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B336304-6E4A-42AE-9C1A-5D88AF22F930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GPS Coord." sheetId="13" r:id="rId1"/>
    <sheet name="ALL- Traffic " sheetId="15" r:id="rId2"/>
    <sheet name="St. Axle Dist" sheetId="3" r:id="rId3"/>
    <sheet name="Other Single Axle Dist" sheetId="4" r:id="rId4"/>
    <sheet name="Tandem Dist" sheetId="5" r:id="rId5"/>
    <sheet name="Tridem Dist" sheetId="6" r:id="rId6"/>
    <sheet name="Quad Dist" sheetId="7" r:id="rId7"/>
    <sheet name="All Dist Example " sheetId="8" r:id="rId8"/>
    <sheet name="Class Examples" sheetId="14" r:id="rId9"/>
    <sheet name="Winter Traffic" sheetId="11" r:id="rId10"/>
    <sheet name="WINTER AADTT " sheetId="12" r:id="rId11"/>
  </sheets>
  <definedNames>
    <definedName name="Distribution_Steering_Axle" localSheetId="7">'All Dist Example '!$B$3:$AQ$602</definedName>
    <definedName name="Distribution_Steering_Axle" localSheetId="2">'St. Axle Dist'!$B$3:$AQ$602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9" i="12" l="1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50" i="12"/>
  <c r="L32" i="12"/>
  <c r="R34" i="12" l="1"/>
  <c r="R9" i="12"/>
  <c r="J35" i="12" l="1"/>
  <c r="J34" i="12"/>
  <c r="J33" i="12"/>
  <c r="J32" i="12"/>
  <c r="J31" i="12"/>
  <c r="J30" i="12"/>
  <c r="J29" i="12"/>
  <c r="J28" i="12"/>
  <c r="J27" i="12"/>
  <c r="J26" i="12"/>
  <c r="J25" i="12"/>
  <c r="J23" i="12"/>
  <c r="J24" i="12"/>
  <c r="J18" i="12"/>
  <c r="J19" i="12"/>
  <c r="J20" i="12"/>
  <c r="J21" i="12"/>
  <c r="J22" i="12"/>
  <c r="J16" i="12"/>
  <c r="J17" i="12"/>
  <c r="J15" i="12"/>
  <c r="J12" i="12"/>
  <c r="J13" i="12"/>
  <c r="J14" i="12"/>
  <c r="J11" i="12"/>
  <c r="J10" i="12"/>
  <c r="J9" i="12"/>
  <c r="H26" i="12" l="1"/>
  <c r="H25" i="12"/>
  <c r="H24" i="12"/>
  <c r="H22" i="12"/>
  <c r="H23" i="12"/>
  <c r="H21" i="12"/>
  <c r="H20" i="12"/>
  <c r="H19" i="12"/>
  <c r="H18" i="12"/>
  <c r="H17" i="12"/>
  <c r="H16" i="12"/>
  <c r="H15" i="12"/>
  <c r="H14" i="12"/>
  <c r="H11" i="12"/>
  <c r="H12" i="12"/>
  <c r="H13" i="12"/>
  <c r="H10" i="12"/>
  <c r="H9" i="12"/>
  <c r="F35" i="12" l="1"/>
  <c r="F32" i="12"/>
  <c r="F31" i="12"/>
  <c r="F20" i="12"/>
  <c r="F21" i="12"/>
  <c r="F22" i="12"/>
  <c r="F23" i="12"/>
  <c r="F24" i="12"/>
  <c r="F25" i="12"/>
  <c r="F26" i="12"/>
  <c r="F27" i="12"/>
  <c r="F28" i="12"/>
  <c r="F29" i="12"/>
  <c r="F30" i="12"/>
  <c r="F19" i="12"/>
  <c r="F15" i="12"/>
  <c r="F16" i="12"/>
  <c r="F17" i="12"/>
  <c r="F18" i="12"/>
  <c r="F12" i="12"/>
  <c r="F13" i="12"/>
  <c r="F14" i="12"/>
  <c r="F11" i="12"/>
  <c r="F10" i="12"/>
  <c r="F9" i="12"/>
  <c r="N32" i="12" l="1"/>
  <c r="P50" i="12" l="1"/>
  <c r="P43" i="12"/>
  <c r="P39" i="12"/>
  <c r="P35" i="12"/>
  <c r="P36" i="12"/>
  <c r="P37" i="12"/>
  <c r="P38" i="12"/>
  <c r="P40" i="12"/>
  <c r="P41" i="12"/>
  <c r="P42" i="12"/>
  <c r="P44" i="12"/>
  <c r="P45" i="12"/>
  <c r="P46" i="12"/>
  <c r="P47" i="12"/>
  <c r="P48" i="12"/>
  <c r="P49" i="12"/>
  <c r="P34" i="12"/>
  <c r="P33" i="12"/>
  <c r="P32" i="12"/>
  <c r="P11" i="12"/>
  <c r="P10" i="12"/>
  <c r="P9" i="12"/>
  <c r="L9" i="12"/>
  <c r="V59" i="12" l="1"/>
  <c r="X35" i="12"/>
  <c r="X34" i="12"/>
  <c r="X31" i="12"/>
  <c r="X32" i="12"/>
  <c r="X33" i="12"/>
  <c r="X30" i="12"/>
  <c r="X27" i="12"/>
  <c r="X28" i="12"/>
  <c r="X29" i="12"/>
  <c r="X24" i="12"/>
  <c r="X25" i="12"/>
  <c r="X26" i="12"/>
  <c r="X23" i="12"/>
  <c r="X22" i="12"/>
  <c r="X21" i="12"/>
  <c r="X20" i="12"/>
  <c r="X19" i="12"/>
  <c r="X18" i="12"/>
  <c r="X17" i="12"/>
  <c r="X16" i="12"/>
  <c r="X15" i="12"/>
  <c r="X13" i="12"/>
  <c r="X14" i="12"/>
  <c r="X12" i="12"/>
  <c r="X11" i="12"/>
  <c r="X10" i="12"/>
  <c r="X9" i="12"/>
  <c r="V26" i="12" l="1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D124" i="6" l="1"/>
  <c r="D118" i="6"/>
  <c r="D110" i="4" l="1" a="1"/>
  <c r="D110" i="4" s="1"/>
  <c r="D96" i="4" l="1" a="1"/>
  <c r="D96" i="4" s="1"/>
  <c r="D135" i="7" l="1"/>
  <c r="D132" i="7"/>
  <c r="D135" i="5" a="1"/>
  <c r="D135" i="5" s="1"/>
  <c r="D121" i="5" a="1"/>
  <c r="D121" i="5" s="1"/>
  <c r="D137" i="3" l="1" a="1"/>
  <c r="D137" i="3" s="1"/>
  <c r="D81" i="3" a="1"/>
  <c r="D81" i="3" s="1"/>
  <c r="D95" i="3" a="1"/>
  <c r="D95" i="3" s="1"/>
  <c r="T34" i="12" l="1"/>
  <c r="T33" i="12"/>
  <c r="T30" i="12"/>
  <c r="T29" i="12"/>
  <c r="T28" i="12"/>
  <c r="T27" i="12"/>
  <c r="T26" i="12"/>
  <c r="T24" i="12"/>
  <c r="T23" i="12"/>
  <c r="T22" i="12"/>
  <c r="T21" i="12"/>
  <c r="T20" i="12"/>
  <c r="T19" i="12"/>
  <c r="T17" i="12"/>
  <c r="T16" i="12"/>
  <c r="T15" i="12"/>
  <c r="T14" i="12"/>
  <c r="T13" i="12"/>
  <c r="T12" i="12"/>
  <c r="T10" i="12"/>
  <c r="T9" i="12"/>
  <c r="N31" i="12" l="1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5" i="12"/>
  <c r="N14" i="12"/>
  <c r="N13" i="12"/>
  <c r="N12" i="12"/>
  <c r="N16" i="12"/>
  <c r="N11" i="12"/>
  <c r="N10" i="12"/>
  <c r="D51" i="5" l="1" a="1"/>
  <c r="D51" i="5" s="1"/>
  <c r="E51" i="4" a="1"/>
  <c r="E51" i="4" s="1"/>
  <c r="E50" i="4" a="1"/>
  <c r="E50" i="4" s="1"/>
  <c r="E48" i="4" a="1"/>
  <c r="E48" i="4" s="1"/>
  <c r="E47" i="4" a="1"/>
  <c r="E47" i="4" s="1"/>
  <c r="D50" i="3" a="1"/>
  <c r="D50" i="3" s="1"/>
  <c r="D65" i="5" l="1" a="1"/>
  <c r="D65" i="5" s="1"/>
  <c r="D116" i="4" l="1" a="1"/>
  <c r="D116" i="4" s="1"/>
  <c r="D124" i="4" a="1"/>
  <c r="D124" i="4" s="1"/>
  <c r="T59" i="12"/>
  <c r="T61" i="12" s="1"/>
  <c r="H59" i="12"/>
  <c r="H61" i="12" s="1"/>
  <c r="F59" i="12"/>
  <c r="F61" i="12" s="1"/>
  <c r="P59" i="12"/>
  <c r="P61" i="12" s="1"/>
  <c r="N59" i="12"/>
  <c r="N61" i="12" s="1"/>
  <c r="D10" i="12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R59" i="12"/>
  <c r="R61" i="12" s="1"/>
  <c r="D118" i="7"/>
  <c r="D121" i="7"/>
  <c r="D121" i="6"/>
  <c r="D123" i="3" a="1"/>
  <c r="D123" i="3" s="1"/>
  <c r="J59" i="12" l="1"/>
  <c r="J61" i="12" s="1"/>
  <c r="L59" i="12"/>
  <c r="L61" i="12" s="1"/>
  <c r="V61" i="12"/>
  <c r="X59" i="12"/>
  <c r="X61" i="12" s="1"/>
  <c r="D107" i="5" a="1"/>
  <c r="D107" i="5" s="1"/>
  <c r="D109" i="3" a="1"/>
  <c r="D109" i="3" s="1"/>
  <c r="D33" i="4" l="1" a="1"/>
  <c r="D33" i="4" s="1"/>
  <c r="D17" i="3"/>
  <c r="D79" i="7" l="1"/>
  <c r="D76" i="7"/>
  <c r="D138" i="5" a="1"/>
  <c r="D138" i="5" s="1"/>
  <c r="D137" i="5" a="1"/>
  <c r="D137" i="5" s="1"/>
  <c r="D134" i="5" a="1"/>
  <c r="D134" i="5" s="1"/>
  <c r="D133" i="5" a="1"/>
  <c r="D133" i="5" s="1"/>
  <c r="D131" i="5" a="1"/>
  <c r="D131" i="5" s="1"/>
  <c r="D129" i="5" a="1"/>
  <c r="D129" i="5" s="1"/>
  <c r="D124" i="5" a="1"/>
  <c r="D124" i="5" s="1"/>
  <c r="D123" i="5" a="1"/>
  <c r="D123" i="5" s="1"/>
  <c r="D120" i="5" a="1"/>
  <c r="D120" i="5" s="1"/>
  <c r="D119" i="5" a="1"/>
  <c r="D119" i="5" s="1"/>
  <c r="D117" i="5" a="1"/>
  <c r="D117" i="5" s="1"/>
  <c r="D115" i="5" a="1"/>
  <c r="D115" i="5" s="1"/>
  <c r="D110" i="5" a="1"/>
  <c r="D110" i="5" s="1"/>
  <c r="D109" i="5" a="1"/>
  <c r="D109" i="5" s="1"/>
  <c r="D106" i="5" a="1"/>
  <c r="D106" i="5" s="1"/>
  <c r="D105" i="5" a="1"/>
  <c r="D105" i="5" s="1"/>
  <c r="D103" i="5" a="1"/>
  <c r="D103" i="5" s="1"/>
  <c r="D101" i="5" a="1"/>
  <c r="D101" i="5" s="1"/>
  <c r="D96" i="5" a="1"/>
  <c r="D96" i="5" s="1"/>
  <c r="D95" i="5" a="1"/>
  <c r="D95" i="5" s="1"/>
  <c r="D92" i="5" a="1"/>
  <c r="D92" i="5" s="1"/>
  <c r="D91" i="5" a="1"/>
  <c r="D91" i="5" s="1"/>
  <c r="D89" i="5" a="1"/>
  <c r="D89" i="5" s="1"/>
  <c r="D87" i="5" a="1"/>
  <c r="D87" i="5" s="1"/>
  <c r="D82" i="5" a="1"/>
  <c r="D82" i="5" s="1"/>
  <c r="D81" i="5" a="1"/>
  <c r="D81" i="5" s="1"/>
  <c r="D78" i="5" a="1"/>
  <c r="D78" i="5" s="1"/>
  <c r="D77" i="5" a="1"/>
  <c r="D77" i="5" s="1"/>
  <c r="D75" i="5" a="1"/>
  <c r="D75" i="5" s="1"/>
  <c r="D73" i="5" a="1"/>
  <c r="D73" i="5" s="1"/>
  <c r="D68" i="5" a="1"/>
  <c r="D68" i="5" s="1"/>
  <c r="D67" i="5" a="1"/>
  <c r="D67" i="5" s="1"/>
  <c r="D64" i="5" a="1"/>
  <c r="D64" i="5" s="1"/>
  <c r="D63" i="5" a="1"/>
  <c r="D63" i="5" s="1"/>
  <c r="D61" i="5" a="1"/>
  <c r="D61" i="5" s="1"/>
  <c r="D59" i="5" a="1"/>
  <c r="D59" i="5" s="1"/>
  <c r="D54" i="5" a="1"/>
  <c r="D54" i="5" s="1"/>
  <c r="D53" i="5" a="1"/>
  <c r="D53" i="5" s="1"/>
  <c r="D50" i="5" a="1"/>
  <c r="D50" i="5" s="1"/>
  <c r="D49" i="5" a="1"/>
  <c r="D49" i="5" s="1"/>
  <c r="D47" i="5" a="1"/>
  <c r="D47" i="5" s="1"/>
  <c r="D45" i="5" a="1"/>
  <c r="D45" i="5" s="1"/>
  <c r="D137" i="4" a="1"/>
  <c r="D137" i="4" s="1"/>
  <c r="D136" i="4" a="1"/>
  <c r="D136" i="4" s="1"/>
  <c r="D133" i="4" a="1"/>
  <c r="D133" i="4" s="1"/>
  <c r="D130" i="4" a="1"/>
  <c r="D130" i="4" s="1"/>
  <c r="D129" i="4" a="1"/>
  <c r="D129" i="4" s="1"/>
  <c r="D123" i="4" a="1"/>
  <c r="D123" i="4" s="1"/>
  <c r="D122" i="4" a="1"/>
  <c r="D122" i="4" s="1"/>
  <c r="D119" i="4" a="1"/>
  <c r="D119" i="4" s="1"/>
  <c r="D115" i="4" a="1"/>
  <c r="D115" i="4" s="1"/>
  <c r="D109" i="4" a="1"/>
  <c r="D109" i="4" s="1"/>
  <c r="D108" i="4" a="1"/>
  <c r="D108" i="4" s="1"/>
  <c r="D105" i="4" a="1"/>
  <c r="D105" i="4" s="1"/>
  <c r="D102" i="4" a="1"/>
  <c r="D102" i="4" s="1"/>
  <c r="D101" i="4" a="1"/>
  <c r="D101" i="4" s="1"/>
  <c r="D95" i="4" a="1"/>
  <c r="D95" i="4" s="1"/>
  <c r="D91" i="4" a="1"/>
  <c r="D91" i="4" s="1"/>
  <c r="D88" i="4" a="1"/>
  <c r="D88" i="4" s="1"/>
  <c r="D87" i="4" a="1"/>
  <c r="D87" i="4" s="1"/>
  <c r="D81" i="4" a="1"/>
  <c r="D81" i="4" s="1"/>
  <c r="D77" i="4" a="1"/>
  <c r="D77" i="4" s="1"/>
  <c r="D74" i="4" a="1"/>
  <c r="D74" i="4" s="1"/>
  <c r="D73" i="4" a="1"/>
  <c r="D73" i="4" s="1"/>
  <c r="D67" i="4" a="1"/>
  <c r="D67" i="4" s="1"/>
  <c r="D66" i="4" a="1"/>
  <c r="D66" i="4" s="1"/>
  <c r="D63" i="4" a="1"/>
  <c r="D63" i="4" s="1"/>
  <c r="D60" i="4" a="1"/>
  <c r="D60" i="4" s="1"/>
  <c r="D59" i="4" a="1"/>
  <c r="D59" i="4" s="1"/>
  <c r="D53" i="4" a="1"/>
  <c r="D53" i="4" s="1"/>
  <c r="D52" i="4" a="1"/>
  <c r="D52" i="4" s="1"/>
  <c r="D49" i="4" a="1"/>
  <c r="D49" i="4" s="1"/>
  <c r="D46" i="4" a="1"/>
  <c r="D46" i="4" s="1"/>
  <c r="D45" i="4" a="1"/>
  <c r="D45" i="4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115" i="3" a="1"/>
  <c r="D115" i="3" s="1"/>
  <c r="D114" i="3" a="1"/>
  <c r="D114" i="3" s="1"/>
  <c r="D108" i="3" a="1"/>
  <c r="D108" i="3" s="1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4" i="3" a="1"/>
  <c r="D94" i="3" s="1"/>
  <c r="D92" i="3" a="1"/>
  <c r="D92" i="3" s="1"/>
  <c r="D91" i="3" a="1"/>
  <c r="D91" i="3" s="1"/>
  <c r="D90" i="3" a="1"/>
  <c r="D90" i="3" s="1"/>
  <c r="D89" i="3" a="1"/>
  <c r="D89" i="3" s="1"/>
  <c r="D88" i="3" a="1"/>
  <c r="D88" i="3" s="1"/>
  <c r="D87" i="3" a="1"/>
  <c r="D87" i="3" s="1"/>
  <c r="D86" i="3" a="1"/>
  <c r="D86" i="3" s="1"/>
  <c r="D80" i="3" a="1"/>
  <c r="D80" i="3" s="1"/>
  <c r="D78" i="3" a="1"/>
  <c r="D78" i="3" s="1"/>
  <c r="D77" i="3" a="1"/>
  <c r="D77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D52" i="3" a="1"/>
  <c r="D52" i="3" s="1"/>
  <c r="D51" i="3" a="1"/>
  <c r="D51" i="3" s="1"/>
  <c r="D49" i="3" a="1"/>
  <c r="D49" i="3" s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0" i="5" l="1" a="1"/>
  <c r="D40" i="5" s="1"/>
  <c r="D40" i="4" a="1"/>
  <c r="D40" i="4" s="1"/>
  <c r="D39" i="5" a="1"/>
  <c r="D39" i="5" s="1"/>
  <c r="D39" i="4" a="1"/>
  <c r="D39" i="4" s="1"/>
  <c r="D39" i="3" a="1"/>
  <c r="D39" i="3" s="1"/>
  <c r="D38" i="4" a="1"/>
  <c r="D38" i="4" s="1"/>
  <c r="D38" i="3" a="1"/>
  <c r="D38" i="3" s="1"/>
  <c r="D37" i="3" a="1"/>
  <c r="D37" i="3" s="1"/>
  <c r="D36" i="5" a="1"/>
  <c r="D36" i="5" s="1"/>
  <c r="D36" i="3" a="1"/>
  <c r="D36" i="3" s="1"/>
  <c r="D35" i="5" a="1"/>
  <c r="D35" i="5" s="1"/>
  <c r="D35" i="4" a="1"/>
  <c r="D35" i="4" s="1"/>
  <c r="D35" i="3" a="1"/>
  <c r="D35" i="3" s="1"/>
  <c r="D34" i="3" a="1"/>
  <c r="D34" i="3" s="1"/>
  <c r="D33" i="5" a="1"/>
  <c r="D33" i="5" s="1"/>
  <c r="D33" i="3" a="1"/>
  <c r="D33" i="3" s="1"/>
  <c r="D32" i="4" a="1"/>
  <c r="D32" i="4" s="1"/>
  <c r="D32" i="3" a="1"/>
  <c r="D32" i="3" s="1"/>
  <c r="D31" i="5" a="1"/>
  <c r="D31" i="5" s="1"/>
  <c r="D31" i="4" a="1"/>
  <c r="D31" i="4" s="1"/>
  <c r="D31" i="3" a="1"/>
  <c r="D31" i="3" s="1"/>
  <c r="D26" i="5" l="1" a="1"/>
  <c r="D26" i="5" s="1"/>
  <c r="D25" i="5" a="1"/>
  <c r="D25" i="5" s="1"/>
  <c r="D22" i="5" a="1"/>
  <c r="D22" i="5" s="1"/>
  <c r="D21" i="5" a="1"/>
  <c r="D21" i="5" s="1"/>
  <c r="D19" i="5" a="1"/>
  <c r="D19" i="5" s="1"/>
  <c r="D17" i="5" a="1"/>
  <c r="D17" i="5" s="1"/>
  <c r="D26" i="4" a="1"/>
  <c r="D26" i="4" s="1"/>
  <c r="D25" i="4" a="1"/>
  <c r="D25" i="4" s="1"/>
  <c r="D21" i="4" a="1"/>
  <c r="D21" i="4" s="1"/>
  <c r="D18" i="4" a="1"/>
  <c r="D18" i="4" s="1"/>
  <c r="D17" i="4" a="1"/>
  <c r="D17" i="4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2" i="3" l="1"/>
  <c r="D12" i="4"/>
  <c r="D12" i="5"/>
  <c r="D11" i="5"/>
  <c r="D11" i="4"/>
  <c r="D11" i="3"/>
  <c r="D10" i="4" a="1"/>
  <c r="D10" i="4" s="1"/>
  <c r="D9" i="6" a="1"/>
  <c r="D9" i="6" s="1"/>
  <c r="D9" i="3" a="1"/>
  <c r="D9" i="3" s="1"/>
  <c r="D10" i="3"/>
  <c r="D6" i="3" a="1"/>
  <c r="D6" i="3" s="1"/>
  <c r="D7" i="5"/>
  <c r="D7" i="4"/>
  <c r="D7" i="3"/>
  <c r="D5" i="3" a="1"/>
  <c r="D5" i="3" s="1"/>
  <c r="D5" i="5" a="1"/>
  <c r="D5" i="5" s="1"/>
  <c r="D4" i="4" a="1"/>
  <c r="D4" i="4" s="1"/>
  <c r="D4" i="3" a="1"/>
  <c r="D4" i="3" s="1"/>
  <c r="D8" i="3"/>
  <c r="D3" i="5" a="1"/>
  <c r="D3" i="5" s="1"/>
  <c r="D3" i="4" a="1"/>
  <c r="D3" i="4" s="1"/>
  <c r="D3" i="3" a="1"/>
  <c r="D3" i="3" s="1"/>
  <c r="D8" i="5"/>
  <c r="AR3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tribution Steering Axle" type="6" refreshedVersion="5" background="1" saveData="1">
    <textPr codePage="437" sourceFile="C:\Users\cliconcarlos\Dropbox\Research Data\Dummy Database\Distribution Steering Axle.ald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istribution Steering Axle1" type="6" refreshedVersion="5" background="1" saveData="1">
    <textPr codePage="437" sourceFile="C:\Users\cliconcarlos\Dropbox\Research Data\Dummy Database\Distribution Steering Axle.ald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<sst xmlns="http://schemas.openxmlformats.org/spreadsheetml/2006/main" count="3026" uniqueCount="140">
  <si>
    <t>Axle 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</si>
  <si>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</si>
  <si>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</si>
  <si>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</si>
  <si>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</si>
  <si>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</si>
  <si>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</si>
  <si>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</si>
  <si>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</si>
  <si>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</si>
  <si>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</si>
  <si>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</si>
  <si>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</si>
  <si>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</si>
  <si>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Veh. Class</t>
  </si>
  <si>
    <t>Total</t>
  </si>
  <si>
    <t xml:space="preserve">Steering Axle </t>
  </si>
  <si>
    <t xml:space="preserve">Other Single Axle </t>
  </si>
  <si>
    <t xml:space="preserve">Tandem Axle </t>
  </si>
  <si>
    <t xml:space="preserve">Tridem Axle </t>
  </si>
  <si>
    <t xml:space="preserve">Quad Axle </t>
  </si>
  <si>
    <t>Vehicle Class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</si>
  <si>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</si>
  <si>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</si>
  <si>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</si>
  <si>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</si>
  <si>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</si>
  <si>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</si>
  <si>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</si>
  <si>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</si>
  <si>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</si>
  <si>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</si>
  <si>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 xml:space="preserve">Single Axles </t>
  </si>
  <si>
    <t xml:space="preserve">Tandem Axles </t>
  </si>
  <si>
    <t xml:space="preserve">Tridem Axles </t>
  </si>
  <si>
    <t xml:space="preserve">Quad Axles </t>
  </si>
  <si>
    <t xml:space="preserve">Axles Per Truck </t>
  </si>
  <si>
    <t xml:space="preserve">ACTUAL VALUES </t>
  </si>
  <si>
    <t>OTHER SINGLE AXLE</t>
  </si>
  <si>
    <t xml:space="preserve">CRP US 281 </t>
  </si>
  <si>
    <t>LRD FM 468</t>
  </si>
  <si>
    <t>CRP SH 123</t>
  </si>
  <si>
    <t>Laredo</t>
  </si>
  <si>
    <t xml:space="preserve">Location </t>
  </si>
  <si>
    <t xml:space="preserve">Roadway </t>
  </si>
  <si>
    <t>US 83</t>
  </si>
  <si>
    <t>San Antonio</t>
  </si>
  <si>
    <t>FM 99</t>
  </si>
  <si>
    <t>FM 624</t>
  </si>
  <si>
    <t>SH 16</t>
  </si>
  <si>
    <t>Corpus Christi</t>
  </si>
  <si>
    <t>SH 72</t>
  </si>
  <si>
    <t>SH 123</t>
  </si>
  <si>
    <t>US 281</t>
  </si>
  <si>
    <t>Yoakum</t>
  </si>
  <si>
    <t>SH 119</t>
  </si>
  <si>
    <t>US 183</t>
  </si>
  <si>
    <t>Percent Design Direction</t>
  </si>
  <si>
    <t xml:space="preserve">Percent Design Lane </t>
  </si>
  <si>
    <t>FM 468 Vehicle Class Distribution</t>
  </si>
  <si>
    <t>US 83 Vehicle Class Distribution</t>
  </si>
  <si>
    <t>FM 99 Vehicle Class Distribution</t>
  </si>
  <si>
    <t>FM 624 Vehicle Class Distribution</t>
  </si>
  <si>
    <t>SH 16 Vehicle Class Distribution</t>
  </si>
  <si>
    <t>SH 72 Vehicle Class Distribution</t>
  </si>
  <si>
    <t>SH 123 Vehicle Class Distribution</t>
  </si>
  <si>
    <t>US 281 Vehicle Class Distribution</t>
  </si>
  <si>
    <t>SH 119 Vehicle Class Distribution</t>
  </si>
  <si>
    <t>US 183 Vehicle Class Distribution</t>
  </si>
  <si>
    <t>Two-Way AADTT</t>
  </si>
  <si>
    <t>Operational Speed</t>
  </si>
  <si>
    <t>CRP SH 72</t>
  </si>
  <si>
    <t>SAT FM 99</t>
  </si>
  <si>
    <t>SAT FM 624</t>
  </si>
  <si>
    <t>SAT SH 16</t>
  </si>
  <si>
    <t>YKM FM 119</t>
  </si>
  <si>
    <t>YKM US 183</t>
  </si>
  <si>
    <t>LRD US 83</t>
  </si>
  <si>
    <t>YKM SH 119</t>
  </si>
  <si>
    <t>District</t>
  </si>
  <si>
    <t>County</t>
  </si>
  <si>
    <t>McMullen</t>
  </si>
  <si>
    <t>Atascosa</t>
  </si>
  <si>
    <t>Karnes</t>
  </si>
  <si>
    <t>Live Oak</t>
  </si>
  <si>
    <t>La Salle</t>
  </si>
  <si>
    <t>Dimmit</t>
  </si>
  <si>
    <t>Gonzales</t>
  </si>
  <si>
    <t>Dewitt</t>
  </si>
  <si>
    <t>Roadway Type</t>
  </si>
  <si>
    <t>FM624</t>
  </si>
  <si>
    <t>FM99</t>
  </si>
  <si>
    <t>SH16</t>
  </si>
  <si>
    <t>SH123</t>
  </si>
  <si>
    <t>US281</t>
  </si>
  <si>
    <t>SH72</t>
  </si>
  <si>
    <t>FM468</t>
  </si>
  <si>
    <t>US83</t>
  </si>
  <si>
    <t>US183</t>
  </si>
  <si>
    <t>SH119</t>
  </si>
  <si>
    <t xml:space="preserve">Days </t>
  </si>
  <si>
    <t>DATE</t>
  </si>
  <si>
    <t>DAYS</t>
  </si>
  <si>
    <t>SUM</t>
  </si>
  <si>
    <t>``</t>
  </si>
  <si>
    <t>2 Way AADTT</t>
  </si>
  <si>
    <t>Total Count</t>
  </si>
  <si>
    <t>Roadway</t>
  </si>
  <si>
    <t>TRM</t>
  </si>
  <si>
    <t>GPS Coordinate</t>
  </si>
  <si>
    <t>(SB Lane)</t>
  </si>
  <si>
    <t>(28.504907, -99.838659)</t>
  </si>
  <si>
    <t>FM 468</t>
  </si>
  <si>
    <t>(WB Lane )</t>
  </si>
  <si>
    <t>(28.531170, -99.398022)</t>
  </si>
  <si>
    <t>(WB Lane)</t>
  </si>
  <si>
    <t>(28.125868, -98.525511)</t>
  </si>
  <si>
    <t>(28.465600, -98.440487)</t>
  </si>
  <si>
    <t>(28.784422, -98.540370)</t>
  </si>
  <si>
    <t>(NB Lane)</t>
  </si>
  <si>
    <t>(28.452511, -98.183444)</t>
  </si>
  <si>
    <t>(28.739827, -97.940206)</t>
  </si>
  <si>
    <t>(28.878125, -97.893333)</t>
  </si>
  <si>
    <t>(29.459768, -97.435360)</t>
  </si>
  <si>
    <t>(29.036632, -97.572325)</t>
  </si>
  <si>
    <t>Winter Distribution (%)</t>
  </si>
  <si>
    <t>Percent Truck (%)</t>
  </si>
  <si>
    <t>Percent Overweight (%)</t>
  </si>
  <si>
    <t>Average Number of Days Recorded in the Field</t>
  </si>
  <si>
    <t xml:space="preserve">picture </t>
  </si>
  <si>
    <t xml:space="preserve">Use These Pictures For Showing the Vehicle Class Distributions </t>
  </si>
  <si>
    <t xml:space="preserve">Winter Distributions </t>
  </si>
  <si>
    <t xml:space="preserve">Summer Distributions </t>
  </si>
  <si>
    <t>YKM SH119</t>
  </si>
  <si>
    <t>WINTER</t>
  </si>
  <si>
    <t>DONE</t>
  </si>
  <si>
    <t>AVERAGE</t>
  </si>
  <si>
    <t xml:space="preserve">AVERAGE  Distributions </t>
  </si>
  <si>
    <t xml:space="preserve">Two-Way ADT (Average Daily Traffic) </t>
  </si>
  <si>
    <t xml:space="preserve">Two-Way AADTT (Annual Average Daily Truck Traffic)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</si>
</sst>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EEAF6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14" borderId="12" applyNumberFormat="0" applyAlignment="0" applyProtection="0"/>
  </cellStyleXfs>
  <cellXfs count="3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3" xfId="0" applyFont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2" fontId="0" fillId="7" borderId="1" xfId="0" applyNumberForma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8" borderId="1" xfId="0" applyFont="1" applyFill="1" applyBorder="1"/>
    <xf numFmtId="2" fontId="0" fillId="9" borderId="1" xfId="0" applyNumberFormat="1" applyFill="1" applyBorder="1"/>
    <xf numFmtId="0" fontId="3" fillId="4" borderId="0" xfId="0" applyFont="1" applyFill="1"/>
    <xf numFmtId="0" fontId="1" fillId="10" borderId="1" xfId="0" applyFont="1" applyFill="1" applyBorder="1"/>
    <xf numFmtId="0" fontId="1" fillId="11" borderId="8" xfId="0" applyFont="1" applyFill="1" applyBorder="1"/>
    <xf numFmtId="0" fontId="0" fillId="11" borderId="0" xfId="0" applyFill="1"/>
    <xf numFmtId="2" fontId="0" fillId="11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2" fontId="0" fillId="12" borderId="1" xfId="0" applyNumberFormat="1" applyFill="1" applyBorder="1"/>
    <xf numFmtId="0" fontId="0" fillId="12" borderId="0" xfId="0" applyFill="1"/>
    <xf numFmtId="2" fontId="0" fillId="12" borderId="0" xfId="0" applyNumberFormat="1" applyFill="1"/>
    <xf numFmtId="2" fontId="0" fillId="9" borderId="4" xfId="0" applyNumberForma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0" fillId="13" borderId="1" xfId="0" applyNumberFormat="1" applyFill="1" applyBorder="1"/>
    <xf numFmtId="0" fontId="0" fillId="13" borderId="1" xfId="0" applyFill="1" applyBorder="1"/>
    <xf numFmtId="0" fontId="0" fillId="13" borderId="0" xfId="0" applyFill="1"/>
    <xf numFmtId="0" fontId="0" fillId="7" borderId="1" xfId="0" applyFill="1" applyBorder="1"/>
    <xf numFmtId="0" fontId="6" fillId="1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4" borderId="13" xfId="3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14" borderId="14" xfId="3" applyBorder="1" applyAlignment="1">
      <alignment horizontal="center"/>
    </xf>
    <xf numFmtId="14" fontId="0" fillId="18" borderId="1" xfId="0" applyNumberFormat="1" applyFill="1" applyBorder="1" applyAlignment="1">
      <alignment horizontal="center" vertical="center"/>
    </xf>
    <xf numFmtId="2" fontId="1" fillId="18" borderId="1" xfId="0" applyNumberFormat="1" applyFon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2" fontId="1" fillId="12" borderId="1" xfId="0" applyNumberFormat="1" applyFont="1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1" fontId="1" fillId="12" borderId="1" xfId="0" applyNumberFormat="1" applyFont="1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0" fillId="20" borderId="1" xfId="0" applyFill="1" applyBorder="1"/>
    <xf numFmtId="2" fontId="0" fillId="20" borderId="1" xfId="0" applyNumberFormat="1" applyFill="1" applyBorder="1"/>
    <xf numFmtId="0" fontId="0" fillId="20" borderId="0" xfId="0" applyFill="1"/>
    <xf numFmtId="0" fontId="0" fillId="20" borderId="6" xfId="0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5" borderId="0" xfId="0" applyFill="1"/>
    <xf numFmtId="1" fontId="1" fillId="4" borderId="1" xfId="0" applyNumberFormat="1" applyFont="1" applyFill="1" applyBorder="1" applyAlignment="1">
      <alignment horizontal="center" vertical="center"/>
    </xf>
    <xf numFmtId="2" fontId="0" fillId="15" borderId="1" xfId="0" applyNumberFormat="1" applyFill="1" applyBorder="1"/>
    <xf numFmtId="0" fontId="0" fillId="15" borderId="1" xfId="0" applyFill="1" applyBorder="1"/>
    <xf numFmtId="2" fontId="0" fillId="15" borderId="0" xfId="0" applyNumberFormat="1" applyFill="1"/>
    <xf numFmtId="0" fontId="0" fillId="21" borderId="1" xfId="0" applyFill="1" applyBorder="1"/>
    <xf numFmtId="2" fontId="0" fillId="21" borderId="1" xfId="0" applyNumberFormat="1" applyFill="1" applyBorder="1"/>
    <xf numFmtId="0" fontId="0" fillId="22" borderId="1" xfId="0" applyFill="1" applyBorder="1"/>
    <xf numFmtId="2" fontId="0" fillId="22" borderId="1" xfId="0" applyNumberFormat="1" applyFill="1" applyBorder="1"/>
    <xf numFmtId="2" fontId="0" fillId="11" borderId="0" xfId="0" applyNumberFormat="1" applyFill="1"/>
    <xf numFmtId="2" fontId="0" fillId="22" borderId="0" xfId="0" applyNumberFormat="1" applyFill="1"/>
    <xf numFmtId="1" fontId="0" fillId="12" borderId="1" xfId="0" applyNumberFormat="1" applyFill="1" applyBorder="1"/>
    <xf numFmtId="1" fontId="0" fillId="12" borderId="0" xfId="0" applyNumberFormat="1" applyFill="1"/>
    <xf numFmtId="1" fontId="0" fillId="22" borderId="0" xfId="0" applyNumberFormat="1" applyFill="1"/>
    <xf numFmtId="1" fontId="0" fillId="21" borderId="0" xfId="0" applyNumberFormat="1" applyFill="1"/>
    <xf numFmtId="1" fontId="0" fillId="15" borderId="0" xfId="0" applyNumberFormat="1" applyFill="1"/>
    <xf numFmtId="1" fontId="0" fillId="13" borderId="0" xfId="0" applyNumberFormat="1" applyFill="1"/>
    <xf numFmtId="1" fontId="0" fillId="20" borderId="0" xfId="0" applyNumberFormat="1" applyFill="1"/>
    <xf numFmtId="1" fontId="0" fillId="5" borderId="0" xfId="0" applyNumberFormat="1" applyFill="1"/>
    <xf numFmtId="1" fontId="0" fillId="11" borderId="1" xfId="0" applyNumberFormat="1" applyFill="1" applyBorder="1"/>
    <xf numFmtId="1" fontId="0" fillId="9" borderId="1" xfId="0" applyNumberFormat="1" applyFill="1" applyBorder="1"/>
    <xf numFmtId="1" fontId="0" fillId="9" borderId="0" xfId="0" applyNumberForma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3" borderId="20" xfId="0" applyFont="1" applyFill="1" applyBorder="1" applyAlignment="1">
      <alignment horizontal="center" vertical="center" wrapText="1"/>
    </xf>
    <xf numFmtId="0" fontId="10" fillId="23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1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65" fontId="1" fillId="4" borderId="1" xfId="2" applyNumberFormat="1" applyFont="1" applyFill="1" applyBorder="1" applyAlignment="1">
      <alignment horizontal="center" vertical="center"/>
    </xf>
    <xf numFmtId="9" fontId="0" fillId="3" borderId="1" xfId="1" applyFont="1" applyFill="1" applyBorder="1"/>
    <xf numFmtId="0" fontId="1" fillId="2" borderId="22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167" fontId="0" fillId="3" borderId="1" xfId="1" applyNumberFormat="1" applyFont="1" applyFill="1" applyBorder="1"/>
    <xf numFmtId="165" fontId="0" fillId="16" borderId="1" xfId="2" applyNumberFormat="1" applyFont="1" applyFill="1" applyBorder="1" applyAlignment="1">
      <alignment horizontal="center"/>
    </xf>
    <xf numFmtId="165" fontId="0" fillId="16" borderId="1" xfId="2" applyNumberFormat="1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0" borderId="8" xfId="0" applyBorder="1"/>
    <xf numFmtId="0" fontId="1" fillId="2" borderId="2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5" fontId="0" fillId="16" borderId="25" xfId="2" applyNumberFormat="1" applyFont="1" applyFill="1" applyBorder="1" applyAlignment="1">
      <alignment horizontal="center"/>
    </xf>
    <xf numFmtId="165" fontId="0" fillId="16" borderId="26" xfId="2" applyNumberFormat="1" applyFont="1" applyFill="1" applyBorder="1" applyAlignment="1">
      <alignment horizontal="center" vertical="center"/>
    </xf>
    <xf numFmtId="166" fontId="0" fillId="16" borderId="26" xfId="2" applyNumberFormat="1" applyFont="1" applyFill="1" applyBorder="1" applyAlignment="1">
      <alignment horizontal="center" vertical="center"/>
    </xf>
    <xf numFmtId="166" fontId="2" fillId="16" borderId="26" xfId="2" applyNumberFormat="1" applyFont="1" applyFill="1" applyBorder="1" applyAlignment="1">
      <alignment horizontal="center" vertical="center"/>
    </xf>
    <xf numFmtId="165" fontId="0" fillId="16" borderId="27" xfId="2" applyNumberFormat="1" applyFont="1" applyFill="1" applyBorder="1" applyAlignment="1">
      <alignment horizontal="center"/>
    </xf>
    <xf numFmtId="165" fontId="0" fillId="16" borderId="6" xfId="2" applyNumberFormat="1" applyFont="1" applyFill="1" applyBorder="1" applyAlignment="1">
      <alignment horizontal="center"/>
    </xf>
    <xf numFmtId="166" fontId="0" fillId="16" borderId="28" xfId="2" applyNumberFormat="1" applyFont="1" applyFill="1" applyBorder="1" applyAlignment="1">
      <alignment horizontal="center" vertical="center"/>
    </xf>
    <xf numFmtId="165" fontId="0" fillId="3" borderId="25" xfId="2" applyNumberFormat="1" applyFont="1" applyFill="1" applyBorder="1" applyAlignment="1">
      <alignment horizontal="center"/>
    </xf>
    <xf numFmtId="165" fontId="0" fillId="3" borderId="1" xfId="2" applyNumberFormat="1" applyFont="1" applyFill="1" applyBorder="1" applyAlignment="1">
      <alignment horizontal="center"/>
    </xf>
    <xf numFmtId="165" fontId="0" fillId="3" borderId="26" xfId="2" applyNumberFormat="1" applyFont="1" applyFill="1" applyBorder="1" applyAlignment="1">
      <alignment horizontal="center" vertical="center"/>
    </xf>
    <xf numFmtId="166" fontId="0" fillId="3" borderId="26" xfId="2" applyNumberFormat="1" applyFont="1" applyFill="1" applyBorder="1" applyAlignment="1">
      <alignment horizontal="center" vertical="center"/>
    </xf>
    <xf numFmtId="165" fontId="0" fillId="3" borderId="1" xfId="2" applyNumberFormat="1" applyFont="1" applyFill="1" applyBorder="1" applyAlignment="1">
      <alignment horizontal="center" vertical="center"/>
    </xf>
    <xf numFmtId="166" fontId="2" fillId="3" borderId="26" xfId="2" applyNumberFormat="1" applyFont="1" applyFill="1" applyBorder="1" applyAlignment="1">
      <alignment horizontal="center" vertical="center"/>
    </xf>
    <xf numFmtId="165" fontId="0" fillId="3" borderId="27" xfId="2" applyNumberFormat="1" applyFont="1" applyFill="1" applyBorder="1" applyAlignment="1">
      <alignment horizontal="center"/>
    </xf>
    <xf numFmtId="165" fontId="0" fillId="3" borderId="6" xfId="2" applyNumberFormat="1" applyFont="1" applyFill="1" applyBorder="1" applyAlignment="1">
      <alignment horizontal="center"/>
    </xf>
    <xf numFmtId="166" fontId="0" fillId="3" borderId="28" xfId="2" applyNumberFormat="1" applyFont="1" applyFill="1" applyBorder="1" applyAlignment="1">
      <alignment horizontal="center" vertic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1" fontId="0" fillId="12" borderId="5" xfId="0" applyNumberFormat="1" applyFill="1" applyBorder="1"/>
    <xf numFmtId="1" fontId="0" fillId="12" borderId="6" xfId="0" applyNumberFormat="1" applyFill="1" applyBorder="1"/>
    <xf numFmtId="0" fontId="0" fillId="0" borderId="22" xfId="0" applyBorder="1" applyAlignment="1">
      <alignment horizontal="center"/>
    </xf>
    <xf numFmtId="0" fontId="1" fillId="2" borderId="23" xfId="0" applyFont="1" applyFill="1" applyBorder="1" applyAlignment="1"/>
    <xf numFmtId="0" fontId="1" fillId="2" borderId="5" xfId="0" applyFont="1" applyFill="1" applyBorder="1" applyAlignment="1"/>
    <xf numFmtId="0" fontId="0" fillId="0" borderId="36" xfId="0" applyBorder="1"/>
    <xf numFmtId="0" fontId="1" fillId="2" borderId="25" xfId="0" applyFont="1" applyFill="1" applyBorder="1"/>
    <xf numFmtId="0" fontId="0" fillId="0" borderId="0" xfId="0" applyBorder="1"/>
    <xf numFmtId="0" fontId="1" fillId="3" borderId="26" xfId="0" applyFont="1" applyFill="1" applyBorder="1"/>
    <xf numFmtId="0" fontId="0" fillId="0" borderId="25" xfId="0" applyBorder="1"/>
    <xf numFmtId="167" fontId="0" fillId="3" borderId="26" xfId="1" applyNumberFormat="1" applyFont="1" applyFill="1" applyBorder="1"/>
    <xf numFmtId="0" fontId="0" fillId="0" borderId="27" xfId="0" applyBorder="1"/>
    <xf numFmtId="167" fontId="0" fillId="3" borderId="6" xfId="1" applyNumberFormat="1" applyFont="1" applyFill="1" applyBorder="1"/>
    <xf numFmtId="0" fontId="0" fillId="0" borderId="40" xfId="0" applyBorder="1"/>
    <xf numFmtId="167" fontId="0" fillId="3" borderId="28" xfId="1" applyNumberFormat="1" applyFont="1" applyFill="1" applyBorder="1"/>
    <xf numFmtId="9" fontId="0" fillId="3" borderId="26" xfId="1" applyFont="1" applyFill="1" applyBorder="1"/>
    <xf numFmtId="9" fontId="0" fillId="3" borderId="6" xfId="1" applyFont="1" applyFill="1" applyBorder="1"/>
    <xf numFmtId="9" fontId="0" fillId="3" borderId="28" xfId="1" applyFont="1" applyFill="1" applyBorder="1"/>
    <xf numFmtId="0" fontId="1" fillId="3" borderId="8" xfId="0" applyFont="1" applyFill="1" applyBorder="1"/>
    <xf numFmtId="167" fontId="0" fillId="3" borderId="8" xfId="1" applyNumberFormat="1" applyFont="1" applyFill="1" applyBorder="1"/>
    <xf numFmtId="167" fontId="0" fillId="3" borderId="41" xfId="1" applyNumberFormat="1" applyFont="1" applyFill="1" applyBorder="1"/>
    <xf numFmtId="0" fontId="0" fillId="10" borderId="1" xfId="0" applyFill="1" applyBorder="1"/>
    <xf numFmtId="9" fontId="0" fillId="10" borderId="1" xfId="1" applyFont="1" applyFill="1" applyBorder="1"/>
    <xf numFmtId="165" fontId="0" fillId="10" borderId="1" xfId="2" applyNumberFormat="1" applyFont="1" applyFill="1" applyBorder="1" applyAlignment="1">
      <alignment horizontal="center"/>
    </xf>
    <xf numFmtId="10" fontId="0" fillId="10" borderId="1" xfId="1" applyNumberFormat="1" applyFont="1" applyFill="1" applyBorder="1"/>
    <xf numFmtId="0" fontId="6" fillId="17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" fontId="1" fillId="9" borderId="8" xfId="0" applyNumberFormat="1" applyFont="1" applyFill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165" fontId="1" fillId="4" borderId="8" xfId="2" applyNumberFormat="1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2" fontId="0" fillId="9" borderId="22" xfId="0" applyNumberForma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6" fillId="17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0" fillId="9" borderId="25" xfId="0" applyNumberFormat="1" applyFill="1" applyBorder="1" applyAlignment="1">
      <alignment horizontal="center" vertical="center"/>
    </xf>
    <xf numFmtId="2" fontId="1" fillId="9" borderId="26" xfId="0" applyNumberFormat="1" applyFont="1" applyFill="1" applyBorder="1" applyAlignment="1">
      <alignment horizontal="center" vertical="center"/>
    </xf>
    <xf numFmtId="2" fontId="0" fillId="9" borderId="25" xfId="0" applyNumberFormat="1" applyFill="1" applyBorder="1" applyAlignment="1">
      <alignment horizontal="center" vertical="center"/>
    </xf>
    <xf numFmtId="2" fontId="1" fillId="4" borderId="25" xfId="0" applyNumberFormat="1" applyFont="1" applyFill="1" applyBorder="1" applyAlignment="1">
      <alignment horizontal="center" vertical="center"/>
    </xf>
    <xf numFmtId="2" fontId="1" fillId="4" borderId="26" xfId="0" applyNumberFormat="1" applyFont="1" applyFill="1" applyBorder="1" applyAlignment="1">
      <alignment horizontal="center" vertical="center"/>
    </xf>
    <xf numFmtId="165" fontId="1" fillId="4" borderId="26" xfId="2" applyNumberFormat="1" applyFont="1" applyFill="1" applyBorder="1" applyAlignment="1">
      <alignment horizontal="center" vertical="center"/>
    </xf>
    <xf numFmtId="2" fontId="1" fillId="4" borderId="27" xfId="0" applyNumberFormat="1" applyFont="1" applyFill="1" applyBorder="1" applyAlignment="1">
      <alignment horizontal="center" vertical="center"/>
    </xf>
    <xf numFmtId="165" fontId="1" fillId="4" borderId="28" xfId="2" applyNumberFormat="1" applyFont="1" applyFill="1" applyBorder="1" applyAlignment="1">
      <alignment horizontal="center" vertical="center"/>
    </xf>
    <xf numFmtId="10" fontId="0" fillId="3" borderId="26" xfId="1" applyNumberFormat="1" applyFont="1" applyFill="1" applyBorder="1"/>
    <xf numFmtId="10" fontId="0" fillId="3" borderId="28" xfId="1" applyNumberFormat="1" applyFont="1" applyFill="1" applyBorder="1"/>
    <xf numFmtId="0" fontId="0" fillId="0" borderId="22" xfId="0" applyBorder="1" applyAlignment="1">
      <alignment horizontal="center"/>
    </xf>
    <xf numFmtId="0" fontId="1" fillId="0" borderId="0" xfId="0" applyFont="1" applyFill="1" applyBorder="1" applyAlignment="1"/>
    <xf numFmtId="0" fontId="0" fillId="22" borderId="8" xfId="0" applyFill="1" applyBorder="1"/>
    <xf numFmtId="0" fontId="1" fillId="2" borderId="38" xfId="0" applyFont="1" applyFill="1" applyBorder="1"/>
    <xf numFmtId="0" fontId="0" fillId="22" borderId="23" xfId="0" applyFill="1" applyBorder="1"/>
    <xf numFmtId="0" fontId="0" fillId="22" borderId="25" xfId="0" applyFill="1" applyBorder="1"/>
    <xf numFmtId="0" fontId="0" fillId="22" borderId="27" xfId="0" applyFill="1" applyBorder="1"/>
    <xf numFmtId="2" fontId="0" fillId="22" borderId="8" xfId="0" applyNumberFormat="1" applyFill="1" applyBorder="1"/>
    <xf numFmtId="1" fontId="0" fillId="22" borderId="8" xfId="0" applyNumberFormat="1" applyFill="1" applyBorder="1"/>
    <xf numFmtId="0" fontId="1" fillId="8" borderId="4" xfId="0" applyFont="1" applyFill="1" applyBorder="1"/>
    <xf numFmtId="1" fontId="0" fillId="22" borderId="1" xfId="0" applyNumberFormat="1" applyFill="1" applyBorder="1"/>
    <xf numFmtId="2" fontId="1" fillId="4" borderId="1" xfId="0" applyNumberFormat="1" applyFont="1" applyFill="1" applyBorder="1" applyAlignment="1">
      <alignment vertical="center"/>
    </xf>
    <xf numFmtId="165" fontId="1" fillId="4" borderId="1" xfId="2" applyNumberFormat="1" applyFont="1" applyFill="1" applyBorder="1" applyAlignment="1">
      <alignment vertical="center"/>
    </xf>
    <xf numFmtId="43" fontId="0" fillId="3" borderId="26" xfId="2" applyNumberFormat="1" applyFont="1" applyFill="1" applyBorder="1" applyAlignment="1">
      <alignment horizontal="center" vertical="center"/>
    </xf>
    <xf numFmtId="2" fontId="0" fillId="9" borderId="43" xfId="0" applyNumberFormat="1" applyFill="1" applyBorder="1"/>
    <xf numFmtId="1" fontId="0" fillId="9" borderId="8" xfId="0" applyNumberFormat="1" applyFill="1" applyBorder="1"/>
    <xf numFmtId="2" fontId="0" fillId="9" borderId="44" xfId="0" applyNumberFormat="1" applyFill="1" applyBorder="1"/>
    <xf numFmtId="2" fontId="0" fillId="9" borderId="45" xfId="0" applyNumberFormat="1" applyFill="1" applyBorder="1"/>
    <xf numFmtId="2" fontId="0" fillId="9" borderId="46" xfId="0" applyNumberFormat="1" applyFill="1" applyBorder="1"/>
    <xf numFmtId="2" fontId="0" fillId="9" borderId="47" xfId="0" applyNumberFormat="1" applyFill="1" applyBorder="1"/>
    <xf numFmtId="2" fontId="0" fillId="9" borderId="48" xfId="0" applyNumberFormat="1" applyFill="1" applyBorder="1"/>
    <xf numFmtId="164" fontId="0" fillId="9" borderId="48" xfId="0" applyNumberFormat="1" applyFill="1" applyBorder="1"/>
    <xf numFmtId="2" fontId="0" fillId="9" borderId="49" xfId="0" applyNumberFormat="1" applyFill="1" applyBorder="1"/>
    <xf numFmtId="2" fontId="0" fillId="9" borderId="50" xfId="0" applyNumberFormat="1" applyFill="1" applyBorder="1"/>
    <xf numFmtId="2" fontId="0" fillId="9" borderId="51" xfId="0" applyNumberFormat="1" applyFill="1" applyBorder="1"/>
    <xf numFmtId="2" fontId="0" fillId="9" borderId="52" xfId="0" applyNumberFormat="1" applyFill="1" applyBorder="1"/>
    <xf numFmtId="1" fontId="0" fillId="11" borderId="8" xfId="0" applyNumberFormat="1" applyFill="1" applyBorder="1"/>
    <xf numFmtId="0" fontId="0" fillId="12" borderId="8" xfId="0" applyFill="1" applyBorder="1"/>
    <xf numFmtId="0" fontId="0" fillId="5" borderId="8" xfId="0" applyFill="1" applyBorder="1"/>
    <xf numFmtId="0" fontId="0" fillId="21" borderId="8" xfId="0" applyFill="1" applyBorder="1"/>
    <xf numFmtId="0" fontId="0" fillId="15" borderId="8" xfId="0" applyFill="1" applyBorder="1"/>
    <xf numFmtId="0" fontId="0" fillId="13" borderId="8" xfId="0" applyFill="1" applyBorder="1"/>
    <xf numFmtId="0" fontId="0" fillId="7" borderId="8" xfId="0" applyFill="1" applyBorder="1"/>
    <xf numFmtId="0" fontId="0" fillId="20" borderId="8" xfId="0" applyFill="1" applyBorder="1"/>
    <xf numFmtId="2" fontId="0" fillId="11" borderId="44" xfId="0" applyNumberFormat="1" applyFill="1" applyBorder="1"/>
    <xf numFmtId="2" fontId="0" fillId="11" borderId="45" xfId="0" applyNumberFormat="1" applyFill="1" applyBorder="1"/>
    <xf numFmtId="2" fontId="0" fillId="11" borderId="46" xfId="0" applyNumberFormat="1" applyFill="1" applyBorder="1"/>
    <xf numFmtId="2" fontId="0" fillId="11" borderId="47" xfId="0" applyNumberFormat="1" applyFill="1" applyBorder="1"/>
    <xf numFmtId="2" fontId="0" fillId="11" borderId="48" xfId="0" applyNumberFormat="1" applyFill="1" applyBorder="1"/>
    <xf numFmtId="2" fontId="0" fillId="11" borderId="51" xfId="0" applyNumberFormat="1" applyFill="1" applyBorder="1"/>
    <xf numFmtId="2" fontId="0" fillId="11" borderId="43" xfId="0" applyNumberFormat="1" applyFill="1" applyBorder="1"/>
    <xf numFmtId="2" fontId="0" fillId="11" borderId="52" xfId="0" applyNumberFormat="1" applyFill="1" applyBorder="1"/>
    <xf numFmtId="2" fontId="0" fillId="12" borderId="44" xfId="0" applyNumberFormat="1" applyFill="1" applyBorder="1"/>
    <xf numFmtId="2" fontId="0" fillId="12" borderId="45" xfId="0" applyNumberFormat="1" applyFill="1" applyBorder="1"/>
    <xf numFmtId="2" fontId="0" fillId="12" borderId="46" xfId="0" applyNumberFormat="1" applyFill="1" applyBorder="1"/>
    <xf numFmtId="2" fontId="0" fillId="12" borderId="47" xfId="0" applyNumberFormat="1" applyFill="1" applyBorder="1"/>
    <xf numFmtId="2" fontId="0" fillId="12" borderId="48" xfId="0" applyNumberFormat="1" applyFill="1" applyBorder="1"/>
    <xf numFmtId="2" fontId="0" fillId="12" borderId="51" xfId="0" applyNumberFormat="1" applyFill="1" applyBorder="1"/>
    <xf numFmtId="2" fontId="0" fillId="12" borderId="43" xfId="0" applyNumberFormat="1" applyFill="1" applyBorder="1"/>
    <xf numFmtId="2" fontId="0" fillId="12" borderId="52" xfId="0" applyNumberFormat="1" applyFill="1" applyBorder="1"/>
    <xf numFmtId="2" fontId="0" fillId="22" borderId="44" xfId="0" applyNumberFormat="1" applyFill="1" applyBorder="1"/>
    <xf numFmtId="2" fontId="0" fillId="22" borderId="45" xfId="0" applyNumberFormat="1" applyFill="1" applyBorder="1"/>
    <xf numFmtId="2" fontId="0" fillId="22" borderId="46" xfId="0" applyNumberFormat="1" applyFill="1" applyBorder="1"/>
    <xf numFmtId="2" fontId="0" fillId="22" borderId="47" xfId="0" applyNumberFormat="1" applyFill="1" applyBorder="1"/>
    <xf numFmtId="2" fontId="0" fillId="22" borderId="48" xfId="0" applyNumberFormat="1" applyFill="1" applyBorder="1"/>
    <xf numFmtId="2" fontId="0" fillId="22" borderId="51" xfId="0" applyNumberFormat="1" applyFill="1" applyBorder="1"/>
    <xf numFmtId="2" fontId="0" fillId="22" borderId="43" xfId="0" applyNumberFormat="1" applyFill="1" applyBorder="1"/>
    <xf numFmtId="2" fontId="0" fillId="22" borderId="52" xfId="0" applyNumberFormat="1" applyFill="1" applyBorder="1"/>
    <xf numFmtId="2" fontId="0" fillId="5" borderId="44" xfId="0" applyNumberFormat="1" applyFill="1" applyBorder="1"/>
    <xf numFmtId="2" fontId="0" fillId="5" borderId="45" xfId="0" applyNumberFormat="1" applyFill="1" applyBorder="1"/>
    <xf numFmtId="2" fontId="0" fillId="5" borderId="46" xfId="0" applyNumberFormat="1" applyFill="1" applyBorder="1"/>
    <xf numFmtId="2" fontId="0" fillId="5" borderId="47" xfId="0" applyNumberFormat="1" applyFill="1" applyBorder="1"/>
    <xf numFmtId="2" fontId="0" fillId="5" borderId="48" xfId="0" applyNumberFormat="1" applyFill="1" applyBorder="1"/>
    <xf numFmtId="2" fontId="0" fillId="5" borderId="51" xfId="0" applyNumberFormat="1" applyFill="1" applyBorder="1"/>
    <xf numFmtId="2" fontId="0" fillId="5" borderId="43" xfId="0" applyNumberFormat="1" applyFill="1" applyBorder="1"/>
    <xf numFmtId="2" fontId="0" fillId="5" borderId="52" xfId="0" applyNumberFormat="1" applyFill="1" applyBorder="1"/>
    <xf numFmtId="2" fontId="0" fillId="21" borderId="44" xfId="0" applyNumberFormat="1" applyFill="1" applyBorder="1"/>
    <xf numFmtId="2" fontId="0" fillId="21" borderId="45" xfId="0" applyNumberFormat="1" applyFill="1" applyBorder="1"/>
    <xf numFmtId="2" fontId="0" fillId="21" borderId="46" xfId="0" applyNumberFormat="1" applyFill="1" applyBorder="1"/>
    <xf numFmtId="2" fontId="0" fillId="21" borderId="47" xfId="0" applyNumberFormat="1" applyFill="1" applyBorder="1"/>
    <xf numFmtId="2" fontId="0" fillId="21" borderId="48" xfId="0" applyNumberFormat="1" applyFill="1" applyBorder="1"/>
    <xf numFmtId="2" fontId="0" fillId="21" borderId="51" xfId="0" applyNumberFormat="1" applyFill="1" applyBorder="1"/>
    <xf numFmtId="2" fontId="0" fillId="21" borderId="43" xfId="0" applyNumberFormat="1" applyFill="1" applyBorder="1"/>
    <xf numFmtId="2" fontId="0" fillId="21" borderId="52" xfId="0" applyNumberFormat="1" applyFill="1" applyBorder="1"/>
    <xf numFmtId="2" fontId="0" fillId="15" borderId="44" xfId="0" applyNumberFormat="1" applyFill="1" applyBorder="1"/>
    <xf numFmtId="2" fontId="0" fillId="15" borderId="45" xfId="0" applyNumberFormat="1" applyFill="1" applyBorder="1"/>
    <xf numFmtId="2" fontId="0" fillId="15" borderId="46" xfId="0" applyNumberFormat="1" applyFill="1" applyBorder="1"/>
    <xf numFmtId="2" fontId="0" fillId="15" borderId="47" xfId="0" applyNumberFormat="1" applyFill="1" applyBorder="1"/>
    <xf numFmtId="2" fontId="0" fillId="15" borderId="48" xfId="0" applyNumberFormat="1" applyFill="1" applyBorder="1"/>
    <xf numFmtId="2" fontId="0" fillId="15" borderId="51" xfId="0" applyNumberFormat="1" applyFill="1" applyBorder="1"/>
    <xf numFmtId="2" fontId="0" fillId="15" borderId="43" xfId="0" applyNumberFormat="1" applyFill="1" applyBorder="1"/>
    <xf numFmtId="2" fontId="0" fillId="15" borderId="52" xfId="0" applyNumberFormat="1" applyFill="1" applyBorder="1"/>
    <xf numFmtId="2" fontId="0" fillId="13" borderId="44" xfId="0" applyNumberFormat="1" applyFill="1" applyBorder="1"/>
    <xf numFmtId="2" fontId="0" fillId="13" borderId="45" xfId="0" applyNumberFormat="1" applyFill="1" applyBorder="1"/>
    <xf numFmtId="2" fontId="0" fillId="13" borderId="46" xfId="0" applyNumberFormat="1" applyFill="1" applyBorder="1"/>
    <xf numFmtId="2" fontId="0" fillId="13" borderId="47" xfId="0" applyNumberFormat="1" applyFill="1" applyBorder="1"/>
    <xf numFmtId="2" fontId="0" fillId="13" borderId="48" xfId="0" applyNumberFormat="1" applyFill="1" applyBorder="1"/>
    <xf numFmtId="2" fontId="0" fillId="13" borderId="51" xfId="0" applyNumberFormat="1" applyFill="1" applyBorder="1"/>
    <xf numFmtId="2" fontId="0" fillId="13" borderId="43" xfId="0" applyNumberFormat="1" applyFill="1" applyBorder="1"/>
    <xf numFmtId="2" fontId="0" fillId="13" borderId="52" xfId="0" applyNumberFormat="1" applyFill="1" applyBorder="1"/>
    <xf numFmtId="2" fontId="0" fillId="7" borderId="44" xfId="0" applyNumberFormat="1" applyFill="1" applyBorder="1"/>
    <xf numFmtId="2" fontId="0" fillId="7" borderId="45" xfId="0" applyNumberFormat="1" applyFill="1" applyBorder="1"/>
    <xf numFmtId="2" fontId="0" fillId="7" borderId="46" xfId="0" applyNumberFormat="1" applyFill="1" applyBorder="1"/>
    <xf numFmtId="2" fontId="0" fillId="7" borderId="47" xfId="0" applyNumberFormat="1" applyFill="1" applyBorder="1"/>
    <xf numFmtId="2" fontId="0" fillId="7" borderId="48" xfId="0" applyNumberFormat="1" applyFill="1" applyBorder="1"/>
    <xf numFmtId="2" fontId="0" fillId="7" borderId="51" xfId="0" applyNumberFormat="1" applyFill="1" applyBorder="1"/>
    <xf numFmtId="2" fontId="0" fillId="7" borderId="43" xfId="0" applyNumberFormat="1" applyFill="1" applyBorder="1"/>
    <xf numFmtId="2" fontId="0" fillId="7" borderId="52" xfId="0" applyNumberFormat="1" applyFill="1" applyBorder="1"/>
    <xf numFmtId="2" fontId="0" fillId="20" borderId="44" xfId="0" applyNumberFormat="1" applyFill="1" applyBorder="1"/>
    <xf numFmtId="2" fontId="0" fillId="20" borderId="45" xfId="0" applyNumberFormat="1" applyFill="1" applyBorder="1"/>
    <xf numFmtId="2" fontId="0" fillId="20" borderId="46" xfId="0" applyNumberFormat="1" applyFill="1" applyBorder="1"/>
    <xf numFmtId="2" fontId="0" fillId="20" borderId="47" xfId="0" applyNumberFormat="1" applyFill="1" applyBorder="1"/>
    <xf numFmtId="2" fontId="0" fillId="20" borderId="48" xfId="0" applyNumberFormat="1" applyFill="1" applyBorder="1"/>
    <xf numFmtId="2" fontId="0" fillId="20" borderId="51" xfId="0" applyNumberFormat="1" applyFill="1" applyBorder="1"/>
    <xf numFmtId="2" fontId="0" fillId="20" borderId="43" xfId="0" applyNumberFormat="1" applyFill="1" applyBorder="1"/>
    <xf numFmtId="2" fontId="0" fillId="20" borderId="52" xfId="0" applyNumberFormat="1" applyFill="1" applyBorder="1"/>
    <xf numFmtId="2" fontId="0" fillId="9" borderId="8" xfId="0" applyNumberFormat="1" applyFill="1" applyBorder="1"/>
    <xf numFmtId="2" fontId="0" fillId="11" borderId="8" xfId="0" applyNumberFormat="1" applyFill="1" applyBorder="1"/>
    <xf numFmtId="2" fontId="0" fillId="12" borderId="8" xfId="0" applyNumberFormat="1" applyFill="1" applyBorder="1"/>
    <xf numFmtId="0" fontId="0" fillId="22" borderId="37" xfId="0" applyFill="1" applyBorder="1"/>
    <xf numFmtId="0" fontId="0" fillId="22" borderId="41" xfId="0" applyFill="1" applyBorder="1"/>
    <xf numFmtId="2" fontId="0" fillId="21" borderId="8" xfId="0" applyNumberFormat="1" applyFill="1" applyBorder="1"/>
    <xf numFmtId="2" fontId="0" fillId="15" borderId="8" xfId="0" applyNumberFormat="1" applyFill="1" applyBorder="1"/>
    <xf numFmtId="0" fontId="1" fillId="0" borderId="0" xfId="0" applyFont="1" applyBorder="1"/>
    <xf numFmtId="0" fontId="0" fillId="11" borderId="8" xfId="0" applyFill="1" applyBorder="1"/>
    <xf numFmtId="1" fontId="0" fillId="12" borderId="8" xfId="0" applyNumberFormat="1" applyFill="1" applyBorder="1"/>
    <xf numFmtId="1" fontId="0" fillId="21" borderId="8" xfId="0" applyNumberFormat="1" applyFill="1" applyBorder="1"/>
    <xf numFmtId="1" fontId="0" fillId="15" borderId="8" xfId="0" applyNumberFormat="1" applyFill="1" applyBorder="1"/>
    <xf numFmtId="1" fontId="0" fillId="5" borderId="8" xfId="0" applyNumberFormat="1" applyFill="1" applyBorder="1"/>
    <xf numFmtId="1" fontId="0" fillId="13" borderId="8" xfId="0" applyNumberFormat="1" applyFill="1" applyBorder="1"/>
    <xf numFmtId="165" fontId="0" fillId="7" borderId="8" xfId="2" applyNumberFormat="1" applyFont="1" applyFill="1" applyBorder="1"/>
    <xf numFmtId="1" fontId="0" fillId="20" borderId="8" xfId="0" applyNumberFormat="1" applyFill="1" applyBorder="1"/>
    <xf numFmtId="0" fontId="1" fillId="2" borderId="8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5" fontId="0" fillId="10" borderId="54" xfId="2" applyNumberFormat="1" applyFont="1" applyFill="1" applyBorder="1" applyAlignment="1">
      <alignment horizontal="center"/>
    </xf>
    <xf numFmtId="165" fontId="0" fillId="10" borderId="22" xfId="2" applyNumberFormat="1" applyFont="1" applyFill="1" applyBorder="1" applyAlignment="1">
      <alignment horizontal="center"/>
    </xf>
    <xf numFmtId="166" fontId="0" fillId="10" borderId="1" xfId="2" applyNumberFormat="1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textRotation="90" wrapText="1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textRotation="90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17" xfId="0" applyFont="1" applyFill="1" applyBorder="1" applyAlignment="1">
      <alignment horizontal="center" vertical="center" wrapText="1"/>
    </xf>
    <xf numFmtId="0" fontId="9" fillId="23" borderId="21" xfId="0" applyFont="1" applyFill="1" applyBorder="1" applyAlignment="1">
      <alignment horizontal="center" vertical="center" textRotation="90" wrapText="1"/>
    </xf>
    <xf numFmtId="0" fontId="9" fillId="23" borderId="18" xfId="0" applyFont="1" applyFill="1" applyBorder="1" applyAlignment="1">
      <alignment horizontal="center" vertical="center" textRotation="90" wrapText="1"/>
    </xf>
    <xf numFmtId="0" fontId="9" fillId="23" borderId="17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</cellXfs>
  <cellStyles count="4">
    <cellStyle name="Check Cell" xfId="3" builtinId="23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Dist'!$E$3:$AQ$3</c:f>
              <c:numCache>
                <c:formatCode>0.00</c:formatCode>
                <c:ptCount val="39"/>
                <c:pt idx="0">
                  <c:v>5.394190871369295</c:v>
                </c:pt>
                <c:pt idx="1">
                  <c:v>7.4688796680497926</c:v>
                </c:pt>
                <c:pt idx="2">
                  <c:v>8.7136929460580905</c:v>
                </c:pt>
                <c:pt idx="3">
                  <c:v>8.2987551867219906</c:v>
                </c:pt>
                <c:pt idx="4">
                  <c:v>4.9792531120331951</c:v>
                </c:pt>
                <c:pt idx="5">
                  <c:v>4.9792531120331951</c:v>
                </c:pt>
                <c:pt idx="6">
                  <c:v>8.2987551867219906</c:v>
                </c:pt>
                <c:pt idx="7">
                  <c:v>6.6390041493775938</c:v>
                </c:pt>
                <c:pt idx="8">
                  <c:v>8.7136929460580905</c:v>
                </c:pt>
                <c:pt idx="9">
                  <c:v>8.2987551867219906</c:v>
                </c:pt>
                <c:pt idx="10">
                  <c:v>7.0539419087136928</c:v>
                </c:pt>
                <c:pt idx="11">
                  <c:v>7.4688796680497926</c:v>
                </c:pt>
                <c:pt idx="12">
                  <c:v>3.7344398340248963</c:v>
                </c:pt>
                <c:pt idx="13">
                  <c:v>2.4896265560165975</c:v>
                </c:pt>
                <c:pt idx="14">
                  <c:v>2.0746887966804977</c:v>
                </c:pt>
                <c:pt idx="15">
                  <c:v>2.0746887966804977</c:v>
                </c:pt>
                <c:pt idx="16">
                  <c:v>1.2448132780082988</c:v>
                </c:pt>
                <c:pt idx="17">
                  <c:v>0.82987551867219922</c:v>
                </c:pt>
                <c:pt idx="18">
                  <c:v>0.41493775933609961</c:v>
                </c:pt>
                <c:pt idx="19">
                  <c:v>0.41493775933609961</c:v>
                </c:pt>
                <c:pt idx="20">
                  <c:v>0.41493775933609961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0-411B-B61E-0D7B3B57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71648"/>
        <c:axId val="406272040"/>
      </c:lineChart>
      <c:catAx>
        <c:axId val="4062716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2040"/>
        <c:crosses val="autoZero"/>
        <c:auto val="1"/>
        <c:lblAlgn val="ctr"/>
        <c:lblOffset val="100"/>
        <c:noMultiLvlLbl val="0"/>
      </c:catAx>
      <c:valAx>
        <c:axId val="40627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9.0154211150652426</c:v>
                </c:pt>
                <c:pt idx="2">
                  <c:v>15.302491103202847</c:v>
                </c:pt>
                <c:pt idx="3">
                  <c:v>13.641755634638198</c:v>
                </c:pt>
                <c:pt idx="4">
                  <c:v>10.320284697508896</c:v>
                </c:pt>
                <c:pt idx="5">
                  <c:v>10.438908659549229</c:v>
                </c:pt>
                <c:pt idx="6">
                  <c:v>9.7271648873072358</c:v>
                </c:pt>
                <c:pt idx="7">
                  <c:v>8.5409252669039155</c:v>
                </c:pt>
                <c:pt idx="8">
                  <c:v>5.8125741399762756</c:v>
                </c:pt>
                <c:pt idx="9">
                  <c:v>4.5077105575326213</c:v>
                </c:pt>
                <c:pt idx="10">
                  <c:v>3.9145907473309607</c:v>
                </c:pt>
                <c:pt idx="11">
                  <c:v>2.7283511269276395</c:v>
                </c:pt>
                <c:pt idx="12">
                  <c:v>1.3048635824436536</c:v>
                </c:pt>
                <c:pt idx="13">
                  <c:v>0.47449584816132861</c:v>
                </c:pt>
                <c:pt idx="14">
                  <c:v>0.35587188612099641</c:v>
                </c:pt>
                <c:pt idx="15">
                  <c:v>0.35587188612099641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0.11862396204033215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7-471E-B284-CBACCF33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73608"/>
        <c:axId val="406268512"/>
      </c:lineChart>
      <c:catAx>
        <c:axId val="4062736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8512"/>
        <c:crosses val="autoZero"/>
        <c:auto val="1"/>
        <c:lblAlgn val="ctr"/>
        <c:lblOffset val="100"/>
        <c:noMultiLvlLbl val="0"/>
      </c:catAx>
      <c:valAx>
        <c:axId val="4062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3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Dist'!$E$5:$AQ$5</c:f>
              <c:numCache>
                <c:formatCode>0.00</c:formatCode>
                <c:ptCount val="39"/>
                <c:pt idx="0">
                  <c:v>0.14534883720930233</c:v>
                </c:pt>
                <c:pt idx="1">
                  <c:v>0.87209302325581395</c:v>
                </c:pt>
                <c:pt idx="2">
                  <c:v>1.7441860465116279</c:v>
                </c:pt>
                <c:pt idx="3">
                  <c:v>4.6511627906976747</c:v>
                </c:pt>
                <c:pt idx="4">
                  <c:v>9.4476744186046506</c:v>
                </c:pt>
                <c:pt idx="5">
                  <c:v>11.482558139534884</c:v>
                </c:pt>
                <c:pt idx="6">
                  <c:v>7.9941860465116283</c:v>
                </c:pt>
                <c:pt idx="7">
                  <c:v>10.465116279069768</c:v>
                </c:pt>
                <c:pt idx="8">
                  <c:v>10.319767441860465</c:v>
                </c:pt>
                <c:pt idx="9">
                  <c:v>10.61046511627907</c:v>
                </c:pt>
                <c:pt idx="10">
                  <c:v>9.4476744186046506</c:v>
                </c:pt>
                <c:pt idx="11">
                  <c:v>6.104651162790697</c:v>
                </c:pt>
                <c:pt idx="12">
                  <c:v>3.4883720930232558</c:v>
                </c:pt>
                <c:pt idx="13">
                  <c:v>3.7790697674418601</c:v>
                </c:pt>
                <c:pt idx="14">
                  <c:v>2.1802325581395348</c:v>
                </c:pt>
                <c:pt idx="15">
                  <c:v>1.88953488372093</c:v>
                </c:pt>
                <c:pt idx="16">
                  <c:v>1.4534883720930232</c:v>
                </c:pt>
                <c:pt idx="17">
                  <c:v>0.72674418604651159</c:v>
                </c:pt>
                <c:pt idx="18">
                  <c:v>1.0174418604651163</c:v>
                </c:pt>
                <c:pt idx="19">
                  <c:v>0.58139534883720934</c:v>
                </c:pt>
                <c:pt idx="20">
                  <c:v>0.43604651162790697</c:v>
                </c:pt>
                <c:pt idx="21">
                  <c:v>0.14534883720930233</c:v>
                </c:pt>
                <c:pt idx="22">
                  <c:v>0.14534883720930233</c:v>
                </c:pt>
                <c:pt idx="23">
                  <c:v>0.14534883720930233</c:v>
                </c:pt>
                <c:pt idx="24">
                  <c:v>0.29069767441860467</c:v>
                </c:pt>
                <c:pt idx="25">
                  <c:v>0.14534883720930233</c:v>
                </c:pt>
                <c:pt idx="26">
                  <c:v>0.14534883720930233</c:v>
                </c:pt>
                <c:pt idx="27">
                  <c:v>0</c:v>
                </c:pt>
                <c:pt idx="28">
                  <c:v>0.14534883720930233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E-407B-84A3-824F4507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68904"/>
        <c:axId val="406274392"/>
      </c:lineChart>
      <c:catAx>
        <c:axId val="4062689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4392"/>
        <c:crosses val="autoZero"/>
        <c:auto val="1"/>
        <c:lblAlgn val="ctr"/>
        <c:lblOffset val="100"/>
        <c:noMultiLvlLbl val="0"/>
      </c:catAx>
      <c:valAx>
        <c:axId val="40627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6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7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Dist'!$E$6:$AQ$6</c:f>
              <c:numCache>
                <c:formatCode>0.00</c:formatCode>
                <c:ptCount val="39"/>
                <c:pt idx="0">
                  <c:v>3.125</c:v>
                </c:pt>
                <c:pt idx="1">
                  <c:v>6.25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3.125</c:v>
                </c:pt>
                <c:pt idx="6">
                  <c:v>15.625</c:v>
                </c:pt>
                <c:pt idx="7">
                  <c:v>3.125</c:v>
                </c:pt>
                <c:pt idx="8">
                  <c:v>12.5</c:v>
                </c:pt>
                <c:pt idx="9">
                  <c:v>3.125</c:v>
                </c:pt>
                <c:pt idx="10">
                  <c:v>3.125</c:v>
                </c:pt>
                <c:pt idx="11">
                  <c:v>0</c:v>
                </c:pt>
                <c:pt idx="12">
                  <c:v>3.125</c:v>
                </c:pt>
                <c:pt idx="13">
                  <c:v>6.25</c:v>
                </c:pt>
                <c:pt idx="14">
                  <c:v>12.5</c:v>
                </c:pt>
                <c:pt idx="15">
                  <c:v>3.125</c:v>
                </c:pt>
                <c:pt idx="16">
                  <c:v>3.125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3.125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5-4D4D-9ECA-AD69A640E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275568"/>
        <c:axId val="434766280"/>
      </c:lineChart>
      <c:catAx>
        <c:axId val="4062755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6280"/>
        <c:crosses val="autoZero"/>
        <c:auto val="1"/>
        <c:lblAlgn val="ctr"/>
        <c:lblOffset val="100"/>
        <c:noMultiLvlLbl val="0"/>
      </c:catAx>
      <c:valAx>
        <c:axId val="43476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Dist'!$E$7:$AQ$7</c:f>
              <c:numCache>
                <c:formatCode>0.00</c:formatCode>
                <c:ptCount val="39"/>
                <c:pt idx="0">
                  <c:v>4.1284403669724776</c:v>
                </c:pt>
                <c:pt idx="1">
                  <c:v>7.186544342507645</c:v>
                </c:pt>
                <c:pt idx="2">
                  <c:v>5.9633027522935782</c:v>
                </c:pt>
                <c:pt idx="3">
                  <c:v>8.1039755351681961</c:v>
                </c:pt>
                <c:pt idx="4">
                  <c:v>9.4801223241590211</c:v>
                </c:pt>
                <c:pt idx="5">
                  <c:v>11.467889908256881</c:v>
                </c:pt>
                <c:pt idx="6">
                  <c:v>10.856269113149846</c:v>
                </c:pt>
                <c:pt idx="7">
                  <c:v>6.7278287461773694</c:v>
                </c:pt>
                <c:pt idx="8">
                  <c:v>10.856269113149846</c:v>
                </c:pt>
                <c:pt idx="9">
                  <c:v>8.8685015290519882</c:v>
                </c:pt>
                <c:pt idx="10">
                  <c:v>6.2691131498470938</c:v>
                </c:pt>
                <c:pt idx="11">
                  <c:v>3.5168195718654434</c:v>
                </c:pt>
                <c:pt idx="12">
                  <c:v>2.7522935779816518</c:v>
                </c:pt>
                <c:pt idx="13">
                  <c:v>1.834862385321101</c:v>
                </c:pt>
                <c:pt idx="14">
                  <c:v>0.76452599388379205</c:v>
                </c:pt>
                <c:pt idx="15">
                  <c:v>0.45871559633027525</c:v>
                </c:pt>
                <c:pt idx="16">
                  <c:v>0.1529051987767584</c:v>
                </c:pt>
                <c:pt idx="17">
                  <c:v>0.3058103975535168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0.1529051987767584</c:v>
                </c:pt>
                <c:pt idx="22">
                  <c:v>0</c:v>
                </c:pt>
                <c:pt idx="23">
                  <c:v>0.1529051987767584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4780-B90E-B975FD3F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69024"/>
        <c:axId val="434762360"/>
      </c:lineChart>
      <c:catAx>
        <c:axId val="4347690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2360"/>
        <c:crosses val="autoZero"/>
        <c:auto val="1"/>
        <c:lblAlgn val="ctr"/>
        <c:lblOffset val="100"/>
        <c:noMultiLvlLbl val="0"/>
      </c:catAx>
      <c:valAx>
        <c:axId val="43476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9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Dist'!$E$8:$AQ$8</c:f>
              <c:numCache>
                <c:formatCode>0.00</c:formatCode>
                <c:ptCount val="39"/>
                <c:pt idx="0">
                  <c:v>1.9656019656019656E-2</c:v>
                </c:pt>
                <c:pt idx="1">
                  <c:v>6.8796068796068796E-2</c:v>
                </c:pt>
                <c:pt idx="2">
                  <c:v>0.67813267813267808</c:v>
                </c:pt>
                <c:pt idx="3">
                  <c:v>3.3022113022113024</c:v>
                </c:pt>
                <c:pt idx="4">
                  <c:v>9.0417690417690419</c:v>
                </c:pt>
                <c:pt idx="5">
                  <c:v>13.926289926289925</c:v>
                </c:pt>
                <c:pt idx="6">
                  <c:v>13.719901719901721</c:v>
                </c:pt>
                <c:pt idx="7">
                  <c:v>13.277641277641278</c:v>
                </c:pt>
                <c:pt idx="8">
                  <c:v>11.479115479115478</c:v>
                </c:pt>
                <c:pt idx="9">
                  <c:v>11.606879606879607</c:v>
                </c:pt>
                <c:pt idx="10">
                  <c:v>9.5724815724815731</c:v>
                </c:pt>
                <c:pt idx="11">
                  <c:v>6.555282555282556</c:v>
                </c:pt>
                <c:pt idx="12">
                  <c:v>3.5479115479115482</c:v>
                </c:pt>
                <c:pt idx="13">
                  <c:v>1.257985257985258</c:v>
                </c:pt>
                <c:pt idx="14">
                  <c:v>0.91400491400491402</c:v>
                </c:pt>
                <c:pt idx="15">
                  <c:v>0.4127764127764128</c:v>
                </c:pt>
                <c:pt idx="16">
                  <c:v>0.31449631449631449</c:v>
                </c:pt>
                <c:pt idx="17">
                  <c:v>9.8280098280098274E-2</c:v>
                </c:pt>
                <c:pt idx="18">
                  <c:v>0.14742014742014742</c:v>
                </c:pt>
                <c:pt idx="19">
                  <c:v>9.8280098280098278E-3</c:v>
                </c:pt>
                <c:pt idx="20">
                  <c:v>2.9484029484029485E-2</c:v>
                </c:pt>
                <c:pt idx="21">
                  <c:v>9.8280098280098278E-3</c:v>
                </c:pt>
                <c:pt idx="22">
                  <c:v>9.8280098280098278E-3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A-4C20-9BA0-AB2C2462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68632"/>
        <c:axId val="434761576"/>
      </c:lineChart>
      <c:catAx>
        <c:axId val="4347686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1576"/>
        <c:crosses val="autoZero"/>
        <c:auto val="1"/>
        <c:lblAlgn val="ctr"/>
        <c:lblOffset val="100"/>
        <c:noMultiLvlLbl val="0"/>
      </c:catAx>
      <c:valAx>
        <c:axId val="43476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2.2988505747126435</c:v>
                </c:pt>
                <c:pt idx="4">
                  <c:v>4.5977011494252871</c:v>
                </c:pt>
                <c:pt idx="5">
                  <c:v>9.1954022988505741</c:v>
                </c:pt>
                <c:pt idx="6">
                  <c:v>4.5977011494252871</c:v>
                </c:pt>
                <c:pt idx="7">
                  <c:v>12.643678160919542</c:v>
                </c:pt>
                <c:pt idx="8">
                  <c:v>14.942528735632186</c:v>
                </c:pt>
                <c:pt idx="9">
                  <c:v>10.344827586206897</c:v>
                </c:pt>
                <c:pt idx="10">
                  <c:v>11.494252873563218</c:v>
                </c:pt>
                <c:pt idx="11">
                  <c:v>10.344827586206897</c:v>
                </c:pt>
                <c:pt idx="12">
                  <c:v>5.7471264367816088</c:v>
                </c:pt>
                <c:pt idx="13">
                  <c:v>3.4482758620689653</c:v>
                </c:pt>
                <c:pt idx="14">
                  <c:v>1.1494252873563218</c:v>
                </c:pt>
                <c:pt idx="15">
                  <c:v>1.1494252873563218</c:v>
                </c:pt>
                <c:pt idx="16">
                  <c:v>2.2988505747126435</c:v>
                </c:pt>
                <c:pt idx="17">
                  <c:v>2.2988505747126435</c:v>
                </c:pt>
                <c:pt idx="18">
                  <c:v>1.1494252873563218</c:v>
                </c:pt>
                <c:pt idx="19">
                  <c:v>1.1494252873563218</c:v>
                </c:pt>
                <c:pt idx="20">
                  <c:v>0</c:v>
                </c:pt>
                <c:pt idx="21">
                  <c:v>1.1494252873563218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C-4751-828B-9391DD7E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65496"/>
        <c:axId val="434764320"/>
      </c:lineChart>
      <c:catAx>
        <c:axId val="4347654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4320"/>
        <c:crosses val="autoZero"/>
        <c:auto val="1"/>
        <c:lblAlgn val="ctr"/>
        <c:lblOffset val="100"/>
        <c:noMultiLvlLbl val="0"/>
      </c:catAx>
      <c:valAx>
        <c:axId val="4347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Dist'!$E$10:$AQ$10</c:f>
              <c:numCache>
                <c:formatCode>0.00</c:formatCode>
                <c:ptCount val="39"/>
                <c:pt idx="0">
                  <c:v>2.8571428571428572</c:v>
                </c:pt>
                <c:pt idx="1">
                  <c:v>11.428571428571429</c:v>
                </c:pt>
                <c:pt idx="2">
                  <c:v>11.428571428571429</c:v>
                </c:pt>
                <c:pt idx="3">
                  <c:v>8.5714285714285712</c:v>
                </c:pt>
                <c:pt idx="4">
                  <c:v>8.5714285714285712</c:v>
                </c:pt>
                <c:pt idx="5">
                  <c:v>2.8571428571428572</c:v>
                </c:pt>
                <c:pt idx="6">
                  <c:v>14.285714285714285</c:v>
                </c:pt>
                <c:pt idx="7">
                  <c:v>5.7142857142857144</c:v>
                </c:pt>
                <c:pt idx="8">
                  <c:v>17.142857142857142</c:v>
                </c:pt>
                <c:pt idx="9">
                  <c:v>2.8571428571428572</c:v>
                </c:pt>
                <c:pt idx="10">
                  <c:v>8.5714285714285712</c:v>
                </c:pt>
                <c:pt idx="11">
                  <c:v>5.7142857142857144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7-4DAF-A4F8-CD4E2198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67064"/>
        <c:axId val="434765888"/>
      </c:lineChart>
      <c:catAx>
        <c:axId val="4347670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5888"/>
        <c:crosses val="autoZero"/>
        <c:auto val="1"/>
        <c:lblAlgn val="ctr"/>
        <c:lblOffset val="100"/>
        <c:noMultiLvlLbl val="0"/>
      </c:catAx>
      <c:valAx>
        <c:axId val="4347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7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Dist'!$E$11:$AQ$11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6.1855670103092786</c:v>
                </c:pt>
                <c:pt idx="4">
                  <c:v>9.2783505154639183</c:v>
                </c:pt>
                <c:pt idx="5">
                  <c:v>17.525773195876287</c:v>
                </c:pt>
                <c:pt idx="6">
                  <c:v>11.340206185567011</c:v>
                </c:pt>
                <c:pt idx="7">
                  <c:v>9.2783505154639183</c:v>
                </c:pt>
                <c:pt idx="8">
                  <c:v>10.309278350515463</c:v>
                </c:pt>
                <c:pt idx="9">
                  <c:v>12.371134020618557</c:v>
                </c:pt>
                <c:pt idx="10">
                  <c:v>10.309278350515463</c:v>
                </c:pt>
                <c:pt idx="11">
                  <c:v>7.216494845360824</c:v>
                </c:pt>
                <c:pt idx="12">
                  <c:v>5.1546391752577314</c:v>
                </c:pt>
                <c:pt idx="13">
                  <c:v>1.0309278350515463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2-4D93-9E67-41CE315F9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66672"/>
        <c:axId val="434763144"/>
      </c:lineChart>
      <c:catAx>
        <c:axId val="4347666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3144"/>
        <c:crosses val="autoZero"/>
        <c:auto val="1"/>
        <c:lblAlgn val="ctr"/>
        <c:lblOffset val="100"/>
        <c:noMultiLvlLbl val="0"/>
      </c:catAx>
      <c:valAx>
        <c:axId val="43476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15</c:v>
                </c:pt>
                <c:pt idx="6">
                  <c:v>15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E-4FF8-946E-71BA967F9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763536"/>
        <c:axId val="434767456"/>
      </c:lineChart>
      <c:catAx>
        <c:axId val="4347635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7456"/>
        <c:crosses val="autoZero"/>
        <c:auto val="1"/>
        <c:lblAlgn val="ctr"/>
        <c:lblOffset val="100"/>
        <c:noMultiLvlLbl val="0"/>
      </c:catAx>
      <c:valAx>
        <c:axId val="4347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6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 Christi US-281</a:t>
            </a:r>
            <a:r>
              <a:rPr lang="en-GB" baseline="0"/>
              <a:t>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Dist'!$E$3:$AQ$3</c:f>
              <c:numCache>
                <c:formatCode>0.00</c:formatCode>
                <c:ptCount val="39"/>
                <c:pt idx="0">
                  <c:v>5.394190871369295</c:v>
                </c:pt>
                <c:pt idx="1">
                  <c:v>7.4688796680497926</c:v>
                </c:pt>
                <c:pt idx="2">
                  <c:v>8.7136929460580905</c:v>
                </c:pt>
                <c:pt idx="3">
                  <c:v>8.2987551867219906</c:v>
                </c:pt>
                <c:pt idx="4">
                  <c:v>4.9792531120331951</c:v>
                </c:pt>
                <c:pt idx="5">
                  <c:v>4.9792531120331951</c:v>
                </c:pt>
                <c:pt idx="6">
                  <c:v>8.2987551867219906</c:v>
                </c:pt>
                <c:pt idx="7">
                  <c:v>6.6390041493775938</c:v>
                </c:pt>
                <c:pt idx="8">
                  <c:v>8.7136929460580905</c:v>
                </c:pt>
                <c:pt idx="9">
                  <c:v>8.2987551867219906</c:v>
                </c:pt>
                <c:pt idx="10">
                  <c:v>7.0539419087136928</c:v>
                </c:pt>
                <c:pt idx="11">
                  <c:v>7.4688796680497926</c:v>
                </c:pt>
                <c:pt idx="12">
                  <c:v>3.7344398340248963</c:v>
                </c:pt>
                <c:pt idx="13">
                  <c:v>2.4896265560165975</c:v>
                </c:pt>
                <c:pt idx="14">
                  <c:v>2.0746887966804977</c:v>
                </c:pt>
                <c:pt idx="15">
                  <c:v>2.0746887966804977</c:v>
                </c:pt>
                <c:pt idx="16">
                  <c:v>1.2448132780082988</c:v>
                </c:pt>
                <c:pt idx="17">
                  <c:v>0.82987551867219922</c:v>
                </c:pt>
                <c:pt idx="18">
                  <c:v>0.41493775933609961</c:v>
                </c:pt>
                <c:pt idx="19">
                  <c:v>0.41493775933609961</c:v>
                </c:pt>
                <c:pt idx="20">
                  <c:v>0.41493775933609961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3-4D28-AD69-DF9719196D99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9.0154211150652426</c:v>
                </c:pt>
                <c:pt idx="2">
                  <c:v>15.302491103202847</c:v>
                </c:pt>
                <c:pt idx="3">
                  <c:v>13.641755634638198</c:v>
                </c:pt>
                <c:pt idx="4">
                  <c:v>10.320284697508896</c:v>
                </c:pt>
                <c:pt idx="5">
                  <c:v>10.438908659549229</c:v>
                </c:pt>
                <c:pt idx="6">
                  <c:v>9.7271648873072358</c:v>
                </c:pt>
                <c:pt idx="7">
                  <c:v>8.5409252669039155</c:v>
                </c:pt>
                <c:pt idx="8">
                  <c:v>5.8125741399762756</c:v>
                </c:pt>
                <c:pt idx="9">
                  <c:v>4.5077105575326213</c:v>
                </c:pt>
                <c:pt idx="10">
                  <c:v>3.9145907473309607</c:v>
                </c:pt>
                <c:pt idx="11">
                  <c:v>2.7283511269276395</c:v>
                </c:pt>
                <c:pt idx="12">
                  <c:v>1.3048635824436536</c:v>
                </c:pt>
                <c:pt idx="13">
                  <c:v>0.47449584816132861</c:v>
                </c:pt>
                <c:pt idx="14">
                  <c:v>0.35587188612099641</c:v>
                </c:pt>
                <c:pt idx="15">
                  <c:v>0.35587188612099641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0.11862396204033215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3-4D28-AD69-DF9719196D99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Dist'!$E$5:$AQ$5</c:f>
              <c:numCache>
                <c:formatCode>0.00</c:formatCode>
                <c:ptCount val="39"/>
                <c:pt idx="0">
                  <c:v>0.14534883720930233</c:v>
                </c:pt>
                <c:pt idx="1">
                  <c:v>0.87209302325581395</c:v>
                </c:pt>
                <c:pt idx="2">
                  <c:v>1.7441860465116279</c:v>
                </c:pt>
                <c:pt idx="3">
                  <c:v>4.6511627906976747</c:v>
                </c:pt>
                <c:pt idx="4">
                  <c:v>9.4476744186046506</c:v>
                </c:pt>
                <c:pt idx="5">
                  <c:v>11.482558139534884</c:v>
                </c:pt>
                <c:pt idx="6">
                  <c:v>7.9941860465116283</c:v>
                </c:pt>
                <c:pt idx="7">
                  <c:v>10.465116279069768</c:v>
                </c:pt>
                <c:pt idx="8">
                  <c:v>10.319767441860465</c:v>
                </c:pt>
                <c:pt idx="9">
                  <c:v>10.61046511627907</c:v>
                </c:pt>
                <c:pt idx="10">
                  <c:v>9.4476744186046506</c:v>
                </c:pt>
                <c:pt idx="11">
                  <c:v>6.104651162790697</c:v>
                </c:pt>
                <c:pt idx="12">
                  <c:v>3.4883720930232558</c:v>
                </c:pt>
                <c:pt idx="13">
                  <c:v>3.7790697674418601</c:v>
                </c:pt>
                <c:pt idx="14">
                  <c:v>2.1802325581395348</c:v>
                </c:pt>
                <c:pt idx="15">
                  <c:v>1.88953488372093</c:v>
                </c:pt>
                <c:pt idx="16">
                  <c:v>1.4534883720930232</c:v>
                </c:pt>
                <c:pt idx="17">
                  <c:v>0.72674418604651159</c:v>
                </c:pt>
                <c:pt idx="18">
                  <c:v>1.0174418604651163</c:v>
                </c:pt>
                <c:pt idx="19">
                  <c:v>0.58139534883720934</c:v>
                </c:pt>
                <c:pt idx="20">
                  <c:v>0.43604651162790697</c:v>
                </c:pt>
                <c:pt idx="21">
                  <c:v>0.14534883720930233</c:v>
                </c:pt>
                <c:pt idx="22">
                  <c:v>0.14534883720930233</c:v>
                </c:pt>
                <c:pt idx="23">
                  <c:v>0.14534883720930233</c:v>
                </c:pt>
                <c:pt idx="24">
                  <c:v>0.29069767441860467</c:v>
                </c:pt>
                <c:pt idx="25">
                  <c:v>0.14534883720930233</c:v>
                </c:pt>
                <c:pt idx="26">
                  <c:v>0.14534883720930233</c:v>
                </c:pt>
                <c:pt idx="27">
                  <c:v>0</c:v>
                </c:pt>
                <c:pt idx="28">
                  <c:v>0.14534883720930233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3-4D28-AD69-DF9719196D99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Dist'!$E$6:$AQ$6</c:f>
              <c:numCache>
                <c:formatCode>0.00</c:formatCode>
                <c:ptCount val="39"/>
                <c:pt idx="0">
                  <c:v>3.125</c:v>
                </c:pt>
                <c:pt idx="1">
                  <c:v>6.25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3.125</c:v>
                </c:pt>
                <c:pt idx="6">
                  <c:v>15.625</c:v>
                </c:pt>
                <c:pt idx="7">
                  <c:v>3.125</c:v>
                </c:pt>
                <c:pt idx="8">
                  <c:v>12.5</c:v>
                </c:pt>
                <c:pt idx="9">
                  <c:v>3.125</c:v>
                </c:pt>
                <c:pt idx="10">
                  <c:v>3.125</c:v>
                </c:pt>
                <c:pt idx="11">
                  <c:v>0</c:v>
                </c:pt>
                <c:pt idx="12">
                  <c:v>3.125</c:v>
                </c:pt>
                <c:pt idx="13">
                  <c:v>6.25</c:v>
                </c:pt>
                <c:pt idx="14">
                  <c:v>12.5</c:v>
                </c:pt>
                <c:pt idx="15">
                  <c:v>3.125</c:v>
                </c:pt>
                <c:pt idx="16">
                  <c:v>3.125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3.125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83-4D28-AD69-DF9719196D99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Dist'!$E$7:$AQ$7</c:f>
              <c:numCache>
                <c:formatCode>0.00</c:formatCode>
                <c:ptCount val="39"/>
                <c:pt idx="0">
                  <c:v>4.1284403669724776</c:v>
                </c:pt>
                <c:pt idx="1">
                  <c:v>7.186544342507645</c:v>
                </c:pt>
                <c:pt idx="2">
                  <c:v>5.9633027522935782</c:v>
                </c:pt>
                <c:pt idx="3">
                  <c:v>8.1039755351681961</c:v>
                </c:pt>
                <c:pt idx="4">
                  <c:v>9.4801223241590211</c:v>
                </c:pt>
                <c:pt idx="5">
                  <c:v>11.467889908256881</c:v>
                </c:pt>
                <c:pt idx="6">
                  <c:v>10.856269113149846</c:v>
                </c:pt>
                <c:pt idx="7">
                  <c:v>6.7278287461773694</c:v>
                </c:pt>
                <c:pt idx="8">
                  <c:v>10.856269113149846</c:v>
                </c:pt>
                <c:pt idx="9">
                  <c:v>8.8685015290519882</c:v>
                </c:pt>
                <c:pt idx="10">
                  <c:v>6.2691131498470938</c:v>
                </c:pt>
                <c:pt idx="11">
                  <c:v>3.5168195718654434</c:v>
                </c:pt>
                <c:pt idx="12">
                  <c:v>2.7522935779816518</c:v>
                </c:pt>
                <c:pt idx="13">
                  <c:v>1.834862385321101</c:v>
                </c:pt>
                <c:pt idx="14">
                  <c:v>0.76452599388379205</c:v>
                </c:pt>
                <c:pt idx="15">
                  <c:v>0.45871559633027525</c:v>
                </c:pt>
                <c:pt idx="16">
                  <c:v>0.1529051987767584</c:v>
                </c:pt>
                <c:pt idx="17">
                  <c:v>0.3058103975535168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0.1529051987767584</c:v>
                </c:pt>
                <c:pt idx="22">
                  <c:v>0</c:v>
                </c:pt>
                <c:pt idx="23">
                  <c:v>0.1529051987767584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83-4D28-AD69-DF9719196D99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Dist'!$E$8:$AQ$8</c:f>
              <c:numCache>
                <c:formatCode>0.00</c:formatCode>
                <c:ptCount val="39"/>
                <c:pt idx="0">
                  <c:v>1.9656019656019656E-2</c:v>
                </c:pt>
                <c:pt idx="1">
                  <c:v>6.8796068796068796E-2</c:v>
                </c:pt>
                <c:pt idx="2">
                  <c:v>0.67813267813267808</c:v>
                </c:pt>
                <c:pt idx="3">
                  <c:v>3.3022113022113024</c:v>
                </c:pt>
                <c:pt idx="4">
                  <c:v>9.0417690417690419</c:v>
                </c:pt>
                <c:pt idx="5">
                  <c:v>13.926289926289925</c:v>
                </c:pt>
                <c:pt idx="6">
                  <c:v>13.719901719901721</c:v>
                </c:pt>
                <c:pt idx="7">
                  <c:v>13.277641277641278</c:v>
                </c:pt>
                <c:pt idx="8">
                  <c:v>11.479115479115478</c:v>
                </c:pt>
                <c:pt idx="9">
                  <c:v>11.606879606879607</c:v>
                </c:pt>
                <c:pt idx="10">
                  <c:v>9.5724815724815731</c:v>
                </c:pt>
                <c:pt idx="11">
                  <c:v>6.555282555282556</c:v>
                </c:pt>
                <c:pt idx="12">
                  <c:v>3.5479115479115482</c:v>
                </c:pt>
                <c:pt idx="13">
                  <c:v>1.257985257985258</c:v>
                </c:pt>
                <c:pt idx="14">
                  <c:v>0.91400491400491402</c:v>
                </c:pt>
                <c:pt idx="15">
                  <c:v>0.4127764127764128</c:v>
                </c:pt>
                <c:pt idx="16">
                  <c:v>0.31449631449631449</c:v>
                </c:pt>
                <c:pt idx="17">
                  <c:v>9.8280098280098274E-2</c:v>
                </c:pt>
                <c:pt idx="18">
                  <c:v>0.14742014742014742</c:v>
                </c:pt>
                <c:pt idx="19">
                  <c:v>9.8280098280098278E-3</c:v>
                </c:pt>
                <c:pt idx="20">
                  <c:v>2.9484029484029485E-2</c:v>
                </c:pt>
                <c:pt idx="21">
                  <c:v>9.8280098280098278E-3</c:v>
                </c:pt>
                <c:pt idx="22">
                  <c:v>9.8280098280098278E-3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83-4D28-AD69-DF9719196D99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2.2988505747126435</c:v>
                </c:pt>
                <c:pt idx="4">
                  <c:v>4.5977011494252871</c:v>
                </c:pt>
                <c:pt idx="5">
                  <c:v>9.1954022988505741</c:v>
                </c:pt>
                <c:pt idx="6">
                  <c:v>4.5977011494252871</c:v>
                </c:pt>
                <c:pt idx="7">
                  <c:v>12.643678160919542</c:v>
                </c:pt>
                <c:pt idx="8">
                  <c:v>14.942528735632186</c:v>
                </c:pt>
                <c:pt idx="9">
                  <c:v>10.344827586206897</c:v>
                </c:pt>
                <c:pt idx="10">
                  <c:v>11.494252873563218</c:v>
                </c:pt>
                <c:pt idx="11">
                  <c:v>10.344827586206897</c:v>
                </c:pt>
                <c:pt idx="12">
                  <c:v>5.7471264367816088</c:v>
                </c:pt>
                <c:pt idx="13">
                  <c:v>3.4482758620689653</c:v>
                </c:pt>
                <c:pt idx="14">
                  <c:v>1.1494252873563218</c:v>
                </c:pt>
                <c:pt idx="15">
                  <c:v>1.1494252873563218</c:v>
                </c:pt>
                <c:pt idx="16">
                  <c:v>2.2988505747126435</c:v>
                </c:pt>
                <c:pt idx="17">
                  <c:v>2.2988505747126435</c:v>
                </c:pt>
                <c:pt idx="18">
                  <c:v>1.1494252873563218</c:v>
                </c:pt>
                <c:pt idx="19">
                  <c:v>1.1494252873563218</c:v>
                </c:pt>
                <c:pt idx="20">
                  <c:v>0</c:v>
                </c:pt>
                <c:pt idx="21">
                  <c:v>1.1494252873563218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83-4D28-AD69-DF9719196D99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Dist'!$E$10:$AQ$10</c:f>
              <c:numCache>
                <c:formatCode>0.00</c:formatCode>
                <c:ptCount val="39"/>
                <c:pt idx="0">
                  <c:v>2.8571428571428572</c:v>
                </c:pt>
                <c:pt idx="1">
                  <c:v>11.428571428571429</c:v>
                </c:pt>
                <c:pt idx="2">
                  <c:v>11.428571428571429</c:v>
                </c:pt>
                <c:pt idx="3">
                  <c:v>8.5714285714285712</c:v>
                </c:pt>
                <c:pt idx="4">
                  <c:v>8.5714285714285712</c:v>
                </c:pt>
                <c:pt idx="5">
                  <c:v>2.8571428571428572</c:v>
                </c:pt>
                <c:pt idx="6">
                  <c:v>14.285714285714285</c:v>
                </c:pt>
                <c:pt idx="7">
                  <c:v>5.7142857142857144</c:v>
                </c:pt>
                <c:pt idx="8">
                  <c:v>17.142857142857142</c:v>
                </c:pt>
                <c:pt idx="9">
                  <c:v>2.8571428571428572</c:v>
                </c:pt>
                <c:pt idx="10">
                  <c:v>8.5714285714285712</c:v>
                </c:pt>
                <c:pt idx="11">
                  <c:v>5.7142857142857144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83-4D28-AD69-DF9719196D99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Dist'!$E$11:$AQ$11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6.1855670103092786</c:v>
                </c:pt>
                <c:pt idx="4">
                  <c:v>9.2783505154639183</c:v>
                </c:pt>
                <c:pt idx="5">
                  <c:v>17.525773195876287</c:v>
                </c:pt>
                <c:pt idx="6">
                  <c:v>11.340206185567011</c:v>
                </c:pt>
                <c:pt idx="7">
                  <c:v>9.2783505154639183</c:v>
                </c:pt>
                <c:pt idx="8">
                  <c:v>10.309278350515463</c:v>
                </c:pt>
                <c:pt idx="9">
                  <c:v>12.371134020618557</c:v>
                </c:pt>
                <c:pt idx="10">
                  <c:v>10.309278350515463</c:v>
                </c:pt>
                <c:pt idx="11">
                  <c:v>7.216494845360824</c:v>
                </c:pt>
                <c:pt idx="12">
                  <c:v>5.1546391752577314</c:v>
                </c:pt>
                <c:pt idx="13">
                  <c:v>1.0309278350515463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83-4D28-AD69-DF9719196D99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5</c:v>
                </c:pt>
                <c:pt idx="5">
                  <c:v>15</c:v>
                </c:pt>
                <c:pt idx="6">
                  <c:v>15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0</c:v>
                </c:pt>
                <c:pt idx="11">
                  <c:v>10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83-4D28-AD69-DF971919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6096"/>
        <c:axId val="434925704"/>
      </c:lineChart>
      <c:catAx>
        <c:axId val="43492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5704"/>
        <c:crosses val="autoZero"/>
        <c:auto val="1"/>
        <c:lblAlgn val="ctr"/>
        <c:lblOffset val="100"/>
        <c:noMultiLvlLbl val="0"/>
      </c:catAx>
      <c:valAx>
        <c:axId val="43492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</a:t>
            </a:r>
            <a:r>
              <a:rPr lang="en-GB" baseline="0"/>
              <a:t> FM 468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Dist'!$E$17:$AQ$17</c:f>
              <c:numCache>
                <c:formatCode>0.00</c:formatCode>
                <c:ptCount val="39"/>
                <c:pt idx="0">
                  <c:v>2.4096385542168677</c:v>
                </c:pt>
                <c:pt idx="1">
                  <c:v>2.4096385542168677</c:v>
                </c:pt>
                <c:pt idx="2">
                  <c:v>2.4096385542168677</c:v>
                </c:pt>
                <c:pt idx="3">
                  <c:v>2.4096385542168677</c:v>
                </c:pt>
                <c:pt idx="4">
                  <c:v>7.2289156626506017</c:v>
                </c:pt>
                <c:pt idx="5">
                  <c:v>19.277108433734941</c:v>
                </c:pt>
                <c:pt idx="6">
                  <c:v>13.253012048192772</c:v>
                </c:pt>
                <c:pt idx="7">
                  <c:v>6.024096385542169</c:v>
                </c:pt>
                <c:pt idx="8">
                  <c:v>3.6144578313253009</c:v>
                </c:pt>
                <c:pt idx="9">
                  <c:v>3.6144578313253009</c:v>
                </c:pt>
                <c:pt idx="10">
                  <c:v>8.4337349397590362</c:v>
                </c:pt>
                <c:pt idx="11">
                  <c:v>4.8192771084337354</c:v>
                </c:pt>
                <c:pt idx="12">
                  <c:v>4.8192771084337354</c:v>
                </c:pt>
                <c:pt idx="13">
                  <c:v>2.4096385542168677</c:v>
                </c:pt>
                <c:pt idx="14">
                  <c:v>14.457831325301203</c:v>
                </c:pt>
                <c:pt idx="15">
                  <c:v>2.4096385542168677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F-43B7-A8D5-7040BA4451AE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Dist'!$E$18:$AQ$18</c:f>
              <c:numCache>
                <c:formatCode>0.00</c:formatCode>
                <c:ptCount val="39"/>
                <c:pt idx="0">
                  <c:v>5.9176672384219549</c:v>
                </c:pt>
                <c:pt idx="1">
                  <c:v>21.526586620926246</c:v>
                </c:pt>
                <c:pt idx="2">
                  <c:v>25.300171526586624</c:v>
                </c:pt>
                <c:pt idx="3">
                  <c:v>15.180102915951974</c:v>
                </c:pt>
                <c:pt idx="4">
                  <c:v>2.9159519725557463</c:v>
                </c:pt>
                <c:pt idx="5">
                  <c:v>11.749571183533448</c:v>
                </c:pt>
                <c:pt idx="6">
                  <c:v>2.5728987993138936</c:v>
                </c:pt>
                <c:pt idx="7">
                  <c:v>6.3464837049742702</c:v>
                </c:pt>
                <c:pt idx="8">
                  <c:v>5.6603773584905666</c:v>
                </c:pt>
                <c:pt idx="9">
                  <c:v>2.0583190394511153</c:v>
                </c:pt>
                <c:pt idx="10">
                  <c:v>0.42881646655231564</c:v>
                </c:pt>
                <c:pt idx="11">
                  <c:v>0.25728987993138941</c:v>
                </c:pt>
                <c:pt idx="12">
                  <c:v>8.5763293310463118E-2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F-43B7-A8D5-7040BA4451AE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Dist'!$E$19:$AQ$19</c:f>
              <c:numCache>
                <c:formatCode>0.00</c:formatCode>
                <c:ptCount val="39"/>
                <c:pt idx="0">
                  <c:v>1.2773722627737227</c:v>
                </c:pt>
                <c:pt idx="1">
                  <c:v>0</c:v>
                </c:pt>
                <c:pt idx="2">
                  <c:v>0.91240875912408748</c:v>
                </c:pt>
                <c:pt idx="3">
                  <c:v>1.2773722627737227</c:v>
                </c:pt>
                <c:pt idx="4">
                  <c:v>0.54744525547445255</c:v>
                </c:pt>
                <c:pt idx="5">
                  <c:v>2.3722627737226274</c:v>
                </c:pt>
                <c:pt idx="6">
                  <c:v>2.7372262773722631</c:v>
                </c:pt>
                <c:pt idx="7">
                  <c:v>2.3722627737226274</c:v>
                </c:pt>
                <c:pt idx="8">
                  <c:v>8.5766423357664241</c:v>
                </c:pt>
                <c:pt idx="9">
                  <c:v>19.89051094890511</c:v>
                </c:pt>
                <c:pt idx="10">
                  <c:v>31.386861313868614</c:v>
                </c:pt>
                <c:pt idx="11">
                  <c:v>27.007299270072991</c:v>
                </c:pt>
                <c:pt idx="12">
                  <c:v>0.91240875912408748</c:v>
                </c:pt>
                <c:pt idx="13">
                  <c:v>0.72992700729927007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F-43B7-A8D5-7040BA4451AE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Dist'!$E$20:$AQ$20</c:f>
              <c:numCache>
                <c:formatCode>0.00</c:formatCode>
                <c:ptCount val="39"/>
                <c:pt idx="0">
                  <c:v>1.0416666666666665</c:v>
                </c:pt>
                <c:pt idx="1">
                  <c:v>0</c:v>
                </c:pt>
                <c:pt idx="2">
                  <c:v>0</c:v>
                </c:pt>
                <c:pt idx="3">
                  <c:v>5.2083333333333339</c:v>
                </c:pt>
                <c:pt idx="4">
                  <c:v>2.083333333333333</c:v>
                </c:pt>
                <c:pt idx="5">
                  <c:v>7.291666666666667</c:v>
                </c:pt>
                <c:pt idx="6">
                  <c:v>3.125</c:v>
                </c:pt>
                <c:pt idx="7">
                  <c:v>5.2083333333333339</c:v>
                </c:pt>
                <c:pt idx="8">
                  <c:v>14.583333333333334</c:v>
                </c:pt>
                <c:pt idx="9">
                  <c:v>21.875</c:v>
                </c:pt>
                <c:pt idx="10">
                  <c:v>18.75</c:v>
                </c:pt>
                <c:pt idx="11">
                  <c:v>18.75</c:v>
                </c:pt>
                <c:pt idx="12">
                  <c:v>2.083333333333333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F-43B7-A8D5-7040BA4451AE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Dist'!$E$21:$AQ$21</c:f>
              <c:numCache>
                <c:formatCode>0.00</c:formatCode>
                <c:ptCount val="39"/>
                <c:pt idx="0">
                  <c:v>5.0387596899224807</c:v>
                </c:pt>
                <c:pt idx="1">
                  <c:v>17.441860465116278</c:v>
                </c:pt>
                <c:pt idx="2">
                  <c:v>22.286821705426359</c:v>
                </c:pt>
                <c:pt idx="3">
                  <c:v>12.209302325581394</c:v>
                </c:pt>
                <c:pt idx="4">
                  <c:v>2.1317829457364339</c:v>
                </c:pt>
                <c:pt idx="5">
                  <c:v>12.984496124031008</c:v>
                </c:pt>
                <c:pt idx="6">
                  <c:v>3.2945736434108532</c:v>
                </c:pt>
                <c:pt idx="7">
                  <c:v>3.1007751937984498</c:v>
                </c:pt>
                <c:pt idx="8">
                  <c:v>6.395348837209303</c:v>
                </c:pt>
                <c:pt idx="9">
                  <c:v>7.7519379844961236</c:v>
                </c:pt>
                <c:pt idx="10">
                  <c:v>5.0387596899224807</c:v>
                </c:pt>
                <c:pt idx="11">
                  <c:v>2.1317829457364339</c:v>
                </c:pt>
                <c:pt idx="12">
                  <c:v>0.19379844961240311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F-43B7-A8D5-7040BA4451AE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Dist'!$E$22:$AQ$22</c:f>
              <c:numCache>
                <c:formatCode>0.00</c:formatCode>
                <c:ptCount val="39"/>
                <c:pt idx="0">
                  <c:v>0.68870523415977969</c:v>
                </c:pt>
                <c:pt idx="1">
                  <c:v>0.43044077134986225</c:v>
                </c:pt>
                <c:pt idx="2">
                  <c:v>2.083333333333333</c:v>
                </c:pt>
                <c:pt idx="3">
                  <c:v>3.1852617079889809</c:v>
                </c:pt>
                <c:pt idx="4">
                  <c:v>2.634297520661157</c:v>
                </c:pt>
                <c:pt idx="5">
                  <c:v>10.795454545454545</c:v>
                </c:pt>
                <c:pt idx="6">
                  <c:v>3.8911845730027546</c:v>
                </c:pt>
                <c:pt idx="7">
                  <c:v>8.1095041322314039</c:v>
                </c:pt>
                <c:pt idx="8">
                  <c:v>21.797520661157023</c:v>
                </c:pt>
                <c:pt idx="9">
                  <c:v>23.278236914600551</c:v>
                </c:pt>
                <c:pt idx="10">
                  <c:v>16.477272727272727</c:v>
                </c:pt>
                <c:pt idx="11">
                  <c:v>5.9745179063360885</c:v>
                </c:pt>
                <c:pt idx="12">
                  <c:v>0.51652892561983477</c:v>
                </c:pt>
                <c:pt idx="13">
                  <c:v>0.12052341597796143</c:v>
                </c:pt>
                <c:pt idx="14">
                  <c:v>1.7217630853994491E-2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EF-43B7-A8D5-7040BA4451AE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Dist'!$E$23:$AQ$23</c:f>
              <c:numCache>
                <c:formatCode>0.00</c:formatCode>
                <c:ptCount val="39"/>
                <c:pt idx="0">
                  <c:v>1.4285714285714286</c:v>
                </c:pt>
                <c:pt idx="1">
                  <c:v>2.2857142857142856</c:v>
                </c:pt>
                <c:pt idx="2">
                  <c:v>2</c:v>
                </c:pt>
                <c:pt idx="3">
                  <c:v>6</c:v>
                </c:pt>
                <c:pt idx="4">
                  <c:v>0.85714285714285721</c:v>
                </c:pt>
                <c:pt idx="5">
                  <c:v>7.4285714285714288</c:v>
                </c:pt>
                <c:pt idx="6">
                  <c:v>2</c:v>
                </c:pt>
                <c:pt idx="7">
                  <c:v>10.285714285714285</c:v>
                </c:pt>
                <c:pt idx="8">
                  <c:v>17.714285714285712</c:v>
                </c:pt>
                <c:pt idx="9">
                  <c:v>22.857142857142858</c:v>
                </c:pt>
                <c:pt idx="10">
                  <c:v>16.285714285714288</c:v>
                </c:pt>
                <c:pt idx="11">
                  <c:v>10</c:v>
                </c:pt>
                <c:pt idx="12">
                  <c:v>0.2857142857142857</c:v>
                </c:pt>
                <c:pt idx="13">
                  <c:v>0.5714285714285714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EF-43B7-A8D5-7040BA4451AE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Dist'!$E$24:$AQ$24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2.8571428571428572</c:v>
                </c:pt>
                <c:pt idx="3">
                  <c:v>2.8571428571428572</c:v>
                </c:pt>
                <c:pt idx="4">
                  <c:v>2.8571428571428572</c:v>
                </c:pt>
                <c:pt idx="5">
                  <c:v>8.5714285714285712</c:v>
                </c:pt>
                <c:pt idx="6">
                  <c:v>11.428571428571429</c:v>
                </c:pt>
                <c:pt idx="7">
                  <c:v>20</c:v>
                </c:pt>
                <c:pt idx="8">
                  <c:v>14.285714285714285</c:v>
                </c:pt>
                <c:pt idx="9">
                  <c:v>5.7142857142857144</c:v>
                </c:pt>
                <c:pt idx="10">
                  <c:v>8.5714285714285712</c:v>
                </c:pt>
                <c:pt idx="11">
                  <c:v>5.7142857142857144</c:v>
                </c:pt>
                <c:pt idx="12">
                  <c:v>5.7142857142857144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2.8571428571428572</c:v>
                </c:pt>
                <c:pt idx="17">
                  <c:v>2.8571428571428572</c:v>
                </c:pt>
                <c:pt idx="18">
                  <c:v>2.8571428571428572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2.8571428571428572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EF-43B7-A8D5-7040BA4451AE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Dist'!$E$25:$AQ$25</c:f>
              <c:numCache>
                <c:formatCode>0.00</c:formatCode>
                <c:ptCount val="39"/>
                <c:pt idx="0">
                  <c:v>3.5714285714285712</c:v>
                </c:pt>
                <c:pt idx="1">
                  <c:v>1.7857142857142856</c:v>
                </c:pt>
                <c:pt idx="2">
                  <c:v>3.5714285714285712</c:v>
                </c:pt>
                <c:pt idx="3">
                  <c:v>16.071428571428573</c:v>
                </c:pt>
                <c:pt idx="4">
                  <c:v>37.5</c:v>
                </c:pt>
                <c:pt idx="5">
                  <c:v>25</c:v>
                </c:pt>
                <c:pt idx="6">
                  <c:v>0</c:v>
                </c:pt>
                <c:pt idx="7">
                  <c:v>0</c:v>
                </c:pt>
                <c:pt idx="8">
                  <c:v>5.3571428571428568</c:v>
                </c:pt>
                <c:pt idx="9">
                  <c:v>3.5714285714285712</c:v>
                </c:pt>
                <c:pt idx="10">
                  <c:v>3.5714285714285712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EF-43B7-A8D5-7040BA4451AE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Dist'!$E$26:$AQ$26</c:f>
              <c:numCache>
                <c:formatCode>0.00</c:formatCode>
                <c:ptCount val="39"/>
                <c:pt idx="0">
                  <c:v>7.0175438596491224</c:v>
                </c:pt>
                <c:pt idx="1">
                  <c:v>1.7543859649122806</c:v>
                </c:pt>
                <c:pt idx="2">
                  <c:v>0</c:v>
                </c:pt>
                <c:pt idx="3">
                  <c:v>8.7719298245614024</c:v>
                </c:pt>
                <c:pt idx="4">
                  <c:v>10.526315789473683</c:v>
                </c:pt>
                <c:pt idx="5">
                  <c:v>14.035087719298245</c:v>
                </c:pt>
                <c:pt idx="6">
                  <c:v>1.7543859649122806</c:v>
                </c:pt>
                <c:pt idx="7">
                  <c:v>7.0175438596491224</c:v>
                </c:pt>
                <c:pt idx="8">
                  <c:v>14.035087719298245</c:v>
                </c:pt>
                <c:pt idx="9">
                  <c:v>19.298245614035086</c:v>
                </c:pt>
                <c:pt idx="10">
                  <c:v>8.7719298245614024</c:v>
                </c:pt>
                <c:pt idx="11">
                  <c:v>7.0175438596491224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EF-43B7-A8D5-7040BA44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6880"/>
        <c:axId val="434924920"/>
      </c:lineChart>
      <c:catAx>
        <c:axId val="43492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4920"/>
        <c:crosses val="autoZero"/>
        <c:auto val="1"/>
        <c:lblAlgn val="ctr"/>
        <c:lblOffset val="100"/>
        <c:noMultiLvlLbl val="0"/>
      </c:catAx>
      <c:valAx>
        <c:axId val="43492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72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Dist'!$E$31:$AQ$31</c:f>
              <c:numCache>
                <c:formatCode>0.00</c:formatCode>
                <c:ptCount val="39"/>
                <c:pt idx="0">
                  <c:v>8.4367245657568244</c:v>
                </c:pt>
                <c:pt idx="1">
                  <c:v>1.9851116625310175</c:v>
                </c:pt>
                <c:pt idx="2">
                  <c:v>3.4739454094292808</c:v>
                </c:pt>
                <c:pt idx="3">
                  <c:v>4.2183622828784122</c:v>
                </c:pt>
                <c:pt idx="4">
                  <c:v>6.4516129032258061</c:v>
                </c:pt>
                <c:pt idx="5">
                  <c:v>7.9404466501240698</c:v>
                </c:pt>
                <c:pt idx="6">
                  <c:v>6.2034739454094296</c:v>
                </c:pt>
                <c:pt idx="7">
                  <c:v>4.7146401985111659</c:v>
                </c:pt>
                <c:pt idx="8">
                  <c:v>5.7071960297766751</c:v>
                </c:pt>
                <c:pt idx="9">
                  <c:v>6.6997518610421833</c:v>
                </c:pt>
                <c:pt idx="10">
                  <c:v>9.9255583126550881</c:v>
                </c:pt>
                <c:pt idx="11">
                  <c:v>12.158808933002481</c:v>
                </c:pt>
                <c:pt idx="12">
                  <c:v>7.4441687344913143</c:v>
                </c:pt>
                <c:pt idx="13">
                  <c:v>2.9776674937965262</c:v>
                </c:pt>
                <c:pt idx="14">
                  <c:v>1.7369727047146404</c:v>
                </c:pt>
                <c:pt idx="15">
                  <c:v>1.240694789081886</c:v>
                </c:pt>
                <c:pt idx="16">
                  <c:v>0.74441687344913154</c:v>
                </c:pt>
                <c:pt idx="17">
                  <c:v>1.9851116625310175</c:v>
                </c:pt>
                <c:pt idx="18">
                  <c:v>2.2332506203473943</c:v>
                </c:pt>
                <c:pt idx="19">
                  <c:v>0.99255583126550873</c:v>
                </c:pt>
                <c:pt idx="20">
                  <c:v>1.7369727047146404</c:v>
                </c:pt>
                <c:pt idx="21">
                  <c:v>0.49627791563275436</c:v>
                </c:pt>
                <c:pt idx="22">
                  <c:v>0.24813895781637718</c:v>
                </c:pt>
                <c:pt idx="23">
                  <c:v>0.24813895781637718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D-428E-9567-6F93C07374D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Dist'!$E$32:$AQ$32</c:f>
              <c:numCache>
                <c:formatCode>0.00</c:formatCode>
                <c:ptCount val="39"/>
                <c:pt idx="0">
                  <c:v>1.0959636460839348</c:v>
                </c:pt>
                <c:pt idx="1">
                  <c:v>7.7786688051323178</c:v>
                </c:pt>
                <c:pt idx="2">
                  <c:v>19.112536754878377</c:v>
                </c:pt>
                <c:pt idx="3">
                  <c:v>19.673883988238437</c:v>
                </c:pt>
                <c:pt idx="4">
                  <c:v>13.2317562149158</c:v>
                </c:pt>
                <c:pt idx="5">
                  <c:v>10.45175086875167</c:v>
                </c:pt>
                <c:pt idx="6">
                  <c:v>9.5696337877572848</c:v>
                </c:pt>
                <c:pt idx="7">
                  <c:v>6.6025126971398018</c:v>
                </c:pt>
                <c:pt idx="8">
                  <c:v>4.2769313017909649</c:v>
                </c:pt>
                <c:pt idx="9">
                  <c:v>2.5394279604383856</c:v>
                </c:pt>
                <c:pt idx="10">
                  <c:v>1.6573108794439988</c:v>
                </c:pt>
                <c:pt idx="11">
                  <c:v>1.0959636460839348</c:v>
                </c:pt>
                <c:pt idx="12">
                  <c:v>0.96230954290296711</c:v>
                </c:pt>
                <c:pt idx="13">
                  <c:v>0.61480887463245115</c:v>
                </c:pt>
                <c:pt idx="14">
                  <c:v>0.42769313017909649</c:v>
                </c:pt>
                <c:pt idx="15">
                  <c:v>0.21384656508954825</c:v>
                </c:pt>
                <c:pt idx="16">
                  <c:v>0.32076984763432237</c:v>
                </c:pt>
                <c:pt idx="17">
                  <c:v>0.16038492381716118</c:v>
                </c:pt>
                <c:pt idx="18">
                  <c:v>5.3461641272387062E-2</c:v>
                </c:pt>
                <c:pt idx="19">
                  <c:v>5.3461641272387062E-2</c:v>
                </c:pt>
                <c:pt idx="20">
                  <c:v>2.6730820636193531E-2</c:v>
                </c:pt>
                <c:pt idx="21">
                  <c:v>0</c:v>
                </c:pt>
                <c:pt idx="22">
                  <c:v>5.3461641272387062E-2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2.6730820636193531E-2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D-428E-9567-6F93C07374DD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Dist'!$E$33:$AQ$33</c:f>
              <c:numCache>
                <c:formatCode>0.00</c:formatCode>
                <c:ptCount val="39"/>
                <c:pt idx="0">
                  <c:v>0.7142857142857143</c:v>
                </c:pt>
                <c:pt idx="1">
                  <c:v>1.0317460317460316</c:v>
                </c:pt>
                <c:pt idx="2">
                  <c:v>0.95238095238095244</c:v>
                </c:pt>
                <c:pt idx="3">
                  <c:v>0.79365079365079361</c:v>
                </c:pt>
                <c:pt idx="4">
                  <c:v>3.3333333333333335</c:v>
                </c:pt>
                <c:pt idx="5">
                  <c:v>6.0317460317460316</c:v>
                </c:pt>
                <c:pt idx="6">
                  <c:v>11.746031746031745</c:v>
                </c:pt>
                <c:pt idx="7">
                  <c:v>13.492063492063492</c:v>
                </c:pt>
                <c:pt idx="8">
                  <c:v>11.507936507936508</c:v>
                </c:pt>
                <c:pt idx="9">
                  <c:v>10.396825396825397</c:v>
                </c:pt>
                <c:pt idx="10">
                  <c:v>6.0317460317460316</c:v>
                </c:pt>
                <c:pt idx="11">
                  <c:v>6.0317460317460316</c:v>
                </c:pt>
                <c:pt idx="12">
                  <c:v>4.6031746031746037</c:v>
                </c:pt>
                <c:pt idx="13">
                  <c:v>3.6507936507936511</c:v>
                </c:pt>
                <c:pt idx="14">
                  <c:v>3.6507936507936511</c:v>
                </c:pt>
                <c:pt idx="15">
                  <c:v>2.4603174603174605</c:v>
                </c:pt>
                <c:pt idx="16">
                  <c:v>2.7777777777777777</c:v>
                </c:pt>
                <c:pt idx="17">
                  <c:v>3.0158730158730158</c:v>
                </c:pt>
                <c:pt idx="18">
                  <c:v>2.5396825396825395</c:v>
                </c:pt>
                <c:pt idx="19">
                  <c:v>2.1428571428571428</c:v>
                </c:pt>
                <c:pt idx="20">
                  <c:v>1.4285714285714286</c:v>
                </c:pt>
                <c:pt idx="21">
                  <c:v>0.63492063492063489</c:v>
                </c:pt>
                <c:pt idx="22">
                  <c:v>0.31746031746031744</c:v>
                </c:pt>
                <c:pt idx="23">
                  <c:v>0.15873015873015872</c:v>
                </c:pt>
                <c:pt idx="24">
                  <c:v>0.31746031746031744</c:v>
                </c:pt>
                <c:pt idx="25">
                  <c:v>0.15873015873015872</c:v>
                </c:pt>
                <c:pt idx="26">
                  <c:v>7.9365079365079361E-2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D-428E-9567-6F93C07374DD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Dist'!$E$34:$AQ$34</c:f>
              <c:numCache>
                <c:formatCode>0.00</c:formatCode>
                <c:ptCount val="39"/>
                <c:pt idx="0">
                  <c:v>2.9296875</c:v>
                </c:pt>
                <c:pt idx="1">
                  <c:v>2.9296875</c:v>
                </c:pt>
                <c:pt idx="2">
                  <c:v>2.9296875</c:v>
                </c:pt>
                <c:pt idx="3">
                  <c:v>2.734375</c:v>
                </c:pt>
                <c:pt idx="4">
                  <c:v>2.34375</c:v>
                </c:pt>
                <c:pt idx="5">
                  <c:v>4.296875</c:v>
                </c:pt>
                <c:pt idx="6">
                  <c:v>9.765625</c:v>
                </c:pt>
                <c:pt idx="7">
                  <c:v>14.84375</c:v>
                </c:pt>
                <c:pt idx="8">
                  <c:v>11.9140625</c:v>
                </c:pt>
                <c:pt idx="9">
                  <c:v>7.8125</c:v>
                </c:pt>
                <c:pt idx="10">
                  <c:v>7.8125</c:v>
                </c:pt>
                <c:pt idx="11">
                  <c:v>6.25</c:v>
                </c:pt>
                <c:pt idx="12">
                  <c:v>4.1015625</c:v>
                </c:pt>
                <c:pt idx="13">
                  <c:v>2.9296875</c:v>
                </c:pt>
                <c:pt idx="14">
                  <c:v>3.125</c:v>
                </c:pt>
                <c:pt idx="15">
                  <c:v>3.3203125</c:v>
                </c:pt>
                <c:pt idx="16">
                  <c:v>2.34375</c:v>
                </c:pt>
                <c:pt idx="17">
                  <c:v>1.7578125</c:v>
                </c:pt>
                <c:pt idx="18">
                  <c:v>1.5625</c:v>
                </c:pt>
                <c:pt idx="19">
                  <c:v>1.171875</c:v>
                </c:pt>
                <c:pt idx="20">
                  <c:v>1.5625</c:v>
                </c:pt>
                <c:pt idx="21">
                  <c:v>0.78125</c:v>
                </c:pt>
                <c:pt idx="22">
                  <c:v>0.1953125</c:v>
                </c:pt>
                <c:pt idx="23">
                  <c:v>0.390625</c:v>
                </c:pt>
                <c:pt idx="24">
                  <c:v>0.1953125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D-428E-9567-6F93C07374DD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Dist'!$E$35:$AQ$35</c:f>
              <c:numCache>
                <c:formatCode>0.00</c:formatCode>
                <c:ptCount val="39"/>
                <c:pt idx="0">
                  <c:v>2.4943310657596371</c:v>
                </c:pt>
                <c:pt idx="1">
                  <c:v>7.8798185941043082</c:v>
                </c:pt>
                <c:pt idx="2">
                  <c:v>15.646258503401361</c:v>
                </c:pt>
                <c:pt idx="3">
                  <c:v>16.326530612244898</c:v>
                </c:pt>
                <c:pt idx="4">
                  <c:v>11.224489795918368</c:v>
                </c:pt>
                <c:pt idx="5">
                  <c:v>10.714285714285714</c:v>
                </c:pt>
                <c:pt idx="6">
                  <c:v>9.9206349206349209</c:v>
                </c:pt>
                <c:pt idx="7">
                  <c:v>7.9931972789115653</c:v>
                </c:pt>
                <c:pt idx="8">
                  <c:v>5.1020408163265305</c:v>
                </c:pt>
                <c:pt idx="9">
                  <c:v>3.0612244897959182</c:v>
                </c:pt>
                <c:pt idx="10">
                  <c:v>1.984126984126984</c:v>
                </c:pt>
                <c:pt idx="11">
                  <c:v>1.5306122448979591</c:v>
                </c:pt>
                <c:pt idx="12">
                  <c:v>1.6439909297052153</c:v>
                </c:pt>
                <c:pt idx="13">
                  <c:v>1.1904761904761905</c:v>
                </c:pt>
                <c:pt idx="14">
                  <c:v>1.0204081632653061</c:v>
                </c:pt>
                <c:pt idx="15">
                  <c:v>0.45351473922902497</c:v>
                </c:pt>
                <c:pt idx="16">
                  <c:v>0.51020408163265307</c:v>
                </c:pt>
                <c:pt idx="17">
                  <c:v>0.17006802721088435</c:v>
                </c:pt>
                <c:pt idx="18">
                  <c:v>0.51020408163265307</c:v>
                </c:pt>
                <c:pt idx="19">
                  <c:v>0.3401360544217687</c:v>
                </c:pt>
                <c:pt idx="20">
                  <c:v>5.6689342403628121E-2</c:v>
                </c:pt>
                <c:pt idx="21">
                  <c:v>0.11337868480725624</c:v>
                </c:pt>
                <c:pt idx="22">
                  <c:v>5.6689342403628121E-2</c:v>
                </c:pt>
                <c:pt idx="23">
                  <c:v>0</c:v>
                </c:pt>
                <c:pt idx="24">
                  <c:v>5.6689342403628121E-2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D-428E-9567-6F93C07374DD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Dist'!$E$36:$AQ$36</c:f>
              <c:numCache>
                <c:formatCode>0.00</c:formatCode>
                <c:ptCount val="39"/>
                <c:pt idx="0">
                  <c:v>0.38061254831995245</c:v>
                </c:pt>
                <c:pt idx="1">
                  <c:v>0.40440083258994947</c:v>
                </c:pt>
                <c:pt idx="2">
                  <c:v>0.57091882247992864</c:v>
                </c:pt>
                <c:pt idx="3">
                  <c:v>1.2013083556348498</c:v>
                </c:pt>
                <c:pt idx="4">
                  <c:v>4.4959857270294386</c:v>
                </c:pt>
                <c:pt idx="5">
                  <c:v>12.7980969372584</c:v>
                </c:pt>
                <c:pt idx="6">
                  <c:v>20.844484091584896</c:v>
                </c:pt>
                <c:pt idx="7">
                  <c:v>19.732381801962536</c:v>
                </c:pt>
                <c:pt idx="8">
                  <c:v>14.63574189711567</c:v>
                </c:pt>
                <c:pt idx="9">
                  <c:v>8.2902170680939626</c:v>
                </c:pt>
                <c:pt idx="10">
                  <c:v>5.2572108236693431</c:v>
                </c:pt>
                <c:pt idx="11">
                  <c:v>3.4076717216770738</c:v>
                </c:pt>
                <c:pt idx="12">
                  <c:v>2.2658340767172169</c:v>
                </c:pt>
                <c:pt idx="13">
                  <c:v>1.7960154623847753</c:v>
                </c:pt>
                <c:pt idx="14">
                  <c:v>1.0883140053523639</c:v>
                </c:pt>
                <c:pt idx="15">
                  <c:v>0.74933095450490628</c:v>
                </c:pt>
                <c:pt idx="16">
                  <c:v>0.67201903062741597</c:v>
                </c:pt>
                <c:pt idx="17">
                  <c:v>0.48765982753493903</c:v>
                </c:pt>
                <c:pt idx="18">
                  <c:v>0.27951234017246507</c:v>
                </c:pt>
                <c:pt idx="19">
                  <c:v>0.24977698483496877</c:v>
                </c:pt>
                <c:pt idx="20">
                  <c:v>0.15462384775498067</c:v>
                </c:pt>
                <c:pt idx="21">
                  <c:v>8.9206066012488858E-2</c:v>
                </c:pt>
                <c:pt idx="22">
                  <c:v>5.9470710674992558E-2</c:v>
                </c:pt>
                <c:pt idx="23">
                  <c:v>4.1629497472494795E-2</c:v>
                </c:pt>
                <c:pt idx="24">
                  <c:v>2.9735355337496279E-2</c:v>
                </c:pt>
                <c:pt idx="25">
                  <c:v>5.947071067499257E-3</c:v>
                </c:pt>
                <c:pt idx="26">
                  <c:v>1.1894142134998514E-2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D-428E-9567-6F93C07374DD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Dist'!$E$37:$AQ$37</c:f>
              <c:numCache>
                <c:formatCode>0.00</c:formatCode>
                <c:ptCount val="39"/>
                <c:pt idx="0">
                  <c:v>0.61312078479460452</c:v>
                </c:pt>
                <c:pt idx="1">
                  <c:v>0.4904966278356836</c:v>
                </c:pt>
                <c:pt idx="2">
                  <c:v>0.67443286327406493</c:v>
                </c:pt>
                <c:pt idx="3">
                  <c:v>0.91968117719190678</c:v>
                </c:pt>
                <c:pt idx="4">
                  <c:v>2.5751072961373391</c:v>
                </c:pt>
                <c:pt idx="5">
                  <c:v>6.6830165542611901</c:v>
                </c:pt>
                <c:pt idx="6">
                  <c:v>14.347026364193747</c:v>
                </c:pt>
                <c:pt idx="7">
                  <c:v>14.653586756591046</c:v>
                </c:pt>
                <c:pt idx="8">
                  <c:v>13.488657265481299</c:v>
                </c:pt>
                <c:pt idx="9">
                  <c:v>9.2581238503985279</c:v>
                </c:pt>
                <c:pt idx="10">
                  <c:v>6.9895769466584916</c:v>
                </c:pt>
                <c:pt idx="11">
                  <c:v>4.5370938074800735</c:v>
                </c:pt>
                <c:pt idx="12">
                  <c:v>5.6407112201103615</c:v>
                </c:pt>
                <c:pt idx="13">
                  <c:v>4.2305334150827711</c:v>
                </c:pt>
                <c:pt idx="14">
                  <c:v>3.2495401594114042</c:v>
                </c:pt>
                <c:pt idx="15">
                  <c:v>2.3298589822194975</c:v>
                </c:pt>
                <c:pt idx="16">
                  <c:v>2.6364193746167999</c:v>
                </c:pt>
                <c:pt idx="17">
                  <c:v>1.9619865113427344</c:v>
                </c:pt>
                <c:pt idx="18">
                  <c:v>1.655426118945432</c:v>
                </c:pt>
                <c:pt idx="19">
                  <c:v>1.0423053341508277</c:v>
                </c:pt>
                <c:pt idx="20">
                  <c:v>0.73574494175352545</c:v>
                </c:pt>
                <c:pt idx="21">
                  <c:v>0.4904966278356836</c:v>
                </c:pt>
                <c:pt idx="22">
                  <c:v>0.42918454935622319</c:v>
                </c:pt>
                <c:pt idx="23">
                  <c:v>0</c:v>
                </c:pt>
                <c:pt idx="24">
                  <c:v>0.1226241569589209</c:v>
                </c:pt>
                <c:pt idx="25">
                  <c:v>6.131207847946045E-2</c:v>
                </c:pt>
                <c:pt idx="26">
                  <c:v>0.1226241569589209</c:v>
                </c:pt>
                <c:pt idx="27">
                  <c:v>0</c:v>
                </c:pt>
                <c:pt idx="28">
                  <c:v>0</c:v>
                </c:pt>
                <c:pt idx="29">
                  <c:v>6.131207847946045E-2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2D-428E-9567-6F93C07374DD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Dist'!$E$38:$AQ$38</c:f>
              <c:numCache>
                <c:formatCode>0.00</c:formatCode>
                <c:ptCount val="39"/>
                <c:pt idx="0">
                  <c:v>2.7777777777777777</c:v>
                </c:pt>
                <c:pt idx="1">
                  <c:v>8.3333333333333321</c:v>
                </c:pt>
                <c:pt idx="2">
                  <c:v>5.5555555555555554</c:v>
                </c:pt>
                <c:pt idx="3">
                  <c:v>5.5555555555555554</c:v>
                </c:pt>
                <c:pt idx="4">
                  <c:v>2.7777777777777777</c:v>
                </c:pt>
                <c:pt idx="5">
                  <c:v>8.3333333333333321</c:v>
                </c:pt>
                <c:pt idx="6">
                  <c:v>16.666666666666664</c:v>
                </c:pt>
                <c:pt idx="7">
                  <c:v>13.888888888888889</c:v>
                </c:pt>
                <c:pt idx="8">
                  <c:v>0</c:v>
                </c:pt>
                <c:pt idx="9">
                  <c:v>8.3333333333333321</c:v>
                </c:pt>
                <c:pt idx="10">
                  <c:v>5.5555555555555554</c:v>
                </c:pt>
                <c:pt idx="11">
                  <c:v>5.5555555555555554</c:v>
                </c:pt>
                <c:pt idx="12">
                  <c:v>0</c:v>
                </c:pt>
                <c:pt idx="13">
                  <c:v>2.7777777777777777</c:v>
                </c:pt>
                <c:pt idx="14">
                  <c:v>8.3333333333333321</c:v>
                </c:pt>
                <c:pt idx="15">
                  <c:v>0</c:v>
                </c:pt>
                <c:pt idx="16">
                  <c:v>0</c:v>
                </c:pt>
                <c:pt idx="17">
                  <c:v>2.7777777777777777</c:v>
                </c:pt>
                <c:pt idx="18">
                  <c:v>0</c:v>
                </c:pt>
                <c:pt idx="19">
                  <c:v>2.7777777777777777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2D-428E-9567-6F93C07374DD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Dist'!$E$39:$AQ$39</c:f>
              <c:numCache>
                <c:formatCode>0.00</c:formatCode>
                <c:ptCount val="39"/>
                <c:pt idx="0">
                  <c:v>1.256281407035176</c:v>
                </c:pt>
                <c:pt idx="1">
                  <c:v>1.5075376884422109</c:v>
                </c:pt>
                <c:pt idx="2">
                  <c:v>1.7587939698492463</c:v>
                </c:pt>
                <c:pt idx="3">
                  <c:v>3.2663316582914574</c:v>
                </c:pt>
                <c:pt idx="4">
                  <c:v>6.78391959798995</c:v>
                </c:pt>
                <c:pt idx="5">
                  <c:v>12.060301507537687</c:v>
                </c:pt>
                <c:pt idx="6">
                  <c:v>16.331658291457288</c:v>
                </c:pt>
                <c:pt idx="7">
                  <c:v>15.577889447236181</c:v>
                </c:pt>
                <c:pt idx="8">
                  <c:v>15.577889447236181</c:v>
                </c:pt>
                <c:pt idx="9">
                  <c:v>9.2964824120603016</c:v>
                </c:pt>
                <c:pt idx="10">
                  <c:v>5.7788944723618094</c:v>
                </c:pt>
                <c:pt idx="11">
                  <c:v>3.5175879396984926</c:v>
                </c:pt>
                <c:pt idx="12">
                  <c:v>3.2663316582914574</c:v>
                </c:pt>
                <c:pt idx="13">
                  <c:v>1.5075376884422109</c:v>
                </c:pt>
                <c:pt idx="14">
                  <c:v>0.25125628140703515</c:v>
                </c:pt>
                <c:pt idx="15">
                  <c:v>0.25125628140703515</c:v>
                </c:pt>
                <c:pt idx="16">
                  <c:v>0.50251256281407031</c:v>
                </c:pt>
                <c:pt idx="17">
                  <c:v>0.75376884422110546</c:v>
                </c:pt>
                <c:pt idx="18">
                  <c:v>0.50251256281407031</c:v>
                </c:pt>
                <c:pt idx="19">
                  <c:v>0</c:v>
                </c:pt>
                <c:pt idx="20">
                  <c:v>0</c:v>
                </c:pt>
                <c:pt idx="21">
                  <c:v>0.25125628140703515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2D-428E-9567-6F93C07374DD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Dist'!$E$40:$AQ$40</c:f>
              <c:numCache>
                <c:formatCode>0.00</c:formatCode>
                <c:ptCount val="39"/>
                <c:pt idx="0">
                  <c:v>2.912621359223301</c:v>
                </c:pt>
                <c:pt idx="1">
                  <c:v>1.9417475728155338</c:v>
                </c:pt>
                <c:pt idx="2">
                  <c:v>0.97087378640776689</c:v>
                </c:pt>
                <c:pt idx="3">
                  <c:v>0</c:v>
                </c:pt>
                <c:pt idx="4">
                  <c:v>1.9417475728155338</c:v>
                </c:pt>
                <c:pt idx="5">
                  <c:v>12.621359223300971</c:v>
                </c:pt>
                <c:pt idx="6">
                  <c:v>15.53398058252427</c:v>
                </c:pt>
                <c:pt idx="7">
                  <c:v>17.475728155339805</c:v>
                </c:pt>
                <c:pt idx="8">
                  <c:v>18.446601941747574</c:v>
                </c:pt>
                <c:pt idx="9">
                  <c:v>8.7378640776699026</c:v>
                </c:pt>
                <c:pt idx="10">
                  <c:v>1.9417475728155338</c:v>
                </c:pt>
                <c:pt idx="11">
                  <c:v>5.825242718446602</c:v>
                </c:pt>
                <c:pt idx="12">
                  <c:v>3.8834951456310676</c:v>
                </c:pt>
                <c:pt idx="13">
                  <c:v>3.8834951456310676</c:v>
                </c:pt>
                <c:pt idx="14">
                  <c:v>0.97087378640776689</c:v>
                </c:pt>
                <c:pt idx="15">
                  <c:v>1.9417475728155338</c:v>
                </c:pt>
                <c:pt idx="16">
                  <c:v>0</c:v>
                </c:pt>
                <c:pt idx="17">
                  <c:v>0.97087378640776689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2D-428E-9567-6F93C073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6488"/>
        <c:axId val="434919824"/>
      </c:lineChart>
      <c:catAx>
        <c:axId val="434926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19824"/>
        <c:crosses val="autoZero"/>
        <c:auto val="1"/>
        <c:lblAlgn val="ctr"/>
        <c:lblOffset val="100"/>
        <c:noMultiLvlLbl val="0"/>
      </c:catAx>
      <c:valAx>
        <c:axId val="4349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123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Dist'!$E$44:$AQ$44</c:f>
              <c:numCache>
                <c:formatCode>0.00</c:formatCode>
                <c:ptCount val="39"/>
                <c:pt idx="0">
                  <c:v>6.3157894736842106</c:v>
                </c:pt>
                <c:pt idx="1">
                  <c:v>3.6842105263157889</c:v>
                </c:pt>
                <c:pt idx="2">
                  <c:v>2.6315789473684208</c:v>
                </c:pt>
                <c:pt idx="3">
                  <c:v>2.6315789473684208</c:v>
                </c:pt>
                <c:pt idx="4">
                  <c:v>4.2105263157894735</c:v>
                </c:pt>
                <c:pt idx="5">
                  <c:v>1.5789473684210527</c:v>
                </c:pt>
                <c:pt idx="6">
                  <c:v>4.2105263157894735</c:v>
                </c:pt>
                <c:pt idx="7">
                  <c:v>5.2631578947368416</c:v>
                </c:pt>
                <c:pt idx="8">
                  <c:v>5.7894736842105265</c:v>
                </c:pt>
                <c:pt idx="9">
                  <c:v>8.9473684210526319</c:v>
                </c:pt>
                <c:pt idx="10">
                  <c:v>4.2105263157894735</c:v>
                </c:pt>
                <c:pt idx="11">
                  <c:v>4.2105263157894735</c:v>
                </c:pt>
                <c:pt idx="12">
                  <c:v>6.8421052631578956</c:v>
                </c:pt>
                <c:pt idx="13">
                  <c:v>14.736842105263156</c:v>
                </c:pt>
                <c:pt idx="14">
                  <c:v>12.105263157894736</c:v>
                </c:pt>
                <c:pt idx="15">
                  <c:v>5.7894736842105265</c:v>
                </c:pt>
                <c:pt idx="16">
                  <c:v>0.52631578947368418</c:v>
                </c:pt>
                <c:pt idx="17">
                  <c:v>3.1578947368421053</c:v>
                </c:pt>
                <c:pt idx="18">
                  <c:v>1.0526315789473684</c:v>
                </c:pt>
                <c:pt idx="19">
                  <c:v>1.5789473684210527</c:v>
                </c:pt>
                <c:pt idx="20">
                  <c:v>0</c:v>
                </c:pt>
                <c:pt idx="21">
                  <c:v>0.52631578947368418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E-42F1-929B-DB40467AC65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Dist'!$E$45:$AQ$45</c:f>
              <c:numCache>
                <c:formatCode>0.00</c:formatCode>
                <c:ptCount val="39"/>
                <c:pt idx="0">
                  <c:v>3.4400948991696323</c:v>
                </c:pt>
                <c:pt idx="1">
                  <c:v>9.0154211150652426</c:v>
                </c:pt>
                <c:pt idx="2">
                  <c:v>15.302491103202847</c:v>
                </c:pt>
                <c:pt idx="3">
                  <c:v>13.641755634638198</c:v>
                </c:pt>
                <c:pt idx="4">
                  <c:v>10.320284697508896</c:v>
                </c:pt>
                <c:pt idx="5">
                  <c:v>10.438908659549229</c:v>
                </c:pt>
                <c:pt idx="6">
                  <c:v>9.7271648873072358</c:v>
                </c:pt>
                <c:pt idx="7">
                  <c:v>8.5409252669039155</c:v>
                </c:pt>
                <c:pt idx="8">
                  <c:v>5.8125741399762756</c:v>
                </c:pt>
                <c:pt idx="9">
                  <c:v>4.5077105575326213</c:v>
                </c:pt>
                <c:pt idx="10">
                  <c:v>3.9145907473309607</c:v>
                </c:pt>
                <c:pt idx="11">
                  <c:v>2.7283511269276395</c:v>
                </c:pt>
                <c:pt idx="12">
                  <c:v>1.3048635824436536</c:v>
                </c:pt>
                <c:pt idx="13">
                  <c:v>0.47449584816132861</c:v>
                </c:pt>
                <c:pt idx="14">
                  <c:v>0.35587188612099641</c:v>
                </c:pt>
                <c:pt idx="15">
                  <c:v>0.35587188612099641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0.11862396204033215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E-42F1-929B-DB40467AC65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Dist'!$E$46:$AQ$46</c:f>
              <c:numCache>
                <c:formatCode>0.00</c:formatCode>
                <c:ptCount val="39"/>
                <c:pt idx="0">
                  <c:v>0.70422535211267612</c:v>
                </c:pt>
                <c:pt idx="1">
                  <c:v>0.28169014084507044</c:v>
                </c:pt>
                <c:pt idx="2">
                  <c:v>0.70422535211267612</c:v>
                </c:pt>
                <c:pt idx="3">
                  <c:v>1.1267605633802817</c:v>
                </c:pt>
                <c:pt idx="4">
                  <c:v>2.8169014084507045</c:v>
                </c:pt>
                <c:pt idx="5">
                  <c:v>1.971830985915493</c:v>
                </c:pt>
                <c:pt idx="6">
                  <c:v>10.140845070422536</c:v>
                </c:pt>
                <c:pt idx="7">
                  <c:v>20</c:v>
                </c:pt>
                <c:pt idx="8">
                  <c:v>14.225352112676056</c:v>
                </c:pt>
                <c:pt idx="9">
                  <c:v>10.28169014084507</c:v>
                </c:pt>
                <c:pt idx="10">
                  <c:v>5.4929577464788739</c:v>
                </c:pt>
                <c:pt idx="11">
                  <c:v>7.042253521126761</c:v>
                </c:pt>
                <c:pt idx="12">
                  <c:v>8.591549295774648</c:v>
                </c:pt>
                <c:pt idx="13">
                  <c:v>5.6338028169014089</c:v>
                </c:pt>
                <c:pt idx="14">
                  <c:v>3.8028169014084505</c:v>
                </c:pt>
                <c:pt idx="15">
                  <c:v>3.6619718309859155</c:v>
                </c:pt>
                <c:pt idx="16">
                  <c:v>1.5492957746478873</c:v>
                </c:pt>
                <c:pt idx="17">
                  <c:v>1.1267605633802817</c:v>
                </c:pt>
                <c:pt idx="18">
                  <c:v>0.28169014084507044</c:v>
                </c:pt>
                <c:pt idx="19">
                  <c:v>0.42253521126760557</c:v>
                </c:pt>
                <c:pt idx="20">
                  <c:v>0.14084507042253522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8E-42F1-929B-DB40467AC65E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Dist'!$E$47:$AQ$47</c:f>
              <c:numCache>
                <c:formatCode>0.00</c:formatCode>
                <c:ptCount val="39"/>
                <c:pt idx="0">
                  <c:v>5.6603773584905666</c:v>
                </c:pt>
                <c:pt idx="1">
                  <c:v>6.6037735849056602</c:v>
                </c:pt>
                <c:pt idx="2">
                  <c:v>4.716981132075472</c:v>
                </c:pt>
                <c:pt idx="3">
                  <c:v>2.8301886792452833</c:v>
                </c:pt>
                <c:pt idx="4">
                  <c:v>0.94339622641509435</c:v>
                </c:pt>
                <c:pt idx="5">
                  <c:v>3.7735849056603774</c:v>
                </c:pt>
                <c:pt idx="6">
                  <c:v>7.5471698113207548</c:v>
                </c:pt>
                <c:pt idx="7">
                  <c:v>3.7735849056603774</c:v>
                </c:pt>
                <c:pt idx="8">
                  <c:v>7.5471698113207548</c:v>
                </c:pt>
                <c:pt idx="9">
                  <c:v>11.320754716981133</c:v>
                </c:pt>
                <c:pt idx="10">
                  <c:v>8.4905660377358494</c:v>
                </c:pt>
                <c:pt idx="11">
                  <c:v>5.6603773584905666</c:v>
                </c:pt>
                <c:pt idx="12">
                  <c:v>7.5471698113207548</c:v>
                </c:pt>
                <c:pt idx="13">
                  <c:v>5.6603773584905666</c:v>
                </c:pt>
                <c:pt idx="14">
                  <c:v>6.6037735849056602</c:v>
                </c:pt>
                <c:pt idx="15">
                  <c:v>3.7735849056603774</c:v>
                </c:pt>
                <c:pt idx="16">
                  <c:v>2.8301886792452833</c:v>
                </c:pt>
                <c:pt idx="17">
                  <c:v>3.7735849056603774</c:v>
                </c:pt>
                <c:pt idx="18">
                  <c:v>0</c:v>
                </c:pt>
                <c:pt idx="19">
                  <c:v>0.94339622641509435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8E-42F1-929B-DB40467AC65E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Dist'!$E$48:$AQ$48</c:f>
              <c:numCache>
                <c:formatCode>0.00</c:formatCode>
                <c:ptCount val="39"/>
                <c:pt idx="0">
                  <c:v>2.7559055118110236</c:v>
                </c:pt>
                <c:pt idx="1">
                  <c:v>14.566929133858267</c:v>
                </c:pt>
                <c:pt idx="2">
                  <c:v>27.480314960629919</c:v>
                </c:pt>
                <c:pt idx="3">
                  <c:v>15.039370078740157</c:v>
                </c:pt>
                <c:pt idx="4">
                  <c:v>8.2677165354330722</c:v>
                </c:pt>
                <c:pt idx="5">
                  <c:v>5.7480314960629917</c:v>
                </c:pt>
                <c:pt idx="6">
                  <c:v>5.7480314960629917</c:v>
                </c:pt>
                <c:pt idx="7">
                  <c:v>6.9291338582677167</c:v>
                </c:pt>
                <c:pt idx="8">
                  <c:v>4.015748031496063</c:v>
                </c:pt>
                <c:pt idx="9">
                  <c:v>2.1259842519685037</c:v>
                </c:pt>
                <c:pt idx="10">
                  <c:v>1.2598425196850394</c:v>
                </c:pt>
                <c:pt idx="11">
                  <c:v>1.5748031496062991</c:v>
                </c:pt>
                <c:pt idx="12">
                  <c:v>1.1023622047244095</c:v>
                </c:pt>
                <c:pt idx="13">
                  <c:v>0.86614173228346458</c:v>
                </c:pt>
                <c:pt idx="14">
                  <c:v>0.94488188976377951</c:v>
                </c:pt>
                <c:pt idx="15">
                  <c:v>0.55118110236220474</c:v>
                </c:pt>
                <c:pt idx="16">
                  <c:v>0.47244094488188976</c:v>
                </c:pt>
                <c:pt idx="17">
                  <c:v>0.39370078740157477</c:v>
                </c:pt>
                <c:pt idx="18">
                  <c:v>7.874015748031496E-2</c:v>
                </c:pt>
                <c:pt idx="19">
                  <c:v>0</c:v>
                </c:pt>
                <c:pt idx="20">
                  <c:v>7.874015748031496E-2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8E-42F1-929B-DB40467AC65E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Dist'!$E$49:$AQ$49</c:f>
              <c:numCache>
                <c:formatCode>0.00</c:formatCode>
                <c:ptCount val="39"/>
                <c:pt idx="0">
                  <c:v>0.38061254831995245</c:v>
                </c:pt>
                <c:pt idx="1">
                  <c:v>0.40440083258994947</c:v>
                </c:pt>
                <c:pt idx="2">
                  <c:v>0.57091882247992864</c:v>
                </c:pt>
                <c:pt idx="3">
                  <c:v>1.2013083556348498</c:v>
                </c:pt>
                <c:pt idx="4">
                  <c:v>4.4959857270294386</c:v>
                </c:pt>
                <c:pt idx="5">
                  <c:v>12.7980969372584</c:v>
                </c:pt>
                <c:pt idx="6">
                  <c:v>20.844484091584896</c:v>
                </c:pt>
                <c:pt idx="7">
                  <c:v>19.732381801962536</c:v>
                </c:pt>
                <c:pt idx="8">
                  <c:v>14.63574189711567</c:v>
                </c:pt>
                <c:pt idx="9">
                  <c:v>8.2902170680939626</c:v>
                </c:pt>
                <c:pt idx="10">
                  <c:v>5.2572108236693431</c:v>
                </c:pt>
                <c:pt idx="11">
                  <c:v>3.4076717216770738</c:v>
                </c:pt>
                <c:pt idx="12">
                  <c:v>2.2658340767172169</c:v>
                </c:pt>
                <c:pt idx="13">
                  <c:v>1.7960154623847753</c:v>
                </c:pt>
                <c:pt idx="14">
                  <c:v>1.0883140053523639</c:v>
                </c:pt>
                <c:pt idx="15">
                  <c:v>0.74933095450490628</c:v>
                </c:pt>
                <c:pt idx="16">
                  <c:v>0.67201903062741597</c:v>
                </c:pt>
                <c:pt idx="17">
                  <c:v>0.48765982753493903</c:v>
                </c:pt>
                <c:pt idx="18">
                  <c:v>0.27951234017246507</c:v>
                </c:pt>
                <c:pt idx="19">
                  <c:v>0.24977698483496877</c:v>
                </c:pt>
                <c:pt idx="20">
                  <c:v>0.15462384775498067</c:v>
                </c:pt>
                <c:pt idx="21">
                  <c:v>8.9206066012488858E-2</c:v>
                </c:pt>
                <c:pt idx="22">
                  <c:v>5.9470710674992558E-2</c:v>
                </c:pt>
                <c:pt idx="23">
                  <c:v>4.1629497472494795E-2</c:v>
                </c:pt>
                <c:pt idx="24">
                  <c:v>2.9735355337496279E-2</c:v>
                </c:pt>
                <c:pt idx="25">
                  <c:v>5.947071067499257E-3</c:v>
                </c:pt>
                <c:pt idx="26">
                  <c:v>1.1894142134998514E-2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8E-42F1-929B-DB40467AC65E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Dist'!$E$50:$AQ$50</c:f>
              <c:numCache>
                <c:formatCode>0.00</c:formatCode>
                <c:ptCount val="39"/>
                <c:pt idx="0">
                  <c:v>1.5909090909090908</c:v>
                </c:pt>
                <c:pt idx="1">
                  <c:v>1.8181818181818181</c:v>
                </c:pt>
                <c:pt idx="2">
                  <c:v>2.0454545454545454</c:v>
                </c:pt>
                <c:pt idx="3">
                  <c:v>2.0454545454545454</c:v>
                </c:pt>
                <c:pt idx="4">
                  <c:v>1.3636363636363635</c:v>
                </c:pt>
                <c:pt idx="5">
                  <c:v>3.8636363636363633</c:v>
                </c:pt>
                <c:pt idx="6">
                  <c:v>12.5</c:v>
                </c:pt>
                <c:pt idx="7">
                  <c:v>16.136363636363637</c:v>
                </c:pt>
                <c:pt idx="8">
                  <c:v>15</c:v>
                </c:pt>
                <c:pt idx="9">
                  <c:v>10.909090909090908</c:v>
                </c:pt>
                <c:pt idx="10">
                  <c:v>7.9545454545454541</c:v>
                </c:pt>
                <c:pt idx="11">
                  <c:v>7.2727272727272725</c:v>
                </c:pt>
                <c:pt idx="12">
                  <c:v>5</c:v>
                </c:pt>
                <c:pt idx="13">
                  <c:v>4.3181818181818183</c:v>
                </c:pt>
                <c:pt idx="14">
                  <c:v>2.0454545454545454</c:v>
                </c:pt>
                <c:pt idx="15">
                  <c:v>4.0909090909090908</c:v>
                </c:pt>
                <c:pt idx="16">
                  <c:v>0.45454545454545453</c:v>
                </c:pt>
                <c:pt idx="17">
                  <c:v>0.45454545454545453</c:v>
                </c:pt>
                <c:pt idx="18">
                  <c:v>0.68181818181818177</c:v>
                </c:pt>
                <c:pt idx="19">
                  <c:v>0</c:v>
                </c:pt>
                <c:pt idx="20">
                  <c:v>0.22727272727272727</c:v>
                </c:pt>
                <c:pt idx="21">
                  <c:v>0</c:v>
                </c:pt>
                <c:pt idx="22">
                  <c:v>0.22727272727272727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8E-42F1-929B-DB40467AC65E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Dist'!$E$51:$AQ$51</c:f>
              <c:numCache>
                <c:formatCode>0.00</c:formatCode>
                <c:ptCount val="39"/>
                <c:pt idx="0">
                  <c:v>4.7619047619047619</c:v>
                </c:pt>
                <c:pt idx="1">
                  <c:v>4.7619047619047619</c:v>
                </c:pt>
                <c:pt idx="2">
                  <c:v>4.7619047619047619</c:v>
                </c:pt>
                <c:pt idx="3">
                  <c:v>14.285714285714285</c:v>
                </c:pt>
                <c:pt idx="4">
                  <c:v>14.285714285714285</c:v>
                </c:pt>
                <c:pt idx="5">
                  <c:v>4.7619047619047619</c:v>
                </c:pt>
                <c:pt idx="6">
                  <c:v>4.7619047619047619</c:v>
                </c:pt>
                <c:pt idx="7">
                  <c:v>14.285714285714285</c:v>
                </c:pt>
                <c:pt idx="8">
                  <c:v>23.809523809523807</c:v>
                </c:pt>
                <c:pt idx="9">
                  <c:v>4.7619047619047619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4.7619047619047619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8E-42F1-929B-DB40467AC65E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Dist'!$E$52:$AQ$52</c:f>
              <c:numCache>
                <c:formatCode>0.00</c:formatCode>
                <c:ptCount val="39"/>
                <c:pt idx="0">
                  <c:v>6.3291139240506329</c:v>
                </c:pt>
                <c:pt idx="1">
                  <c:v>5.0632911392405067</c:v>
                </c:pt>
                <c:pt idx="2">
                  <c:v>5.0632911392405067</c:v>
                </c:pt>
                <c:pt idx="3">
                  <c:v>5.0632911392405067</c:v>
                </c:pt>
                <c:pt idx="4">
                  <c:v>7.59493670886076</c:v>
                </c:pt>
                <c:pt idx="5">
                  <c:v>15.18987341772152</c:v>
                </c:pt>
                <c:pt idx="6">
                  <c:v>18.9873417721519</c:v>
                </c:pt>
                <c:pt idx="7">
                  <c:v>12.658227848101266</c:v>
                </c:pt>
                <c:pt idx="8">
                  <c:v>10.126582278481013</c:v>
                </c:pt>
                <c:pt idx="9">
                  <c:v>3.79746835443038</c:v>
                </c:pt>
                <c:pt idx="10">
                  <c:v>3.79746835443038</c:v>
                </c:pt>
                <c:pt idx="11">
                  <c:v>2.5316455696202533</c:v>
                </c:pt>
                <c:pt idx="12">
                  <c:v>2.5316455696202533</c:v>
                </c:pt>
                <c:pt idx="13">
                  <c:v>0</c:v>
                </c:pt>
                <c:pt idx="14">
                  <c:v>1.2658227848101267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8E-42F1-929B-DB40467AC65E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Dist'!$E$53:$AQ$53</c:f>
              <c:numCache>
                <c:formatCode>0.00</c:formatCode>
                <c:ptCount val="39"/>
                <c:pt idx="0">
                  <c:v>7.1999999999999993</c:v>
                </c:pt>
                <c:pt idx="1">
                  <c:v>5.6000000000000005</c:v>
                </c:pt>
                <c:pt idx="2">
                  <c:v>4</c:v>
                </c:pt>
                <c:pt idx="3">
                  <c:v>7.1999999999999993</c:v>
                </c:pt>
                <c:pt idx="4">
                  <c:v>11.200000000000001</c:v>
                </c:pt>
                <c:pt idx="5">
                  <c:v>19.2</c:v>
                </c:pt>
                <c:pt idx="6">
                  <c:v>10.4</c:v>
                </c:pt>
                <c:pt idx="7">
                  <c:v>5.6000000000000005</c:v>
                </c:pt>
                <c:pt idx="8">
                  <c:v>8.7999999999999989</c:v>
                </c:pt>
                <c:pt idx="9">
                  <c:v>1.6</c:v>
                </c:pt>
                <c:pt idx="10">
                  <c:v>5.6000000000000005</c:v>
                </c:pt>
                <c:pt idx="11">
                  <c:v>4</c:v>
                </c:pt>
                <c:pt idx="12">
                  <c:v>4</c:v>
                </c:pt>
                <c:pt idx="13">
                  <c:v>3.2</c:v>
                </c:pt>
                <c:pt idx="14">
                  <c:v>1.6</c:v>
                </c:pt>
                <c:pt idx="15">
                  <c:v>0.8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8E-42F1-929B-DB40467AC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0608"/>
        <c:axId val="434921000"/>
      </c:lineChart>
      <c:catAx>
        <c:axId val="43492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1000"/>
        <c:crosses val="autoZero"/>
        <c:auto val="1"/>
        <c:lblAlgn val="ctr"/>
        <c:lblOffset val="100"/>
        <c:noMultiLvlLbl val="0"/>
      </c:catAx>
      <c:valAx>
        <c:axId val="43492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Laredo US  83All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Dist'!$E$58:$AQ$58</c:f>
              <c:numCache>
                <c:formatCode>0.00</c:formatCode>
                <c:ptCount val="39"/>
                <c:pt idx="0">
                  <c:v>16.444444444444446</c:v>
                </c:pt>
                <c:pt idx="1">
                  <c:v>6.666666666666667</c:v>
                </c:pt>
                <c:pt idx="2">
                  <c:v>1.7777777777777777</c:v>
                </c:pt>
                <c:pt idx="3">
                  <c:v>1.7777777777777777</c:v>
                </c:pt>
                <c:pt idx="4">
                  <c:v>0</c:v>
                </c:pt>
                <c:pt idx="5">
                  <c:v>0.44444444444444442</c:v>
                </c:pt>
                <c:pt idx="6">
                  <c:v>1.3333333333333335</c:v>
                </c:pt>
                <c:pt idx="7">
                  <c:v>5.3333333333333339</c:v>
                </c:pt>
                <c:pt idx="8">
                  <c:v>18.666666666666668</c:v>
                </c:pt>
                <c:pt idx="9">
                  <c:v>20</c:v>
                </c:pt>
                <c:pt idx="10">
                  <c:v>22.222222222222221</c:v>
                </c:pt>
                <c:pt idx="11">
                  <c:v>5.3333333333333339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E-4679-A5F4-78285CA439C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Dist'!$E$59:$AQ$59</c:f>
              <c:numCache>
                <c:formatCode>0.00</c:formatCode>
                <c:ptCount val="39"/>
                <c:pt idx="0">
                  <c:v>2.9885057471264367</c:v>
                </c:pt>
                <c:pt idx="1">
                  <c:v>15.229885057471265</c:v>
                </c:pt>
                <c:pt idx="2">
                  <c:v>22.068965517241381</c:v>
                </c:pt>
                <c:pt idx="3">
                  <c:v>8.5632183908045967</c:v>
                </c:pt>
                <c:pt idx="4">
                  <c:v>8.3908045977011501</c:v>
                </c:pt>
                <c:pt idx="5">
                  <c:v>7.9885057471264371</c:v>
                </c:pt>
                <c:pt idx="6">
                  <c:v>8.9655172413793096</c:v>
                </c:pt>
                <c:pt idx="7">
                  <c:v>16.149425287356323</c:v>
                </c:pt>
                <c:pt idx="8">
                  <c:v>7.5287356321839081</c:v>
                </c:pt>
                <c:pt idx="9">
                  <c:v>1.8390804597701149</c:v>
                </c:pt>
                <c:pt idx="10">
                  <c:v>0.28735632183908044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E-4679-A5F4-78285CA439C5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Dist'!$E$60:$AQ$60</c:f>
              <c:numCache>
                <c:formatCode>0.00</c:formatCode>
                <c:ptCount val="39"/>
                <c:pt idx="0">
                  <c:v>0.2012072434607646</c:v>
                </c:pt>
                <c:pt idx="1">
                  <c:v>0.60362173038229372</c:v>
                </c:pt>
                <c:pt idx="2">
                  <c:v>0.4024144869215292</c:v>
                </c:pt>
                <c:pt idx="3">
                  <c:v>1.3078470824949699</c:v>
                </c:pt>
                <c:pt idx="4">
                  <c:v>1.1066398390342052</c:v>
                </c:pt>
                <c:pt idx="5">
                  <c:v>2.7162977867203222</c:v>
                </c:pt>
                <c:pt idx="6">
                  <c:v>5.1307847082494975</c:v>
                </c:pt>
                <c:pt idx="7">
                  <c:v>30.181086519114686</c:v>
                </c:pt>
                <c:pt idx="8">
                  <c:v>29.678068410462778</c:v>
                </c:pt>
                <c:pt idx="9">
                  <c:v>16.197183098591552</c:v>
                </c:pt>
                <c:pt idx="10">
                  <c:v>10.865191146881289</c:v>
                </c:pt>
                <c:pt idx="11">
                  <c:v>1.1066398390342052</c:v>
                </c:pt>
                <c:pt idx="12">
                  <c:v>0.30181086519114686</c:v>
                </c:pt>
                <c:pt idx="13">
                  <c:v>0.2012072434607646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E-4679-A5F4-78285CA439C5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Dist'!$E$61:$AQ$61</c:f>
              <c:numCache>
                <c:formatCode>0.00</c:formatCode>
                <c:ptCount val="39"/>
                <c:pt idx="0">
                  <c:v>0</c:v>
                </c:pt>
                <c:pt idx="1">
                  <c:v>2.7777777777777777</c:v>
                </c:pt>
                <c:pt idx="2">
                  <c:v>8.3333333333333321</c:v>
                </c:pt>
                <c:pt idx="3">
                  <c:v>0</c:v>
                </c:pt>
                <c:pt idx="4">
                  <c:v>2.7777777777777777</c:v>
                </c:pt>
                <c:pt idx="5">
                  <c:v>5.5555555555555554</c:v>
                </c:pt>
                <c:pt idx="6">
                  <c:v>2.7777777777777777</c:v>
                </c:pt>
                <c:pt idx="7">
                  <c:v>13.888888888888889</c:v>
                </c:pt>
                <c:pt idx="8">
                  <c:v>13.888888888888889</c:v>
                </c:pt>
                <c:pt idx="9">
                  <c:v>11.111111111111111</c:v>
                </c:pt>
                <c:pt idx="10">
                  <c:v>33.333333333333329</c:v>
                </c:pt>
                <c:pt idx="11">
                  <c:v>5.5555555555555554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E-4679-A5F4-78285CA439C5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Dist'!$E$62:$AQ$62</c:f>
              <c:numCache>
                <c:formatCode>0.00</c:formatCode>
                <c:ptCount val="39"/>
                <c:pt idx="0">
                  <c:v>5.6085918854415269</c:v>
                </c:pt>
                <c:pt idx="1">
                  <c:v>15.632458233890215</c:v>
                </c:pt>
                <c:pt idx="2">
                  <c:v>23.98568019093079</c:v>
                </c:pt>
                <c:pt idx="3">
                  <c:v>7.7565632458233891</c:v>
                </c:pt>
                <c:pt idx="4">
                  <c:v>7.0405727923627692</c:v>
                </c:pt>
                <c:pt idx="5">
                  <c:v>6.0859188544152749</c:v>
                </c:pt>
                <c:pt idx="6">
                  <c:v>4.7732696897374698</c:v>
                </c:pt>
                <c:pt idx="7">
                  <c:v>12.052505966587113</c:v>
                </c:pt>
                <c:pt idx="8">
                  <c:v>9.785202863961814</c:v>
                </c:pt>
                <c:pt idx="9">
                  <c:v>3.2219570405727929</c:v>
                </c:pt>
                <c:pt idx="10">
                  <c:v>0.8353221957040573</c:v>
                </c:pt>
                <c:pt idx="11">
                  <c:v>1.6706443914081146</c:v>
                </c:pt>
                <c:pt idx="12">
                  <c:v>1.5513126491646778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0E-4679-A5F4-78285CA439C5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Dist'!$E$63:$AQ$63</c:f>
              <c:numCache>
                <c:formatCode>0.00</c:formatCode>
                <c:ptCount val="39"/>
                <c:pt idx="0">
                  <c:v>1.4086491055078181E-2</c:v>
                </c:pt>
                <c:pt idx="1">
                  <c:v>9.1562191858008166E-2</c:v>
                </c:pt>
                <c:pt idx="2">
                  <c:v>0.32398929426679812</c:v>
                </c:pt>
                <c:pt idx="3">
                  <c:v>1.7044654176644598</c:v>
                </c:pt>
                <c:pt idx="4">
                  <c:v>1.401605859980279</c:v>
                </c:pt>
                <c:pt idx="5">
                  <c:v>3.1060712776447388</c:v>
                </c:pt>
                <c:pt idx="6">
                  <c:v>6.1487533455416257</c:v>
                </c:pt>
                <c:pt idx="7">
                  <c:v>33.406113537117903</c:v>
                </c:pt>
                <c:pt idx="8">
                  <c:v>35.652908860402874</c:v>
                </c:pt>
                <c:pt idx="9">
                  <c:v>15.072545428933653</c:v>
                </c:pt>
                <c:pt idx="10">
                  <c:v>2.7891252289054798</c:v>
                </c:pt>
                <c:pt idx="11">
                  <c:v>0.26060008451894634</c:v>
                </c:pt>
                <c:pt idx="12">
                  <c:v>2.8172982110156362E-2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0E-4679-A5F4-78285CA439C5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Dist'!$E$64:$AQ$64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1.7006802721088436</c:v>
                </c:pt>
                <c:pt idx="3">
                  <c:v>2.0408163265306123</c:v>
                </c:pt>
                <c:pt idx="4">
                  <c:v>2.0408163265306123</c:v>
                </c:pt>
                <c:pt idx="5">
                  <c:v>3.0612244897959182</c:v>
                </c:pt>
                <c:pt idx="6">
                  <c:v>7.1428571428571423</c:v>
                </c:pt>
                <c:pt idx="7">
                  <c:v>31.292517006802722</c:v>
                </c:pt>
                <c:pt idx="8">
                  <c:v>24.829931972789115</c:v>
                </c:pt>
                <c:pt idx="9">
                  <c:v>9.8639455782312915</c:v>
                </c:pt>
                <c:pt idx="10">
                  <c:v>16.326530612244898</c:v>
                </c:pt>
                <c:pt idx="11">
                  <c:v>1.3605442176870748</c:v>
                </c:pt>
                <c:pt idx="12">
                  <c:v>0.3401360544217687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0E-4679-A5F4-78285CA439C5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Dist'!$E$65:$AQ$65</c:f>
              <c:numCache>
                <c:formatCode>0.00</c:formatCode>
                <c:ptCount val="39"/>
                <c:pt idx="0">
                  <c:v>0</c:v>
                </c:pt>
                <c:pt idx="1">
                  <c:v>9.0909090909090917</c:v>
                </c:pt>
                <c:pt idx="2">
                  <c:v>9.0909090909090917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9.0909090909090917</c:v>
                </c:pt>
                <c:pt idx="7">
                  <c:v>54.54545454545454</c:v>
                </c:pt>
                <c:pt idx="8">
                  <c:v>18.181818181818183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0E-4679-A5F4-78285CA439C5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Dist'!$E$66:$AQ$66</c:f>
              <c:numCache>
                <c:formatCode>0.00</c:formatCode>
                <c:ptCount val="39"/>
                <c:pt idx="0">
                  <c:v>6.25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</c:v>
                </c:pt>
                <c:pt idx="5">
                  <c:v>0</c:v>
                </c:pt>
                <c:pt idx="6">
                  <c:v>6.25</c:v>
                </c:pt>
                <c:pt idx="7">
                  <c:v>18.75</c:v>
                </c:pt>
                <c:pt idx="8">
                  <c:v>31.25</c:v>
                </c:pt>
                <c:pt idx="9">
                  <c:v>12.5</c:v>
                </c:pt>
                <c:pt idx="10">
                  <c:v>18.75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0E-4679-A5F4-78285CA439C5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Dist'!$E$67:$AQ$67</c:f>
              <c:numCache>
                <c:formatCode>0.00</c:formatCode>
                <c:ptCount val="39"/>
                <c:pt idx="0">
                  <c:v>0</c:v>
                </c:pt>
                <c:pt idx="1">
                  <c:v>4.7619047619047619</c:v>
                </c:pt>
                <c:pt idx="2">
                  <c:v>0</c:v>
                </c:pt>
                <c:pt idx="3">
                  <c:v>4.7619047619047619</c:v>
                </c:pt>
                <c:pt idx="4">
                  <c:v>4.7619047619047619</c:v>
                </c:pt>
                <c:pt idx="5">
                  <c:v>4.7619047619047619</c:v>
                </c:pt>
                <c:pt idx="6">
                  <c:v>0</c:v>
                </c:pt>
                <c:pt idx="7">
                  <c:v>4.7619047619047619</c:v>
                </c:pt>
                <c:pt idx="8">
                  <c:v>4.7619047619047619</c:v>
                </c:pt>
                <c:pt idx="9">
                  <c:v>0</c:v>
                </c:pt>
                <c:pt idx="10">
                  <c:v>0</c:v>
                </c:pt>
                <c:pt idx="11">
                  <c:v>4.7619047619047619</c:v>
                </c:pt>
                <c:pt idx="12">
                  <c:v>0</c:v>
                </c:pt>
                <c:pt idx="13">
                  <c:v>0</c:v>
                </c:pt>
                <c:pt idx="14">
                  <c:v>14.285714285714285</c:v>
                </c:pt>
                <c:pt idx="15">
                  <c:v>42.857142857142854</c:v>
                </c:pt>
                <c:pt idx="16">
                  <c:v>9.5238095238095237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0E-4679-A5F4-78285CA4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1784"/>
        <c:axId val="434922176"/>
      </c:lineChart>
      <c:catAx>
        <c:axId val="434921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2176"/>
        <c:crosses val="autoZero"/>
        <c:auto val="1"/>
        <c:lblAlgn val="ctr"/>
        <c:lblOffset val="100"/>
        <c:noMultiLvlLbl val="0"/>
      </c:catAx>
      <c:valAx>
        <c:axId val="43492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FM 99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Dist'!$E$72:$AQ$72</c:f>
              <c:numCache>
                <c:formatCode>0.00</c:formatCode>
                <c:ptCount val="39"/>
                <c:pt idx="0">
                  <c:v>14.754098360655737</c:v>
                </c:pt>
                <c:pt idx="1">
                  <c:v>1.639344262295082</c:v>
                </c:pt>
                <c:pt idx="2">
                  <c:v>3.278688524590164</c:v>
                </c:pt>
                <c:pt idx="3">
                  <c:v>1.639344262295082</c:v>
                </c:pt>
                <c:pt idx="4">
                  <c:v>8.1967213114754092</c:v>
                </c:pt>
                <c:pt idx="5">
                  <c:v>6.557377049180328</c:v>
                </c:pt>
                <c:pt idx="6">
                  <c:v>9.8360655737704921</c:v>
                </c:pt>
                <c:pt idx="7">
                  <c:v>4.918032786885246</c:v>
                </c:pt>
                <c:pt idx="8">
                  <c:v>6.557377049180328</c:v>
                </c:pt>
                <c:pt idx="9">
                  <c:v>3.278688524590164</c:v>
                </c:pt>
                <c:pt idx="10">
                  <c:v>1.639344262295082</c:v>
                </c:pt>
                <c:pt idx="11">
                  <c:v>6.557377049180328</c:v>
                </c:pt>
                <c:pt idx="12">
                  <c:v>0</c:v>
                </c:pt>
                <c:pt idx="13">
                  <c:v>13.114754098360656</c:v>
                </c:pt>
                <c:pt idx="14">
                  <c:v>4.918032786885246</c:v>
                </c:pt>
                <c:pt idx="15">
                  <c:v>6.557377049180328</c:v>
                </c:pt>
                <c:pt idx="16">
                  <c:v>6.557377049180328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1-4FF7-B1F2-BDF129B3AEE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Dist'!$E$73:$AQ$73</c:f>
              <c:numCache>
                <c:formatCode>0.00</c:formatCode>
                <c:ptCount val="39"/>
                <c:pt idx="0">
                  <c:v>2.6119402985074625</c:v>
                </c:pt>
                <c:pt idx="1">
                  <c:v>0.74626865671641784</c:v>
                </c:pt>
                <c:pt idx="2">
                  <c:v>6.7164179104477615</c:v>
                </c:pt>
                <c:pt idx="3">
                  <c:v>13.059701492537313</c:v>
                </c:pt>
                <c:pt idx="4">
                  <c:v>11.194029850746269</c:v>
                </c:pt>
                <c:pt idx="5">
                  <c:v>10.074626865671641</c:v>
                </c:pt>
                <c:pt idx="6">
                  <c:v>13.805970149253731</c:v>
                </c:pt>
                <c:pt idx="7">
                  <c:v>9.3283582089552244</c:v>
                </c:pt>
                <c:pt idx="8">
                  <c:v>8.5820895522388057</c:v>
                </c:pt>
                <c:pt idx="9">
                  <c:v>6.7164179104477615</c:v>
                </c:pt>
                <c:pt idx="10">
                  <c:v>3.3582089552238807</c:v>
                </c:pt>
                <c:pt idx="11">
                  <c:v>0.37313432835820892</c:v>
                </c:pt>
                <c:pt idx="12">
                  <c:v>2.9850746268656714</c:v>
                </c:pt>
                <c:pt idx="13">
                  <c:v>0.37313432835820892</c:v>
                </c:pt>
                <c:pt idx="14">
                  <c:v>1.8656716417910446</c:v>
                </c:pt>
                <c:pt idx="15">
                  <c:v>3.3582089552238807</c:v>
                </c:pt>
                <c:pt idx="16">
                  <c:v>1.1194029850746268</c:v>
                </c:pt>
                <c:pt idx="17">
                  <c:v>1.8656716417910446</c:v>
                </c:pt>
                <c:pt idx="18">
                  <c:v>0.74626865671641784</c:v>
                </c:pt>
                <c:pt idx="19">
                  <c:v>0.74626865671641784</c:v>
                </c:pt>
                <c:pt idx="20">
                  <c:v>0.37313432835820892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1-4FF7-B1F2-BDF129B3AEE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Dist'!$E$74:$AQ$74</c:f>
              <c:numCache>
                <c:formatCode>0.00</c:formatCode>
                <c:ptCount val="39"/>
                <c:pt idx="0">
                  <c:v>0.70422535211267612</c:v>
                </c:pt>
                <c:pt idx="1">
                  <c:v>0.28169014084507044</c:v>
                </c:pt>
                <c:pt idx="2">
                  <c:v>0.70422535211267612</c:v>
                </c:pt>
                <c:pt idx="3">
                  <c:v>1.1267605633802817</c:v>
                </c:pt>
                <c:pt idx="4">
                  <c:v>2.8169014084507045</c:v>
                </c:pt>
                <c:pt idx="5">
                  <c:v>1.971830985915493</c:v>
                </c:pt>
                <c:pt idx="6">
                  <c:v>10.140845070422536</c:v>
                </c:pt>
                <c:pt idx="7">
                  <c:v>20</c:v>
                </c:pt>
                <c:pt idx="8">
                  <c:v>14.225352112676056</c:v>
                </c:pt>
                <c:pt idx="9">
                  <c:v>10.28169014084507</c:v>
                </c:pt>
                <c:pt idx="10">
                  <c:v>5.4929577464788739</c:v>
                </c:pt>
                <c:pt idx="11">
                  <c:v>7.042253521126761</c:v>
                </c:pt>
                <c:pt idx="12">
                  <c:v>8.591549295774648</c:v>
                </c:pt>
                <c:pt idx="13">
                  <c:v>5.6338028169014089</c:v>
                </c:pt>
                <c:pt idx="14">
                  <c:v>3.8028169014084505</c:v>
                </c:pt>
                <c:pt idx="15">
                  <c:v>3.6619718309859155</c:v>
                </c:pt>
                <c:pt idx="16">
                  <c:v>1.5492957746478873</c:v>
                </c:pt>
                <c:pt idx="17">
                  <c:v>1.1267605633802817</c:v>
                </c:pt>
                <c:pt idx="18">
                  <c:v>0.28169014084507044</c:v>
                </c:pt>
                <c:pt idx="19">
                  <c:v>0.42253521126760557</c:v>
                </c:pt>
                <c:pt idx="20">
                  <c:v>0.14084507042253522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1-4FF7-B1F2-BDF129B3AEE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Dist'!$E$75:$AQ$75</c:f>
              <c:numCache>
                <c:formatCode>0.00</c:formatCode>
                <c:ptCount val="39"/>
                <c:pt idx="0">
                  <c:v>14.705882352941178</c:v>
                </c:pt>
                <c:pt idx="1">
                  <c:v>2.9411764705882351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2.9411764705882351</c:v>
                </c:pt>
                <c:pt idx="6">
                  <c:v>2.9411764705882351</c:v>
                </c:pt>
                <c:pt idx="7">
                  <c:v>0</c:v>
                </c:pt>
                <c:pt idx="8">
                  <c:v>5.8823529411764701</c:v>
                </c:pt>
                <c:pt idx="9">
                  <c:v>2.9411764705882351</c:v>
                </c:pt>
                <c:pt idx="10">
                  <c:v>11.76470588235294</c:v>
                </c:pt>
                <c:pt idx="11">
                  <c:v>2.9411764705882351</c:v>
                </c:pt>
                <c:pt idx="12">
                  <c:v>5.8823529411764701</c:v>
                </c:pt>
                <c:pt idx="13">
                  <c:v>0</c:v>
                </c:pt>
                <c:pt idx="14">
                  <c:v>5.8823529411764701</c:v>
                </c:pt>
                <c:pt idx="15">
                  <c:v>5.8823529411764701</c:v>
                </c:pt>
                <c:pt idx="16">
                  <c:v>11.76470588235294</c:v>
                </c:pt>
                <c:pt idx="17">
                  <c:v>5.8823529411764701</c:v>
                </c:pt>
                <c:pt idx="18">
                  <c:v>11.76470588235294</c:v>
                </c:pt>
                <c:pt idx="19">
                  <c:v>5.8823529411764701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1-4FF7-B1F2-BDF129B3AEE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Dist'!$E$76:$AQ$76</c:f>
              <c:numCache>
                <c:formatCode>0.00</c:formatCode>
                <c:ptCount val="39"/>
                <c:pt idx="0">
                  <c:v>0.95238095238095244</c:v>
                </c:pt>
                <c:pt idx="1">
                  <c:v>4.7619047619047619</c:v>
                </c:pt>
                <c:pt idx="2">
                  <c:v>10.952380952380953</c:v>
                </c:pt>
                <c:pt idx="3">
                  <c:v>11.428571428571429</c:v>
                </c:pt>
                <c:pt idx="4">
                  <c:v>13.80952380952381</c:v>
                </c:pt>
                <c:pt idx="5">
                  <c:v>11.904761904761903</c:v>
                </c:pt>
                <c:pt idx="6">
                  <c:v>7.1428571428571423</c:v>
                </c:pt>
                <c:pt idx="7">
                  <c:v>7.6190476190476195</c:v>
                </c:pt>
                <c:pt idx="8">
                  <c:v>6.666666666666667</c:v>
                </c:pt>
                <c:pt idx="9">
                  <c:v>5.2380952380952381</c:v>
                </c:pt>
                <c:pt idx="10">
                  <c:v>1.4285714285714286</c:v>
                </c:pt>
                <c:pt idx="11">
                  <c:v>0.47619047619047622</c:v>
                </c:pt>
                <c:pt idx="12">
                  <c:v>3.8095238095238098</c:v>
                </c:pt>
                <c:pt idx="13">
                  <c:v>5.7142857142857144</c:v>
                </c:pt>
                <c:pt idx="14">
                  <c:v>1.9047619047619049</c:v>
                </c:pt>
                <c:pt idx="15">
                  <c:v>3.3333333333333335</c:v>
                </c:pt>
                <c:pt idx="16">
                  <c:v>1.9047619047619049</c:v>
                </c:pt>
                <c:pt idx="17">
                  <c:v>0.95238095238095244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1-4FF7-B1F2-BDF129B3AEE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Dist'!$E$77:$AQ$77</c:f>
              <c:numCache>
                <c:formatCode>0.00</c:formatCode>
                <c:ptCount val="39"/>
                <c:pt idx="0">
                  <c:v>0.6602641056422569</c:v>
                </c:pt>
                <c:pt idx="1">
                  <c:v>6.0024009603841535E-2</c:v>
                </c:pt>
                <c:pt idx="2">
                  <c:v>6.0024009603841535E-2</c:v>
                </c:pt>
                <c:pt idx="3">
                  <c:v>0.48019207683073228</c:v>
                </c:pt>
                <c:pt idx="4">
                  <c:v>1.440576230492197</c:v>
                </c:pt>
                <c:pt idx="5">
                  <c:v>1.9207683073229291</c:v>
                </c:pt>
                <c:pt idx="6">
                  <c:v>5.1620648259303721</c:v>
                </c:pt>
                <c:pt idx="7">
                  <c:v>16.686674669867948</c:v>
                </c:pt>
                <c:pt idx="8">
                  <c:v>27.490996398559425</c:v>
                </c:pt>
                <c:pt idx="9">
                  <c:v>17.16686674669868</c:v>
                </c:pt>
                <c:pt idx="10">
                  <c:v>7.9831932773109235</c:v>
                </c:pt>
                <c:pt idx="11">
                  <c:v>1.440576230492197</c:v>
                </c:pt>
                <c:pt idx="12">
                  <c:v>3.7815126050420167</c:v>
                </c:pt>
                <c:pt idx="13">
                  <c:v>6.7226890756302522</c:v>
                </c:pt>
                <c:pt idx="14">
                  <c:v>4.6218487394957988</c:v>
                </c:pt>
                <c:pt idx="15">
                  <c:v>1.7406962785114044</c:v>
                </c:pt>
                <c:pt idx="16">
                  <c:v>1.7406962785114044</c:v>
                </c:pt>
                <c:pt idx="17">
                  <c:v>0.6602641056422569</c:v>
                </c:pt>
                <c:pt idx="18">
                  <c:v>0.18007202881152462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31-4FF7-B1F2-BDF129B3AEE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Dist'!$E$78:$AQ$78</c:f>
              <c:numCache>
                <c:formatCode>0.00</c:formatCode>
                <c:ptCount val="39"/>
                <c:pt idx="0">
                  <c:v>0.89285714285714279</c:v>
                </c:pt>
                <c:pt idx="1">
                  <c:v>0.89285714285714279</c:v>
                </c:pt>
                <c:pt idx="2">
                  <c:v>0</c:v>
                </c:pt>
                <c:pt idx="3">
                  <c:v>1.7857142857142856</c:v>
                </c:pt>
                <c:pt idx="4">
                  <c:v>1.7857142857142856</c:v>
                </c:pt>
                <c:pt idx="5">
                  <c:v>0.89285714285714279</c:v>
                </c:pt>
                <c:pt idx="6">
                  <c:v>1.7857142857142856</c:v>
                </c:pt>
                <c:pt idx="7">
                  <c:v>18.75</c:v>
                </c:pt>
                <c:pt idx="8">
                  <c:v>16.964285714285715</c:v>
                </c:pt>
                <c:pt idx="9">
                  <c:v>10.714285714285714</c:v>
                </c:pt>
                <c:pt idx="10">
                  <c:v>8.9285714285714288</c:v>
                </c:pt>
                <c:pt idx="11">
                  <c:v>0.89285714285714279</c:v>
                </c:pt>
                <c:pt idx="12">
                  <c:v>2.6785714285714284</c:v>
                </c:pt>
                <c:pt idx="13">
                  <c:v>6.25</c:v>
                </c:pt>
                <c:pt idx="14">
                  <c:v>16.964285714285715</c:v>
                </c:pt>
                <c:pt idx="15">
                  <c:v>6.25</c:v>
                </c:pt>
                <c:pt idx="16">
                  <c:v>2.6785714285714284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0.89285714285714279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31-4FF7-B1F2-BDF129B3AEE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Dist'!$E$79:$AQ$79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31-4FF7-B1F2-BDF129B3AEE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Dist'!$E$80:$AQ$80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5.2631578947368416</c:v>
                </c:pt>
                <c:pt idx="5">
                  <c:v>21.052631578947366</c:v>
                </c:pt>
                <c:pt idx="6">
                  <c:v>31.578947368421051</c:v>
                </c:pt>
                <c:pt idx="7">
                  <c:v>5.2631578947368416</c:v>
                </c:pt>
                <c:pt idx="8">
                  <c:v>15.789473684210526</c:v>
                </c:pt>
                <c:pt idx="9">
                  <c:v>5.2631578947368416</c:v>
                </c:pt>
                <c:pt idx="10">
                  <c:v>2.6315789473684208</c:v>
                </c:pt>
                <c:pt idx="11">
                  <c:v>0</c:v>
                </c:pt>
                <c:pt idx="12">
                  <c:v>5.2631578947368416</c:v>
                </c:pt>
                <c:pt idx="13">
                  <c:v>5.2631578947368416</c:v>
                </c:pt>
                <c:pt idx="14">
                  <c:v>0</c:v>
                </c:pt>
                <c:pt idx="15">
                  <c:v>2.6315789473684208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31-4FF7-B1F2-BDF129B3AEE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Dist'!$E$81:$AQ$81</c:f>
              <c:numCache>
                <c:formatCode>0.00</c:formatCode>
                <c:ptCount val="39"/>
                <c:pt idx="0">
                  <c:v>10.743801652892563</c:v>
                </c:pt>
                <c:pt idx="1">
                  <c:v>4.9586776859504136</c:v>
                </c:pt>
                <c:pt idx="2">
                  <c:v>4.1322314049586781</c:v>
                </c:pt>
                <c:pt idx="3">
                  <c:v>6.6115702479338845</c:v>
                </c:pt>
                <c:pt idx="4">
                  <c:v>6.6115702479338845</c:v>
                </c:pt>
                <c:pt idx="5">
                  <c:v>18.181818181818183</c:v>
                </c:pt>
                <c:pt idx="6">
                  <c:v>8.2644628099173563</c:v>
                </c:pt>
                <c:pt idx="7">
                  <c:v>5.785123966942149</c:v>
                </c:pt>
                <c:pt idx="8">
                  <c:v>11.570247933884298</c:v>
                </c:pt>
                <c:pt idx="9">
                  <c:v>3.3057851239669422</c:v>
                </c:pt>
                <c:pt idx="10">
                  <c:v>4.9586776859504136</c:v>
                </c:pt>
                <c:pt idx="11">
                  <c:v>4.1322314049586781</c:v>
                </c:pt>
                <c:pt idx="12">
                  <c:v>4.1322314049586781</c:v>
                </c:pt>
                <c:pt idx="13">
                  <c:v>2.4793388429752068</c:v>
                </c:pt>
                <c:pt idx="14">
                  <c:v>2.4793388429752068</c:v>
                </c:pt>
                <c:pt idx="15">
                  <c:v>1.6528925619834711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31-4FF7-B1F2-BDF129B3A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2960"/>
        <c:axId val="434923352"/>
      </c:lineChart>
      <c:catAx>
        <c:axId val="43492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3352"/>
        <c:crosses val="autoZero"/>
        <c:auto val="1"/>
        <c:lblAlgn val="ctr"/>
        <c:lblOffset val="100"/>
        <c:noMultiLvlLbl val="0"/>
      </c:catAx>
      <c:valAx>
        <c:axId val="43492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San Antonio FM</a:t>
            </a:r>
            <a:r>
              <a:rPr lang="en-GB" baseline="0"/>
              <a:t>  624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Dist'!$E$86:$AQ$86</c:f>
              <c:numCache>
                <c:formatCode>0.00</c:formatCode>
                <c:ptCount val="39"/>
                <c:pt idx="0">
                  <c:v>6.4516129032258061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9.67741935483871</c:v>
                </c:pt>
                <c:pt idx="5">
                  <c:v>0</c:v>
                </c:pt>
                <c:pt idx="6">
                  <c:v>3.225806451612903</c:v>
                </c:pt>
                <c:pt idx="7">
                  <c:v>9.67741935483871</c:v>
                </c:pt>
                <c:pt idx="8">
                  <c:v>25.806451612903224</c:v>
                </c:pt>
                <c:pt idx="9">
                  <c:v>16.129032258064516</c:v>
                </c:pt>
                <c:pt idx="10">
                  <c:v>16.129032258064516</c:v>
                </c:pt>
                <c:pt idx="11">
                  <c:v>9.67741935483871</c:v>
                </c:pt>
                <c:pt idx="12">
                  <c:v>3.225806451612903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3-4507-B9CC-D6ABE227A53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Dist'!$E$87:$AQ$87</c:f>
              <c:numCache>
                <c:formatCode>0.00</c:formatCode>
                <c:ptCount val="39"/>
                <c:pt idx="0">
                  <c:v>0</c:v>
                </c:pt>
                <c:pt idx="1">
                  <c:v>0.10752688172043011</c:v>
                </c:pt>
                <c:pt idx="2">
                  <c:v>0.32258064516129031</c:v>
                </c:pt>
                <c:pt idx="3">
                  <c:v>2.795698924731183</c:v>
                </c:pt>
                <c:pt idx="4">
                  <c:v>7.3118279569892479</c:v>
                </c:pt>
                <c:pt idx="5">
                  <c:v>12.903225806451612</c:v>
                </c:pt>
                <c:pt idx="6">
                  <c:v>15.698924731182796</c:v>
                </c:pt>
                <c:pt idx="7">
                  <c:v>7.849462365591398</c:v>
                </c:pt>
                <c:pt idx="8">
                  <c:v>2.258064516129032</c:v>
                </c:pt>
                <c:pt idx="9">
                  <c:v>5.376344086021505</c:v>
                </c:pt>
                <c:pt idx="10">
                  <c:v>12.043010752688172</c:v>
                </c:pt>
                <c:pt idx="11">
                  <c:v>9.1397849462365599</c:v>
                </c:pt>
                <c:pt idx="12">
                  <c:v>3.225806451612903</c:v>
                </c:pt>
                <c:pt idx="13">
                  <c:v>1.6129032258064515</c:v>
                </c:pt>
                <c:pt idx="14">
                  <c:v>4.408602150537634</c:v>
                </c:pt>
                <c:pt idx="15">
                  <c:v>3.655913978494624</c:v>
                </c:pt>
                <c:pt idx="16">
                  <c:v>3.3333333333333335</c:v>
                </c:pt>
                <c:pt idx="17">
                  <c:v>2.4731182795698925</c:v>
                </c:pt>
                <c:pt idx="18">
                  <c:v>1.827956989247312</c:v>
                </c:pt>
                <c:pt idx="19">
                  <c:v>2.1505376344086025</c:v>
                </c:pt>
                <c:pt idx="20">
                  <c:v>0.75268817204301075</c:v>
                </c:pt>
                <c:pt idx="21">
                  <c:v>0.21505376344086022</c:v>
                </c:pt>
                <c:pt idx="22">
                  <c:v>0.32258064516129031</c:v>
                </c:pt>
                <c:pt idx="23">
                  <c:v>0.10752688172043011</c:v>
                </c:pt>
                <c:pt idx="24">
                  <c:v>0.10752688172043011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3-4507-B9CC-D6ABE227A53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Dist'!$E$88:$AQ$88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1.4285714285714286</c:v>
                </c:pt>
                <c:pt idx="3">
                  <c:v>4.2857142857142856</c:v>
                </c:pt>
                <c:pt idx="4">
                  <c:v>2.1428571428571428</c:v>
                </c:pt>
                <c:pt idx="5">
                  <c:v>0.7142857142857143</c:v>
                </c:pt>
                <c:pt idx="6">
                  <c:v>5.7142857142857144</c:v>
                </c:pt>
                <c:pt idx="7">
                  <c:v>20.714285714285715</c:v>
                </c:pt>
                <c:pt idx="8">
                  <c:v>25</c:v>
                </c:pt>
                <c:pt idx="9">
                  <c:v>20</c:v>
                </c:pt>
                <c:pt idx="10">
                  <c:v>10.714285714285714</c:v>
                </c:pt>
                <c:pt idx="11">
                  <c:v>4.2857142857142856</c:v>
                </c:pt>
                <c:pt idx="12">
                  <c:v>1.4285714285714286</c:v>
                </c:pt>
                <c:pt idx="13">
                  <c:v>1.4285714285714286</c:v>
                </c:pt>
                <c:pt idx="14">
                  <c:v>0.7142857142857143</c:v>
                </c:pt>
                <c:pt idx="15">
                  <c:v>1.4285714285714286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83-4507-B9CC-D6ABE227A53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Dist'!$E$89:$AQ$89</c:f>
              <c:numCache>
                <c:formatCode>0.00</c:formatCode>
                <c:ptCount val="39"/>
                <c:pt idx="0">
                  <c:v>0</c:v>
                </c:pt>
                <c:pt idx="1">
                  <c:v>3.7037037037037033</c:v>
                </c:pt>
                <c:pt idx="2">
                  <c:v>0</c:v>
                </c:pt>
                <c:pt idx="3">
                  <c:v>0</c:v>
                </c:pt>
                <c:pt idx="4">
                  <c:v>3.7037037037037033</c:v>
                </c:pt>
                <c:pt idx="5">
                  <c:v>3.7037037037037033</c:v>
                </c:pt>
                <c:pt idx="6">
                  <c:v>3.7037037037037033</c:v>
                </c:pt>
                <c:pt idx="7">
                  <c:v>11.111111111111111</c:v>
                </c:pt>
                <c:pt idx="8">
                  <c:v>7.4074074074074066</c:v>
                </c:pt>
                <c:pt idx="9">
                  <c:v>22.222222222222221</c:v>
                </c:pt>
                <c:pt idx="10">
                  <c:v>11.111111111111111</c:v>
                </c:pt>
                <c:pt idx="11">
                  <c:v>0</c:v>
                </c:pt>
                <c:pt idx="12">
                  <c:v>3.7037037037037033</c:v>
                </c:pt>
                <c:pt idx="13">
                  <c:v>0</c:v>
                </c:pt>
                <c:pt idx="14">
                  <c:v>3.7037037037037033</c:v>
                </c:pt>
                <c:pt idx="15">
                  <c:v>0</c:v>
                </c:pt>
                <c:pt idx="16">
                  <c:v>0</c:v>
                </c:pt>
                <c:pt idx="17">
                  <c:v>3.7037037037037033</c:v>
                </c:pt>
                <c:pt idx="18">
                  <c:v>0</c:v>
                </c:pt>
                <c:pt idx="19">
                  <c:v>7.4074074074074066</c:v>
                </c:pt>
                <c:pt idx="20">
                  <c:v>0</c:v>
                </c:pt>
                <c:pt idx="21">
                  <c:v>0</c:v>
                </c:pt>
                <c:pt idx="22">
                  <c:v>14.814814814814813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3-4507-B9CC-D6ABE227A53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Dist'!$E$90:$AQ$90</c:f>
              <c:numCache>
                <c:formatCode>0.00</c:formatCode>
                <c:ptCount val="39"/>
                <c:pt idx="0">
                  <c:v>0</c:v>
                </c:pt>
                <c:pt idx="1">
                  <c:v>4.028436018957346</c:v>
                </c:pt>
                <c:pt idx="2">
                  <c:v>24.644549763033176</c:v>
                </c:pt>
                <c:pt idx="3">
                  <c:v>17.535545023696685</c:v>
                </c:pt>
                <c:pt idx="4">
                  <c:v>2.3696682464454977</c:v>
                </c:pt>
                <c:pt idx="5">
                  <c:v>17.772511848341232</c:v>
                </c:pt>
                <c:pt idx="6">
                  <c:v>5.4502369668246446</c:v>
                </c:pt>
                <c:pt idx="7">
                  <c:v>4.028436018957346</c:v>
                </c:pt>
                <c:pt idx="8">
                  <c:v>5.9241706161137442</c:v>
                </c:pt>
                <c:pt idx="9">
                  <c:v>7.109004739336493</c:v>
                </c:pt>
                <c:pt idx="10">
                  <c:v>5.2132701421800949</c:v>
                </c:pt>
                <c:pt idx="11">
                  <c:v>4.028436018957346</c:v>
                </c:pt>
                <c:pt idx="12">
                  <c:v>1.6587677725118484</c:v>
                </c:pt>
                <c:pt idx="13">
                  <c:v>0.23696682464454977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3-4507-B9CC-D6ABE227A53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Dist'!$E$91:$AQ$91</c:f>
              <c:numCache>
                <c:formatCode>0.00</c:formatCode>
                <c:ptCount val="39"/>
                <c:pt idx="0">
                  <c:v>0.12961762799740764</c:v>
                </c:pt>
                <c:pt idx="1">
                  <c:v>0.19442644199611148</c:v>
                </c:pt>
                <c:pt idx="2">
                  <c:v>0.38885288399222295</c:v>
                </c:pt>
                <c:pt idx="3">
                  <c:v>0.51847051198963057</c:v>
                </c:pt>
                <c:pt idx="4">
                  <c:v>6.4808813998703821E-2</c:v>
                </c:pt>
                <c:pt idx="5">
                  <c:v>1.814646791963707</c:v>
                </c:pt>
                <c:pt idx="6">
                  <c:v>1.2313674659753726</c:v>
                </c:pt>
                <c:pt idx="7">
                  <c:v>3.7589112119248216</c:v>
                </c:pt>
                <c:pt idx="8">
                  <c:v>15.230071289695399</c:v>
                </c:pt>
                <c:pt idx="9">
                  <c:v>27.025275437459495</c:v>
                </c:pt>
                <c:pt idx="10">
                  <c:v>26.312378483473754</c:v>
                </c:pt>
                <c:pt idx="11">
                  <c:v>18.600129617627996</c:v>
                </c:pt>
                <c:pt idx="12">
                  <c:v>4.0829552819183403</c:v>
                </c:pt>
                <c:pt idx="13">
                  <c:v>0.51847051198963057</c:v>
                </c:pt>
                <c:pt idx="14">
                  <c:v>0.12961762799740764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83-4507-B9CC-D6ABE227A53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Dist'!$E$92:$AQ$92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0.58823529411764708</c:v>
                </c:pt>
                <c:pt idx="6">
                  <c:v>0</c:v>
                </c:pt>
                <c:pt idx="7">
                  <c:v>1.1764705882352942</c:v>
                </c:pt>
                <c:pt idx="8">
                  <c:v>7.0588235294117645</c:v>
                </c:pt>
                <c:pt idx="9">
                  <c:v>13.529411764705882</c:v>
                </c:pt>
                <c:pt idx="10">
                  <c:v>19.411764705882355</c:v>
                </c:pt>
                <c:pt idx="11">
                  <c:v>35.294117647058826</c:v>
                </c:pt>
                <c:pt idx="12">
                  <c:v>22.941176470588236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83-4507-B9CC-D6ABE227A53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Dist'!$E$93:$AQ$93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83-4507-B9CC-D6ABE227A53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Dist'!$E$94:$AQ$94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4.7619047619047619</c:v>
                </c:pt>
                <c:pt idx="4">
                  <c:v>4.7619047619047619</c:v>
                </c:pt>
                <c:pt idx="5">
                  <c:v>14.285714285714285</c:v>
                </c:pt>
                <c:pt idx="6">
                  <c:v>19.047619047619047</c:v>
                </c:pt>
                <c:pt idx="7">
                  <c:v>19.047619047619047</c:v>
                </c:pt>
                <c:pt idx="8">
                  <c:v>23.809523809523807</c:v>
                </c:pt>
                <c:pt idx="9">
                  <c:v>4.7619047619047619</c:v>
                </c:pt>
                <c:pt idx="10">
                  <c:v>4.7619047619047619</c:v>
                </c:pt>
                <c:pt idx="11">
                  <c:v>0</c:v>
                </c:pt>
                <c:pt idx="12">
                  <c:v>4.7619047619047619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83-4507-B9CC-D6ABE227A53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Dist'!$E$95:$AQ$95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7.1428571428571423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7.1428571428571423</c:v>
                </c:pt>
                <c:pt idx="7">
                  <c:v>14.285714285714285</c:v>
                </c:pt>
                <c:pt idx="8">
                  <c:v>7.1428571428571423</c:v>
                </c:pt>
                <c:pt idx="9">
                  <c:v>0</c:v>
                </c:pt>
                <c:pt idx="10">
                  <c:v>21.428571428571427</c:v>
                </c:pt>
                <c:pt idx="11">
                  <c:v>21.428571428571427</c:v>
                </c:pt>
                <c:pt idx="12">
                  <c:v>21.428571428571427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83-4507-B9CC-D6ABE227A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924136"/>
        <c:axId val="434924528"/>
      </c:lineChart>
      <c:catAx>
        <c:axId val="434924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4528"/>
        <c:crosses val="autoZero"/>
        <c:auto val="1"/>
        <c:lblAlgn val="ctr"/>
        <c:lblOffset val="100"/>
        <c:noMultiLvlLbl val="0"/>
      </c:catAx>
      <c:valAx>
        <c:axId val="43492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SH 16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Dist'!$E$100:$AQ$100</c:f>
              <c:numCache>
                <c:formatCode>0.00</c:formatCode>
                <c:ptCount val="39"/>
                <c:pt idx="0">
                  <c:v>3.6458333333333335</c:v>
                </c:pt>
                <c:pt idx="1">
                  <c:v>4.1666666666666661</c:v>
                </c:pt>
                <c:pt idx="2">
                  <c:v>5.7291666666666661</c:v>
                </c:pt>
                <c:pt idx="3">
                  <c:v>0</c:v>
                </c:pt>
                <c:pt idx="4">
                  <c:v>11.979166666666668</c:v>
                </c:pt>
                <c:pt idx="5">
                  <c:v>26.5625</c:v>
                </c:pt>
                <c:pt idx="6">
                  <c:v>29.6875</c:v>
                </c:pt>
                <c:pt idx="7">
                  <c:v>4.6875</c:v>
                </c:pt>
                <c:pt idx="8">
                  <c:v>0.52083333333333326</c:v>
                </c:pt>
                <c:pt idx="9">
                  <c:v>0</c:v>
                </c:pt>
                <c:pt idx="10">
                  <c:v>0</c:v>
                </c:pt>
                <c:pt idx="11">
                  <c:v>0.52083333333333326</c:v>
                </c:pt>
                <c:pt idx="12">
                  <c:v>2.083333333333333</c:v>
                </c:pt>
                <c:pt idx="13">
                  <c:v>1.5625</c:v>
                </c:pt>
                <c:pt idx="14">
                  <c:v>7.291666666666667</c:v>
                </c:pt>
                <c:pt idx="15">
                  <c:v>1.0416666666666665</c:v>
                </c:pt>
                <c:pt idx="16">
                  <c:v>0</c:v>
                </c:pt>
                <c:pt idx="17">
                  <c:v>0</c:v>
                </c:pt>
                <c:pt idx="18">
                  <c:v>0.52083333333333326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D-4A9A-97A3-C98E240120A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Dist'!$E$101:$AQ$101</c:f>
              <c:numCache>
                <c:formatCode>0.00</c:formatCode>
                <c:ptCount val="39"/>
                <c:pt idx="0">
                  <c:v>0.10834236186348861</c:v>
                </c:pt>
                <c:pt idx="1">
                  <c:v>0.43336944745395445</c:v>
                </c:pt>
                <c:pt idx="2">
                  <c:v>2.4918743228602382</c:v>
                </c:pt>
                <c:pt idx="3">
                  <c:v>7.8006500541711805</c:v>
                </c:pt>
                <c:pt idx="4">
                  <c:v>6.5005417118093174</c:v>
                </c:pt>
                <c:pt idx="5">
                  <c:v>2.6002166847237271</c:v>
                </c:pt>
                <c:pt idx="6">
                  <c:v>3.6836403033586129</c:v>
                </c:pt>
                <c:pt idx="7">
                  <c:v>10.184182015167931</c:v>
                </c:pt>
                <c:pt idx="8">
                  <c:v>2.7085590465872156</c:v>
                </c:pt>
                <c:pt idx="9">
                  <c:v>6.1755146262188516</c:v>
                </c:pt>
                <c:pt idx="10">
                  <c:v>14.951245937161431</c:v>
                </c:pt>
                <c:pt idx="11">
                  <c:v>13.326110509209101</c:v>
                </c:pt>
                <c:pt idx="12">
                  <c:v>12.676056338028168</c:v>
                </c:pt>
                <c:pt idx="13">
                  <c:v>9.750812567713977</c:v>
                </c:pt>
                <c:pt idx="14">
                  <c:v>5.4171180931744312</c:v>
                </c:pt>
                <c:pt idx="15">
                  <c:v>0.75839653304442034</c:v>
                </c:pt>
                <c:pt idx="16">
                  <c:v>0.32502708559046589</c:v>
                </c:pt>
                <c:pt idx="17">
                  <c:v>0.10834236186348861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D-4A9A-97A3-C98E240120A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Dist'!$E$102:$AQ$102</c:f>
              <c:numCache>
                <c:formatCode>0.00</c:formatCode>
                <c:ptCount val="39"/>
                <c:pt idx="0">
                  <c:v>0</c:v>
                </c:pt>
                <c:pt idx="1">
                  <c:v>0.16722408026755853</c:v>
                </c:pt>
                <c:pt idx="2">
                  <c:v>0.16722408026755853</c:v>
                </c:pt>
                <c:pt idx="3">
                  <c:v>0</c:v>
                </c:pt>
                <c:pt idx="4">
                  <c:v>0.66889632107023411</c:v>
                </c:pt>
                <c:pt idx="5">
                  <c:v>0</c:v>
                </c:pt>
                <c:pt idx="6">
                  <c:v>0.50167224080267558</c:v>
                </c:pt>
                <c:pt idx="7">
                  <c:v>2.1739130434782608</c:v>
                </c:pt>
                <c:pt idx="8">
                  <c:v>0.33444816053511706</c:v>
                </c:pt>
                <c:pt idx="9">
                  <c:v>1.8394648829431439</c:v>
                </c:pt>
                <c:pt idx="10">
                  <c:v>3.1772575250836121</c:v>
                </c:pt>
                <c:pt idx="11">
                  <c:v>6.5217391304347823</c:v>
                </c:pt>
                <c:pt idx="12">
                  <c:v>10.367892976588628</c:v>
                </c:pt>
                <c:pt idx="13">
                  <c:v>24.749163879598662</c:v>
                </c:pt>
                <c:pt idx="14">
                  <c:v>35.785953177257525</c:v>
                </c:pt>
                <c:pt idx="15">
                  <c:v>12.54180602006689</c:v>
                </c:pt>
                <c:pt idx="16">
                  <c:v>0.50167224080267558</c:v>
                </c:pt>
                <c:pt idx="17">
                  <c:v>0.33444816053511706</c:v>
                </c:pt>
                <c:pt idx="18">
                  <c:v>0.16722408026755853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D-4A9A-97A3-C98E240120A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Dist'!$E$103:$AQ$103</c:f>
              <c:numCache>
                <c:formatCode>0.00</c:formatCode>
                <c:ptCount val="39"/>
                <c:pt idx="0">
                  <c:v>14.678899082568808</c:v>
                </c:pt>
                <c:pt idx="1">
                  <c:v>1.834862385321101</c:v>
                </c:pt>
                <c:pt idx="2">
                  <c:v>0</c:v>
                </c:pt>
                <c:pt idx="3">
                  <c:v>0</c:v>
                </c:pt>
                <c:pt idx="4">
                  <c:v>1.834862385321101</c:v>
                </c:pt>
                <c:pt idx="5">
                  <c:v>0.91743119266055051</c:v>
                </c:pt>
                <c:pt idx="6">
                  <c:v>2.7522935779816518</c:v>
                </c:pt>
                <c:pt idx="7">
                  <c:v>1.834862385321101</c:v>
                </c:pt>
                <c:pt idx="8">
                  <c:v>0</c:v>
                </c:pt>
                <c:pt idx="9">
                  <c:v>0.91743119266055051</c:v>
                </c:pt>
                <c:pt idx="10">
                  <c:v>1.834862385321101</c:v>
                </c:pt>
                <c:pt idx="11">
                  <c:v>3.669724770642202</c:v>
                </c:pt>
                <c:pt idx="12">
                  <c:v>7.3394495412844041</c:v>
                </c:pt>
                <c:pt idx="13">
                  <c:v>16.513761467889911</c:v>
                </c:pt>
                <c:pt idx="14">
                  <c:v>29.357798165137616</c:v>
                </c:pt>
                <c:pt idx="15">
                  <c:v>12.844036697247708</c:v>
                </c:pt>
                <c:pt idx="16">
                  <c:v>2.7522935779816518</c:v>
                </c:pt>
                <c:pt idx="17">
                  <c:v>0.91743119266055051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D-4A9A-97A3-C98E240120A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Dist'!$E$104:$AQ$104</c:f>
              <c:numCache>
                <c:formatCode>0.00</c:formatCode>
                <c:ptCount val="39"/>
                <c:pt idx="0">
                  <c:v>2.2695035460992909</c:v>
                </c:pt>
                <c:pt idx="1">
                  <c:v>10.354609929078014</c:v>
                </c:pt>
                <c:pt idx="2">
                  <c:v>12.76595744680851</c:v>
                </c:pt>
                <c:pt idx="3">
                  <c:v>8.3687943262411348</c:v>
                </c:pt>
                <c:pt idx="4">
                  <c:v>7.2340425531914887</c:v>
                </c:pt>
                <c:pt idx="5">
                  <c:v>10.49645390070922</c:v>
                </c:pt>
                <c:pt idx="6">
                  <c:v>20.425531914893615</c:v>
                </c:pt>
                <c:pt idx="7">
                  <c:v>15.886524822695037</c:v>
                </c:pt>
                <c:pt idx="8">
                  <c:v>10.354609929078014</c:v>
                </c:pt>
                <c:pt idx="9">
                  <c:v>1.7021276595744681</c:v>
                </c:pt>
                <c:pt idx="10">
                  <c:v>0.14184397163120568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D-4A9A-97A3-C98E240120A8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Dist'!$E$105:$AQ$105</c:f>
              <c:numCache>
                <c:formatCode>0.00</c:formatCode>
                <c:ptCount val="39"/>
                <c:pt idx="0">
                  <c:v>8.2214305289120299E-2</c:v>
                </c:pt>
                <c:pt idx="1">
                  <c:v>0.2466429158673609</c:v>
                </c:pt>
                <c:pt idx="2">
                  <c:v>1.6990956426418198</c:v>
                </c:pt>
                <c:pt idx="3">
                  <c:v>1.6990956426418198</c:v>
                </c:pt>
                <c:pt idx="4">
                  <c:v>2.4755640814835114</c:v>
                </c:pt>
                <c:pt idx="5">
                  <c:v>7.3536128619713166</c:v>
                </c:pt>
                <c:pt idx="6">
                  <c:v>26.299442769708598</c:v>
                </c:pt>
                <c:pt idx="7">
                  <c:v>35.653603727048505</c:v>
                </c:pt>
                <c:pt idx="8">
                  <c:v>22.654608568557595</c:v>
                </c:pt>
                <c:pt idx="9">
                  <c:v>1.5986114917328949</c:v>
                </c:pt>
                <c:pt idx="10">
                  <c:v>0.23750799305745865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7D-4A9A-97A3-C98E240120A8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Dist'!$E$106:$AQ$106</c:f>
              <c:numCache>
                <c:formatCode>0.00</c:formatCode>
                <c:ptCount val="39"/>
                <c:pt idx="0">
                  <c:v>3.4482758620689653</c:v>
                </c:pt>
                <c:pt idx="1">
                  <c:v>0.73891625615763545</c:v>
                </c:pt>
                <c:pt idx="2">
                  <c:v>4.4334975369458132</c:v>
                </c:pt>
                <c:pt idx="3">
                  <c:v>3.4482758620689653</c:v>
                </c:pt>
                <c:pt idx="4">
                  <c:v>3.6945812807881775</c:v>
                </c:pt>
                <c:pt idx="5">
                  <c:v>7.8817733990147785</c:v>
                </c:pt>
                <c:pt idx="6">
                  <c:v>13.546798029556651</c:v>
                </c:pt>
                <c:pt idx="7">
                  <c:v>23.891625615763548</c:v>
                </c:pt>
                <c:pt idx="8">
                  <c:v>34.482758620689658</c:v>
                </c:pt>
                <c:pt idx="9">
                  <c:v>3.6945812807881775</c:v>
                </c:pt>
                <c:pt idx="10">
                  <c:v>0.73891625615763545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7D-4A9A-97A3-C98E240120A8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Dist'!$E$107:$AQ$107</c:f>
              <c:numCache>
                <c:formatCode>0.00</c:formatCode>
                <c:ptCount val="39"/>
                <c:pt idx="0">
                  <c:v>2.9411764705882351</c:v>
                </c:pt>
                <c:pt idx="1">
                  <c:v>11.76470588235294</c:v>
                </c:pt>
                <c:pt idx="2">
                  <c:v>11.76470588235294</c:v>
                </c:pt>
                <c:pt idx="3">
                  <c:v>8.8235294117647065</c:v>
                </c:pt>
                <c:pt idx="4">
                  <c:v>8.8235294117647065</c:v>
                </c:pt>
                <c:pt idx="5">
                  <c:v>2.9411764705882351</c:v>
                </c:pt>
                <c:pt idx="6">
                  <c:v>14.705882352941178</c:v>
                </c:pt>
                <c:pt idx="7">
                  <c:v>5.8823529411764701</c:v>
                </c:pt>
                <c:pt idx="8">
                  <c:v>17.647058823529413</c:v>
                </c:pt>
                <c:pt idx="9">
                  <c:v>2.9411764705882351</c:v>
                </c:pt>
                <c:pt idx="10">
                  <c:v>8.8235294117647065</c:v>
                </c:pt>
                <c:pt idx="11">
                  <c:v>2.9411764705882351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7D-4A9A-97A3-C98E240120A8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Dist'!$E$108:$AQ$108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14.285714285714285</c:v>
                </c:pt>
                <c:pt idx="3">
                  <c:v>44.047619047619044</c:v>
                </c:pt>
                <c:pt idx="4">
                  <c:v>5.9523809523809517</c:v>
                </c:pt>
                <c:pt idx="5">
                  <c:v>3.5714285714285712</c:v>
                </c:pt>
                <c:pt idx="6">
                  <c:v>3.5714285714285712</c:v>
                </c:pt>
                <c:pt idx="7">
                  <c:v>5.9523809523809517</c:v>
                </c:pt>
                <c:pt idx="8">
                  <c:v>10.714285714285714</c:v>
                </c:pt>
                <c:pt idx="9">
                  <c:v>0</c:v>
                </c:pt>
                <c:pt idx="10">
                  <c:v>5.9523809523809517</c:v>
                </c:pt>
                <c:pt idx="11">
                  <c:v>0</c:v>
                </c:pt>
                <c:pt idx="12">
                  <c:v>3.5714285714285712</c:v>
                </c:pt>
                <c:pt idx="13">
                  <c:v>2.3809523809523809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7D-4A9A-97A3-C98E240120A8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Dist'!$E$109:$AQ$109</c:f>
              <c:numCache>
                <c:formatCode>0.00</c:formatCode>
                <c:ptCount val="39"/>
                <c:pt idx="0">
                  <c:v>6.9565217391304346</c:v>
                </c:pt>
                <c:pt idx="1">
                  <c:v>2.6086956521739131</c:v>
                </c:pt>
                <c:pt idx="2">
                  <c:v>19.130434782608695</c:v>
                </c:pt>
                <c:pt idx="3">
                  <c:v>14.782608695652174</c:v>
                </c:pt>
                <c:pt idx="4">
                  <c:v>2.6086956521739131</c:v>
                </c:pt>
                <c:pt idx="5">
                  <c:v>1.7391304347826086</c:v>
                </c:pt>
                <c:pt idx="6">
                  <c:v>4.3478260869565215</c:v>
                </c:pt>
                <c:pt idx="7">
                  <c:v>6.9565217391304346</c:v>
                </c:pt>
                <c:pt idx="8">
                  <c:v>23.478260869565219</c:v>
                </c:pt>
                <c:pt idx="9">
                  <c:v>2.6086956521739131</c:v>
                </c:pt>
                <c:pt idx="10">
                  <c:v>4.3478260869565215</c:v>
                </c:pt>
                <c:pt idx="11">
                  <c:v>2.6086956521739131</c:v>
                </c:pt>
                <c:pt idx="12">
                  <c:v>6.0869565217391308</c:v>
                </c:pt>
                <c:pt idx="13">
                  <c:v>1.7391304347826086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7D-4A9A-97A3-C98E24012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4896"/>
        <c:axId val="435078032"/>
      </c:lineChart>
      <c:catAx>
        <c:axId val="43507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8032"/>
        <c:crosses val="autoZero"/>
        <c:auto val="1"/>
        <c:lblAlgn val="ctr"/>
        <c:lblOffset val="100"/>
        <c:noMultiLvlLbl val="0"/>
      </c:catAx>
      <c:valAx>
        <c:axId val="4350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Yoakum</a:t>
            </a:r>
            <a:r>
              <a:rPr lang="en-GB" baseline="0"/>
              <a:t> SH 119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Dist'!$E$114:$AQ$114</c:f>
              <c:numCache>
                <c:formatCode>0.00</c:formatCode>
                <c:ptCount val="39"/>
                <c:pt idx="0">
                  <c:v>1.6666666666666667</c:v>
                </c:pt>
                <c:pt idx="1">
                  <c:v>1.6666666666666667</c:v>
                </c:pt>
                <c:pt idx="2">
                  <c:v>0</c:v>
                </c:pt>
                <c:pt idx="3">
                  <c:v>10</c:v>
                </c:pt>
                <c:pt idx="4">
                  <c:v>18.333333333333332</c:v>
                </c:pt>
                <c:pt idx="5">
                  <c:v>18.333333333333332</c:v>
                </c:pt>
                <c:pt idx="6">
                  <c:v>3.3333333333333335</c:v>
                </c:pt>
                <c:pt idx="7">
                  <c:v>3.3333333333333335</c:v>
                </c:pt>
                <c:pt idx="8">
                  <c:v>8.3333333333333321</c:v>
                </c:pt>
                <c:pt idx="9">
                  <c:v>11.666666666666666</c:v>
                </c:pt>
                <c:pt idx="10">
                  <c:v>16.666666666666664</c:v>
                </c:pt>
                <c:pt idx="11">
                  <c:v>5</c:v>
                </c:pt>
                <c:pt idx="12">
                  <c:v>1.6666666666666667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5-4CE2-8B9A-729C796B02C0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Dist'!$E$115:$AQ$115</c:f>
              <c:numCache>
                <c:formatCode>0.00</c:formatCode>
                <c:ptCount val="39"/>
                <c:pt idx="0">
                  <c:v>7.4529074529074535</c:v>
                </c:pt>
                <c:pt idx="1">
                  <c:v>19.737919737919736</c:v>
                </c:pt>
                <c:pt idx="2">
                  <c:v>24.242424242424242</c:v>
                </c:pt>
                <c:pt idx="3">
                  <c:v>11.875511875511876</c:v>
                </c:pt>
                <c:pt idx="4">
                  <c:v>5.2416052416052423</c:v>
                </c:pt>
                <c:pt idx="5">
                  <c:v>13.595413595413595</c:v>
                </c:pt>
                <c:pt idx="6">
                  <c:v>5.9787059787059791</c:v>
                </c:pt>
                <c:pt idx="7">
                  <c:v>2.9484029484029484</c:v>
                </c:pt>
                <c:pt idx="8">
                  <c:v>4.3407043407043409</c:v>
                </c:pt>
                <c:pt idx="9">
                  <c:v>3.1122031122031122</c:v>
                </c:pt>
                <c:pt idx="10">
                  <c:v>1.0647010647010646</c:v>
                </c:pt>
                <c:pt idx="11">
                  <c:v>0.32760032760032765</c:v>
                </c:pt>
                <c:pt idx="12">
                  <c:v>8.1900081900081911E-2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5-4CE2-8B9A-729C796B02C0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Dist'!$E$116:$AQ$116</c:f>
              <c:numCache>
                <c:formatCode>0.00</c:formatCode>
                <c:ptCount val="39"/>
                <c:pt idx="0">
                  <c:v>1.0510510510510511</c:v>
                </c:pt>
                <c:pt idx="1">
                  <c:v>0.60060060060060061</c:v>
                </c:pt>
                <c:pt idx="2">
                  <c:v>0.60060060060060061</c:v>
                </c:pt>
                <c:pt idx="3">
                  <c:v>1.0510510510510511</c:v>
                </c:pt>
                <c:pt idx="4">
                  <c:v>3.9039039039039038</c:v>
                </c:pt>
                <c:pt idx="5">
                  <c:v>6.606606606606606</c:v>
                </c:pt>
                <c:pt idx="6">
                  <c:v>10.36036036036036</c:v>
                </c:pt>
                <c:pt idx="7">
                  <c:v>4.8048048048048049</c:v>
                </c:pt>
                <c:pt idx="8">
                  <c:v>20.870870870870871</c:v>
                </c:pt>
                <c:pt idx="9">
                  <c:v>22.522522522522522</c:v>
                </c:pt>
                <c:pt idx="10">
                  <c:v>18.468468468468469</c:v>
                </c:pt>
                <c:pt idx="11">
                  <c:v>8.2582582582582589</c:v>
                </c:pt>
                <c:pt idx="12">
                  <c:v>0.45045045045045046</c:v>
                </c:pt>
                <c:pt idx="13">
                  <c:v>0.45045045045045046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75-4CE2-8B9A-729C796B02C0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Dist'!$E$117:$AQ$117</c:f>
              <c:numCache>
                <c:formatCode>0.00</c:formatCode>
                <c:ptCount val="39"/>
                <c:pt idx="0">
                  <c:v>3.6144578313253009</c:v>
                </c:pt>
                <c:pt idx="1">
                  <c:v>3.6144578313253009</c:v>
                </c:pt>
                <c:pt idx="2">
                  <c:v>5.4216867469879517</c:v>
                </c:pt>
                <c:pt idx="3">
                  <c:v>3.6144578313253009</c:v>
                </c:pt>
                <c:pt idx="4">
                  <c:v>9.6385542168674707</c:v>
                </c:pt>
                <c:pt idx="5">
                  <c:v>16.867469879518072</c:v>
                </c:pt>
                <c:pt idx="6">
                  <c:v>15.66265060240964</c:v>
                </c:pt>
                <c:pt idx="7">
                  <c:v>6.024096385542169</c:v>
                </c:pt>
                <c:pt idx="8">
                  <c:v>18.072289156626507</c:v>
                </c:pt>
                <c:pt idx="9">
                  <c:v>8.4337349397590362</c:v>
                </c:pt>
                <c:pt idx="10">
                  <c:v>3.6144578313253009</c:v>
                </c:pt>
                <c:pt idx="11">
                  <c:v>5.4216867469879517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5-4CE2-8B9A-729C796B02C0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Dist'!$E$118:$AQ$118</c:f>
              <c:numCache>
                <c:formatCode>0.00</c:formatCode>
                <c:ptCount val="39"/>
                <c:pt idx="0">
                  <c:v>13.344887348353554</c:v>
                </c:pt>
                <c:pt idx="1">
                  <c:v>24.783362218370883</c:v>
                </c:pt>
                <c:pt idx="2">
                  <c:v>8.8388214904679376</c:v>
                </c:pt>
                <c:pt idx="3">
                  <c:v>18.890814558058924</c:v>
                </c:pt>
                <c:pt idx="4">
                  <c:v>9.0121317157712308</c:v>
                </c:pt>
                <c:pt idx="5">
                  <c:v>4.5060658578856154</c:v>
                </c:pt>
                <c:pt idx="6">
                  <c:v>8.492201039861353</c:v>
                </c:pt>
                <c:pt idx="7">
                  <c:v>3.8128249566724435</c:v>
                </c:pt>
                <c:pt idx="8">
                  <c:v>0.6932409012131715</c:v>
                </c:pt>
                <c:pt idx="9">
                  <c:v>0.6932409012131715</c:v>
                </c:pt>
                <c:pt idx="10">
                  <c:v>3.9861351819757362</c:v>
                </c:pt>
                <c:pt idx="11">
                  <c:v>2.9462738301559792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75-4CE2-8B9A-729C796B02C0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Dist'!$E$119:$AQ$119</c:f>
              <c:numCache>
                <c:formatCode>0.00</c:formatCode>
                <c:ptCount val="39"/>
                <c:pt idx="0">
                  <c:v>0.32181571815718157</c:v>
                </c:pt>
                <c:pt idx="1">
                  <c:v>0.74525745257452569</c:v>
                </c:pt>
                <c:pt idx="2">
                  <c:v>2.4390243902439024</c:v>
                </c:pt>
                <c:pt idx="3">
                  <c:v>12.466124661246612</c:v>
                </c:pt>
                <c:pt idx="4">
                  <c:v>12.330623306233063</c:v>
                </c:pt>
                <c:pt idx="5">
                  <c:v>12.347560975609756</c:v>
                </c:pt>
                <c:pt idx="6">
                  <c:v>37.364498644986448</c:v>
                </c:pt>
                <c:pt idx="7">
                  <c:v>19.173441734417342</c:v>
                </c:pt>
                <c:pt idx="8">
                  <c:v>2.6084010840108403</c:v>
                </c:pt>
                <c:pt idx="9">
                  <c:v>0.18631436314363142</c:v>
                </c:pt>
                <c:pt idx="10">
                  <c:v>1.6937669376693765E-2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75-4CE2-8B9A-729C796B02C0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Dist'!$E$120:$AQ$120</c:f>
              <c:numCache>
                <c:formatCode>0.00</c:formatCode>
                <c:ptCount val="39"/>
                <c:pt idx="0">
                  <c:v>0.949367088607595</c:v>
                </c:pt>
                <c:pt idx="1">
                  <c:v>2.2151898734177213</c:v>
                </c:pt>
                <c:pt idx="2">
                  <c:v>1.89873417721519</c:v>
                </c:pt>
                <c:pt idx="3">
                  <c:v>13.291139240506327</c:v>
                </c:pt>
                <c:pt idx="4">
                  <c:v>14.873417721518987</c:v>
                </c:pt>
                <c:pt idx="5">
                  <c:v>12.974683544303797</c:v>
                </c:pt>
                <c:pt idx="6">
                  <c:v>28.797468354430379</c:v>
                </c:pt>
                <c:pt idx="7">
                  <c:v>21.518987341772153</c:v>
                </c:pt>
                <c:pt idx="8">
                  <c:v>3.1645569620253164</c:v>
                </c:pt>
                <c:pt idx="9">
                  <c:v>0.31645569620253167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75-4CE2-8B9A-729C796B02C0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Dist'!$E$121:$AQ$121</c:f>
              <c:numCache>
                <c:formatCode>0.00</c:formatCode>
                <c:ptCount val="39"/>
                <c:pt idx="0">
                  <c:v>0</c:v>
                </c:pt>
                <c:pt idx="1">
                  <c:v>1.9230769230769231</c:v>
                </c:pt>
                <c:pt idx="2">
                  <c:v>3.8461538461538463</c:v>
                </c:pt>
                <c:pt idx="3">
                  <c:v>9.6153846153846168</c:v>
                </c:pt>
                <c:pt idx="4">
                  <c:v>9.6153846153846168</c:v>
                </c:pt>
                <c:pt idx="5">
                  <c:v>11.538461538461538</c:v>
                </c:pt>
                <c:pt idx="6">
                  <c:v>11.538461538461538</c:v>
                </c:pt>
                <c:pt idx="7">
                  <c:v>0</c:v>
                </c:pt>
                <c:pt idx="8">
                  <c:v>9.6153846153846168</c:v>
                </c:pt>
                <c:pt idx="9">
                  <c:v>5.7692307692307692</c:v>
                </c:pt>
                <c:pt idx="10">
                  <c:v>25</c:v>
                </c:pt>
                <c:pt idx="11">
                  <c:v>11.538461538461538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75-4CE2-8B9A-729C796B02C0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Dist'!$E$122:$AQ$122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7.6923076923076925</c:v>
                </c:pt>
                <c:pt idx="3">
                  <c:v>7.6923076923076925</c:v>
                </c:pt>
                <c:pt idx="4">
                  <c:v>0</c:v>
                </c:pt>
                <c:pt idx="5">
                  <c:v>15.384615384615385</c:v>
                </c:pt>
                <c:pt idx="6">
                  <c:v>0</c:v>
                </c:pt>
                <c:pt idx="7">
                  <c:v>15.384615384615385</c:v>
                </c:pt>
                <c:pt idx="8">
                  <c:v>23.076923076923077</c:v>
                </c:pt>
                <c:pt idx="9">
                  <c:v>7.6923076923076925</c:v>
                </c:pt>
                <c:pt idx="10">
                  <c:v>7.6923076923076925</c:v>
                </c:pt>
                <c:pt idx="11">
                  <c:v>0</c:v>
                </c:pt>
                <c:pt idx="12">
                  <c:v>15.384615384615385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75-4CE2-8B9A-729C796B02C0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Dist'!$E$123:$AQ$123</c:f>
              <c:numCache>
                <c:formatCode>0.00</c:formatCode>
                <c:ptCount val="39"/>
                <c:pt idx="0">
                  <c:v>2.7777777777777777</c:v>
                </c:pt>
                <c:pt idx="1">
                  <c:v>2.7777777777777777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8.3333333333333321</c:v>
                </c:pt>
                <c:pt idx="5">
                  <c:v>8.3333333333333321</c:v>
                </c:pt>
                <c:pt idx="6">
                  <c:v>19.444444444444446</c:v>
                </c:pt>
                <c:pt idx="7">
                  <c:v>16.666666666666664</c:v>
                </c:pt>
                <c:pt idx="8">
                  <c:v>2.7777777777777777</c:v>
                </c:pt>
                <c:pt idx="9">
                  <c:v>0</c:v>
                </c:pt>
                <c:pt idx="10">
                  <c:v>8.3333333333333321</c:v>
                </c:pt>
                <c:pt idx="11">
                  <c:v>8.3333333333333321</c:v>
                </c:pt>
                <c:pt idx="12">
                  <c:v>8.3333333333333321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75-4CE2-8B9A-729C796B0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8816"/>
        <c:axId val="435075288"/>
      </c:lineChart>
      <c:catAx>
        <c:axId val="43507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5288"/>
        <c:crosses val="autoZero"/>
        <c:auto val="1"/>
        <c:lblAlgn val="ctr"/>
        <c:lblOffset val="100"/>
        <c:noMultiLvlLbl val="0"/>
      </c:catAx>
      <c:valAx>
        <c:axId val="43507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Yoakum US 183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Dist'!$E$128:$AQ$128</c:f>
              <c:numCache>
                <c:formatCode>0.00</c:formatCode>
                <c:ptCount val="39"/>
                <c:pt idx="0">
                  <c:v>11.128526645768025</c:v>
                </c:pt>
                <c:pt idx="1">
                  <c:v>30.56426332288401</c:v>
                </c:pt>
                <c:pt idx="2">
                  <c:v>18.495297805642632</c:v>
                </c:pt>
                <c:pt idx="3">
                  <c:v>0.94043887147335425</c:v>
                </c:pt>
                <c:pt idx="4">
                  <c:v>8.307210031347962</c:v>
                </c:pt>
                <c:pt idx="5">
                  <c:v>10.658307210031348</c:v>
                </c:pt>
                <c:pt idx="6">
                  <c:v>5.4858934169279001</c:v>
                </c:pt>
                <c:pt idx="7">
                  <c:v>5.4858934169279001</c:v>
                </c:pt>
                <c:pt idx="8">
                  <c:v>0.47021943573667713</c:v>
                </c:pt>
                <c:pt idx="9">
                  <c:v>1.0971786833855799</c:v>
                </c:pt>
                <c:pt idx="10">
                  <c:v>1.5673981191222568</c:v>
                </c:pt>
                <c:pt idx="11">
                  <c:v>2.507836990595611</c:v>
                </c:pt>
                <c:pt idx="12">
                  <c:v>0.62695924764890276</c:v>
                </c:pt>
                <c:pt idx="13">
                  <c:v>0.7836990595611284</c:v>
                </c:pt>
                <c:pt idx="14">
                  <c:v>0.7836990595611284</c:v>
                </c:pt>
                <c:pt idx="15">
                  <c:v>0.94043887147335425</c:v>
                </c:pt>
                <c:pt idx="16">
                  <c:v>0.15673981191222569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6-4D58-98F2-072547C90E6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Dist'!$E$129:$AQ$129</c:f>
              <c:numCache>
                <c:formatCode>0.00</c:formatCode>
                <c:ptCount val="39"/>
                <c:pt idx="0">
                  <c:v>1.1340893929286191</c:v>
                </c:pt>
                <c:pt idx="1">
                  <c:v>1.4009339559706471</c:v>
                </c:pt>
                <c:pt idx="2">
                  <c:v>7.004669779853236</c:v>
                </c:pt>
                <c:pt idx="3">
                  <c:v>11.340893929286191</c:v>
                </c:pt>
                <c:pt idx="4">
                  <c:v>16.077384923282185</c:v>
                </c:pt>
                <c:pt idx="5">
                  <c:v>22.615076717811874</c:v>
                </c:pt>
                <c:pt idx="6">
                  <c:v>7.5383589059372911</c:v>
                </c:pt>
                <c:pt idx="7">
                  <c:v>8.7391594396264178</c:v>
                </c:pt>
                <c:pt idx="8">
                  <c:v>3.5356904603068715</c:v>
                </c:pt>
                <c:pt idx="9">
                  <c:v>1.2675116744496331</c:v>
                </c:pt>
                <c:pt idx="10">
                  <c:v>6.6711140760507011</c:v>
                </c:pt>
                <c:pt idx="11">
                  <c:v>5.8705803869246163</c:v>
                </c:pt>
                <c:pt idx="12">
                  <c:v>3.935957304869913</c:v>
                </c:pt>
                <c:pt idx="13">
                  <c:v>1.801200800533689</c:v>
                </c:pt>
                <c:pt idx="14">
                  <c:v>0.46697798532354906</c:v>
                </c:pt>
                <c:pt idx="15">
                  <c:v>0.46697798532354906</c:v>
                </c:pt>
                <c:pt idx="16">
                  <c:v>0.13342228152101399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6-4D58-98F2-072547C90E6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Dist'!$E$130:$AQ$130</c:f>
              <c:numCache>
                <c:formatCode>0.00</c:formatCode>
                <c:ptCount val="39"/>
                <c:pt idx="0">
                  <c:v>1.171875</c:v>
                </c:pt>
                <c:pt idx="1">
                  <c:v>0.390625</c:v>
                </c:pt>
                <c:pt idx="2">
                  <c:v>0.390625</c:v>
                </c:pt>
                <c:pt idx="3">
                  <c:v>0</c:v>
                </c:pt>
                <c:pt idx="4">
                  <c:v>3.90625</c:v>
                </c:pt>
                <c:pt idx="5">
                  <c:v>6.640625</c:v>
                </c:pt>
                <c:pt idx="6">
                  <c:v>0</c:v>
                </c:pt>
                <c:pt idx="7">
                  <c:v>1.953125</c:v>
                </c:pt>
                <c:pt idx="8">
                  <c:v>2.34375</c:v>
                </c:pt>
                <c:pt idx="9">
                  <c:v>0.78125</c:v>
                </c:pt>
                <c:pt idx="10">
                  <c:v>7.8125</c:v>
                </c:pt>
                <c:pt idx="11">
                  <c:v>15.625</c:v>
                </c:pt>
                <c:pt idx="12">
                  <c:v>15.234375</c:v>
                </c:pt>
                <c:pt idx="13">
                  <c:v>13.28125</c:v>
                </c:pt>
                <c:pt idx="14">
                  <c:v>17.1875</c:v>
                </c:pt>
                <c:pt idx="15">
                  <c:v>11.328125</c:v>
                </c:pt>
                <c:pt idx="16">
                  <c:v>1.5625</c:v>
                </c:pt>
                <c:pt idx="17">
                  <c:v>0.390625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E6-4D58-98F2-072547C90E6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Dist'!$E$131:$AQ$131</c:f>
              <c:numCache>
                <c:formatCode>0.00</c:formatCode>
                <c:ptCount val="39"/>
                <c:pt idx="0">
                  <c:v>7.5581395348837201</c:v>
                </c:pt>
                <c:pt idx="1">
                  <c:v>3.4883720930232558</c:v>
                </c:pt>
                <c:pt idx="2">
                  <c:v>0</c:v>
                </c:pt>
                <c:pt idx="3">
                  <c:v>3.4883720930232558</c:v>
                </c:pt>
                <c:pt idx="4">
                  <c:v>2.9069767441860463</c:v>
                </c:pt>
                <c:pt idx="5">
                  <c:v>4.6511627906976747</c:v>
                </c:pt>
                <c:pt idx="6">
                  <c:v>1.1627906976744187</c:v>
                </c:pt>
                <c:pt idx="7">
                  <c:v>2.3255813953488373</c:v>
                </c:pt>
                <c:pt idx="8">
                  <c:v>1.1627906976744187</c:v>
                </c:pt>
                <c:pt idx="9">
                  <c:v>2.9069767441860463</c:v>
                </c:pt>
                <c:pt idx="10">
                  <c:v>9.8837209302325579</c:v>
                </c:pt>
                <c:pt idx="11">
                  <c:v>25</c:v>
                </c:pt>
                <c:pt idx="12">
                  <c:v>18.604651162790699</c:v>
                </c:pt>
                <c:pt idx="13">
                  <c:v>6.9767441860465116</c:v>
                </c:pt>
                <c:pt idx="14">
                  <c:v>5.8139534883720927</c:v>
                </c:pt>
                <c:pt idx="15">
                  <c:v>4.0697674418604652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E6-4D58-98F2-072547C90E6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Dist'!$E$132:$AQ$132</c:f>
              <c:numCache>
                <c:formatCode>0.00</c:formatCode>
                <c:ptCount val="39"/>
                <c:pt idx="0">
                  <c:v>3.6253776435045322</c:v>
                </c:pt>
                <c:pt idx="1">
                  <c:v>16.918429003021149</c:v>
                </c:pt>
                <c:pt idx="2">
                  <c:v>25.981873111782477</c:v>
                </c:pt>
                <c:pt idx="3">
                  <c:v>15.105740181268882</c:v>
                </c:pt>
                <c:pt idx="4">
                  <c:v>2.416918429003021</c:v>
                </c:pt>
                <c:pt idx="5">
                  <c:v>8.1570996978851973</c:v>
                </c:pt>
                <c:pt idx="6">
                  <c:v>2.1148036253776437</c:v>
                </c:pt>
                <c:pt idx="7">
                  <c:v>9.667673716012084</c:v>
                </c:pt>
                <c:pt idx="8">
                  <c:v>8.4592145015105746</c:v>
                </c:pt>
                <c:pt idx="9">
                  <c:v>6.1933534743202419</c:v>
                </c:pt>
                <c:pt idx="10">
                  <c:v>1.2084592145015105</c:v>
                </c:pt>
                <c:pt idx="11">
                  <c:v>0.15105740181268881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6-4D58-98F2-072547C90E68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Dist'!$E$133:$AQ$133</c:f>
              <c:numCache>
                <c:formatCode>0.00</c:formatCode>
                <c:ptCount val="39"/>
                <c:pt idx="0">
                  <c:v>0.17898235745333674</c:v>
                </c:pt>
                <c:pt idx="1">
                  <c:v>0.28125799028381487</c:v>
                </c:pt>
                <c:pt idx="2">
                  <c:v>0.8182050626438252</c:v>
                </c:pt>
                <c:pt idx="3">
                  <c:v>1.4062899514190743</c:v>
                </c:pt>
                <c:pt idx="4">
                  <c:v>0.56251598056762975</c:v>
                </c:pt>
                <c:pt idx="5">
                  <c:v>4.3467143952953213</c:v>
                </c:pt>
                <c:pt idx="6">
                  <c:v>1.7898235745333675</c:v>
                </c:pt>
                <c:pt idx="7">
                  <c:v>23.190999744310918</c:v>
                </c:pt>
                <c:pt idx="8">
                  <c:v>40.373306059831243</c:v>
                </c:pt>
                <c:pt idx="9">
                  <c:v>21.50345180260803</c:v>
                </c:pt>
                <c:pt idx="10">
                  <c:v>5.0115060086934289</c:v>
                </c:pt>
                <c:pt idx="11">
                  <c:v>0.38353362311429301</c:v>
                </c:pt>
                <c:pt idx="12">
                  <c:v>0.12784454103809767</c:v>
                </c:pt>
                <c:pt idx="13">
                  <c:v>2.5568908207619537E-2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6-4D58-98F2-072547C90E68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Dist'!$E$134:$AQ$134</c:f>
              <c:numCache>
                <c:formatCode>0.00</c:formatCode>
                <c:ptCount val="39"/>
                <c:pt idx="0">
                  <c:v>0</c:v>
                </c:pt>
                <c:pt idx="1">
                  <c:v>0.28985507246376813</c:v>
                </c:pt>
                <c:pt idx="2">
                  <c:v>0</c:v>
                </c:pt>
                <c:pt idx="3">
                  <c:v>1.7391304347826086</c:v>
                </c:pt>
                <c:pt idx="4">
                  <c:v>1.4492753623188406</c:v>
                </c:pt>
                <c:pt idx="5">
                  <c:v>6.3768115942028984</c:v>
                </c:pt>
                <c:pt idx="6">
                  <c:v>2.318840579710145</c:v>
                </c:pt>
                <c:pt idx="7">
                  <c:v>39.130434782608695</c:v>
                </c:pt>
                <c:pt idx="8">
                  <c:v>38.840579710144929</c:v>
                </c:pt>
                <c:pt idx="9">
                  <c:v>5.7971014492753623</c:v>
                </c:pt>
                <c:pt idx="10">
                  <c:v>2.8985507246376812</c:v>
                </c:pt>
                <c:pt idx="11">
                  <c:v>0.86956521739130432</c:v>
                </c:pt>
                <c:pt idx="12">
                  <c:v>0.28985507246376813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6-4D58-98F2-072547C90E68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Dist'!$E$135:$AQ$135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7.8947368421052628</c:v>
                </c:pt>
                <c:pt idx="4">
                  <c:v>5.2631578947368416</c:v>
                </c:pt>
                <c:pt idx="5">
                  <c:v>10.526315789473683</c:v>
                </c:pt>
                <c:pt idx="6">
                  <c:v>10.526315789473683</c:v>
                </c:pt>
                <c:pt idx="7">
                  <c:v>0</c:v>
                </c:pt>
                <c:pt idx="8">
                  <c:v>15.789473684210526</c:v>
                </c:pt>
                <c:pt idx="9">
                  <c:v>5.2631578947368416</c:v>
                </c:pt>
                <c:pt idx="10">
                  <c:v>31.578947368421051</c:v>
                </c:pt>
                <c:pt idx="11">
                  <c:v>10.526315789473683</c:v>
                </c:pt>
                <c:pt idx="12">
                  <c:v>2.6315789473684208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E6-4D58-98F2-072547C90E68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Dist'!$E$136:$AQ$136</c:f>
              <c:numCache>
                <c:formatCode>0.00</c:formatCode>
                <c:ptCount val="39"/>
                <c:pt idx="0">
                  <c:v>6.593406593406594</c:v>
                </c:pt>
                <c:pt idx="1">
                  <c:v>2.197802197802198</c:v>
                </c:pt>
                <c:pt idx="2">
                  <c:v>0</c:v>
                </c:pt>
                <c:pt idx="3">
                  <c:v>28.571428571428569</c:v>
                </c:pt>
                <c:pt idx="4">
                  <c:v>37.362637362637365</c:v>
                </c:pt>
                <c:pt idx="5">
                  <c:v>6.593406593406594</c:v>
                </c:pt>
                <c:pt idx="6">
                  <c:v>0</c:v>
                </c:pt>
                <c:pt idx="7">
                  <c:v>3.296703296703297</c:v>
                </c:pt>
                <c:pt idx="8">
                  <c:v>7.6923076923076925</c:v>
                </c:pt>
                <c:pt idx="9">
                  <c:v>4.395604395604396</c:v>
                </c:pt>
                <c:pt idx="10">
                  <c:v>3.296703296703297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E6-4D58-98F2-072547C90E68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Dist'!$E$137:$AQ$137</c:f>
              <c:numCache>
                <c:formatCode>0.00</c:formatCode>
                <c:ptCount val="39"/>
                <c:pt idx="0">
                  <c:v>2.9761904761904758</c:v>
                </c:pt>
                <c:pt idx="1">
                  <c:v>0.59523809523809523</c:v>
                </c:pt>
                <c:pt idx="2">
                  <c:v>0</c:v>
                </c:pt>
                <c:pt idx="3">
                  <c:v>1.7857142857142856</c:v>
                </c:pt>
                <c:pt idx="4">
                  <c:v>3.5714285714285712</c:v>
                </c:pt>
                <c:pt idx="5">
                  <c:v>6.5476190476190483</c:v>
                </c:pt>
                <c:pt idx="6">
                  <c:v>1.1904761904761905</c:v>
                </c:pt>
                <c:pt idx="7">
                  <c:v>28.571428571428569</c:v>
                </c:pt>
                <c:pt idx="8">
                  <c:v>42.261904761904759</c:v>
                </c:pt>
                <c:pt idx="9">
                  <c:v>8.3333333333333321</c:v>
                </c:pt>
                <c:pt idx="10">
                  <c:v>2.3809523809523809</c:v>
                </c:pt>
                <c:pt idx="11">
                  <c:v>1.7857142857142856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E6-4D58-98F2-072547C9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6464"/>
        <c:axId val="435068624"/>
      </c:lineChart>
      <c:catAx>
        <c:axId val="43507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8624"/>
        <c:crosses val="autoZero"/>
        <c:auto val="1"/>
        <c:lblAlgn val="ctr"/>
        <c:lblOffset val="100"/>
        <c:noMultiLvlLbl val="0"/>
      </c:catAx>
      <c:valAx>
        <c:axId val="4350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Dist'!$E$3:$AQ$3</c:f>
              <c:numCache>
                <c:formatCode>0.00</c:formatCode>
                <c:ptCount val="39"/>
                <c:pt idx="0">
                  <c:v>12.5</c:v>
                </c:pt>
                <c:pt idx="1">
                  <c:v>12.5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6.9444444444444446</c:v>
                </c:pt>
                <c:pt idx="5">
                  <c:v>1.3888888888888888</c:v>
                </c:pt>
                <c:pt idx="6">
                  <c:v>4.1666666666666661</c:v>
                </c:pt>
                <c:pt idx="7">
                  <c:v>2.7777777777777777</c:v>
                </c:pt>
                <c:pt idx="8">
                  <c:v>5.5555555555555554</c:v>
                </c:pt>
                <c:pt idx="9">
                  <c:v>1.3888888888888888</c:v>
                </c:pt>
                <c:pt idx="10">
                  <c:v>6.9444444444444446</c:v>
                </c:pt>
                <c:pt idx="11">
                  <c:v>4.1666666666666661</c:v>
                </c:pt>
                <c:pt idx="12">
                  <c:v>4.1666666666666661</c:v>
                </c:pt>
                <c:pt idx="13">
                  <c:v>2.7777777777777777</c:v>
                </c:pt>
                <c:pt idx="14">
                  <c:v>4.1666666666666661</c:v>
                </c:pt>
                <c:pt idx="15">
                  <c:v>1.3888888888888888</c:v>
                </c:pt>
                <c:pt idx="16">
                  <c:v>6.9444444444444446</c:v>
                </c:pt>
                <c:pt idx="17">
                  <c:v>2.7777777777777777</c:v>
                </c:pt>
                <c:pt idx="18">
                  <c:v>1.3888888888888888</c:v>
                </c:pt>
                <c:pt idx="19">
                  <c:v>1.3888888888888888</c:v>
                </c:pt>
                <c:pt idx="20">
                  <c:v>1.3888888888888888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1.3888888888888888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7-4A6E-A0A6-3CDFDA36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3328"/>
        <c:axId val="435067448"/>
      </c:lineChart>
      <c:catAx>
        <c:axId val="43507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7448"/>
        <c:crosses val="autoZero"/>
        <c:auto val="1"/>
        <c:lblAlgn val="ctr"/>
        <c:lblOffset val="100"/>
        <c:noMultiLvlLbl val="0"/>
      </c:catAx>
      <c:valAx>
        <c:axId val="43506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2.9655990510083039</c:v>
                </c:pt>
                <c:pt idx="2">
                  <c:v>5.9311981020166078</c:v>
                </c:pt>
                <c:pt idx="3">
                  <c:v>4.0332147093712933</c:v>
                </c:pt>
                <c:pt idx="4">
                  <c:v>4.0332147093712933</c:v>
                </c:pt>
                <c:pt idx="5">
                  <c:v>4.7449584816132857</c:v>
                </c:pt>
                <c:pt idx="6">
                  <c:v>7.1174377224199299</c:v>
                </c:pt>
                <c:pt idx="7">
                  <c:v>6.1684460260972722</c:v>
                </c:pt>
                <c:pt idx="8">
                  <c:v>7.1174377224199299</c:v>
                </c:pt>
                <c:pt idx="9">
                  <c:v>8.6595492289442468</c:v>
                </c:pt>
                <c:pt idx="10">
                  <c:v>7.71055753262159</c:v>
                </c:pt>
                <c:pt idx="11">
                  <c:v>7.4733096085409247</c:v>
                </c:pt>
                <c:pt idx="12">
                  <c:v>6.8801897983392646</c:v>
                </c:pt>
                <c:pt idx="13">
                  <c:v>5.2194543297746145</c:v>
                </c:pt>
                <c:pt idx="14">
                  <c:v>3.7959667852906289</c:v>
                </c:pt>
                <c:pt idx="15">
                  <c:v>3.2028469750889679</c:v>
                </c:pt>
                <c:pt idx="16">
                  <c:v>2.2538552787663106</c:v>
                </c:pt>
                <c:pt idx="17">
                  <c:v>2.2538552787663106</c:v>
                </c:pt>
                <c:pt idx="18">
                  <c:v>1.4234875444839856</c:v>
                </c:pt>
                <c:pt idx="19">
                  <c:v>1.3048635824436536</c:v>
                </c:pt>
                <c:pt idx="20">
                  <c:v>1.6607354685646498</c:v>
                </c:pt>
                <c:pt idx="21">
                  <c:v>0.71174377224199281</c:v>
                </c:pt>
                <c:pt idx="22">
                  <c:v>0.35587188612099641</c:v>
                </c:pt>
                <c:pt idx="23">
                  <c:v>0.35587188612099641</c:v>
                </c:pt>
                <c:pt idx="24">
                  <c:v>0.47449584816132861</c:v>
                </c:pt>
                <c:pt idx="25">
                  <c:v>0.59311981020166071</c:v>
                </c:pt>
                <c:pt idx="26">
                  <c:v>0.11862396204033215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1-4A6F-8BB9-FAAD07105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0192"/>
        <c:axId val="435070976"/>
      </c:lineChart>
      <c:catAx>
        <c:axId val="43507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0976"/>
        <c:crosses val="autoZero"/>
        <c:auto val="1"/>
        <c:lblAlgn val="ctr"/>
        <c:lblOffset val="100"/>
        <c:noMultiLvlLbl val="0"/>
      </c:catAx>
      <c:valAx>
        <c:axId val="4350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Dist'!$E$5:$AQ$5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4-4436-A13C-DA52ACE73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8424"/>
        <c:axId val="435067840"/>
      </c:lineChart>
      <c:catAx>
        <c:axId val="43507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7840"/>
        <c:crosses val="autoZero"/>
        <c:auto val="1"/>
        <c:lblAlgn val="ctr"/>
        <c:lblOffset val="100"/>
        <c:noMultiLvlLbl val="0"/>
      </c:catAx>
      <c:valAx>
        <c:axId val="4350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8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Dist'!$E$6:$AQ$6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5-4336-841C-00534AFEA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7640"/>
        <c:axId val="435069408"/>
      </c:lineChart>
      <c:catAx>
        <c:axId val="43507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9408"/>
        <c:crosses val="autoZero"/>
        <c:auto val="1"/>
        <c:lblAlgn val="ctr"/>
        <c:lblOffset val="100"/>
        <c:noMultiLvlLbl val="0"/>
      </c:catAx>
      <c:valAx>
        <c:axId val="4350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Dist'!$E$7:$AQ$7</c:f>
              <c:numCache>
                <c:formatCode>0.00</c:formatCode>
                <c:ptCount val="39"/>
                <c:pt idx="0">
                  <c:v>4.5226130653266337</c:v>
                </c:pt>
                <c:pt idx="1">
                  <c:v>4.0201005025125625</c:v>
                </c:pt>
                <c:pt idx="2">
                  <c:v>2.512562814070352</c:v>
                </c:pt>
                <c:pt idx="3">
                  <c:v>3.5175879396984926</c:v>
                </c:pt>
                <c:pt idx="4">
                  <c:v>0.50251256281407031</c:v>
                </c:pt>
                <c:pt idx="5">
                  <c:v>0.50251256281407031</c:v>
                </c:pt>
                <c:pt idx="6">
                  <c:v>1.5075376884422109</c:v>
                </c:pt>
                <c:pt idx="7">
                  <c:v>5.025125628140704</c:v>
                </c:pt>
                <c:pt idx="8">
                  <c:v>8.0402010050251249</c:v>
                </c:pt>
                <c:pt idx="9">
                  <c:v>6.0301507537688437</c:v>
                </c:pt>
                <c:pt idx="10">
                  <c:v>12.562814070351758</c:v>
                </c:pt>
                <c:pt idx="11">
                  <c:v>16.08040201005025</c:v>
                </c:pt>
                <c:pt idx="12">
                  <c:v>12.060301507537687</c:v>
                </c:pt>
                <c:pt idx="13">
                  <c:v>4.0201005025125625</c:v>
                </c:pt>
                <c:pt idx="14">
                  <c:v>4.5226130653266337</c:v>
                </c:pt>
                <c:pt idx="15">
                  <c:v>2.512562814070352</c:v>
                </c:pt>
                <c:pt idx="16">
                  <c:v>4.5226130653266337</c:v>
                </c:pt>
                <c:pt idx="17">
                  <c:v>5.025125628140704</c:v>
                </c:pt>
                <c:pt idx="18">
                  <c:v>0.50251256281407031</c:v>
                </c:pt>
                <c:pt idx="19">
                  <c:v>2.0100502512562812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3-492F-BFBB-A2742C9B7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4504"/>
        <c:axId val="435066664"/>
      </c:lineChart>
      <c:catAx>
        <c:axId val="43507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66664"/>
        <c:crosses val="autoZero"/>
        <c:auto val="1"/>
        <c:lblAlgn val="ctr"/>
        <c:lblOffset val="100"/>
        <c:noMultiLvlLbl val="0"/>
      </c:catAx>
      <c:valAx>
        <c:axId val="43506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Dist'!$E$8:$AQ$8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C-4E51-8EF9-E068C376E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2152"/>
        <c:axId val="435071368"/>
      </c:lineChart>
      <c:catAx>
        <c:axId val="43507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1368"/>
        <c:crosses val="autoZero"/>
        <c:auto val="1"/>
        <c:lblAlgn val="ctr"/>
        <c:lblOffset val="100"/>
        <c:noMultiLvlLbl val="0"/>
      </c:catAx>
      <c:valAx>
        <c:axId val="43507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A-4912-947B-C830F8BF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1760"/>
        <c:axId val="435072544"/>
      </c:lineChart>
      <c:catAx>
        <c:axId val="4350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2544"/>
        <c:crosses val="autoZero"/>
        <c:auto val="1"/>
        <c:lblAlgn val="ctr"/>
        <c:lblOffset val="100"/>
        <c:noMultiLvlLbl val="0"/>
      </c:catAx>
      <c:valAx>
        <c:axId val="4350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Dist'!$E$10:$AQ$10</c:f>
              <c:numCache>
                <c:formatCode>0.00</c:formatCode>
                <c:ptCount val="39"/>
                <c:pt idx="0">
                  <c:v>0.61728395061728392</c:v>
                </c:pt>
                <c:pt idx="1">
                  <c:v>0.30864197530864196</c:v>
                </c:pt>
                <c:pt idx="2">
                  <c:v>0.77160493827160492</c:v>
                </c:pt>
                <c:pt idx="3">
                  <c:v>1.8518518518518516</c:v>
                </c:pt>
                <c:pt idx="4">
                  <c:v>3.5493827160493825</c:v>
                </c:pt>
                <c:pt idx="5">
                  <c:v>4.7839506172839501</c:v>
                </c:pt>
                <c:pt idx="6">
                  <c:v>5.4012345679012341</c:v>
                </c:pt>
                <c:pt idx="7">
                  <c:v>7.2530864197530871</c:v>
                </c:pt>
                <c:pt idx="8">
                  <c:v>5.8641975308641969</c:v>
                </c:pt>
                <c:pt idx="9">
                  <c:v>10.956790123456789</c:v>
                </c:pt>
                <c:pt idx="10">
                  <c:v>14.814814814814813</c:v>
                </c:pt>
                <c:pt idx="11">
                  <c:v>13.888888888888889</c:v>
                </c:pt>
                <c:pt idx="12">
                  <c:v>8.0246913580246915</c:v>
                </c:pt>
                <c:pt idx="13">
                  <c:v>5.0925925925925926</c:v>
                </c:pt>
                <c:pt idx="14">
                  <c:v>4.4753086419753085</c:v>
                </c:pt>
                <c:pt idx="15">
                  <c:v>3.8580246913580245</c:v>
                </c:pt>
                <c:pt idx="16">
                  <c:v>2.9320987654320985</c:v>
                </c:pt>
                <c:pt idx="17">
                  <c:v>1.2345679012345678</c:v>
                </c:pt>
                <c:pt idx="18">
                  <c:v>1.5432098765432098</c:v>
                </c:pt>
                <c:pt idx="19">
                  <c:v>1.5432098765432098</c:v>
                </c:pt>
                <c:pt idx="20">
                  <c:v>0.46296296296296291</c:v>
                </c:pt>
                <c:pt idx="21">
                  <c:v>0.30864197530864196</c:v>
                </c:pt>
                <c:pt idx="22">
                  <c:v>0.15432098765432098</c:v>
                </c:pt>
                <c:pt idx="23">
                  <c:v>0.15432098765432098</c:v>
                </c:pt>
                <c:pt idx="24">
                  <c:v>0</c:v>
                </c:pt>
                <c:pt idx="25">
                  <c:v>0.15432098765432098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4-4C59-B93D-270C2F810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3720"/>
        <c:axId val="435081560"/>
      </c:lineChart>
      <c:catAx>
        <c:axId val="43507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560"/>
        <c:crosses val="autoZero"/>
        <c:auto val="1"/>
        <c:lblAlgn val="ctr"/>
        <c:lblOffset val="100"/>
        <c:noMultiLvlLbl val="0"/>
      </c:catAx>
      <c:valAx>
        <c:axId val="43508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Dist'!$E$11:$AQ$11</c:f>
              <c:numCache>
                <c:formatCode>0.00</c:formatCode>
                <c:ptCount val="39"/>
                <c:pt idx="0">
                  <c:v>0.6872852233676976</c:v>
                </c:pt>
                <c:pt idx="1">
                  <c:v>0.6872852233676976</c:v>
                </c:pt>
                <c:pt idx="2">
                  <c:v>1.0309278350515463</c:v>
                </c:pt>
                <c:pt idx="3">
                  <c:v>3.4364261168384882</c:v>
                </c:pt>
                <c:pt idx="4">
                  <c:v>3.0927835051546393</c:v>
                </c:pt>
                <c:pt idx="5">
                  <c:v>7.216494845360824</c:v>
                </c:pt>
                <c:pt idx="6">
                  <c:v>9.2783505154639183</c:v>
                </c:pt>
                <c:pt idx="7">
                  <c:v>10.309278350515463</c:v>
                </c:pt>
                <c:pt idx="8">
                  <c:v>10.309278350515463</c:v>
                </c:pt>
                <c:pt idx="9">
                  <c:v>10.309278350515463</c:v>
                </c:pt>
                <c:pt idx="10">
                  <c:v>9.2783505154639183</c:v>
                </c:pt>
                <c:pt idx="11">
                  <c:v>8.2474226804123703</c:v>
                </c:pt>
                <c:pt idx="12">
                  <c:v>7.9037800687285218</c:v>
                </c:pt>
                <c:pt idx="13">
                  <c:v>4.8109965635738838</c:v>
                </c:pt>
                <c:pt idx="14">
                  <c:v>4.4673539518900345</c:v>
                </c:pt>
                <c:pt idx="15">
                  <c:v>3.7800687285223367</c:v>
                </c:pt>
                <c:pt idx="16">
                  <c:v>1.7182130584192441</c:v>
                </c:pt>
                <c:pt idx="17">
                  <c:v>1.7182130584192441</c:v>
                </c:pt>
                <c:pt idx="18">
                  <c:v>0</c:v>
                </c:pt>
                <c:pt idx="19">
                  <c:v>1.3745704467353952</c:v>
                </c:pt>
                <c:pt idx="20">
                  <c:v>0.3436426116838488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0-4126-8DB7-21312580C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952"/>
        <c:axId val="435082344"/>
      </c:lineChart>
      <c:catAx>
        <c:axId val="4350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2344"/>
        <c:crosses val="autoZero"/>
        <c:auto val="1"/>
        <c:lblAlgn val="ctr"/>
        <c:lblOffset val="100"/>
        <c:noMultiLvlLbl val="0"/>
      </c:catAx>
      <c:valAx>
        <c:axId val="43508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10.526315789473683</c:v>
                </c:pt>
                <c:pt idx="3">
                  <c:v>0</c:v>
                </c:pt>
                <c:pt idx="4">
                  <c:v>10.526315789473683</c:v>
                </c:pt>
                <c:pt idx="5">
                  <c:v>10.526315789473683</c:v>
                </c:pt>
                <c:pt idx="6">
                  <c:v>15.789473684210526</c:v>
                </c:pt>
                <c:pt idx="7">
                  <c:v>10.526315789473683</c:v>
                </c:pt>
                <c:pt idx="8">
                  <c:v>0</c:v>
                </c:pt>
                <c:pt idx="9">
                  <c:v>0</c:v>
                </c:pt>
                <c:pt idx="10">
                  <c:v>15.789473684210526</c:v>
                </c:pt>
                <c:pt idx="11">
                  <c:v>0</c:v>
                </c:pt>
                <c:pt idx="12">
                  <c:v>5.2631578947368416</c:v>
                </c:pt>
                <c:pt idx="13">
                  <c:v>0</c:v>
                </c:pt>
                <c:pt idx="14">
                  <c:v>5.2631578947368416</c:v>
                </c:pt>
                <c:pt idx="15">
                  <c:v>0</c:v>
                </c:pt>
                <c:pt idx="16">
                  <c:v>5.2631578947368416</c:v>
                </c:pt>
                <c:pt idx="17">
                  <c:v>5.2631578947368416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5.2631578947368416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2-442D-AFD4-305C08A83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79992"/>
        <c:axId val="435080384"/>
      </c:lineChart>
      <c:catAx>
        <c:axId val="43507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0384"/>
        <c:crosses val="autoZero"/>
        <c:auto val="1"/>
        <c:lblAlgn val="ctr"/>
        <c:lblOffset val="100"/>
        <c:noMultiLvlLbl val="0"/>
      </c:catAx>
      <c:valAx>
        <c:axId val="4350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7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US 281 SIngle 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Dist'!$E$3:$AQ$3</c:f>
              <c:numCache>
                <c:formatCode>0.00</c:formatCode>
                <c:ptCount val="39"/>
                <c:pt idx="0">
                  <c:v>12.5</c:v>
                </c:pt>
                <c:pt idx="1">
                  <c:v>12.5</c:v>
                </c:pt>
                <c:pt idx="2">
                  <c:v>5.5555555555555554</c:v>
                </c:pt>
                <c:pt idx="3">
                  <c:v>8.3333333333333321</c:v>
                </c:pt>
                <c:pt idx="4">
                  <c:v>6.9444444444444446</c:v>
                </c:pt>
                <c:pt idx="5">
                  <c:v>1.3888888888888888</c:v>
                </c:pt>
                <c:pt idx="6">
                  <c:v>4.1666666666666661</c:v>
                </c:pt>
                <c:pt idx="7">
                  <c:v>2.7777777777777777</c:v>
                </c:pt>
                <c:pt idx="8">
                  <c:v>5.5555555555555554</c:v>
                </c:pt>
                <c:pt idx="9">
                  <c:v>1.3888888888888888</c:v>
                </c:pt>
                <c:pt idx="10">
                  <c:v>6.9444444444444446</c:v>
                </c:pt>
                <c:pt idx="11">
                  <c:v>4.1666666666666661</c:v>
                </c:pt>
                <c:pt idx="12">
                  <c:v>4.1666666666666661</c:v>
                </c:pt>
                <c:pt idx="13">
                  <c:v>2.7777777777777777</c:v>
                </c:pt>
                <c:pt idx="14">
                  <c:v>4.1666666666666661</c:v>
                </c:pt>
                <c:pt idx="15">
                  <c:v>1.3888888888888888</c:v>
                </c:pt>
                <c:pt idx="16">
                  <c:v>6.9444444444444446</c:v>
                </c:pt>
                <c:pt idx="17">
                  <c:v>2.7777777777777777</c:v>
                </c:pt>
                <c:pt idx="18">
                  <c:v>1.3888888888888888</c:v>
                </c:pt>
                <c:pt idx="19">
                  <c:v>1.3888888888888888</c:v>
                </c:pt>
                <c:pt idx="20">
                  <c:v>1.3888888888888888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1.3888888888888888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F22-42D2-AD25-C7595DC5D1D0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Dist'!$E$4:$AQ$4</c:f>
              <c:numCache>
                <c:formatCode>0.00</c:formatCode>
                <c:ptCount val="39"/>
                <c:pt idx="0">
                  <c:v>3.4400948991696323</c:v>
                </c:pt>
                <c:pt idx="1">
                  <c:v>2.9655990510083039</c:v>
                </c:pt>
                <c:pt idx="2">
                  <c:v>5.9311981020166078</c:v>
                </c:pt>
                <c:pt idx="3">
                  <c:v>4.0332147093712933</c:v>
                </c:pt>
                <c:pt idx="4">
                  <c:v>4.0332147093712933</c:v>
                </c:pt>
                <c:pt idx="5">
                  <c:v>4.7449584816132857</c:v>
                </c:pt>
                <c:pt idx="6">
                  <c:v>7.1174377224199299</c:v>
                </c:pt>
                <c:pt idx="7">
                  <c:v>6.1684460260972722</c:v>
                </c:pt>
                <c:pt idx="8">
                  <c:v>7.1174377224199299</c:v>
                </c:pt>
                <c:pt idx="9">
                  <c:v>8.6595492289442468</c:v>
                </c:pt>
                <c:pt idx="10">
                  <c:v>7.71055753262159</c:v>
                </c:pt>
                <c:pt idx="11">
                  <c:v>7.4733096085409247</c:v>
                </c:pt>
                <c:pt idx="12">
                  <c:v>6.8801897983392646</c:v>
                </c:pt>
                <c:pt idx="13">
                  <c:v>5.2194543297746145</c:v>
                </c:pt>
                <c:pt idx="14">
                  <c:v>3.7959667852906289</c:v>
                </c:pt>
                <c:pt idx="15">
                  <c:v>3.2028469750889679</c:v>
                </c:pt>
                <c:pt idx="16">
                  <c:v>2.2538552787663106</c:v>
                </c:pt>
                <c:pt idx="17">
                  <c:v>2.2538552787663106</c:v>
                </c:pt>
                <c:pt idx="18">
                  <c:v>1.4234875444839856</c:v>
                </c:pt>
                <c:pt idx="19">
                  <c:v>1.3048635824436536</c:v>
                </c:pt>
                <c:pt idx="20">
                  <c:v>1.6607354685646498</c:v>
                </c:pt>
                <c:pt idx="21">
                  <c:v>0.71174377224199281</c:v>
                </c:pt>
                <c:pt idx="22">
                  <c:v>0.35587188612099641</c:v>
                </c:pt>
                <c:pt idx="23">
                  <c:v>0.35587188612099641</c:v>
                </c:pt>
                <c:pt idx="24">
                  <c:v>0.47449584816132861</c:v>
                </c:pt>
                <c:pt idx="25">
                  <c:v>0.59311981020166071</c:v>
                </c:pt>
                <c:pt idx="26">
                  <c:v>0.11862396204033215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F22-42D2-AD25-C7595DC5D1D0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Dist'!$E$5:$AQ$5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F22-42D2-AD25-C7595DC5D1D0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Dist'!$E$6:$AQ$6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F22-42D2-AD25-C7595DC5D1D0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Dist'!$E$7:$AQ$7</c:f>
              <c:numCache>
                <c:formatCode>0.00</c:formatCode>
                <c:ptCount val="39"/>
                <c:pt idx="0">
                  <c:v>4.5226130653266337</c:v>
                </c:pt>
                <c:pt idx="1">
                  <c:v>4.0201005025125625</c:v>
                </c:pt>
                <c:pt idx="2">
                  <c:v>2.512562814070352</c:v>
                </c:pt>
                <c:pt idx="3">
                  <c:v>3.5175879396984926</c:v>
                </c:pt>
                <c:pt idx="4">
                  <c:v>0.50251256281407031</c:v>
                </c:pt>
                <c:pt idx="5">
                  <c:v>0.50251256281407031</c:v>
                </c:pt>
                <c:pt idx="6">
                  <c:v>1.5075376884422109</c:v>
                </c:pt>
                <c:pt idx="7">
                  <c:v>5.025125628140704</c:v>
                </c:pt>
                <c:pt idx="8">
                  <c:v>8.0402010050251249</c:v>
                </c:pt>
                <c:pt idx="9">
                  <c:v>6.0301507537688437</c:v>
                </c:pt>
                <c:pt idx="10">
                  <c:v>12.562814070351758</c:v>
                </c:pt>
                <c:pt idx="11">
                  <c:v>16.08040201005025</c:v>
                </c:pt>
                <c:pt idx="12">
                  <c:v>12.060301507537687</c:v>
                </c:pt>
                <c:pt idx="13">
                  <c:v>4.0201005025125625</c:v>
                </c:pt>
                <c:pt idx="14">
                  <c:v>4.5226130653266337</c:v>
                </c:pt>
                <c:pt idx="15">
                  <c:v>2.512562814070352</c:v>
                </c:pt>
                <c:pt idx="16">
                  <c:v>4.5226130653266337</c:v>
                </c:pt>
                <c:pt idx="17">
                  <c:v>5.025125628140704</c:v>
                </c:pt>
                <c:pt idx="18">
                  <c:v>0.50251256281407031</c:v>
                </c:pt>
                <c:pt idx="19">
                  <c:v>2.0100502512562812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F22-42D2-AD25-C7595DC5D1D0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Dist'!$E$8:$AQ$8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F22-42D2-AD25-C7595DC5D1D0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F22-42D2-AD25-C7595DC5D1D0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Dist'!$E$10:$AQ$10</c:f>
              <c:numCache>
                <c:formatCode>0.00</c:formatCode>
                <c:ptCount val="39"/>
                <c:pt idx="0">
                  <c:v>0.61728395061728392</c:v>
                </c:pt>
                <c:pt idx="1">
                  <c:v>0.30864197530864196</c:v>
                </c:pt>
                <c:pt idx="2">
                  <c:v>0.77160493827160492</c:v>
                </c:pt>
                <c:pt idx="3">
                  <c:v>1.8518518518518516</c:v>
                </c:pt>
                <c:pt idx="4">
                  <c:v>3.5493827160493825</c:v>
                </c:pt>
                <c:pt idx="5">
                  <c:v>4.7839506172839501</c:v>
                </c:pt>
                <c:pt idx="6">
                  <c:v>5.4012345679012341</c:v>
                </c:pt>
                <c:pt idx="7">
                  <c:v>7.2530864197530871</c:v>
                </c:pt>
                <c:pt idx="8">
                  <c:v>5.8641975308641969</c:v>
                </c:pt>
                <c:pt idx="9">
                  <c:v>10.956790123456789</c:v>
                </c:pt>
                <c:pt idx="10">
                  <c:v>14.814814814814813</c:v>
                </c:pt>
                <c:pt idx="11">
                  <c:v>13.888888888888889</c:v>
                </c:pt>
                <c:pt idx="12">
                  <c:v>8.0246913580246915</c:v>
                </c:pt>
                <c:pt idx="13">
                  <c:v>5.0925925925925926</c:v>
                </c:pt>
                <c:pt idx="14">
                  <c:v>4.4753086419753085</c:v>
                </c:pt>
                <c:pt idx="15">
                  <c:v>3.8580246913580245</c:v>
                </c:pt>
                <c:pt idx="16">
                  <c:v>2.9320987654320985</c:v>
                </c:pt>
                <c:pt idx="17">
                  <c:v>1.2345679012345678</c:v>
                </c:pt>
                <c:pt idx="18">
                  <c:v>1.5432098765432098</c:v>
                </c:pt>
                <c:pt idx="19">
                  <c:v>1.5432098765432098</c:v>
                </c:pt>
                <c:pt idx="20">
                  <c:v>0.46296296296296291</c:v>
                </c:pt>
                <c:pt idx="21">
                  <c:v>0.30864197530864196</c:v>
                </c:pt>
                <c:pt idx="22">
                  <c:v>0.15432098765432098</c:v>
                </c:pt>
                <c:pt idx="23">
                  <c:v>0.15432098765432098</c:v>
                </c:pt>
                <c:pt idx="24">
                  <c:v>0</c:v>
                </c:pt>
                <c:pt idx="25">
                  <c:v>0.15432098765432098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F22-42D2-AD25-C7595DC5D1D0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Dist'!$E$11:$AQ$11</c:f>
              <c:numCache>
                <c:formatCode>0.00</c:formatCode>
                <c:ptCount val="39"/>
                <c:pt idx="0">
                  <c:v>0.6872852233676976</c:v>
                </c:pt>
                <c:pt idx="1">
                  <c:v>0.6872852233676976</c:v>
                </c:pt>
                <c:pt idx="2">
                  <c:v>1.0309278350515463</c:v>
                </c:pt>
                <c:pt idx="3">
                  <c:v>3.4364261168384882</c:v>
                </c:pt>
                <c:pt idx="4">
                  <c:v>3.0927835051546393</c:v>
                </c:pt>
                <c:pt idx="5">
                  <c:v>7.216494845360824</c:v>
                </c:pt>
                <c:pt idx="6">
                  <c:v>9.2783505154639183</c:v>
                </c:pt>
                <c:pt idx="7">
                  <c:v>10.309278350515463</c:v>
                </c:pt>
                <c:pt idx="8">
                  <c:v>10.309278350515463</c:v>
                </c:pt>
                <c:pt idx="9">
                  <c:v>10.309278350515463</c:v>
                </c:pt>
                <c:pt idx="10">
                  <c:v>9.2783505154639183</c:v>
                </c:pt>
                <c:pt idx="11">
                  <c:v>8.2474226804123703</c:v>
                </c:pt>
                <c:pt idx="12">
                  <c:v>7.9037800687285218</c:v>
                </c:pt>
                <c:pt idx="13">
                  <c:v>4.8109965635738838</c:v>
                </c:pt>
                <c:pt idx="14">
                  <c:v>4.4673539518900345</c:v>
                </c:pt>
                <c:pt idx="15">
                  <c:v>3.7800687285223367</c:v>
                </c:pt>
                <c:pt idx="16">
                  <c:v>1.7182130584192441</c:v>
                </c:pt>
                <c:pt idx="17">
                  <c:v>1.7182130584192441</c:v>
                </c:pt>
                <c:pt idx="18">
                  <c:v>0</c:v>
                </c:pt>
                <c:pt idx="19">
                  <c:v>1.3745704467353952</c:v>
                </c:pt>
                <c:pt idx="20">
                  <c:v>0.3436426116838488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F22-42D2-AD25-C7595DC5D1D0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10.526315789473683</c:v>
                </c:pt>
                <c:pt idx="3">
                  <c:v>0</c:v>
                </c:pt>
                <c:pt idx="4">
                  <c:v>10.526315789473683</c:v>
                </c:pt>
                <c:pt idx="5">
                  <c:v>10.526315789473683</c:v>
                </c:pt>
                <c:pt idx="6">
                  <c:v>15.789473684210526</c:v>
                </c:pt>
                <c:pt idx="7">
                  <c:v>10.526315789473683</c:v>
                </c:pt>
                <c:pt idx="8">
                  <c:v>0</c:v>
                </c:pt>
                <c:pt idx="9">
                  <c:v>0</c:v>
                </c:pt>
                <c:pt idx="10">
                  <c:v>15.789473684210526</c:v>
                </c:pt>
                <c:pt idx="11">
                  <c:v>0</c:v>
                </c:pt>
                <c:pt idx="12">
                  <c:v>5.2631578947368416</c:v>
                </c:pt>
                <c:pt idx="13">
                  <c:v>0</c:v>
                </c:pt>
                <c:pt idx="14">
                  <c:v>5.2631578947368416</c:v>
                </c:pt>
                <c:pt idx="15">
                  <c:v>0</c:v>
                </c:pt>
                <c:pt idx="16">
                  <c:v>5.2631578947368416</c:v>
                </c:pt>
                <c:pt idx="17">
                  <c:v>5.2631578947368416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5.2631578947368416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F22-42D2-AD25-C7595DC5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 FM 468 Single </a:t>
            </a:r>
            <a:r>
              <a:rPr lang="en-GB" baseline="0"/>
              <a:t>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Dist'!$E$17:$AQ$17</c:f>
              <c:numCache>
                <c:formatCode>0.00</c:formatCode>
                <c:ptCount val="39"/>
                <c:pt idx="0">
                  <c:v>1.4084507042253522</c:v>
                </c:pt>
                <c:pt idx="1">
                  <c:v>1.4084507042253522</c:v>
                </c:pt>
                <c:pt idx="2">
                  <c:v>8.4507042253521121</c:v>
                </c:pt>
                <c:pt idx="3">
                  <c:v>5.6338028169014089</c:v>
                </c:pt>
                <c:pt idx="4">
                  <c:v>1.4084507042253522</c:v>
                </c:pt>
                <c:pt idx="5">
                  <c:v>2.8169014084507045</c:v>
                </c:pt>
                <c:pt idx="6">
                  <c:v>15.492957746478872</c:v>
                </c:pt>
                <c:pt idx="7">
                  <c:v>0</c:v>
                </c:pt>
                <c:pt idx="8">
                  <c:v>1.4084507042253522</c:v>
                </c:pt>
                <c:pt idx="9">
                  <c:v>2.8169014084507045</c:v>
                </c:pt>
                <c:pt idx="10">
                  <c:v>5.6338028169014089</c:v>
                </c:pt>
                <c:pt idx="11">
                  <c:v>5.6338028169014089</c:v>
                </c:pt>
                <c:pt idx="12">
                  <c:v>1.4084507042253522</c:v>
                </c:pt>
                <c:pt idx="13">
                  <c:v>16.901408450704224</c:v>
                </c:pt>
                <c:pt idx="14">
                  <c:v>21.12676056338028</c:v>
                </c:pt>
                <c:pt idx="15">
                  <c:v>5.6338028169014089</c:v>
                </c:pt>
                <c:pt idx="16">
                  <c:v>2.8169014084507045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0-497F-8CFE-01260E406297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Dist'!$E$18:$AQ$18</c:f>
              <c:numCache>
                <c:formatCode>0.00</c:formatCode>
                <c:ptCount val="39"/>
                <c:pt idx="0">
                  <c:v>2.3156089193825045</c:v>
                </c:pt>
                <c:pt idx="1">
                  <c:v>7.975986277873071</c:v>
                </c:pt>
                <c:pt idx="2">
                  <c:v>14.065180102915953</c:v>
                </c:pt>
                <c:pt idx="3">
                  <c:v>12.69296740994854</c:v>
                </c:pt>
                <c:pt idx="4">
                  <c:v>11.663807890222985</c:v>
                </c:pt>
                <c:pt idx="5">
                  <c:v>4.6312178387650089</c:v>
                </c:pt>
                <c:pt idx="6">
                  <c:v>1.4579759862778732</c:v>
                </c:pt>
                <c:pt idx="7">
                  <c:v>4.3739279588336188</c:v>
                </c:pt>
                <c:pt idx="8">
                  <c:v>5.5746140651801026</c:v>
                </c:pt>
                <c:pt idx="9">
                  <c:v>0.77186963979416812</c:v>
                </c:pt>
                <c:pt idx="10">
                  <c:v>3.9451114922813035</c:v>
                </c:pt>
                <c:pt idx="11">
                  <c:v>9.2624356775300178</c:v>
                </c:pt>
                <c:pt idx="12">
                  <c:v>6.6895368782161233</c:v>
                </c:pt>
                <c:pt idx="13">
                  <c:v>4.8027444253859342</c:v>
                </c:pt>
                <c:pt idx="14">
                  <c:v>3.2590051457975986</c:v>
                </c:pt>
                <c:pt idx="15">
                  <c:v>4.8885077186963981</c:v>
                </c:pt>
                <c:pt idx="16">
                  <c:v>1.3722126929674099</c:v>
                </c:pt>
                <c:pt idx="17">
                  <c:v>0.17152658662092624</c:v>
                </c:pt>
                <c:pt idx="18">
                  <c:v>8.5763293310463118E-2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0-497F-8CFE-01260E406297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Dist'!$E$19:$AQ$19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0-497F-8CFE-01260E406297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Dist'!$E$20:$AQ$20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0-497F-8CFE-01260E406297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Dist'!$E$21:$AQ$21</c:f>
              <c:numCache>
                <c:formatCode>0.00</c:formatCode>
                <c:ptCount val="39"/>
                <c:pt idx="0">
                  <c:v>3.6630036630036633</c:v>
                </c:pt>
                <c:pt idx="1">
                  <c:v>3.296703296703297</c:v>
                </c:pt>
                <c:pt idx="2">
                  <c:v>6.2271062271062272</c:v>
                </c:pt>
                <c:pt idx="3">
                  <c:v>11.355311355311356</c:v>
                </c:pt>
                <c:pt idx="4">
                  <c:v>9.8901098901098905</c:v>
                </c:pt>
                <c:pt idx="5">
                  <c:v>5.1282051282051277</c:v>
                </c:pt>
                <c:pt idx="6">
                  <c:v>1.8315018315018317</c:v>
                </c:pt>
                <c:pt idx="7">
                  <c:v>6.7765567765567765</c:v>
                </c:pt>
                <c:pt idx="8">
                  <c:v>6.2271062271062272</c:v>
                </c:pt>
                <c:pt idx="9">
                  <c:v>2.0146520146520146</c:v>
                </c:pt>
                <c:pt idx="10">
                  <c:v>5.1282051282051277</c:v>
                </c:pt>
                <c:pt idx="11">
                  <c:v>8.4249084249084252</c:v>
                </c:pt>
                <c:pt idx="12">
                  <c:v>8.2417582417582409</c:v>
                </c:pt>
                <c:pt idx="13">
                  <c:v>8.4249084249084252</c:v>
                </c:pt>
                <c:pt idx="14">
                  <c:v>5.4945054945054945</c:v>
                </c:pt>
                <c:pt idx="15">
                  <c:v>5.8608058608058604</c:v>
                </c:pt>
                <c:pt idx="16">
                  <c:v>1.4652014652014651</c:v>
                </c:pt>
                <c:pt idx="17">
                  <c:v>0.36630036630036628</c:v>
                </c:pt>
                <c:pt idx="18">
                  <c:v>0</c:v>
                </c:pt>
                <c:pt idx="19">
                  <c:v>0.18315018315018314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0-497F-8CFE-01260E406297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Dist'!$E$22:$AQ$22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C0-497F-8CFE-01260E406297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Dist'!$E$23:$AQ$23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C0-497F-8CFE-01260E406297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Dist'!$E$24:$AQ$24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3.4482758620689653</c:v>
                </c:pt>
                <c:pt idx="5">
                  <c:v>0</c:v>
                </c:pt>
                <c:pt idx="6">
                  <c:v>3.4482758620689653</c:v>
                </c:pt>
                <c:pt idx="7">
                  <c:v>10.344827586206897</c:v>
                </c:pt>
                <c:pt idx="8">
                  <c:v>3.4482758620689653</c:v>
                </c:pt>
                <c:pt idx="9">
                  <c:v>0</c:v>
                </c:pt>
                <c:pt idx="10">
                  <c:v>6.8965517241379306</c:v>
                </c:pt>
                <c:pt idx="11">
                  <c:v>10.344827586206897</c:v>
                </c:pt>
                <c:pt idx="12">
                  <c:v>13.793103448275861</c:v>
                </c:pt>
                <c:pt idx="13">
                  <c:v>13.793103448275861</c:v>
                </c:pt>
                <c:pt idx="14">
                  <c:v>6.8965517241379306</c:v>
                </c:pt>
                <c:pt idx="15">
                  <c:v>3.4482758620689653</c:v>
                </c:pt>
                <c:pt idx="16">
                  <c:v>6.8965517241379306</c:v>
                </c:pt>
                <c:pt idx="17">
                  <c:v>6.8965517241379306</c:v>
                </c:pt>
                <c:pt idx="18">
                  <c:v>6.8965517241379306</c:v>
                </c:pt>
                <c:pt idx="19">
                  <c:v>0</c:v>
                </c:pt>
                <c:pt idx="20">
                  <c:v>3.4482758620689653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C0-497F-8CFE-01260E406297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Dist'!$E$25:$AQ$25</c:f>
              <c:numCache>
                <c:formatCode>0.00</c:formatCode>
                <c:ptCount val="39"/>
                <c:pt idx="0">
                  <c:v>11.693548387096774</c:v>
                </c:pt>
                <c:pt idx="1">
                  <c:v>5.241935483870968</c:v>
                </c:pt>
                <c:pt idx="2">
                  <c:v>3.225806451612903</c:v>
                </c:pt>
                <c:pt idx="3">
                  <c:v>1.6129032258064515</c:v>
                </c:pt>
                <c:pt idx="4">
                  <c:v>6.4516129032258061</c:v>
                </c:pt>
                <c:pt idx="5">
                  <c:v>11.29032258064516</c:v>
                </c:pt>
                <c:pt idx="6">
                  <c:v>9.67741935483871</c:v>
                </c:pt>
                <c:pt idx="7">
                  <c:v>10.887096774193548</c:v>
                </c:pt>
                <c:pt idx="8">
                  <c:v>3.6290322580645165</c:v>
                </c:pt>
                <c:pt idx="9">
                  <c:v>2.0161290322580645</c:v>
                </c:pt>
                <c:pt idx="10">
                  <c:v>4.435483870967742</c:v>
                </c:pt>
                <c:pt idx="11">
                  <c:v>6.0483870967741939</c:v>
                </c:pt>
                <c:pt idx="12">
                  <c:v>6.4516129032258061</c:v>
                </c:pt>
                <c:pt idx="13">
                  <c:v>5.6451612903225801</c:v>
                </c:pt>
                <c:pt idx="14">
                  <c:v>5.6451612903225801</c:v>
                </c:pt>
                <c:pt idx="15">
                  <c:v>4.838709677419355</c:v>
                </c:pt>
                <c:pt idx="16">
                  <c:v>1.2096774193548387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C0-497F-8CFE-01260E406297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Dist'!$E$26:$AQ$26</c:f>
              <c:numCache>
                <c:formatCode>0.00</c:formatCode>
                <c:ptCount val="39"/>
                <c:pt idx="0">
                  <c:v>19.512195121951219</c:v>
                </c:pt>
                <c:pt idx="1">
                  <c:v>4.8780487804878048</c:v>
                </c:pt>
                <c:pt idx="2">
                  <c:v>2.4390243902439024</c:v>
                </c:pt>
                <c:pt idx="3">
                  <c:v>0</c:v>
                </c:pt>
                <c:pt idx="4">
                  <c:v>7.3170731707317067</c:v>
                </c:pt>
                <c:pt idx="5">
                  <c:v>9.7560975609756095</c:v>
                </c:pt>
                <c:pt idx="6">
                  <c:v>17.073170731707318</c:v>
                </c:pt>
                <c:pt idx="7">
                  <c:v>9.7560975609756095</c:v>
                </c:pt>
                <c:pt idx="8">
                  <c:v>4.8780487804878048</c:v>
                </c:pt>
                <c:pt idx="9">
                  <c:v>7.3170731707317067</c:v>
                </c:pt>
                <c:pt idx="10">
                  <c:v>0</c:v>
                </c:pt>
                <c:pt idx="11">
                  <c:v>7.3170731707317067</c:v>
                </c:pt>
                <c:pt idx="12">
                  <c:v>0</c:v>
                </c:pt>
                <c:pt idx="13">
                  <c:v>4.8780487804878048</c:v>
                </c:pt>
                <c:pt idx="14">
                  <c:v>4.8780487804878048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C0-497F-8CFE-01260E40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123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Dist'!$E$31:$AQ$31</c:f>
              <c:numCache>
                <c:formatCode>0.00</c:formatCode>
                <c:ptCount val="39"/>
                <c:pt idx="0">
                  <c:v>9.7402597402597415</c:v>
                </c:pt>
                <c:pt idx="1">
                  <c:v>6.0606060606060606</c:v>
                </c:pt>
                <c:pt idx="2">
                  <c:v>5.8441558441558437</c:v>
                </c:pt>
                <c:pt idx="3">
                  <c:v>3.6796536796536801</c:v>
                </c:pt>
                <c:pt idx="4">
                  <c:v>3.0303030303030303</c:v>
                </c:pt>
                <c:pt idx="5">
                  <c:v>2.5974025974025974</c:v>
                </c:pt>
                <c:pt idx="6">
                  <c:v>2.8138528138528138</c:v>
                </c:pt>
                <c:pt idx="7">
                  <c:v>1.948051948051948</c:v>
                </c:pt>
                <c:pt idx="8">
                  <c:v>3.0303030303030303</c:v>
                </c:pt>
                <c:pt idx="9">
                  <c:v>3.6796536796536801</c:v>
                </c:pt>
                <c:pt idx="10">
                  <c:v>3.8961038961038961</c:v>
                </c:pt>
                <c:pt idx="11">
                  <c:v>5.1948051948051948</c:v>
                </c:pt>
                <c:pt idx="12">
                  <c:v>4.5454545454545459</c:v>
                </c:pt>
                <c:pt idx="13">
                  <c:v>4.329004329004329</c:v>
                </c:pt>
                <c:pt idx="14">
                  <c:v>3.4632034632034632</c:v>
                </c:pt>
                <c:pt idx="15">
                  <c:v>3.2467532467532463</c:v>
                </c:pt>
                <c:pt idx="16">
                  <c:v>3.6796536796536801</c:v>
                </c:pt>
                <c:pt idx="17">
                  <c:v>4.7619047619047619</c:v>
                </c:pt>
                <c:pt idx="18">
                  <c:v>3.6796536796536801</c:v>
                </c:pt>
                <c:pt idx="19">
                  <c:v>5.1948051948051948</c:v>
                </c:pt>
                <c:pt idx="20">
                  <c:v>4.9783549783549788</c:v>
                </c:pt>
                <c:pt idx="21">
                  <c:v>4.112554112554113</c:v>
                </c:pt>
                <c:pt idx="22">
                  <c:v>3.2467532467532463</c:v>
                </c:pt>
                <c:pt idx="23">
                  <c:v>0.64935064935064934</c:v>
                </c:pt>
                <c:pt idx="24">
                  <c:v>1.5151515151515151</c:v>
                </c:pt>
                <c:pt idx="25">
                  <c:v>0.64935064935064934</c:v>
                </c:pt>
                <c:pt idx="26">
                  <c:v>0</c:v>
                </c:pt>
                <c:pt idx="27">
                  <c:v>0.21645021645021645</c:v>
                </c:pt>
                <c:pt idx="28">
                  <c:v>0</c:v>
                </c:pt>
                <c:pt idx="29">
                  <c:v>0</c:v>
                </c:pt>
                <c:pt idx="30">
                  <c:v>0.21645021645021645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8-4D15-99C8-593684B84A5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Dist'!$E$32:$AQ$32</c:f>
              <c:numCache>
                <c:formatCode>0.00</c:formatCode>
                <c:ptCount val="39"/>
                <c:pt idx="0">
                  <c:v>1.6573108794439988</c:v>
                </c:pt>
                <c:pt idx="1">
                  <c:v>9.9438652766639937</c:v>
                </c:pt>
                <c:pt idx="2">
                  <c:v>15.824645816626571</c:v>
                </c:pt>
                <c:pt idx="3">
                  <c:v>12.082330927559475</c:v>
                </c:pt>
                <c:pt idx="4">
                  <c:v>8.179631114675221</c:v>
                </c:pt>
                <c:pt idx="5">
                  <c:v>6.4153969526864474</c:v>
                </c:pt>
                <c:pt idx="6">
                  <c:v>6.2015503875968996</c:v>
                </c:pt>
                <c:pt idx="7">
                  <c:v>4.9986634589681902</c:v>
                </c:pt>
                <c:pt idx="8">
                  <c:v>4.6511627906976747</c:v>
                </c:pt>
                <c:pt idx="9">
                  <c:v>3.2076984763432237</c:v>
                </c:pt>
                <c:pt idx="10">
                  <c:v>2.7800053461641272</c:v>
                </c:pt>
                <c:pt idx="11">
                  <c:v>2.9938519112536754</c:v>
                </c:pt>
                <c:pt idx="12">
                  <c:v>2.72654370489174</c:v>
                </c:pt>
                <c:pt idx="13">
                  <c:v>1.7909649826249665</c:v>
                </c:pt>
                <c:pt idx="14">
                  <c:v>1.710772520716386</c:v>
                </c:pt>
                <c:pt idx="15">
                  <c:v>1.7909649826249665</c:v>
                </c:pt>
                <c:pt idx="16">
                  <c:v>1.7375033413525796</c:v>
                </c:pt>
                <c:pt idx="17">
                  <c:v>1.710772520716386</c:v>
                </c:pt>
                <c:pt idx="18">
                  <c:v>2.1384656508954825</c:v>
                </c:pt>
                <c:pt idx="19">
                  <c:v>1.9513499064421278</c:v>
                </c:pt>
                <c:pt idx="20">
                  <c:v>1.3900026730820636</c:v>
                </c:pt>
                <c:pt idx="21">
                  <c:v>1.3365410318096766</c:v>
                </c:pt>
                <c:pt idx="22">
                  <c:v>0.93557872226677352</c:v>
                </c:pt>
                <c:pt idx="23">
                  <c:v>0.80192461908580592</c:v>
                </c:pt>
                <c:pt idx="24">
                  <c:v>0.21384656508954825</c:v>
                </c:pt>
                <c:pt idx="25">
                  <c:v>0.3475006682705159</c:v>
                </c:pt>
                <c:pt idx="26">
                  <c:v>0.32076984763432237</c:v>
                </c:pt>
                <c:pt idx="27">
                  <c:v>8.0192461908580592E-2</c:v>
                </c:pt>
                <c:pt idx="28">
                  <c:v>2.6730820636193531E-2</c:v>
                </c:pt>
                <c:pt idx="29">
                  <c:v>0</c:v>
                </c:pt>
                <c:pt idx="30">
                  <c:v>2.6730820636193531E-2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2.6730820636193531E-2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8-4D15-99C8-593684B84A5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Dist'!$E$33:$AQ$33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8-4D15-99C8-593684B84A56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Dist'!$E$34:$AQ$34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D8-4D15-99C8-593684B84A56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Dist'!$E$35:$AQ$35</c:f>
              <c:numCache>
                <c:formatCode>0.00</c:formatCode>
                <c:ptCount val="39"/>
                <c:pt idx="0">
                  <c:v>4.7064777327935223</c:v>
                </c:pt>
                <c:pt idx="1">
                  <c:v>4.1497975708502031</c:v>
                </c:pt>
                <c:pt idx="2">
                  <c:v>6.3259109311740893</c:v>
                </c:pt>
                <c:pt idx="3">
                  <c:v>7.9453441295546563</c:v>
                </c:pt>
                <c:pt idx="4">
                  <c:v>9.5141700404858298</c:v>
                </c:pt>
                <c:pt idx="5">
                  <c:v>9.7165991902834001</c:v>
                </c:pt>
                <c:pt idx="6">
                  <c:v>7.8947368421052628</c:v>
                </c:pt>
                <c:pt idx="7">
                  <c:v>5.7692307692307692</c:v>
                </c:pt>
                <c:pt idx="8">
                  <c:v>5.4149797570850202</c:v>
                </c:pt>
                <c:pt idx="9">
                  <c:v>4.6558704453441297</c:v>
                </c:pt>
                <c:pt idx="10">
                  <c:v>4.048582995951417</c:v>
                </c:pt>
                <c:pt idx="11">
                  <c:v>4.9595141700404861</c:v>
                </c:pt>
                <c:pt idx="12">
                  <c:v>2.7327935222672064</c:v>
                </c:pt>
                <c:pt idx="13">
                  <c:v>3.4412955465587043</c:v>
                </c:pt>
                <c:pt idx="14">
                  <c:v>2.834008097165992</c:v>
                </c:pt>
                <c:pt idx="15">
                  <c:v>1.9736842105263157</c:v>
                </c:pt>
                <c:pt idx="16">
                  <c:v>2.1761133603238867</c:v>
                </c:pt>
                <c:pt idx="17">
                  <c:v>2.3785425101214575</c:v>
                </c:pt>
                <c:pt idx="18">
                  <c:v>2.5303643724696356</c:v>
                </c:pt>
                <c:pt idx="19">
                  <c:v>1.3663967611336032</c:v>
                </c:pt>
                <c:pt idx="20">
                  <c:v>1.3157894736842104</c:v>
                </c:pt>
                <c:pt idx="21">
                  <c:v>1.214574898785425</c:v>
                </c:pt>
                <c:pt idx="22">
                  <c:v>0.86032388663967607</c:v>
                </c:pt>
                <c:pt idx="23">
                  <c:v>0.60728744939271251</c:v>
                </c:pt>
                <c:pt idx="24">
                  <c:v>0.6578947368421052</c:v>
                </c:pt>
                <c:pt idx="25">
                  <c:v>0.25303643724696356</c:v>
                </c:pt>
                <c:pt idx="26">
                  <c:v>0.20242914979757085</c:v>
                </c:pt>
                <c:pt idx="27">
                  <c:v>0.10121457489878542</c:v>
                </c:pt>
                <c:pt idx="28">
                  <c:v>0.10121457489878542</c:v>
                </c:pt>
                <c:pt idx="29">
                  <c:v>0.10121457489878542</c:v>
                </c:pt>
                <c:pt idx="30">
                  <c:v>0</c:v>
                </c:pt>
                <c:pt idx="31">
                  <c:v>5.0607287449392711E-2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D8-4D15-99C8-593684B84A56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Dist'!$E$36:$AQ$36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D8-4D15-99C8-593684B84A56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Dist'!$E$37:$AQ$37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D8-4D15-99C8-593684B84A56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Dist'!$E$38:$AQ$38</c:f>
              <c:numCache>
                <c:formatCode>0.00</c:formatCode>
                <c:ptCount val="39"/>
                <c:pt idx="0">
                  <c:v>4.1666666666666661</c:v>
                </c:pt>
                <c:pt idx="1">
                  <c:v>4.1666666666666661</c:v>
                </c:pt>
                <c:pt idx="2">
                  <c:v>2.7777777777777777</c:v>
                </c:pt>
                <c:pt idx="3">
                  <c:v>4.1666666666666661</c:v>
                </c:pt>
                <c:pt idx="4">
                  <c:v>4.1666666666666661</c:v>
                </c:pt>
                <c:pt idx="5">
                  <c:v>3.4722222222222223</c:v>
                </c:pt>
                <c:pt idx="6">
                  <c:v>4.8611111111111116</c:v>
                </c:pt>
                <c:pt idx="7">
                  <c:v>2.083333333333333</c:v>
                </c:pt>
                <c:pt idx="8">
                  <c:v>2.7777777777777777</c:v>
                </c:pt>
                <c:pt idx="9">
                  <c:v>7.6388888888888893</c:v>
                </c:pt>
                <c:pt idx="10">
                  <c:v>6.25</c:v>
                </c:pt>
                <c:pt idx="11">
                  <c:v>4.1666666666666661</c:v>
                </c:pt>
                <c:pt idx="12">
                  <c:v>4.8611111111111116</c:v>
                </c:pt>
                <c:pt idx="13">
                  <c:v>3.4722222222222223</c:v>
                </c:pt>
                <c:pt idx="14">
                  <c:v>2.083333333333333</c:v>
                </c:pt>
                <c:pt idx="15">
                  <c:v>8.3333333333333321</c:v>
                </c:pt>
                <c:pt idx="16">
                  <c:v>5.5555555555555554</c:v>
                </c:pt>
                <c:pt idx="17">
                  <c:v>4.1666666666666661</c:v>
                </c:pt>
                <c:pt idx="18">
                  <c:v>3.4722222222222223</c:v>
                </c:pt>
                <c:pt idx="19">
                  <c:v>1.3888888888888888</c:v>
                </c:pt>
                <c:pt idx="20">
                  <c:v>2.083333333333333</c:v>
                </c:pt>
                <c:pt idx="21">
                  <c:v>2.7777777777777777</c:v>
                </c:pt>
                <c:pt idx="22">
                  <c:v>2.083333333333333</c:v>
                </c:pt>
                <c:pt idx="23">
                  <c:v>0.69444444444444442</c:v>
                </c:pt>
                <c:pt idx="24">
                  <c:v>4.1666666666666661</c:v>
                </c:pt>
                <c:pt idx="25">
                  <c:v>0.69444444444444442</c:v>
                </c:pt>
                <c:pt idx="26">
                  <c:v>2.7777777777777777</c:v>
                </c:pt>
                <c:pt idx="27">
                  <c:v>0.69444444444444442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D8-4D15-99C8-593684B84A56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Dist'!$E$39:$AQ$39</c:f>
              <c:numCache>
                <c:formatCode>0.00</c:formatCode>
                <c:ptCount val="39"/>
                <c:pt idx="0">
                  <c:v>0.90497737556561098</c:v>
                </c:pt>
                <c:pt idx="1">
                  <c:v>0.90497737556561098</c:v>
                </c:pt>
                <c:pt idx="2">
                  <c:v>1.5082956259426847</c:v>
                </c:pt>
                <c:pt idx="3">
                  <c:v>2.1116138763197587</c:v>
                </c:pt>
                <c:pt idx="4">
                  <c:v>2.5641025641025639</c:v>
                </c:pt>
                <c:pt idx="5">
                  <c:v>2.5641025641025639</c:v>
                </c:pt>
                <c:pt idx="6">
                  <c:v>3.3182503770739067</c:v>
                </c:pt>
                <c:pt idx="7">
                  <c:v>6.0331825037707389</c:v>
                </c:pt>
                <c:pt idx="8">
                  <c:v>3.9215686274509802</c:v>
                </c:pt>
                <c:pt idx="9">
                  <c:v>7.0889894419306181</c:v>
                </c:pt>
                <c:pt idx="10">
                  <c:v>8.4464555052790349</c:v>
                </c:pt>
                <c:pt idx="11">
                  <c:v>10.256410256410255</c:v>
                </c:pt>
                <c:pt idx="12">
                  <c:v>8.5972850678733028</c:v>
                </c:pt>
                <c:pt idx="13">
                  <c:v>6.0331825037707389</c:v>
                </c:pt>
                <c:pt idx="14">
                  <c:v>3.9215686274509802</c:v>
                </c:pt>
                <c:pt idx="15">
                  <c:v>3.1674208144796379</c:v>
                </c:pt>
                <c:pt idx="16">
                  <c:v>2.5641025641025639</c:v>
                </c:pt>
                <c:pt idx="17">
                  <c:v>3.1674208144796379</c:v>
                </c:pt>
                <c:pt idx="18">
                  <c:v>5.8823529411764701</c:v>
                </c:pt>
                <c:pt idx="19">
                  <c:v>3.6199095022624439</c:v>
                </c:pt>
                <c:pt idx="20">
                  <c:v>4.8265460030165919</c:v>
                </c:pt>
                <c:pt idx="21">
                  <c:v>1.9607843137254901</c:v>
                </c:pt>
                <c:pt idx="22">
                  <c:v>2.2624434389140271</c:v>
                </c:pt>
                <c:pt idx="23">
                  <c:v>1.9607843137254901</c:v>
                </c:pt>
                <c:pt idx="24">
                  <c:v>0.75414781297134237</c:v>
                </c:pt>
                <c:pt idx="25">
                  <c:v>0.60331825037707398</c:v>
                </c:pt>
                <c:pt idx="26">
                  <c:v>0.60331825037707398</c:v>
                </c:pt>
                <c:pt idx="27">
                  <c:v>0.45248868778280549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D8-4D15-99C8-593684B84A56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Dist'!$E$40:$AQ$40</c:f>
              <c:numCache>
                <c:formatCode>0.00</c:formatCode>
                <c:ptCount val="39"/>
                <c:pt idx="0">
                  <c:v>4.5662100456620998</c:v>
                </c:pt>
                <c:pt idx="1">
                  <c:v>0.91324200913242004</c:v>
                </c:pt>
                <c:pt idx="2">
                  <c:v>3.6529680365296802</c:v>
                </c:pt>
                <c:pt idx="3">
                  <c:v>2.7397260273972601</c:v>
                </c:pt>
                <c:pt idx="4">
                  <c:v>8.2191780821917799</c:v>
                </c:pt>
                <c:pt idx="5">
                  <c:v>5.0228310502283104</c:v>
                </c:pt>
                <c:pt idx="6">
                  <c:v>6.3926940639269407</c:v>
                </c:pt>
                <c:pt idx="7">
                  <c:v>5.0228310502283104</c:v>
                </c:pt>
                <c:pt idx="8">
                  <c:v>5.4794520547945202</c:v>
                </c:pt>
                <c:pt idx="9">
                  <c:v>4.5662100456620998</c:v>
                </c:pt>
                <c:pt idx="10">
                  <c:v>9.1324200913241995</c:v>
                </c:pt>
                <c:pt idx="11">
                  <c:v>7.7625570776255701</c:v>
                </c:pt>
                <c:pt idx="12">
                  <c:v>7.3059360730593603</c:v>
                </c:pt>
                <c:pt idx="13">
                  <c:v>4.10958904109589</c:v>
                </c:pt>
                <c:pt idx="14">
                  <c:v>2.2831050228310499</c:v>
                </c:pt>
                <c:pt idx="15">
                  <c:v>3.1963470319634704</c:v>
                </c:pt>
                <c:pt idx="16">
                  <c:v>0.45662100456621002</c:v>
                </c:pt>
                <c:pt idx="17">
                  <c:v>0.91324200913242004</c:v>
                </c:pt>
                <c:pt idx="18">
                  <c:v>2.2831050228310499</c:v>
                </c:pt>
                <c:pt idx="19">
                  <c:v>1.8264840182648401</c:v>
                </c:pt>
                <c:pt idx="20">
                  <c:v>3.6529680365296802</c:v>
                </c:pt>
                <c:pt idx="21">
                  <c:v>2.7397260273972601</c:v>
                </c:pt>
                <c:pt idx="22">
                  <c:v>2.2831050228310499</c:v>
                </c:pt>
                <c:pt idx="23">
                  <c:v>1.3698630136986301</c:v>
                </c:pt>
                <c:pt idx="24">
                  <c:v>1.3698630136986301</c:v>
                </c:pt>
                <c:pt idx="25">
                  <c:v>0.91324200913242004</c:v>
                </c:pt>
                <c:pt idx="26">
                  <c:v>1.3698630136986301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0.45662100456621002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D8-4D15-99C8-593684B8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72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Dist'!$E$45:$AQ$45</c:f>
              <c:numCache>
                <c:formatCode>0.00</c:formatCode>
                <c:ptCount val="39"/>
                <c:pt idx="0">
                  <c:v>6.4516129032258061</c:v>
                </c:pt>
                <c:pt idx="1">
                  <c:v>4.838709677419355</c:v>
                </c:pt>
                <c:pt idx="2">
                  <c:v>6.4516129032258061</c:v>
                </c:pt>
                <c:pt idx="3">
                  <c:v>4.838709677419355</c:v>
                </c:pt>
                <c:pt idx="4">
                  <c:v>6.4516129032258061</c:v>
                </c:pt>
                <c:pt idx="5">
                  <c:v>3.225806451612903</c:v>
                </c:pt>
                <c:pt idx="6">
                  <c:v>4.838709677419355</c:v>
                </c:pt>
                <c:pt idx="7">
                  <c:v>1.6129032258064515</c:v>
                </c:pt>
                <c:pt idx="8">
                  <c:v>4.838709677419355</c:v>
                </c:pt>
                <c:pt idx="9">
                  <c:v>3.225806451612903</c:v>
                </c:pt>
                <c:pt idx="10">
                  <c:v>3.225806451612903</c:v>
                </c:pt>
                <c:pt idx="11">
                  <c:v>6.4516129032258061</c:v>
                </c:pt>
                <c:pt idx="12">
                  <c:v>11.29032258064516</c:v>
                </c:pt>
                <c:pt idx="13">
                  <c:v>4.838709677419355</c:v>
                </c:pt>
                <c:pt idx="14">
                  <c:v>9.67741935483871</c:v>
                </c:pt>
                <c:pt idx="15">
                  <c:v>8.064516129032258</c:v>
                </c:pt>
                <c:pt idx="16">
                  <c:v>3.225806451612903</c:v>
                </c:pt>
                <c:pt idx="17">
                  <c:v>3.225806451612903</c:v>
                </c:pt>
                <c:pt idx="18">
                  <c:v>0</c:v>
                </c:pt>
                <c:pt idx="19">
                  <c:v>1.6129032258064515</c:v>
                </c:pt>
                <c:pt idx="20">
                  <c:v>0</c:v>
                </c:pt>
                <c:pt idx="21">
                  <c:v>0</c:v>
                </c:pt>
                <c:pt idx="22">
                  <c:v>1.6129032258064515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B-44F1-9B46-7F47C8E6709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Dist'!$E$46:$AQ$46</c:f>
              <c:numCache>
                <c:formatCode>0.00</c:formatCode>
                <c:ptCount val="39"/>
                <c:pt idx="0">
                  <c:v>3.694931312174325</c:v>
                </c:pt>
                <c:pt idx="1">
                  <c:v>17.929891046897207</c:v>
                </c:pt>
                <c:pt idx="2">
                  <c:v>21.198484130743722</c:v>
                </c:pt>
                <c:pt idx="3">
                  <c:v>13.761250592136429</c:v>
                </c:pt>
                <c:pt idx="4">
                  <c:v>8.5978209379441015</c:v>
                </c:pt>
                <c:pt idx="5">
                  <c:v>6.1345333964945521</c:v>
                </c:pt>
                <c:pt idx="6">
                  <c:v>7.0582662245381327</c:v>
                </c:pt>
                <c:pt idx="7">
                  <c:v>5.8739933680720036</c:v>
                </c:pt>
                <c:pt idx="8">
                  <c:v>3.5291331122690663</c:v>
                </c:pt>
                <c:pt idx="9">
                  <c:v>2.4869729985788727</c:v>
                </c:pt>
                <c:pt idx="10">
                  <c:v>1.7527238275698722</c:v>
                </c:pt>
                <c:pt idx="11">
                  <c:v>1.8000947418285174</c:v>
                </c:pt>
                <c:pt idx="12">
                  <c:v>1.3027001421127429</c:v>
                </c:pt>
                <c:pt idx="13">
                  <c:v>1.3737565135007106</c:v>
                </c:pt>
                <c:pt idx="14">
                  <c:v>1.2316437707247749</c:v>
                </c:pt>
                <c:pt idx="15">
                  <c:v>0.75793462813832313</c:v>
                </c:pt>
                <c:pt idx="16">
                  <c:v>0.66319279962103272</c:v>
                </c:pt>
                <c:pt idx="17">
                  <c:v>0.40265277119848408</c:v>
                </c:pt>
                <c:pt idx="18">
                  <c:v>0.26054002842254853</c:v>
                </c:pt>
                <c:pt idx="19">
                  <c:v>0.11842728564661299</c:v>
                </c:pt>
                <c:pt idx="20">
                  <c:v>2.3685457129322598E-2</c:v>
                </c:pt>
                <c:pt idx="21">
                  <c:v>2.3685457129322598E-2</c:v>
                </c:pt>
                <c:pt idx="22">
                  <c:v>0</c:v>
                </c:pt>
                <c:pt idx="23">
                  <c:v>0</c:v>
                </c:pt>
                <c:pt idx="24">
                  <c:v>2.3685457129322598E-2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B-44F1-9B46-7F47C8E67095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Dist'!$E$47:$AQ$47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B-44F1-9B46-7F47C8E67095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Dist'!$E$48:$AQ$48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B-44F1-9B46-7F47C8E67095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Dist'!$E$49:$AQ$49</c:f>
              <c:numCache>
                <c:formatCode>0.00</c:formatCode>
                <c:ptCount val="39"/>
                <c:pt idx="0">
                  <c:v>5.298013245033113</c:v>
                </c:pt>
                <c:pt idx="1">
                  <c:v>7.3583517292126563</c:v>
                </c:pt>
                <c:pt idx="2">
                  <c:v>9.0507726269315683</c:v>
                </c:pt>
                <c:pt idx="3">
                  <c:v>11.184694628403239</c:v>
                </c:pt>
                <c:pt idx="4">
                  <c:v>8.0206033848417952</c:v>
                </c:pt>
                <c:pt idx="5">
                  <c:v>6.0338484179543777</c:v>
                </c:pt>
                <c:pt idx="6">
                  <c:v>7.8734363502575428</c:v>
                </c:pt>
                <c:pt idx="7">
                  <c:v>10.080941869021339</c:v>
                </c:pt>
                <c:pt idx="8">
                  <c:v>7.5791022810890354</c:v>
                </c:pt>
                <c:pt idx="9">
                  <c:v>4.4150110375275942</c:v>
                </c:pt>
                <c:pt idx="10">
                  <c:v>3.7527593818984544</c:v>
                </c:pt>
                <c:pt idx="11">
                  <c:v>3.0905077262693159</c:v>
                </c:pt>
                <c:pt idx="12">
                  <c:v>3.6055923473142015</c:v>
                </c:pt>
                <c:pt idx="13">
                  <c:v>3.6791758646063282</c:v>
                </c:pt>
                <c:pt idx="14">
                  <c:v>2.7225901398086827</c:v>
                </c:pt>
                <c:pt idx="15">
                  <c:v>2.4282560706401766</c:v>
                </c:pt>
                <c:pt idx="16">
                  <c:v>1.8395879323031641</c:v>
                </c:pt>
                <c:pt idx="17">
                  <c:v>0.88300220750551872</c:v>
                </c:pt>
                <c:pt idx="18">
                  <c:v>0.58866813833701248</c:v>
                </c:pt>
                <c:pt idx="19">
                  <c:v>0.44150110375275936</c:v>
                </c:pt>
                <c:pt idx="20">
                  <c:v>7.358351729212656E-2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B-44F1-9B46-7F47C8E67095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Dist'!$E$50:$AQ$50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CB-44F1-9B46-7F47C8E67095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Dist'!$E$51:$AQ$51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CB-44F1-9B46-7F47C8E67095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Dist'!$E$52:$AQ$52</c:f>
              <c:numCache>
                <c:formatCode>0.00</c:formatCode>
                <c:ptCount val="39"/>
                <c:pt idx="0">
                  <c:v>17.142857142857142</c:v>
                </c:pt>
                <c:pt idx="1">
                  <c:v>10</c:v>
                </c:pt>
                <c:pt idx="2">
                  <c:v>1.4285714285714286</c:v>
                </c:pt>
                <c:pt idx="3">
                  <c:v>4.2857142857142856</c:v>
                </c:pt>
                <c:pt idx="4">
                  <c:v>7.1428571428571423</c:v>
                </c:pt>
                <c:pt idx="5">
                  <c:v>2.8571428571428572</c:v>
                </c:pt>
                <c:pt idx="6">
                  <c:v>5.7142857142857144</c:v>
                </c:pt>
                <c:pt idx="7">
                  <c:v>5.7142857142857144</c:v>
                </c:pt>
                <c:pt idx="8">
                  <c:v>5.7142857142857144</c:v>
                </c:pt>
                <c:pt idx="9">
                  <c:v>7.1428571428571423</c:v>
                </c:pt>
                <c:pt idx="10">
                  <c:v>2.8571428571428572</c:v>
                </c:pt>
                <c:pt idx="11">
                  <c:v>0</c:v>
                </c:pt>
                <c:pt idx="12">
                  <c:v>5.7142857142857144</c:v>
                </c:pt>
                <c:pt idx="13">
                  <c:v>8.5714285714285712</c:v>
                </c:pt>
                <c:pt idx="14">
                  <c:v>2.8571428571428572</c:v>
                </c:pt>
                <c:pt idx="15">
                  <c:v>5.7142857142857144</c:v>
                </c:pt>
                <c:pt idx="16">
                  <c:v>4.2857142857142856</c:v>
                </c:pt>
                <c:pt idx="17">
                  <c:v>1.4285714285714286</c:v>
                </c:pt>
                <c:pt idx="18">
                  <c:v>0</c:v>
                </c:pt>
                <c:pt idx="19">
                  <c:v>1.4285714285714286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CB-44F1-9B46-7F47C8E67095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Dist'!$E$53:$AQ$53</c:f>
              <c:numCache>
                <c:formatCode>0.00</c:formatCode>
                <c:ptCount val="39"/>
                <c:pt idx="0">
                  <c:v>8.2278481012658222</c:v>
                </c:pt>
                <c:pt idx="1">
                  <c:v>0.63291139240506333</c:v>
                </c:pt>
                <c:pt idx="2">
                  <c:v>2.5316455696202533</c:v>
                </c:pt>
                <c:pt idx="3">
                  <c:v>3.1645569620253164</c:v>
                </c:pt>
                <c:pt idx="4">
                  <c:v>2.5316455696202533</c:v>
                </c:pt>
                <c:pt idx="5">
                  <c:v>3.79746835443038</c:v>
                </c:pt>
                <c:pt idx="6">
                  <c:v>2.5316455696202533</c:v>
                </c:pt>
                <c:pt idx="7">
                  <c:v>8.8607594936708853</c:v>
                </c:pt>
                <c:pt idx="8">
                  <c:v>10.759493670886076</c:v>
                </c:pt>
                <c:pt idx="9">
                  <c:v>7.59493670886076</c:v>
                </c:pt>
                <c:pt idx="10">
                  <c:v>8.2278481012658222</c:v>
                </c:pt>
                <c:pt idx="11">
                  <c:v>6.962025316455696</c:v>
                </c:pt>
                <c:pt idx="12">
                  <c:v>8.8607594936708853</c:v>
                </c:pt>
                <c:pt idx="13">
                  <c:v>6.962025316455696</c:v>
                </c:pt>
                <c:pt idx="14">
                  <c:v>7.59493670886076</c:v>
                </c:pt>
                <c:pt idx="15">
                  <c:v>5.0632911392405067</c:v>
                </c:pt>
                <c:pt idx="16">
                  <c:v>2.5316455696202533</c:v>
                </c:pt>
                <c:pt idx="17">
                  <c:v>1.89873417721519</c:v>
                </c:pt>
                <c:pt idx="18">
                  <c:v>0.63291139240506333</c:v>
                </c:pt>
                <c:pt idx="19">
                  <c:v>0.63291139240506333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CB-44F1-9B46-7F47C8E67095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Dist'!$E$54:$AQ$54</c:f>
              <c:numCache>
                <c:formatCode>0.00</c:formatCode>
                <c:ptCount val="39"/>
                <c:pt idx="0">
                  <c:v>8.6206896551724146</c:v>
                </c:pt>
                <c:pt idx="1">
                  <c:v>1.1494252873563218</c:v>
                </c:pt>
                <c:pt idx="2">
                  <c:v>6.8965517241379306</c:v>
                </c:pt>
                <c:pt idx="3">
                  <c:v>4.5977011494252871</c:v>
                </c:pt>
                <c:pt idx="4">
                  <c:v>1.7241379310344827</c:v>
                </c:pt>
                <c:pt idx="5">
                  <c:v>4.5977011494252871</c:v>
                </c:pt>
                <c:pt idx="6">
                  <c:v>3.4482758620689653</c:v>
                </c:pt>
                <c:pt idx="7">
                  <c:v>1.7241379310344827</c:v>
                </c:pt>
                <c:pt idx="8">
                  <c:v>2.8735632183908044</c:v>
                </c:pt>
                <c:pt idx="9">
                  <c:v>35.632183908045981</c:v>
                </c:pt>
                <c:pt idx="10">
                  <c:v>14.367816091954023</c:v>
                </c:pt>
                <c:pt idx="11">
                  <c:v>5.1724137931034484</c:v>
                </c:pt>
                <c:pt idx="12">
                  <c:v>2.2988505747126435</c:v>
                </c:pt>
                <c:pt idx="13">
                  <c:v>2.2988505747126435</c:v>
                </c:pt>
                <c:pt idx="14">
                  <c:v>2.8735632183908044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1.7241379310344827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CB-44F1-9B46-7F47C8E67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 US</a:t>
            </a:r>
            <a:r>
              <a:rPr lang="en-GB" baseline="0"/>
              <a:t> 83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Dist'!$E$59:$AQ$59</c:f>
              <c:numCache>
                <c:formatCode>0.00</c:formatCode>
                <c:ptCount val="39"/>
                <c:pt idx="0">
                  <c:v>9.5238095238095237</c:v>
                </c:pt>
                <c:pt idx="1">
                  <c:v>7.9365079365079358</c:v>
                </c:pt>
                <c:pt idx="2">
                  <c:v>4.7619047619047619</c:v>
                </c:pt>
                <c:pt idx="3">
                  <c:v>3.1746031746031744</c:v>
                </c:pt>
                <c:pt idx="4">
                  <c:v>0</c:v>
                </c:pt>
                <c:pt idx="5">
                  <c:v>0</c:v>
                </c:pt>
                <c:pt idx="6">
                  <c:v>3.1746031746031744</c:v>
                </c:pt>
                <c:pt idx="7">
                  <c:v>0</c:v>
                </c:pt>
                <c:pt idx="8">
                  <c:v>0</c:v>
                </c:pt>
                <c:pt idx="9">
                  <c:v>1.5873015873015872</c:v>
                </c:pt>
                <c:pt idx="10">
                  <c:v>14.285714285714285</c:v>
                </c:pt>
                <c:pt idx="11">
                  <c:v>6.3492063492063489</c:v>
                </c:pt>
                <c:pt idx="12">
                  <c:v>1.5873015873015872</c:v>
                </c:pt>
                <c:pt idx="13">
                  <c:v>6.3492063492063489</c:v>
                </c:pt>
                <c:pt idx="14">
                  <c:v>14.285714285714285</c:v>
                </c:pt>
                <c:pt idx="15">
                  <c:v>23.809523809523807</c:v>
                </c:pt>
                <c:pt idx="16">
                  <c:v>1.5873015873015872</c:v>
                </c:pt>
                <c:pt idx="17">
                  <c:v>0</c:v>
                </c:pt>
                <c:pt idx="18">
                  <c:v>0</c:v>
                </c:pt>
                <c:pt idx="19">
                  <c:v>1.5873015873015872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2-4E42-A03C-4E564AE15FFF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Dist'!$E$60:$AQ$60</c:f>
              <c:numCache>
                <c:formatCode>0.00</c:formatCode>
                <c:ptCount val="39"/>
                <c:pt idx="0">
                  <c:v>0.42881646655231564</c:v>
                </c:pt>
                <c:pt idx="1">
                  <c:v>2.7444253859348198</c:v>
                </c:pt>
                <c:pt idx="2">
                  <c:v>7.1183533447684395</c:v>
                </c:pt>
                <c:pt idx="3">
                  <c:v>7.6329331046312179</c:v>
                </c:pt>
                <c:pt idx="4">
                  <c:v>8.8336192109777016</c:v>
                </c:pt>
                <c:pt idx="5">
                  <c:v>3.1732418524871351</c:v>
                </c:pt>
                <c:pt idx="6">
                  <c:v>0.60034305317324177</c:v>
                </c:pt>
                <c:pt idx="7">
                  <c:v>4.3739279588336188</c:v>
                </c:pt>
                <c:pt idx="8">
                  <c:v>3.9451114922813035</c:v>
                </c:pt>
                <c:pt idx="9">
                  <c:v>1.1149228130360207</c:v>
                </c:pt>
                <c:pt idx="10">
                  <c:v>5.7461406518010296</c:v>
                </c:pt>
                <c:pt idx="11">
                  <c:v>9.34819897084048</c:v>
                </c:pt>
                <c:pt idx="12">
                  <c:v>9.6912521440823323</c:v>
                </c:pt>
                <c:pt idx="13">
                  <c:v>7.8902229845626071</c:v>
                </c:pt>
                <c:pt idx="14">
                  <c:v>7.4614065180102909</c:v>
                </c:pt>
                <c:pt idx="15">
                  <c:v>16.123499142367066</c:v>
                </c:pt>
                <c:pt idx="16">
                  <c:v>2.9159519725557463</c:v>
                </c:pt>
                <c:pt idx="17">
                  <c:v>0.42881646655231564</c:v>
                </c:pt>
                <c:pt idx="18">
                  <c:v>0.34305317324185247</c:v>
                </c:pt>
                <c:pt idx="19">
                  <c:v>8.5763293310463118E-2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2-4E42-A03C-4E564AE15FFF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Dist'!$E$61:$AQ$61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C2-4E42-A03C-4E564AE15FFF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Dist'!$E$62:$AQ$62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C2-4E42-A03C-4E564AE15FFF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Dist'!$E$63:$AQ$63</c:f>
              <c:numCache>
                <c:formatCode>0.00</c:formatCode>
                <c:ptCount val="39"/>
                <c:pt idx="0">
                  <c:v>15.013901760889715</c:v>
                </c:pt>
                <c:pt idx="1">
                  <c:v>10.287303058387396</c:v>
                </c:pt>
                <c:pt idx="2">
                  <c:v>10.750695088044486</c:v>
                </c:pt>
                <c:pt idx="3">
                  <c:v>10.101946246524559</c:v>
                </c:pt>
                <c:pt idx="4">
                  <c:v>5.6533827618164967</c:v>
                </c:pt>
                <c:pt idx="5">
                  <c:v>1.1121408711770158</c:v>
                </c:pt>
                <c:pt idx="6">
                  <c:v>3.1510658016682109</c:v>
                </c:pt>
                <c:pt idx="7">
                  <c:v>3.5217794253938832</c:v>
                </c:pt>
                <c:pt idx="8">
                  <c:v>0.83410565338276188</c:v>
                </c:pt>
                <c:pt idx="9">
                  <c:v>3.7998146431881374</c:v>
                </c:pt>
                <c:pt idx="10">
                  <c:v>7.2289156626506017</c:v>
                </c:pt>
                <c:pt idx="11">
                  <c:v>6.1167747914735866</c:v>
                </c:pt>
                <c:pt idx="12">
                  <c:v>5.1899907321594068</c:v>
                </c:pt>
                <c:pt idx="13">
                  <c:v>6.487488415199258</c:v>
                </c:pt>
                <c:pt idx="14">
                  <c:v>7.3215940685820202</c:v>
                </c:pt>
                <c:pt idx="15">
                  <c:v>2.7803521779425395</c:v>
                </c:pt>
                <c:pt idx="16">
                  <c:v>0.46339202965708987</c:v>
                </c:pt>
                <c:pt idx="17">
                  <c:v>9.2678405931417976E-2</c:v>
                </c:pt>
                <c:pt idx="18">
                  <c:v>9.2678405931417976E-2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C2-4E42-A03C-4E564AE15FFF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Dist'!$E$64:$AQ$64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C2-4E42-A03C-4E564AE15FFF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Dist'!$E$65:$AQ$65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C2-4E42-A03C-4E564AE15FFF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Dist'!$E$66:$AQ$66</c:f>
              <c:numCache>
                <c:formatCode>0.00</c:formatCode>
                <c:ptCount val="39"/>
                <c:pt idx="0">
                  <c:v>2.2727272727272729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4.5454545454545459</c:v>
                </c:pt>
                <c:pt idx="5">
                  <c:v>0</c:v>
                </c:pt>
                <c:pt idx="6">
                  <c:v>2.2727272727272729</c:v>
                </c:pt>
                <c:pt idx="7">
                  <c:v>9.0909090909090917</c:v>
                </c:pt>
                <c:pt idx="8">
                  <c:v>0</c:v>
                </c:pt>
                <c:pt idx="9">
                  <c:v>9.0909090909090917</c:v>
                </c:pt>
                <c:pt idx="10">
                  <c:v>34.090909090909086</c:v>
                </c:pt>
                <c:pt idx="11">
                  <c:v>13.636363636363635</c:v>
                </c:pt>
                <c:pt idx="12">
                  <c:v>4.5454545454545459</c:v>
                </c:pt>
                <c:pt idx="13">
                  <c:v>6.8181818181818175</c:v>
                </c:pt>
                <c:pt idx="14">
                  <c:v>2.2727272727272729</c:v>
                </c:pt>
                <c:pt idx="15">
                  <c:v>11.363636363636363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C2-4E42-A03C-4E564AE15FFF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Dist'!$E$67:$AQ$67</c:f>
              <c:numCache>
                <c:formatCode>0.00</c:formatCode>
                <c:ptCount val="39"/>
                <c:pt idx="0">
                  <c:v>0</c:v>
                </c:pt>
                <c:pt idx="1">
                  <c:v>14.285714285714285</c:v>
                </c:pt>
                <c:pt idx="2">
                  <c:v>14.285714285714285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4.7619047619047619</c:v>
                </c:pt>
                <c:pt idx="8">
                  <c:v>0</c:v>
                </c:pt>
                <c:pt idx="9">
                  <c:v>14.285714285714285</c:v>
                </c:pt>
                <c:pt idx="10">
                  <c:v>9.5238095238095237</c:v>
                </c:pt>
                <c:pt idx="11">
                  <c:v>0</c:v>
                </c:pt>
                <c:pt idx="12">
                  <c:v>4.7619047619047619</c:v>
                </c:pt>
                <c:pt idx="13">
                  <c:v>9.5238095238095237</c:v>
                </c:pt>
                <c:pt idx="14">
                  <c:v>28.571428571428569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C2-4E42-A03C-4E564AE15FFF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Dist'!$E$68:$AQ$68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4.1666666666666661</c:v>
                </c:pt>
                <c:pt idx="4">
                  <c:v>0</c:v>
                </c:pt>
                <c:pt idx="5">
                  <c:v>0</c:v>
                </c:pt>
                <c:pt idx="6">
                  <c:v>8.3333333333333321</c:v>
                </c:pt>
                <c:pt idx="7">
                  <c:v>0</c:v>
                </c:pt>
                <c:pt idx="8">
                  <c:v>0</c:v>
                </c:pt>
                <c:pt idx="9">
                  <c:v>12.5</c:v>
                </c:pt>
                <c:pt idx="10">
                  <c:v>0</c:v>
                </c:pt>
                <c:pt idx="11">
                  <c:v>8.3333333333333321</c:v>
                </c:pt>
                <c:pt idx="12">
                  <c:v>16.666666666666664</c:v>
                </c:pt>
                <c:pt idx="13">
                  <c:v>16.666666666666664</c:v>
                </c:pt>
                <c:pt idx="14">
                  <c:v>29.166666666666668</c:v>
                </c:pt>
                <c:pt idx="15">
                  <c:v>4.1666666666666661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C2-4E42-A03C-4E564AE15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FM 99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Dist'!$E$73:$AQ$73</c:f>
              <c:numCache>
                <c:formatCode>0.00</c:formatCode>
                <c:ptCount val="39"/>
                <c:pt idx="0">
                  <c:v>11.76470588235294</c:v>
                </c:pt>
                <c:pt idx="1">
                  <c:v>5.8823529411764701</c:v>
                </c:pt>
                <c:pt idx="2">
                  <c:v>3.9215686274509802</c:v>
                </c:pt>
                <c:pt idx="3">
                  <c:v>7.8431372549019605</c:v>
                </c:pt>
                <c:pt idx="4">
                  <c:v>5.8823529411764701</c:v>
                </c:pt>
                <c:pt idx="5">
                  <c:v>5.8823529411764701</c:v>
                </c:pt>
                <c:pt idx="6">
                  <c:v>5.8823529411764701</c:v>
                </c:pt>
                <c:pt idx="7">
                  <c:v>1.9607843137254901</c:v>
                </c:pt>
                <c:pt idx="8">
                  <c:v>9.8039215686274517</c:v>
                </c:pt>
                <c:pt idx="9">
                  <c:v>9.8039215686274517</c:v>
                </c:pt>
                <c:pt idx="10">
                  <c:v>3.9215686274509802</c:v>
                </c:pt>
                <c:pt idx="11">
                  <c:v>11.76470588235294</c:v>
                </c:pt>
                <c:pt idx="12">
                  <c:v>3.9215686274509802</c:v>
                </c:pt>
                <c:pt idx="13">
                  <c:v>0</c:v>
                </c:pt>
                <c:pt idx="14">
                  <c:v>5.8823529411764701</c:v>
                </c:pt>
                <c:pt idx="15">
                  <c:v>0</c:v>
                </c:pt>
                <c:pt idx="16">
                  <c:v>1.9607843137254901</c:v>
                </c:pt>
                <c:pt idx="17">
                  <c:v>1.9607843137254901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1.9607843137254901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4-4D3F-95E1-A7913D0A4A9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Dist'!$E$74:$AQ$74</c:f>
              <c:numCache>
                <c:formatCode>0.00</c:formatCode>
                <c:ptCount val="39"/>
                <c:pt idx="0">
                  <c:v>5.2238805970149249</c:v>
                </c:pt>
                <c:pt idx="1">
                  <c:v>6.3432835820895521</c:v>
                </c:pt>
                <c:pt idx="2">
                  <c:v>13.059701492537313</c:v>
                </c:pt>
                <c:pt idx="3">
                  <c:v>5.9701492537313428</c:v>
                </c:pt>
                <c:pt idx="4">
                  <c:v>8.9552238805970141</c:v>
                </c:pt>
                <c:pt idx="5">
                  <c:v>10.44776119402985</c:v>
                </c:pt>
                <c:pt idx="6">
                  <c:v>10.074626865671641</c:v>
                </c:pt>
                <c:pt idx="7">
                  <c:v>5.5970149253731343</c:v>
                </c:pt>
                <c:pt idx="8">
                  <c:v>5.2238805970149249</c:v>
                </c:pt>
                <c:pt idx="9">
                  <c:v>1.8656716417910446</c:v>
                </c:pt>
                <c:pt idx="10">
                  <c:v>4.4776119402985071</c:v>
                </c:pt>
                <c:pt idx="11">
                  <c:v>7.08955223880597</c:v>
                </c:pt>
                <c:pt idx="12">
                  <c:v>4.8507462686567164</c:v>
                </c:pt>
                <c:pt idx="13">
                  <c:v>6.3432835820895521</c:v>
                </c:pt>
                <c:pt idx="14">
                  <c:v>2.6119402985074625</c:v>
                </c:pt>
                <c:pt idx="15">
                  <c:v>0.74626865671641784</c:v>
                </c:pt>
                <c:pt idx="16">
                  <c:v>1.1194029850746268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4-4D3F-95E1-A7913D0A4A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Dist'!$E$75:$AQ$75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C4-4D3F-95E1-A7913D0A4A9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Dist'!$E$76:$AQ$76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C4-4D3F-95E1-A7913D0A4A9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Dist'!$E$77:$AQ$77</c:f>
              <c:numCache>
                <c:formatCode>0.00</c:formatCode>
                <c:ptCount val="39"/>
                <c:pt idx="0">
                  <c:v>9.8360655737704921</c:v>
                </c:pt>
                <c:pt idx="1">
                  <c:v>11.147540983606557</c:v>
                </c:pt>
                <c:pt idx="2">
                  <c:v>14.754098360655737</c:v>
                </c:pt>
                <c:pt idx="3">
                  <c:v>10.491803278688524</c:v>
                </c:pt>
                <c:pt idx="4">
                  <c:v>5.2459016393442619</c:v>
                </c:pt>
                <c:pt idx="5">
                  <c:v>5.9016393442622954</c:v>
                </c:pt>
                <c:pt idx="6">
                  <c:v>4.5901639344262293</c:v>
                </c:pt>
                <c:pt idx="7">
                  <c:v>4.918032786885246</c:v>
                </c:pt>
                <c:pt idx="8">
                  <c:v>5.2459016393442619</c:v>
                </c:pt>
                <c:pt idx="9">
                  <c:v>5.5737704918032787</c:v>
                </c:pt>
                <c:pt idx="10">
                  <c:v>1.639344262295082</c:v>
                </c:pt>
                <c:pt idx="11">
                  <c:v>2.622950819672131</c:v>
                </c:pt>
                <c:pt idx="12">
                  <c:v>1.9672131147540985</c:v>
                </c:pt>
                <c:pt idx="13">
                  <c:v>1.639344262295082</c:v>
                </c:pt>
                <c:pt idx="14">
                  <c:v>2.9508196721311477</c:v>
                </c:pt>
                <c:pt idx="15">
                  <c:v>2.622950819672131</c:v>
                </c:pt>
                <c:pt idx="16">
                  <c:v>4.2622950819672125</c:v>
                </c:pt>
                <c:pt idx="17">
                  <c:v>3.278688524590164</c:v>
                </c:pt>
                <c:pt idx="18">
                  <c:v>1.3114754098360655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C4-4D3F-95E1-A7913D0A4A9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Dist'!$E$78:$AQ$78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C4-4D3F-95E1-A7913D0A4A9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Dist'!$E$79:$AQ$79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C4-4D3F-95E1-A7913D0A4A9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Dist'!$E$80:$AQ$80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C4-4D3F-95E1-A7913D0A4A9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Dist'!$E$81:$AQ$81</c:f>
              <c:numCache>
                <c:formatCode>0.00</c:formatCode>
                <c:ptCount val="39"/>
                <c:pt idx="0">
                  <c:v>0.8</c:v>
                </c:pt>
                <c:pt idx="1">
                  <c:v>0.8</c:v>
                </c:pt>
                <c:pt idx="2">
                  <c:v>0</c:v>
                </c:pt>
                <c:pt idx="3">
                  <c:v>1.6</c:v>
                </c:pt>
                <c:pt idx="4">
                  <c:v>1.6</c:v>
                </c:pt>
                <c:pt idx="5">
                  <c:v>2.4</c:v>
                </c:pt>
                <c:pt idx="6">
                  <c:v>12</c:v>
                </c:pt>
                <c:pt idx="7">
                  <c:v>15.2</c:v>
                </c:pt>
                <c:pt idx="8">
                  <c:v>13.600000000000001</c:v>
                </c:pt>
                <c:pt idx="9">
                  <c:v>8</c:v>
                </c:pt>
                <c:pt idx="10">
                  <c:v>13.600000000000001</c:v>
                </c:pt>
                <c:pt idx="11">
                  <c:v>9.6</c:v>
                </c:pt>
                <c:pt idx="12">
                  <c:v>0.8</c:v>
                </c:pt>
                <c:pt idx="13">
                  <c:v>2.4</c:v>
                </c:pt>
                <c:pt idx="14">
                  <c:v>1.6</c:v>
                </c:pt>
                <c:pt idx="15">
                  <c:v>8.7999999999999989</c:v>
                </c:pt>
                <c:pt idx="16">
                  <c:v>4.8</c:v>
                </c:pt>
                <c:pt idx="17">
                  <c:v>0.8</c:v>
                </c:pt>
                <c:pt idx="18">
                  <c:v>1.6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C4-4D3F-95E1-A7913D0A4A9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Dist'!$E$82:$AQ$82</c:f>
              <c:numCache>
                <c:formatCode>0.00</c:formatCode>
                <c:ptCount val="39"/>
                <c:pt idx="0">
                  <c:v>18.320610687022899</c:v>
                </c:pt>
                <c:pt idx="1">
                  <c:v>0.76335877862595414</c:v>
                </c:pt>
                <c:pt idx="2">
                  <c:v>6.8702290076335881</c:v>
                </c:pt>
                <c:pt idx="3">
                  <c:v>1.5267175572519083</c:v>
                </c:pt>
                <c:pt idx="4">
                  <c:v>3.0534351145038165</c:v>
                </c:pt>
                <c:pt idx="5">
                  <c:v>3.8167938931297711</c:v>
                </c:pt>
                <c:pt idx="6">
                  <c:v>5.343511450381679</c:v>
                </c:pt>
                <c:pt idx="7">
                  <c:v>1.5267175572519083</c:v>
                </c:pt>
                <c:pt idx="8">
                  <c:v>2.2900763358778624</c:v>
                </c:pt>
                <c:pt idx="9">
                  <c:v>29.770992366412212</c:v>
                </c:pt>
                <c:pt idx="10">
                  <c:v>12.977099236641221</c:v>
                </c:pt>
                <c:pt idx="11">
                  <c:v>3.8167938931297711</c:v>
                </c:pt>
                <c:pt idx="12">
                  <c:v>3.8167938931297711</c:v>
                </c:pt>
                <c:pt idx="13">
                  <c:v>1.5267175572519083</c:v>
                </c:pt>
                <c:pt idx="14">
                  <c:v>3.0534351145038165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1.5267175572519083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C4-4D3F-95E1-A7913D0A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San Antonio FM  624 Single </a:t>
            </a:r>
            <a:r>
              <a:rPr lang="en-GB" baseline="0"/>
              <a:t>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Dist'!$E$87:$AQ$87</c:f>
              <c:numCache>
                <c:formatCode>0.00</c:formatCode>
                <c:ptCount val="39"/>
                <c:pt idx="0">
                  <c:v>12.121212121212121</c:v>
                </c:pt>
                <c:pt idx="1">
                  <c:v>0</c:v>
                </c:pt>
                <c:pt idx="2">
                  <c:v>3.0303030303030303</c:v>
                </c:pt>
                <c:pt idx="3">
                  <c:v>3.0303030303030303</c:v>
                </c:pt>
                <c:pt idx="4">
                  <c:v>0</c:v>
                </c:pt>
                <c:pt idx="5">
                  <c:v>3.0303030303030303</c:v>
                </c:pt>
                <c:pt idx="6">
                  <c:v>0</c:v>
                </c:pt>
                <c:pt idx="7">
                  <c:v>3.0303030303030303</c:v>
                </c:pt>
                <c:pt idx="8">
                  <c:v>3.0303030303030303</c:v>
                </c:pt>
                <c:pt idx="9">
                  <c:v>6.0606060606060606</c:v>
                </c:pt>
                <c:pt idx="10">
                  <c:v>6.0606060606060606</c:v>
                </c:pt>
                <c:pt idx="11">
                  <c:v>3.0303030303030303</c:v>
                </c:pt>
                <c:pt idx="12">
                  <c:v>0</c:v>
                </c:pt>
                <c:pt idx="13">
                  <c:v>27.27272727272727</c:v>
                </c:pt>
                <c:pt idx="14">
                  <c:v>21.212121212121211</c:v>
                </c:pt>
                <c:pt idx="15">
                  <c:v>3.0303030303030303</c:v>
                </c:pt>
                <c:pt idx="16">
                  <c:v>6.0606060606060606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0-440D-87C4-ECDED61937C2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Dist'!$E$88:$AQ$88</c:f>
              <c:numCache>
                <c:formatCode>0.00</c:formatCode>
                <c:ptCount val="39"/>
                <c:pt idx="0">
                  <c:v>0.43010752688172044</c:v>
                </c:pt>
                <c:pt idx="1">
                  <c:v>6.129032258064516</c:v>
                </c:pt>
                <c:pt idx="2">
                  <c:v>18.9247311827957</c:v>
                </c:pt>
                <c:pt idx="3">
                  <c:v>16.7741935483871</c:v>
                </c:pt>
                <c:pt idx="4">
                  <c:v>5.376344086021505</c:v>
                </c:pt>
                <c:pt idx="5">
                  <c:v>7.096774193548387</c:v>
                </c:pt>
                <c:pt idx="6">
                  <c:v>10.75268817204301</c:v>
                </c:pt>
                <c:pt idx="7">
                  <c:v>2.1505376344086025</c:v>
                </c:pt>
                <c:pt idx="8">
                  <c:v>5.698924731182796</c:v>
                </c:pt>
                <c:pt idx="9">
                  <c:v>8.8172043010752681</c:v>
                </c:pt>
                <c:pt idx="10">
                  <c:v>5.376344086021505</c:v>
                </c:pt>
                <c:pt idx="11">
                  <c:v>4.946236559139785</c:v>
                </c:pt>
                <c:pt idx="12">
                  <c:v>2.5806451612903225</c:v>
                </c:pt>
                <c:pt idx="13">
                  <c:v>3.5483870967741935</c:v>
                </c:pt>
                <c:pt idx="14">
                  <c:v>1.3978494623655915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0-440D-87C4-ECDED61937C2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Dist'!$E$89:$AQ$89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0-440D-87C4-ECDED61937C2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Dist'!$E$90:$AQ$90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A0-440D-87C4-ECDED61937C2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Dist'!$E$91:$AQ$91</c:f>
              <c:numCache>
                <c:formatCode>0.00</c:formatCode>
                <c:ptCount val="39"/>
                <c:pt idx="0">
                  <c:v>11.650485436893204</c:v>
                </c:pt>
                <c:pt idx="1">
                  <c:v>5.825242718446602</c:v>
                </c:pt>
                <c:pt idx="2">
                  <c:v>4.8543689320388346</c:v>
                </c:pt>
                <c:pt idx="3">
                  <c:v>14.563106796116504</c:v>
                </c:pt>
                <c:pt idx="4">
                  <c:v>4.8543689320388346</c:v>
                </c:pt>
                <c:pt idx="5">
                  <c:v>7.7669902912621351</c:v>
                </c:pt>
                <c:pt idx="6">
                  <c:v>6.7961165048543686</c:v>
                </c:pt>
                <c:pt idx="7">
                  <c:v>1.9417475728155338</c:v>
                </c:pt>
                <c:pt idx="8">
                  <c:v>5.825242718446602</c:v>
                </c:pt>
                <c:pt idx="9">
                  <c:v>13.592233009708737</c:v>
                </c:pt>
                <c:pt idx="10">
                  <c:v>5.825242718446602</c:v>
                </c:pt>
                <c:pt idx="11">
                  <c:v>1.9417475728155338</c:v>
                </c:pt>
                <c:pt idx="12">
                  <c:v>0.97087378640776689</c:v>
                </c:pt>
                <c:pt idx="13">
                  <c:v>2.912621359223301</c:v>
                </c:pt>
                <c:pt idx="14">
                  <c:v>1.9417475728155338</c:v>
                </c:pt>
                <c:pt idx="15">
                  <c:v>0.97087378640776689</c:v>
                </c:pt>
                <c:pt idx="16">
                  <c:v>0</c:v>
                </c:pt>
                <c:pt idx="17">
                  <c:v>3.8834951456310676</c:v>
                </c:pt>
                <c:pt idx="18">
                  <c:v>0.97087378640776689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0.97087378640776689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0.97087378640776689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0.97087378640776689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A0-440D-87C4-ECDED61937C2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Dist'!$E$92:$AQ$92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A0-440D-87C4-ECDED61937C2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Dist'!$E$93:$AQ$93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0-440D-87C4-ECDED61937C2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Dist'!$E$94:$AQ$94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A0-440D-87C4-ECDED61937C2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Dist'!$E$95:$AQ$95</c:f>
              <c:numCache>
                <c:formatCode>0.00</c:formatCode>
                <c:ptCount val="39"/>
                <c:pt idx="0">
                  <c:v>7.6923076923076925</c:v>
                </c:pt>
                <c:pt idx="1">
                  <c:v>0</c:v>
                </c:pt>
                <c:pt idx="2">
                  <c:v>7.6923076923076925</c:v>
                </c:pt>
                <c:pt idx="3">
                  <c:v>0</c:v>
                </c:pt>
                <c:pt idx="4">
                  <c:v>7.6923076923076925</c:v>
                </c:pt>
                <c:pt idx="5">
                  <c:v>0</c:v>
                </c:pt>
                <c:pt idx="6">
                  <c:v>7.6923076923076925</c:v>
                </c:pt>
                <c:pt idx="7">
                  <c:v>7.6923076923076925</c:v>
                </c:pt>
                <c:pt idx="8">
                  <c:v>11.538461538461538</c:v>
                </c:pt>
                <c:pt idx="9">
                  <c:v>3.8461538461538463</c:v>
                </c:pt>
                <c:pt idx="10">
                  <c:v>3.8461538461538463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7.6923076923076925</c:v>
                </c:pt>
                <c:pt idx="15">
                  <c:v>3.8461538461538463</c:v>
                </c:pt>
                <c:pt idx="16">
                  <c:v>23.076923076923077</c:v>
                </c:pt>
                <c:pt idx="17">
                  <c:v>7.6923076923076925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A0-440D-87C4-ECDED61937C2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Dist'!$E$96:$AQ$96</c:f>
              <c:numCache>
                <c:formatCode>0.00</c:formatCode>
                <c:ptCount val="39"/>
                <c:pt idx="0">
                  <c:v>5.3191489361702127</c:v>
                </c:pt>
                <c:pt idx="1">
                  <c:v>5.3191489361702127</c:v>
                </c:pt>
                <c:pt idx="2">
                  <c:v>9.5744680851063837</c:v>
                </c:pt>
                <c:pt idx="3">
                  <c:v>29.787234042553191</c:v>
                </c:pt>
                <c:pt idx="4">
                  <c:v>13.829787234042554</c:v>
                </c:pt>
                <c:pt idx="5">
                  <c:v>4.2553191489361701</c:v>
                </c:pt>
                <c:pt idx="6">
                  <c:v>3.1914893617021276</c:v>
                </c:pt>
                <c:pt idx="7">
                  <c:v>6.3829787234042552</c:v>
                </c:pt>
                <c:pt idx="8">
                  <c:v>2.1276595744680851</c:v>
                </c:pt>
                <c:pt idx="9">
                  <c:v>0</c:v>
                </c:pt>
                <c:pt idx="10">
                  <c:v>5.3191489361702127</c:v>
                </c:pt>
                <c:pt idx="11">
                  <c:v>6.3829787234042552</c:v>
                </c:pt>
                <c:pt idx="12">
                  <c:v>6.3829787234042552</c:v>
                </c:pt>
                <c:pt idx="13">
                  <c:v>1.0638297872340425</c:v>
                </c:pt>
                <c:pt idx="14">
                  <c:v>1.0638297872340425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A0-440D-87C4-ECDED6193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SH 16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Dist'!$E$101:$AQ$101</c:f>
              <c:numCache>
                <c:formatCode>0.00</c:formatCode>
                <c:ptCount val="39"/>
                <c:pt idx="0">
                  <c:v>1.3793103448275863</c:v>
                </c:pt>
                <c:pt idx="1">
                  <c:v>0.68965517241379315</c:v>
                </c:pt>
                <c:pt idx="2">
                  <c:v>2.0689655172413794</c:v>
                </c:pt>
                <c:pt idx="3">
                  <c:v>6.8965517241379306</c:v>
                </c:pt>
                <c:pt idx="4">
                  <c:v>7.5862068965517242</c:v>
                </c:pt>
                <c:pt idx="5">
                  <c:v>0.68965517241379315</c:v>
                </c:pt>
                <c:pt idx="6">
                  <c:v>2.0689655172413794</c:v>
                </c:pt>
                <c:pt idx="7">
                  <c:v>6.8965517241379306</c:v>
                </c:pt>
                <c:pt idx="8">
                  <c:v>0.68965517241379315</c:v>
                </c:pt>
                <c:pt idx="9">
                  <c:v>2.7586206896551726</c:v>
                </c:pt>
                <c:pt idx="10">
                  <c:v>8.2758620689655178</c:v>
                </c:pt>
                <c:pt idx="11">
                  <c:v>8.2758620689655178</c:v>
                </c:pt>
                <c:pt idx="12">
                  <c:v>21.379310344827587</c:v>
                </c:pt>
                <c:pt idx="13">
                  <c:v>18.620689655172416</c:v>
                </c:pt>
                <c:pt idx="14">
                  <c:v>7.5862068965517242</c:v>
                </c:pt>
                <c:pt idx="15">
                  <c:v>2.7586206896551726</c:v>
                </c:pt>
                <c:pt idx="16">
                  <c:v>0.68965517241379315</c:v>
                </c:pt>
                <c:pt idx="17">
                  <c:v>0.68965517241379315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A-489F-9AE8-02644AF7577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Dist'!$E$102:$AQ$102</c:f>
              <c:numCache>
                <c:formatCode>0.00</c:formatCode>
                <c:ptCount val="39"/>
                <c:pt idx="0">
                  <c:v>0.32502708559046589</c:v>
                </c:pt>
                <c:pt idx="1">
                  <c:v>0.8667388949079089</c:v>
                </c:pt>
                <c:pt idx="2">
                  <c:v>2.8169014084507045</c:v>
                </c:pt>
                <c:pt idx="3">
                  <c:v>4.3336944745395449</c:v>
                </c:pt>
                <c:pt idx="4">
                  <c:v>4.225352112676056</c:v>
                </c:pt>
                <c:pt idx="5">
                  <c:v>1.0834236186348862</c:v>
                </c:pt>
                <c:pt idx="6">
                  <c:v>1.7334777898158178</c:v>
                </c:pt>
                <c:pt idx="7">
                  <c:v>3.0335861321776814</c:v>
                </c:pt>
                <c:pt idx="8">
                  <c:v>0.43336944745395445</c:v>
                </c:pt>
                <c:pt idx="9">
                  <c:v>2.2751895991332609</c:v>
                </c:pt>
                <c:pt idx="10">
                  <c:v>5.6338028169014089</c:v>
                </c:pt>
                <c:pt idx="11">
                  <c:v>6.1755146262188516</c:v>
                </c:pt>
                <c:pt idx="12">
                  <c:v>7.9089924160346703</c:v>
                </c:pt>
                <c:pt idx="13">
                  <c:v>11.159263271939327</c:v>
                </c:pt>
                <c:pt idx="14">
                  <c:v>28.494041170097507</c:v>
                </c:pt>
                <c:pt idx="15">
                  <c:v>17.768147345612135</c:v>
                </c:pt>
                <c:pt idx="16">
                  <c:v>1.0834236186348862</c:v>
                </c:pt>
                <c:pt idx="17">
                  <c:v>0.10834236186348861</c:v>
                </c:pt>
                <c:pt idx="18">
                  <c:v>0.32502708559046589</c:v>
                </c:pt>
                <c:pt idx="19">
                  <c:v>0.21668472372697722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A-489F-9AE8-02644AF7577A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Dist'!$E$103:$AQ$103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A-489F-9AE8-02644AF7577A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Dist'!$E$104:$AQ$104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A-489F-9AE8-02644AF7577A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Dist'!$E$105:$AQ$105</c:f>
              <c:numCache>
                <c:formatCode>0.00</c:formatCode>
                <c:ptCount val="39"/>
                <c:pt idx="0">
                  <c:v>7.0671378091872796</c:v>
                </c:pt>
                <c:pt idx="1">
                  <c:v>7.7738515901060072</c:v>
                </c:pt>
                <c:pt idx="2">
                  <c:v>9.7762073027090697</c:v>
                </c:pt>
                <c:pt idx="3">
                  <c:v>8.9517078916372199</c:v>
                </c:pt>
                <c:pt idx="4">
                  <c:v>5.7714958775029448</c:v>
                </c:pt>
                <c:pt idx="5">
                  <c:v>1.2956419316843346</c:v>
                </c:pt>
                <c:pt idx="6">
                  <c:v>6.1248527679623086</c:v>
                </c:pt>
                <c:pt idx="7">
                  <c:v>2.0023557126030624</c:v>
                </c:pt>
                <c:pt idx="8">
                  <c:v>3.4157832744405181</c:v>
                </c:pt>
                <c:pt idx="9">
                  <c:v>6.0070671378091873</c:v>
                </c:pt>
                <c:pt idx="10">
                  <c:v>7.4204946996466434</c:v>
                </c:pt>
                <c:pt idx="11">
                  <c:v>8.4805653710247348</c:v>
                </c:pt>
                <c:pt idx="12">
                  <c:v>9.0694935217903421</c:v>
                </c:pt>
                <c:pt idx="13">
                  <c:v>8.8339222614840995</c:v>
                </c:pt>
                <c:pt idx="14">
                  <c:v>3.7691401648998819</c:v>
                </c:pt>
                <c:pt idx="15">
                  <c:v>3.7691401648998819</c:v>
                </c:pt>
                <c:pt idx="16">
                  <c:v>0.23557126030624262</c:v>
                </c:pt>
                <c:pt idx="17">
                  <c:v>0.23557126030624262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EA-489F-9AE8-02644AF7577A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Dist'!$E$106:$AQ$106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EA-489F-9AE8-02644AF7577A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Dist'!$E$107:$AQ$107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EA-489F-9AE8-02644AF7577A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Dist'!$E$108:$AQ$108</c:f>
              <c:numCache>
                <c:formatCode>0.00</c:formatCode>
                <c:ptCount val="39"/>
                <c:pt idx="0">
                  <c:v>5.8823529411764701</c:v>
                </c:pt>
                <c:pt idx="1">
                  <c:v>8.8235294117647065</c:v>
                </c:pt>
                <c:pt idx="2">
                  <c:v>2.9411764705882351</c:v>
                </c:pt>
                <c:pt idx="3">
                  <c:v>5.8823529411764701</c:v>
                </c:pt>
                <c:pt idx="4">
                  <c:v>2.9411764705882351</c:v>
                </c:pt>
                <c:pt idx="5">
                  <c:v>2.9411764705882351</c:v>
                </c:pt>
                <c:pt idx="6">
                  <c:v>2.9411764705882351</c:v>
                </c:pt>
                <c:pt idx="7">
                  <c:v>0</c:v>
                </c:pt>
                <c:pt idx="8">
                  <c:v>5.8823529411764701</c:v>
                </c:pt>
                <c:pt idx="9">
                  <c:v>5.8823529411764701</c:v>
                </c:pt>
                <c:pt idx="10">
                  <c:v>14.705882352941178</c:v>
                </c:pt>
                <c:pt idx="11">
                  <c:v>35.294117647058826</c:v>
                </c:pt>
                <c:pt idx="12">
                  <c:v>5.8823529411764701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EA-489F-9AE8-02644AF7577A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Dist'!$E$109:$AQ$109</c:f>
              <c:numCache>
                <c:formatCode>0.00</c:formatCode>
                <c:ptCount val="39"/>
                <c:pt idx="0">
                  <c:v>0.6872852233676976</c:v>
                </c:pt>
                <c:pt idx="1">
                  <c:v>0.6872852233676976</c:v>
                </c:pt>
                <c:pt idx="2">
                  <c:v>1.0309278350515463</c:v>
                </c:pt>
                <c:pt idx="3">
                  <c:v>3.4364261168384882</c:v>
                </c:pt>
                <c:pt idx="4">
                  <c:v>3.0927835051546393</c:v>
                </c:pt>
                <c:pt idx="5">
                  <c:v>7.216494845360824</c:v>
                </c:pt>
                <c:pt idx="6">
                  <c:v>9.2783505154639183</c:v>
                </c:pt>
                <c:pt idx="7">
                  <c:v>10.309278350515463</c:v>
                </c:pt>
                <c:pt idx="8">
                  <c:v>10.309278350515463</c:v>
                </c:pt>
                <c:pt idx="9">
                  <c:v>10.309278350515463</c:v>
                </c:pt>
                <c:pt idx="10">
                  <c:v>9.2783505154639183</c:v>
                </c:pt>
                <c:pt idx="11">
                  <c:v>8.2474226804123703</c:v>
                </c:pt>
                <c:pt idx="12">
                  <c:v>7.9037800687285218</c:v>
                </c:pt>
                <c:pt idx="13">
                  <c:v>4.8109965635738838</c:v>
                </c:pt>
                <c:pt idx="14">
                  <c:v>4.4673539518900345</c:v>
                </c:pt>
                <c:pt idx="15">
                  <c:v>3.7800687285223367</c:v>
                </c:pt>
                <c:pt idx="16">
                  <c:v>1.7182130584192441</c:v>
                </c:pt>
                <c:pt idx="17">
                  <c:v>1.7182130584192441</c:v>
                </c:pt>
                <c:pt idx="18">
                  <c:v>0</c:v>
                </c:pt>
                <c:pt idx="19">
                  <c:v>1.3745704467353952</c:v>
                </c:pt>
                <c:pt idx="20">
                  <c:v>0.3436426116838488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A-489F-9AE8-02644AF7577A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Dist'!$E$110:$AQ$110</c:f>
              <c:numCache>
                <c:formatCode>0.00</c:formatCode>
                <c:ptCount val="39"/>
                <c:pt idx="0">
                  <c:v>8.1081081081081088</c:v>
                </c:pt>
                <c:pt idx="1">
                  <c:v>1.3513513513513513</c:v>
                </c:pt>
                <c:pt idx="2">
                  <c:v>1.3513513513513513</c:v>
                </c:pt>
                <c:pt idx="3">
                  <c:v>0.90090090090090091</c:v>
                </c:pt>
                <c:pt idx="4">
                  <c:v>1.8018018018018018</c:v>
                </c:pt>
                <c:pt idx="5">
                  <c:v>5.8558558558558556</c:v>
                </c:pt>
                <c:pt idx="6">
                  <c:v>10.810810810810811</c:v>
                </c:pt>
                <c:pt idx="7">
                  <c:v>2.7027027027027026</c:v>
                </c:pt>
                <c:pt idx="8">
                  <c:v>1.8018018018018018</c:v>
                </c:pt>
                <c:pt idx="9">
                  <c:v>31.531531531531531</c:v>
                </c:pt>
                <c:pt idx="10">
                  <c:v>4.954954954954955</c:v>
                </c:pt>
                <c:pt idx="11">
                  <c:v>8.1081081081081088</c:v>
                </c:pt>
                <c:pt idx="12">
                  <c:v>3.6036036036036037</c:v>
                </c:pt>
                <c:pt idx="13">
                  <c:v>7.6576576576576567</c:v>
                </c:pt>
                <c:pt idx="14">
                  <c:v>4.954954954954955</c:v>
                </c:pt>
                <c:pt idx="15">
                  <c:v>2.2522522522522523</c:v>
                </c:pt>
                <c:pt idx="16">
                  <c:v>0.90090090090090091</c:v>
                </c:pt>
                <c:pt idx="17">
                  <c:v>0</c:v>
                </c:pt>
                <c:pt idx="18">
                  <c:v>0.45045045045045046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0.90090090090090091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EA-489F-9AE8-02644AF75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Yoakum SH 119 SIngle  </a:t>
            </a:r>
            <a:r>
              <a:rPr lang="en-GB" baseline="0"/>
              <a:t>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Dist'!$E$115:$AQ$115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4.1666666666666661</c:v>
                </c:pt>
                <c:pt idx="3">
                  <c:v>8.3333333333333321</c:v>
                </c:pt>
                <c:pt idx="4">
                  <c:v>0</c:v>
                </c:pt>
                <c:pt idx="5">
                  <c:v>8.3333333333333321</c:v>
                </c:pt>
                <c:pt idx="6">
                  <c:v>16.666666666666664</c:v>
                </c:pt>
                <c:pt idx="7">
                  <c:v>8.3333333333333321</c:v>
                </c:pt>
                <c:pt idx="8">
                  <c:v>8.3333333333333321</c:v>
                </c:pt>
                <c:pt idx="9">
                  <c:v>8.3333333333333321</c:v>
                </c:pt>
                <c:pt idx="10">
                  <c:v>12.5</c:v>
                </c:pt>
                <c:pt idx="11">
                  <c:v>12.5</c:v>
                </c:pt>
                <c:pt idx="12">
                  <c:v>4.1666666666666661</c:v>
                </c:pt>
                <c:pt idx="13">
                  <c:v>4.1666666666666661</c:v>
                </c:pt>
                <c:pt idx="14">
                  <c:v>4.1666666666666661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C-4840-B8F9-F7F2BA917629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Dist'!$E$116:$AQ$116</c:f>
              <c:numCache>
                <c:formatCode>0.00</c:formatCode>
                <c:ptCount val="39"/>
                <c:pt idx="0">
                  <c:v>9.0090090090090094</c:v>
                </c:pt>
                <c:pt idx="1">
                  <c:v>15.970515970515969</c:v>
                </c:pt>
                <c:pt idx="2">
                  <c:v>15.88861588861589</c:v>
                </c:pt>
                <c:pt idx="3">
                  <c:v>10.483210483210485</c:v>
                </c:pt>
                <c:pt idx="4">
                  <c:v>4.9140049140049138</c:v>
                </c:pt>
                <c:pt idx="5">
                  <c:v>5.3235053235053238</c:v>
                </c:pt>
                <c:pt idx="6">
                  <c:v>7.6167076167076173</c:v>
                </c:pt>
                <c:pt idx="7">
                  <c:v>4.0131040131040132</c:v>
                </c:pt>
                <c:pt idx="8">
                  <c:v>2.7027027027027026</c:v>
                </c:pt>
                <c:pt idx="9">
                  <c:v>5.0778050778050776</c:v>
                </c:pt>
                <c:pt idx="10">
                  <c:v>4.9959049959049953</c:v>
                </c:pt>
                <c:pt idx="11">
                  <c:v>5.3235053235053238</c:v>
                </c:pt>
                <c:pt idx="12">
                  <c:v>5.4054054054054053</c:v>
                </c:pt>
                <c:pt idx="13">
                  <c:v>3.276003276003276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C-4840-B8F9-F7F2BA917629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Dist'!$E$117:$AQ$117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C-4840-B8F9-F7F2BA917629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Dist'!$E$118:$AQ$118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C-4840-B8F9-F7F2BA917629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Dist'!$E$119:$AQ$119</c:f>
              <c:numCache>
                <c:formatCode>0.00</c:formatCode>
                <c:ptCount val="39"/>
                <c:pt idx="0">
                  <c:v>21.371610845295056</c:v>
                </c:pt>
                <c:pt idx="1">
                  <c:v>17.862838915470494</c:v>
                </c:pt>
                <c:pt idx="2">
                  <c:v>9.7288676236044669</c:v>
                </c:pt>
                <c:pt idx="3">
                  <c:v>13.397129186602871</c:v>
                </c:pt>
                <c:pt idx="4">
                  <c:v>5.1036682615629987</c:v>
                </c:pt>
                <c:pt idx="5">
                  <c:v>11.961722488038278</c:v>
                </c:pt>
                <c:pt idx="6">
                  <c:v>8.6124401913875595</c:v>
                </c:pt>
                <c:pt idx="7">
                  <c:v>6.3795853269537472</c:v>
                </c:pt>
                <c:pt idx="8">
                  <c:v>1.9138755980861244</c:v>
                </c:pt>
                <c:pt idx="9">
                  <c:v>0.31897926634768742</c:v>
                </c:pt>
                <c:pt idx="10">
                  <c:v>0</c:v>
                </c:pt>
                <c:pt idx="11">
                  <c:v>0.79744816586921841</c:v>
                </c:pt>
                <c:pt idx="12">
                  <c:v>0.79744816586921841</c:v>
                </c:pt>
                <c:pt idx="13">
                  <c:v>0.4784688995215311</c:v>
                </c:pt>
                <c:pt idx="14">
                  <c:v>0.31897926634768742</c:v>
                </c:pt>
                <c:pt idx="15">
                  <c:v>0.79744816586921841</c:v>
                </c:pt>
                <c:pt idx="16">
                  <c:v>0.15948963317384371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C-4840-B8F9-F7F2BA917629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Dist'!$E$120:$AQ$120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C-4840-B8F9-F7F2BA917629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Dist'!$E$121:$AQ$121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4C-4840-B8F9-F7F2BA917629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Dist'!$E$122:$AQ$122</c:f>
              <c:numCache>
                <c:formatCode>0.00</c:formatCode>
                <c:ptCount val="39"/>
                <c:pt idx="0">
                  <c:v>3.4482758620689653</c:v>
                </c:pt>
                <c:pt idx="1">
                  <c:v>5.1724137931034484</c:v>
                </c:pt>
                <c:pt idx="2">
                  <c:v>10.344827586206897</c:v>
                </c:pt>
                <c:pt idx="3">
                  <c:v>1.7241379310344827</c:v>
                </c:pt>
                <c:pt idx="4">
                  <c:v>3.4482758620689653</c:v>
                </c:pt>
                <c:pt idx="5">
                  <c:v>5.1724137931034484</c:v>
                </c:pt>
                <c:pt idx="6">
                  <c:v>3.4482758620689653</c:v>
                </c:pt>
                <c:pt idx="7">
                  <c:v>1.7241379310344827</c:v>
                </c:pt>
                <c:pt idx="8">
                  <c:v>3.4482758620689653</c:v>
                </c:pt>
                <c:pt idx="9">
                  <c:v>8.6206896551724146</c:v>
                </c:pt>
                <c:pt idx="10">
                  <c:v>1.7241379310344827</c:v>
                </c:pt>
                <c:pt idx="11">
                  <c:v>8.6206896551724146</c:v>
                </c:pt>
                <c:pt idx="12">
                  <c:v>24.137931034482758</c:v>
                </c:pt>
                <c:pt idx="13">
                  <c:v>12.068965517241379</c:v>
                </c:pt>
                <c:pt idx="14">
                  <c:v>1.7241379310344827</c:v>
                </c:pt>
                <c:pt idx="15">
                  <c:v>0</c:v>
                </c:pt>
                <c:pt idx="16">
                  <c:v>5.1724137931034484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4C-4840-B8F9-F7F2BA917629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Dist'!$E$123:$AQ$123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15.789473684210526</c:v>
                </c:pt>
                <c:pt idx="3">
                  <c:v>0</c:v>
                </c:pt>
                <c:pt idx="4">
                  <c:v>15.789473684210526</c:v>
                </c:pt>
                <c:pt idx="5">
                  <c:v>10.526315789473683</c:v>
                </c:pt>
                <c:pt idx="6">
                  <c:v>5.2631578947368416</c:v>
                </c:pt>
                <c:pt idx="7">
                  <c:v>15.789473684210526</c:v>
                </c:pt>
                <c:pt idx="8">
                  <c:v>21.052631578947366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5.2631578947368416</c:v>
                </c:pt>
                <c:pt idx="14">
                  <c:v>5.2631578947368416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5.2631578947368416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4C-4840-B8F9-F7F2BA917629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Dist'!$E$124:$AQ$124</c:f>
              <c:numCache>
                <c:formatCode>0.00</c:formatCode>
                <c:ptCount val="39"/>
                <c:pt idx="0">
                  <c:v>11.111111111111111</c:v>
                </c:pt>
                <c:pt idx="1">
                  <c:v>3.7037037037037033</c:v>
                </c:pt>
                <c:pt idx="2">
                  <c:v>14.814814814814813</c:v>
                </c:pt>
                <c:pt idx="3">
                  <c:v>11.111111111111111</c:v>
                </c:pt>
                <c:pt idx="4">
                  <c:v>7.4074074074074066</c:v>
                </c:pt>
                <c:pt idx="5">
                  <c:v>0</c:v>
                </c:pt>
                <c:pt idx="6">
                  <c:v>3.7037037037037033</c:v>
                </c:pt>
                <c:pt idx="7">
                  <c:v>11.111111111111111</c:v>
                </c:pt>
                <c:pt idx="8">
                  <c:v>0</c:v>
                </c:pt>
                <c:pt idx="9">
                  <c:v>0</c:v>
                </c:pt>
                <c:pt idx="10">
                  <c:v>14.814814814814813</c:v>
                </c:pt>
                <c:pt idx="11">
                  <c:v>7.4074074074074066</c:v>
                </c:pt>
                <c:pt idx="12">
                  <c:v>14.814814814814813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4C-4840-B8F9-F7F2BA917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Yoakum US 183 Single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Dist'!$E$129:$AQ$129</c:f>
              <c:numCache>
                <c:formatCode>0.00</c:formatCode>
                <c:ptCount val="39"/>
                <c:pt idx="0">
                  <c:v>28.987993138936535</c:v>
                </c:pt>
                <c:pt idx="1">
                  <c:v>22.641509433962266</c:v>
                </c:pt>
                <c:pt idx="2">
                  <c:v>5.3173241852487134</c:v>
                </c:pt>
                <c:pt idx="3">
                  <c:v>7.7186963979416809</c:v>
                </c:pt>
                <c:pt idx="4">
                  <c:v>7.8902229845626071</c:v>
                </c:pt>
                <c:pt idx="5">
                  <c:v>4.4596912521440828</c:v>
                </c:pt>
                <c:pt idx="6">
                  <c:v>6.5180102915951972</c:v>
                </c:pt>
                <c:pt idx="7">
                  <c:v>2.0583190394511153</c:v>
                </c:pt>
                <c:pt idx="8">
                  <c:v>3.0874785591766725</c:v>
                </c:pt>
                <c:pt idx="9">
                  <c:v>2.2298456260720414</c:v>
                </c:pt>
                <c:pt idx="10">
                  <c:v>1.3722126929674099</c:v>
                </c:pt>
                <c:pt idx="11">
                  <c:v>3.6020583190394513</c:v>
                </c:pt>
                <c:pt idx="12">
                  <c:v>2.9159519725557463</c:v>
                </c:pt>
                <c:pt idx="13">
                  <c:v>1.0291595197255576</c:v>
                </c:pt>
                <c:pt idx="14">
                  <c:v>0.17152658662092624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F-4C1C-9FE0-AAE58923AEB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Dist'!$E$130:$AQ$130</c:f>
              <c:numCache>
                <c:formatCode>0.00</c:formatCode>
                <c:ptCount val="39"/>
                <c:pt idx="0">
                  <c:v>1.6010673782521683</c:v>
                </c:pt>
                <c:pt idx="1">
                  <c:v>7.671781187458306</c:v>
                </c:pt>
                <c:pt idx="2">
                  <c:v>10.740493662441628</c:v>
                </c:pt>
                <c:pt idx="3">
                  <c:v>12.408272181454302</c:v>
                </c:pt>
                <c:pt idx="4">
                  <c:v>14.543028685790526</c:v>
                </c:pt>
                <c:pt idx="5">
                  <c:v>8.8058705803869248</c:v>
                </c:pt>
                <c:pt idx="6">
                  <c:v>8.8058705803869248</c:v>
                </c:pt>
                <c:pt idx="7">
                  <c:v>1.0673782521681119</c:v>
                </c:pt>
                <c:pt idx="8">
                  <c:v>4.7364909939959974</c:v>
                </c:pt>
                <c:pt idx="9">
                  <c:v>4.6030687124749834</c:v>
                </c:pt>
                <c:pt idx="10">
                  <c:v>4.9366244162775184</c:v>
                </c:pt>
                <c:pt idx="11">
                  <c:v>5.8038692461641093</c:v>
                </c:pt>
                <c:pt idx="12">
                  <c:v>7.5383589059372911</c:v>
                </c:pt>
                <c:pt idx="13">
                  <c:v>6.1374249499666442</c:v>
                </c:pt>
                <c:pt idx="14">
                  <c:v>0.20013342228152103</c:v>
                </c:pt>
                <c:pt idx="15">
                  <c:v>0.33355570380253502</c:v>
                </c:pt>
                <c:pt idx="16">
                  <c:v>6.6711140760506993E-2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F-4C1C-9FE0-AAE58923AEB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Dist'!$E$131:$AQ$131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F-4C1C-9FE0-AAE58923AEBE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Dist'!$E$132:$AQ$132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FF-4C1C-9FE0-AAE58923AEBE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Dist'!$E$133:$AQ$133</c:f>
              <c:numCache>
                <c:formatCode>0.00</c:formatCode>
                <c:ptCount val="39"/>
                <c:pt idx="0">
                  <c:v>13.12883435582822</c:v>
                </c:pt>
                <c:pt idx="1">
                  <c:v>14.478527607361963</c:v>
                </c:pt>
                <c:pt idx="2">
                  <c:v>4.1717791411042944</c:v>
                </c:pt>
                <c:pt idx="3">
                  <c:v>5.5214723926380369</c:v>
                </c:pt>
                <c:pt idx="4">
                  <c:v>3.8036809815950923</c:v>
                </c:pt>
                <c:pt idx="5">
                  <c:v>11.411042944785276</c:v>
                </c:pt>
                <c:pt idx="6">
                  <c:v>12.024539877300613</c:v>
                </c:pt>
                <c:pt idx="7">
                  <c:v>7.8527607361963199</c:v>
                </c:pt>
                <c:pt idx="8">
                  <c:v>6.3803680981595097</c:v>
                </c:pt>
                <c:pt idx="9">
                  <c:v>7.1165644171779148</c:v>
                </c:pt>
                <c:pt idx="10">
                  <c:v>6.3803680981595097</c:v>
                </c:pt>
                <c:pt idx="11">
                  <c:v>2.2085889570552149</c:v>
                </c:pt>
                <c:pt idx="12">
                  <c:v>1.2269938650306749</c:v>
                </c:pt>
                <c:pt idx="13">
                  <c:v>1.2269938650306749</c:v>
                </c:pt>
                <c:pt idx="14">
                  <c:v>0.1226993865030675</c:v>
                </c:pt>
                <c:pt idx="15">
                  <c:v>0.73619631901840488</c:v>
                </c:pt>
                <c:pt idx="16">
                  <c:v>1.8404907975460123</c:v>
                </c:pt>
                <c:pt idx="17">
                  <c:v>0.245398773006135</c:v>
                </c:pt>
                <c:pt idx="18">
                  <c:v>0</c:v>
                </c:pt>
                <c:pt idx="19">
                  <c:v>0.1226993865030675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FF-4C1C-9FE0-AAE58923AEBE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Dist'!$E$134:$AQ$134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FF-4C1C-9FE0-AAE58923AEBE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Dist'!$E$135:$AQ$135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FF-4C1C-9FE0-AAE58923AEBE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Dist'!$E$136:$AQ$136</c:f>
              <c:numCache>
                <c:formatCode>0.00</c:formatCode>
                <c:ptCount val="39"/>
                <c:pt idx="0">
                  <c:v>6.8965517241379306</c:v>
                </c:pt>
                <c:pt idx="1">
                  <c:v>1.7241379310344827</c:v>
                </c:pt>
                <c:pt idx="2">
                  <c:v>8.6206896551724146</c:v>
                </c:pt>
                <c:pt idx="3">
                  <c:v>1.7241379310344827</c:v>
                </c:pt>
                <c:pt idx="4">
                  <c:v>1.7241379310344827</c:v>
                </c:pt>
                <c:pt idx="5">
                  <c:v>5.1724137931034484</c:v>
                </c:pt>
                <c:pt idx="6">
                  <c:v>3.4482758620689653</c:v>
                </c:pt>
                <c:pt idx="7">
                  <c:v>5.1724137931034484</c:v>
                </c:pt>
                <c:pt idx="8">
                  <c:v>10.344827586206897</c:v>
                </c:pt>
                <c:pt idx="9">
                  <c:v>6.8965517241379306</c:v>
                </c:pt>
                <c:pt idx="10">
                  <c:v>6.8965517241379306</c:v>
                </c:pt>
                <c:pt idx="11">
                  <c:v>6.8965517241379306</c:v>
                </c:pt>
                <c:pt idx="12">
                  <c:v>18.96551724137931</c:v>
                </c:pt>
                <c:pt idx="13">
                  <c:v>6.8965517241379306</c:v>
                </c:pt>
                <c:pt idx="14">
                  <c:v>1.7241379310344827</c:v>
                </c:pt>
                <c:pt idx="15">
                  <c:v>5.1724137931034484</c:v>
                </c:pt>
                <c:pt idx="16">
                  <c:v>0</c:v>
                </c:pt>
                <c:pt idx="17">
                  <c:v>1.7241379310344827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FF-4C1C-9FE0-AAE58923AEBE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Dist'!$E$137:$AQ$137</c:f>
              <c:numCache>
                <c:formatCode>0.00</c:formatCode>
                <c:ptCount val="39"/>
                <c:pt idx="0">
                  <c:v>13.742690058479532</c:v>
                </c:pt>
                <c:pt idx="1">
                  <c:v>7.3099415204678362</c:v>
                </c:pt>
                <c:pt idx="2">
                  <c:v>15.497076023391813</c:v>
                </c:pt>
                <c:pt idx="3">
                  <c:v>19.298245614035086</c:v>
                </c:pt>
                <c:pt idx="4">
                  <c:v>6.140350877192982</c:v>
                </c:pt>
                <c:pt idx="5">
                  <c:v>7.6023391812865491</c:v>
                </c:pt>
                <c:pt idx="6">
                  <c:v>12.573099415204677</c:v>
                </c:pt>
                <c:pt idx="7">
                  <c:v>10.818713450292398</c:v>
                </c:pt>
                <c:pt idx="8">
                  <c:v>4.6783625730994149</c:v>
                </c:pt>
                <c:pt idx="9">
                  <c:v>1.4619883040935671</c:v>
                </c:pt>
                <c:pt idx="10">
                  <c:v>0.58479532163742687</c:v>
                </c:pt>
                <c:pt idx="11">
                  <c:v>0.29239766081871343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FF-4C1C-9FE0-AAE58923AEBE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Dist'!$E$138:$AQ$138</c:f>
              <c:numCache>
                <c:formatCode>0.00</c:formatCode>
                <c:ptCount val="39"/>
                <c:pt idx="0">
                  <c:v>15.09433962264151</c:v>
                </c:pt>
                <c:pt idx="1">
                  <c:v>0.47169811320754718</c:v>
                </c:pt>
                <c:pt idx="2">
                  <c:v>18.39622641509434</c:v>
                </c:pt>
                <c:pt idx="3">
                  <c:v>8.9622641509433958</c:v>
                </c:pt>
                <c:pt idx="4">
                  <c:v>6.6037735849056602</c:v>
                </c:pt>
                <c:pt idx="5">
                  <c:v>0</c:v>
                </c:pt>
                <c:pt idx="6">
                  <c:v>1.4150943396226416</c:v>
                </c:pt>
                <c:pt idx="7">
                  <c:v>2.358490566037736</c:v>
                </c:pt>
                <c:pt idx="8">
                  <c:v>12.264150943396226</c:v>
                </c:pt>
                <c:pt idx="9">
                  <c:v>8.9622641509433958</c:v>
                </c:pt>
                <c:pt idx="10">
                  <c:v>8.4905660377358494</c:v>
                </c:pt>
                <c:pt idx="11">
                  <c:v>1.4150943396226416</c:v>
                </c:pt>
                <c:pt idx="12">
                  <c:v>5.6603773584905666</c:v>
                </c:pt>
                <c:pt idx="13">
                  <c:v>1.8867924528301887</c:v>
                </c:pt>
                <c:pt idx="14">
                  <c:v>0.94339622641509435</c:v>
                </c:pt>
                <c:pt idx="15">
                  <c:v>1.8867924528301887</c:v>
                </c:pt>
                <c:pt idx="16">
                  <c:v>0.47169811320754718</c:v>
                </c:pt>
                <c:pt idx="17">
                  <c:v>1.4150943396226416</c:v>
                </c:pt>
                <c:pt idx="18">
                  <c:v>0</c:v>
                </c:pt>
                <c:pt idx="19">
                  <c:v>0</c:v>
                </c:pt>
                <c:pt idx="20">
                  <c:v>0.94339622641509435</c:v>
                </c:pt>
                <c:pt idx="21">
                  <c:v>0</c:v>
                </c:pt>
                <c:pt idx="22">
                  <c:v>0.47169811320754718</c:v>
                </c:pt>
                <c:pt idx="23">
                  <c:v>0.47169811320754718</c:v>
                </c:pt>
                <c:pt idx="24">
                  <c:v>1.4150943396226416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FF-4C1C-9FE0-AAE58923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081168"/>
        <c:axId val="436868816"/>
      </c:lineChart>
      <c:catAx>
        <c:axId val="43508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816"/>
        <c:crosses val="autoZero"/>
        <c:auto val="1"/>
        <c:lblAlgn val="ctr"/>
        <c:lblOffset val="100"/>
        <c:noMultiLvlLbl val="0"/>
      </c:catAx>
      <c:valAx>
        <c:axId val="4368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Corpus</a:t>
            </a:r>
            <a:r>
              <a:rPr lang="en-US" baseline="0"/>
              <a:t> Christi US  281 All Tandem Axle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9990410231545"/>
          <c:y val="0.10978142076502734"/>
          <c:w val="0.84666129291286896"/>
          <c:h val="0.61101974958048277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Dist'!$E$3:$AQ$3</c:f>
              <c:numCache>
                <c:formatCode>0.00</c:formatCode>
                <c:ptCount val="39"/>
                <c:pt idx="0">
                  <c:v>4.117647058823529</c:v>
                </c:pt>
                <c:pt idx="1">
                  <c:v>7.0588235294117645</c:v>
                </c:pt>
                <c:pt idx="2">
                  <c:v>7.6470588235294121</c:v>
                </c:pt>
                <c:pt idx="3">
                  <c:v>5.8823529411764701</c:v>
                </c:pt>
                <c:pt idx="4">
                  <c:v>3.5294117647058822</c:v>
                </c:pt>
                <c:pt idx="5">
                  <c:v>1.7647058823529411</c:v>
                </c:pt>
                <c:pt idx="6">
                  <c:v>1.1764705882352942</c:v>
                </c:pt>
                <c:pt idx="7">
                  <c:v>4.7058823529411766</c:v>
                </c:pt>
                <c:pt idx="8">
                  <c:v>5.2941176470588234</c:v>
                </c:pt>
                <c:pt idx="9">
                  <c:v>9.4117647058823533</c:v>
                </c:pt>
                <c:pt idx="10">
                  <c:v>10</c:v>
                </c:pt>
                <c:pt idx="11">
                  <c:v>7.0588235294117645</c:v>
                </c:pt>
                <c:pt idx="12">
                  <c:v>12.941176470588237</c:v>
                </c:pt>
                <c:pt idx="13">
                  <c:v>6.4705882352941186</c:v>
                </c:pt>
                <c:pt idx="14">
                  <c:v>5.8823529411764701</c:v>
                </c:pt>
                <c:pt idx="15">
                  <c:v>2.9411764705882351</c:v>
                </c:pt>
                <c:pt idx="16">
                  <c:v>0.58823529411764708</c:v>
                </c:pt>
                <c:pt idx="17">
                  <c:v>0.58823529411764708</c:v>
                </c:pt>
                <c:pt idx="18">
                  <c:v>1.7647058823529411</c:v>
                </c:pt>
                <c:pt idx="19">
                  <c:v>0.58823529411764708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0.58823529411764708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BA-440E-84C9-8C1699191BC1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Dist'!$E$5:$AQ$5</c:f>
              <c:numCache>
                <c:formatCode>0.00</c:formatCode>
                <c:ptCount val="39"/>
                <c:pt idx="0">
                  <c:v>0.91883614088820831</c:v>
                </c:pt>
                <c:pt idx="1">
                  <c:v>3.6753445635528332</c:v>
                </c:pt>
                <c:pt idx="2">
                  <c:v>8.8820826952526808</c:v>
                </c:pt>
                <c:pt idx="3">
                  <c:v>7.1975497702909648</c:v>
                </c:pt>
                <c:pt idx="4">
                  <c:v>11.179173047473201</c:v>
                </c:pt>
                <c:pt idx="5">
                  <c:v>7.5038284839203673</c:v>
                </c:pt>
                <c:pt idx="6">
                  <c:v>6.7381316998468606</c:v>
                </c:pt>
                <c:pt idx="7">
                  <c:v>7.044410413476264</c:v>
                </c:pt>
                <c:pt idx="8">
                  <c:v>7.1975497702909648</c:v>
                </c:pt>
                <c:pt idx="9">
                  <c:v>5.9724349157733538</c:v>
                </c:pt>
                <c:pt idx="10">
                  <c:v>5.9724349157733538</c:v>
                </c:pt>
                <c:pt idx="11">
                  <c:v>8.1163859111791741</c:v>
                </c:pt>
                <c:pt idx="12">
                  <c:v>3.828483920367534</c:v>
                </c:pt>
                <c:pt idx="13">
                  <c:v>4.5941807044410412</c:v>
                </c:pt>
                <c:pt idx="14">
                  <c:v>2.2970903522205206</c:v>
                </c:pt>
                <c:pt idx="15">
                  <c:v>2.1439509954058193</c:v>
                </c:pt>
                <c:pt idx="16">
                  <c:v>1.9908116385911179</c:v>
                </c:pt>
                <c:pt idx="17">
                  <c:v>1.3782542113323124</c:v>
                </c:pt>
                <c:pt idx="18">
                  <c:v>0.76569678407350694</c:v>
                </c:pt>
                <c:pt idx="19">
                  <c:v>0.76569678407350694</c:v>
                </c:pt>
                <c:pt idx="20">
                  <c:v>0.61255742725880558</c:v>
                </c:pt>
                <c:pt idx="21">
                  <c:v>0.30627871362940279</c:v>
                </c:pt>
                <c:pt idx="22">
                  <c:v>0</c:v>
                </c:pt>
                <c:pt idx="23">
                  <c:v>0.15313935681470139</c:v>
                </c:pt>
                <c:pt idx="24">
                  <c:v>0.15313935681470139</c:v>
                </c:pt>
                <c:pt idx="25">
                  <c:v>0.30627871362940279</c:v>
                </c:pt>
                <c:pt idx="26">
                  <c:v>0.15313935681470139</c:v>
                </c:pt>
                <c:pt idx="27">
                  <c:v>0.15313935681470139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3BA-440E-84C9-8C1699191BC1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Dist'!$E$7:$AQ$7</c:f>
              <c:numCache>
                <c:formatCode>0.00</c:formatCode>
                <c:ptCount val="39"/>
                <c:pt idx="0">
                  <c:v>3.9639639639639639</c:v>
                </c:pt>
                <c:pt idx="1">
                  <c:v>5.9459459459459465</c:v>
                </c:pt>
                <c:pt idx="2">
                  <c:v>8.2882882882882889</c:v>
                </c:pt>
                <c:pt idx="3">
                  <c:v>10.45045045045045</c:v>
                </c:pt>
                <c:pt idx="4">
                  <c:v>9.5495495495495497</c:v>
                </c:pt>
                <c:pt idx="5">
                  <c:v>7.9279279279279278</c:v>
                </c:pt>
                <c:pt idx="6">
                  <c:v>6.4864864864864868</c:v>
                </c:pt>
                <c:pt idx="7">
                  <c:v>9.1891891891891895</c:v>
                </c:pt>
                <c:pt idx="8">
                  <c:v>9.0090090090090094</c:v>
                </c:pt>
                <c:pt idx="9">
                  <c:v>4.6846846846846848</c:v>
                </c:pt>
                <c:pt idx="10">
                  <c:v>5.5855855855855854</c:v>
                </c:pt>
                <c:pt idx="11">
                  <c:v>4.6846846846846848</c:v>
                </c:pt>
                <c:pt idx="12">
                  <c:v>3.6036036036036037</c:v>
                </c:pt>
                <c:pt idx="13">
                  <c:v>2.3423423423423424</c:v>
                </c:pt>
                <c:pt idx="14">
                  <c:v>1.9819819819819819</c:v>
                </c:pt>
                <c:pt idx="15">
                  <c:v>2.1621621621621623</c:v>
                </c:pt>
                <c:pt idx="16">
                  <c:v>0.54054054054054057</c:v>
                </c:pt>
                <c:pt idx="17">
                  <c:v>1.2612612612612613</c:v>
                </c:pt>
                <c:pt idx="18">
                  <c:v>0.90090090090090091</c:v>
                </c:pt>
                <c:pt idx="19">
                  <c:v>0.18018018018018017</c:v>
                </c:pt>
                <c:pt idx="20">
                  <c:v>0.54054054054054057</c:v>
                </c:pt>
                <c:pt idx="21">
                  <c:v>0.18018018018018017</c:v>
                </c:pt>
                <c:pt idx="22">
                  <c:v>0.18018018018018017</c:v>
                </c:pt>
                <c:pt idx="23">
                  <c:v>0.36036036036036034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3BA-440E-84C9-8C1699191BC1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Dist'!$E$8:$AQ$8</c:f>
              <c:numCache>
                <c:formatCode>0.00</c:formatCode>
                <c:ptCount val="39"/>
                <c:pt idx="0">
                  <c:v>0.171990171990172</c:v>
                </c:pt>
                <c:pt idx="1">
                  <c:v>0.90909090909090906</c:v>
                </c:pt>
                <c:pt idx="2">
                  <c:v>2.6486486486486487</c:v>
                </c:pt>
                <c:pt idx="3">
                  <c:v>4.2555282555282554</c:v>
                </c:pt>
                <c:pt idx="4">
                  <c:v>4.9926289926289922</c:v>
                </c:pt>
                <c:pt idx="5">
                  <c:v>5.7444717444717446</c:v>
                </c:pt>
                <c:pt idx="6">
                  <c:v>5.7444717444717446</c:v>
                </c:pt>
                <c:pt idx="7">
                  <c:v>6.0196560196560194</c:v>
                </c:pt>
                <c:pt idx="8">
                  <c:v>6.2358722358722352</c:v>
                </c:pt>
                <c:pt idx="9">
                  <c:v>7.4594594594594597</c:v>
                </c:pt>
                <c:pt idx="10">
                  <c:v>8.8452088452088447</c:v>
                </c:pt>
                <c:pt idx="11">
                  <c:v>9.1891891891891895</c:v>
                </c:pt>
                <c:pt idx="12">
                  <c:v>7.7051597051597049</c:v>
                </c:pt>
                <c:pt idx="13">
                  <c:v>6.3685503685503688</c:v>
                </c:pt>
                <c:pt idx="14">
                  <c:v>5.2874692874692872</c:v>
                </c:pt>
                <c:pt idx="15">
                  <c:v>4.7125307125307128</c:v>
                </c:pt>
                <c:pt idx="16">
                  <c:v>3.5233415233415237</c:v>
                </c:pt>
                <c:pt idx="17">
                  <c:v>3.1597051597051595</c:v>
                </c:pt>
                <c:pt idx="18">
                  <c:v>2.5061425061425062</c:v>
                </c:pt>
                <c:pt idx="19">
                  <c:v>1.8427518427518428</c:v>
                </c:pt>
                <c:pt idx="20">
                  <c:v>1.2383292383292384</c:v>
                </c:pt>
                <c:pt idx="21">
                  <c:v>0.68796068796068799</c:v>
                </c:pt>
                <c:pt idx="22">
                  <c:v>0.33906633906633904</c:v>
                </c:pt>
                <c:pt idx="23">
                  <c:v>0.22113022113022116</c:v>
                </c:pt>
                <c:pt idx="24">
                  <c:v>0.12285012285012285</c:v>
                </c:pt>
                <c:pt idx="25">
                  <c:v>3.4398034398034398E-2</c:v>
                </c:pt>
                <c:pt idx="26">
                  <c:v>1.4742014742014743E-2</c:v>
                </c:pt>
                <c:pt idx="27">
                  <c:v>1.9656019656019656E-2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3BA-440E-84C9-8C1699191BC1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2.2988505747126435</c:v>
                </c:pt>
                <c:pt idx="5">
                  <c:v>1.1494252873563218</c:v>
                </c:pt>
                <c:pt idx="6">
                  <c:v>5.7471264367816088</c:v>
                </c:pt>
                <c:pt idx="7">
                  <c:v>4.5977011494252871</c:v>
                </c:pt>
                <c:pt idx="8">
                  <c:v>4.5977011494252871</c:v>
                </c:pt>
                <c:pt idx="9">
                  <c:v>8.0459770114942533</c:v>
                </c:pt>
                <c:pt idx="10">
                  <c:v>14.942528735632186</c:v>
                </c:pt>
                <c:pt idx="11">
                  <c:v>14.942528735632186</c:v>
                </c:pt>
                <c:pt idx="12">
                  <c:v>6.8965517241379306</c:v>
                </c:pt>
                <c:pt idx="13">
                  <c:v>11.494252873563218</c:v>
                </c:pt>
                <c:pt idx="14">
                  <c:v>9.1954022988505741</c:v>
                </c:pt>
                <c:pt idx="15">
                  <c:v>2.2988505747126435</c:v>
                </c:pt>
                <c:pt idx="16">
                  <c:v>1.1494252873563218</c:v>
                </c:pt>
                <c:pt idx="17">
                  <c:v>3.4482758620689653</c:v>
                </c:pt>
                <c:pt idx="18">
                  <c:v>2.2988505747126435</c:v>
                </c:pt>
                <c:pt idx="19">
                  <c:v>4.5977011494252871</c:v>
                </c:pt>
                <c:pt idx="20">
                  <c:v>0</c:v>
                </c:pt>
                <c:pt idx="21">
                  <c:v>1.1494252873563218</c:v>
                </c:pt>
                <c:pt idx="22">
                  <c:v>1.1494252873563218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3BA-440E-84C9-8C1699191BC1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Dist'!$E$11:$AQ$11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7.291666666666667</c:v>
                </c:pt>
                <c:pt idx="4">
                  <c:v>8.3333333333333321</c:v>
                </c:pt>
                <c:pt idx="5">
                  <c:v>7.291666666666667</c:v>
                </c:pt>
                <c:pt idx="6">
                  <c:v>6.25</c:v>
                </c:pt>
                <c:pt idx="7">
                  <c:v>17.708333333333336</c:v>
                </c:pt>
                <c:pt idx="8">
                  <c:v>14.583333333333334</c:v>
                </c:pt>
                <c:pt idx="9">
                  <c:v>10.416666666666668</c:v>
                </c:pt>
                <c:pt idx="10">
                  <c:v>11.458333333333332</c:v>
                </c:pt>
                <c:pt idx="11">
                  <c:v>9.375</c:v>
                </c:pt>
                <c:pt idx="12">
                  <c:v>2.083333333333333</c:v>
                </c:pt>
                <c:pt idx="13">
                  <c:v>1.0416666666666665</c:v>
                </c:pt>
                <c:pt idx="14">
                  <c:v>1.0416666666666665</c:v>
                </c:pt>
                <c:pt idx="15">
                  <c:v>1.0416666666666665</c:v>
                </c:pt>
                <c:pt idx="16">
                  <c:v>2.083333333333333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3BA-440E-84C9-8C1699191BC1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Dist'!$E$12:$AQ$12</c:f>
              <c:numCache>
                <c:formatCode>0.00</c:formatCode>
                <c:ptCount val="39"/>
                <c:pt idx="0">
                  <c:v>0</c:v>
                </c:pt>
                <c:pt idx="1">
                  <c:v>4.1666666666666661</c:v>
                </c:pt>
                <c:pt idx="2">
                  <c:v>0</c:v>
                </c:pt>
                <c:pt idx="3">
                  <c:v>12.5</c:v>
                </c:pt>
                <c:pt idx="4">
                  <c:v>4.1666666666666661</c:v>
                </c:pt>
                <c:pt idx="5">
                  <c:v>12.5</c:v>
                </c:pt>
                <c:pt idx="6">
                  <c:v>4.1666666666666661</c:v>
                </c:pt>
                <c:pt idx="7">
                  <c:v>8.3333333333333321</c:v>
                </c:pt>
                <c:pt idx="8">
                  <c:v>0</c:v>
                </c:pt>
                <c:pt idx="9">
                  <c:v>4.1666666666666661</c:v>
                </c:pt>
                <c:pt idx="10">
                  <c:v>4.1666666666666661</c:v>
                </c:pt>
                <c:pt idx="11">
                  <c:v>4.1666666666666661</c:v>
                </c:pt>
                <c:pt idx="12">
                  <c:v>4.1666666666666661</c:v>
                </c:pt>
                <c:pt idx="13">
                  <c:v>0</c:v>
                </c:pt>
                <c:pt idx="14">
                  <c:v>8.3333333333333321</c:v>
                </c:pt>
                <c:pt idx="15">
                  <c:v>0</c:v>
                </c:pt>
                <c:pt idx="16">
                  <c:v>4.1666666666666661</c:v>
                </c:pt>
                <c:pt idx="17">
                  <c:v>8.3333333333333321</c:v>
                </c:pt>
                <c:pt idx="18">
                  <c:v>8.3333333333333321</c:v>
                </c:pt>
                <c:pt idx="19">
                  <c:v>4.1666666666666661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4.1666666666666661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3BA-440E-84C9-8C1699191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364512"/>
        <c:axId val="922372384"/>
      </c:lineChart>
      <c:catAx>
        <c:axId val="92236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 (Lbs)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372384"/>
        <c:crosses val="autoZero"/>
        <c:auto val="1"/>
        <c:lblAlgn val="ctr"/>
        <c:lblOffset val="100"/>
        <c:noMultiLvlLbl val="0"/>
      </c:catAx>
      <c:valAx>
        <c:axId val="9223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36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Laredo FM 468</a:t>
            </a:r>
            <a:r>
              <a:rPr lang="en-US" baseline="0"/>
              <a:t> Tandem Axle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9990410231545"/>
          <c:y val="0.10978142076502734"/>
          <c:w val="0.84666129291286896"/>
          <c:h val="0.51265909384277786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Dist'!$E$17:$AQ$17</c:f>
              <c:numCache>
                <c:formatCode>0.00</c:formatCode>
                <c:ptCount val="39"/>
                <c:pt idx="0">
                  <c:v>10.638297872340425</c:v>
                </c:pt>
                <c:pt idx="1">
                  <c:v>2.1276595744680851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2.1276595744680851</c:v>
                </c:pt>
                <c:pt idx="6">
                  <c:v>0</c:v>
                </c:pt>
                <c:pt idx="7">
                  <c:v>0</c:v>
                </c:pt>
                <c:pt idx="8">
                  <c:v>2.1276595744680851</c:v>
                </c:pt>
                <c:pt idx="9">
                  <c:v>14.893617021276595</c:v>
                </c:pt>
                <c:pt idx="10">
                  <c:v>21.276595744680851</c:v>
                </c:pt>
                <c:pt idx="11">
                  <c:v>0</c:v>
                </c:pt>
                <c:pt idx="12">
                  <c:v>0</c:v>
                </c:pt>
                <c:pt idx="13">
                  <c:v>8.5106382978723403</c:v>
                </c:pt>
                <c:pt idx="14">
                  <c:v>31.914893617021278</c:v>
                </c:pt>
                <c:pt idx="15">
                  <c:v>6.3829787234042552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08-4F89-986B-DF4AEBB3AE0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Dist'!$E$19:$AQ$19</c:f>
              <c:numCache>
                <c:formatCode>0.00</c:formatCode>
                <c:ptCount val="39"/>
                <c:pt idx="0">
                  <c:v>0.18248175182481752</c:v>
                </c:pt>
                <c:pt idx="1">
                  <c:v>0.91240875912408748</c:v>
                </c:pt>
                <c:pt idx="2">
                  <c:v>0.91240875912408748</c:v>
                </c:pt>
                <c:pt idx="3">
                  <c:v>0.72992700729927007</c:v>
                </c:pt>
                <c:pt idx="4">
                  <c:v>1.0948905109489051</c:v>
                </c:pt>
                <c:pt idx="5">
                  <c:v>0.91240875912408748</c:v>
                </c:pt>
                <c:pt idx="6">
                  <c:v>1.6423357664233578</c:v>
                </c:pt>
                <c:pt idx="7">
                  <c:v>1.6423357664233578</c:v>
                </c:pt>
                <c:pt idx="8">
                  <c:v>2.1897810218978102</c:v>
                </c:pt>
                <c:pt idx="9">
                  <c:v>2.0072992700729926</c:v>
                </c:pt>
                <c:pt idx="10">
                  <c:v>2.0072992700729926</c:v>
                </c:pt>
                <c:pt idx="11">
                  <c:v>3.1021897810218979</c:v>
                </c:pt>
                <c:pt idx="12">
                  <c:v>3.2846715328467155</c:v>
                </c:pt>
                <c:pt idx="13">
                  <c:v>6.7518248175182478</c:v>
                </c:pt>
                <c:pt idx="14">
                  <c:v>25.18248175182482</c:v>
                </c:pt>
                <c:pt idx="15">
                  <c:v>41.605839416058394</c:v>
                </c:pt>
                <c:pt idx="16">
                  <c:v>4.1970802919708028</c:v>
                </c:pt>
                <c:pt idx="17">
                  <c:v>0.54744525547445255</c:v>
                </c:pt>
                <c:pt idx="18">
                  <c:v>1.0948905109489051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08-4F89-986B-DF4AEBB3AE0D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Dist'!$E$21:$AQ$21</c:f>
              <c:numCache>
                <c:formatCode>0.00</c:formatCode>
                <c:ptCount val="39"/>
                <c:pt idx="0">
                  <c:v>10.515463917525773</c:v>
                </c:pt>
                <c:pt idx="1">
                  <c:v>10.309278350515463</c:v>
                </c:pt>
                <c:pt idx="2">
                  <c:v>9.2783505154639183</c:v>
                </c:pt>
                <c:pt idx="3">
                  <c:v>8.0412371134020617</c:v>
                </c:pt>
                <c:pt idx="4">
                  <c:v>4.536082474226804</c:v>
                </c:pt>
                <c:pt idx="5">
                  <c:v>4.3298969072164946</c:v>
                </c:pt>
                <c:pt idx="6">
                  <c:v>3.5051546391752577</c:v>
                </c:pt>
                <c:pt idx="7">
                  <c:v>3.5051546391752577</c:v>
                </c:pt>
                <c:pt idx="8">
                  <c:v>5.3608247422680408</c:v>
                </c:pt>
                <c:pt idx="9">
                  <c:v>4.7422680412371134</c:v>
                </c:pt>
                <c:pt idx="10">
                  <c:v>5.5670103092783512</c:v>
                </c:pt>
                <c:pt idx="11">
                  <c:v>8.4536082474226806</c:v>
                </c:pt>
                <c:pt idx="12">
                  <c:v>7.0103092783505154</c:v>
                </c:pt>
                <c:pt idx="13">
                  <c:v>6.5979381443298974</c:v>
                </c:pt>
                <c:pt idx="14">
                  <c:v>5.3608247422680408</c:v>
                </c:pt>
                <c:pt idx="15">
                  <c:v>2.268041237113402</c:v>
                </c:pt>
                <c:pt idx="16">
                  <c:v>0.41237113402061859</c:v>
                </c:pt>
                <c:pt idx="17">
                  <c:v>0</c:v>
                </c:pt>
                <c:pt idx="18">
                  <c:v>0.2061855670103093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08-4F89-986B-DF4AEBB3AE0D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Dist'!$E$23:$AQ$23</c:f>
              <c:numCache>
                <c:formatCode>0.00</c:formatCode>
                <c:ptCount val="39"/>
                <c:pt idx="0">
                  <c:v>1.1428571428571428</c:v>
                </c:pt>
                <c:pt idx="1">
                  <c:v>0.85714285714285721</c:v>
                </c:pt>
                <c:pt idx="2">
                  <c:v>1.1428571428571428</c:v>
                </c:pt>
                <c:pt idx="3">
                  <c:v>2.2857142857142856</c:v>
                </c:pt>
                <c:pt idx="4">
                  <c:v>0.5714285714285714</c:v>
                </c:pt>
                <c:pt idx="5">
                  <c:v>0.5714285714285714</c:v>
                </c:pt>
                <c:pt idx="6">
                  <c:v>2.8571428571428572</c:v>
                </c:pt>
                <c:pt idx="7">
                  <c:v>3.4285714285714288</c:v>
                </c:pt>
                <c:pt idx="8">
                  <c:v>4</c:v>
                </c:pt>
                <c:pt idx="9">
                  <c:v>4.8571428571428568</c:v>
                </c:pt>
                <c:pt idx="10">
                  <c:v>6.8571428571428577</c:v>
                </c:pt>
                <c:pt idx="11">
                  <c:v>10.285714285714285</c:v>
                </c:pt>
                <c:pt idx="12">
                  <c:v>12</c:v>
                </c:pt>
                <c:pt idx="13">
                  <c:v>14.285714285714285</c:v>
                </c:pt>
                <c:pt idx="14">
                  <c:v>14.571428571428571</c:v>
                </c:pt>
                <c:pt idx="15">
                  <c:v>15.714285714285714</c:v>
                </c:pt>
                <c:pt idx="16">
                  <c:v>1.7142857142857144</c:v>
                </c:pt>
                <c:pt idx="17">
                  <c:v>2.2857142857142856</c:v>
                </c:pt>
                <c:pt idx="18">
                  <c:v>0.5714285714285714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08-4F89-986B-DF4AEBB3AE0D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Dist'!$E$23:$AQ$23</c:f>
              <c:numCache>
                <c:formatCode>0.00</c:formatCode>
                <c:ptCount val="39"/>
                <c:pt idx="0">
                  <c:v>1.1428571428571428</c:v>
                </c:pt>
                <c:pt idx="1">
                  <c:v>0.85714285714285721</c:v>
                </c:pt>
                <c:pt idx="2">
                  <c:v>1.1428571428571428</c:v>
                </c:pt>
                <c:pt idx="3">
                  <c:v>2.2857142857142856</c:v>
                </c:pt>
                <c:pt idx="4">
                  <c:v>0.5714285714285714</c:v>
                </c:pt>
                <c:pt idx="5">
                  <c:v>0.5714285714285714</c:v>
                </c:pt>
                <c:pt idx="6">
                  <c:v>2.8571428571428572</c:v>
                </c:pt>
                <c:pt idx="7">
                  <c:v>3.4285714285714288</c:v>
                </c:pt>
                <c:pt idx="8">
                  <c:v>4</c:v>
                </c:pt>
                <c:pt idx="9">
                  <c:v>4.8571428571428568</c:v>
                </c:pt>
                <c:pt idx="10">
                  <c:v>6.8571428571428577</c:v>
                </c:pt>
                <c:pt idx="11">
                  <c:v>10.285714285714285</c:v>
                </c:pt>
                <c:pt idx="12">
                  <c:v>12</c:v>
                </c:pt>
                <c:pt idx="13">
                  <c:v>14.285714285714285</c:v>
                </c:pt>
                <c:pt idx="14">
                  <c:v>14.571428571428571</c:v>
                </c:pt>
                <c:pt idx="15">
                  <c:v>15.714285714285714</c:v>
                </c:pt>
                <c:pt idx="16">
                  <c:v>1.7142857142857144</c:v>
                </c:pt>
                <c:pt idx="17">
                  <c:v>2.2857142857142856</c:v>
                </c:pt>
                <c:pt idx="18">
                  <c:v>0.5714285714285714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08-4F89-986B-DF4AEBB3AE0D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Dist'!$E$25:$AQ$25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12.5</c:v>
                </c:pt>
                <c:pt idx="5">
                  <c:v>0</c:v>
                </c:pt>
                <c:pt idx="6">
                  <c:v>12.5</c:v>
                </c:pt>
                <c:pt idx="7">
                  <c:v>12.5</c:v>
                </c:pt>
                <c:pt idx="8">
                  <c:v>6.25</c:v>
                </c:pt>
                <c:pt idx="9">
                  <c:v>12.5</c:v>
                </c:pt>
                <c:pt idx="10">
                  <c:v>6.25</c:v>
                </c:pt>
                <c:pt idx="11">
                  <c:v>0</c:v>
                </c:pt>
                <c:pt idx="12">
                  <c:v>6.25</c:v>
                </c:pt>
                <c:pt idx="13">
                  <c:v>25</c:v>
                </c:pt>
                <c:pt idx="14">
                  <c:v>0</c:v>
                </c:pt>
                <c:pt idx="15">
                  <c:v>6.25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08-4F89-986B-DF4AEBB3AE0D}"/>
            </c:ext>
          </c:extLst>
        </c:ser>
        <c:ser>
          <c:idx val="0"/>
          <c:order val="6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Dist'!$E$26:$AQ$26</c:f>
              <c:numCache>
                <c:formatCode>0.00</c:formatCode>
                <c:ptCount val="39"/>
                <c:pt idx="0">
                  <c:v>10.344827586206897</c:v>
                </c:pt>
                <c:pt idx="1">
                  <c:v>1.7241379310344827</c:v>
                </c:pt>
                <c:pt idx="2">
                  <c:v>3.4482758620689653</c:v>
                </c:pt>
                <c:pt idx="3">
                  <c:v>2.5862068965517242</c:v>
                </c:pt>
                <c:pt idx="4">
                  <c:v>3.4482758620689653</c:v>
                </c:pt>
                <c:pt idx="5">
                  <c:v>4.3103448275862073</c:v>
                </c:pt>
                <c:pt idx="6">
                  <c:v>8.6206896551724146</c:v>
                </c:pt>
                <c:pt idx="7">
                  <c:v>12.068965517241379</c:v>
                </c:pt>
                <c:pt idx="8">
                  <c:v>10.344827586206897</c:v>
                </c:pt>
                <c:pt idx="9">
                  <c:v>9.4827586206896548</c:v>
                </c:pt>
                <c:pt idx="10">
                  <c:v>6.0344827586206895</c:v>
                </c:pt>
                <c:pt idx="11">
                  <c:v>8.6206896551724146</c:v>
                </c:pt>
                <c:pt idx="12">
                  <c:v>5.1724137931034484</c:v>
                </c:pt>
                <c:pt idx="13">
                  <c:v>7.7586206896551726</c:v>
                </c:pt>
                <c:pt idx="14">
                  <c:v>3.4482758620689653</c:v>
                </c:pt>
                <c:pt idx="15">
                  <c:v>2.5862068965517242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08-4F89-986B-DF4AEBB3A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364512"/>
        <c:axId val="922372384"/>
      </c:lineChart>
      <c:catAx>
        <c:axId val="92236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 (Lbs)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372384"/>
        <c:crosses val="autoZero"/>
        <c:auto val="1"/>
        <c:lblAlgn val="ctr"/>
        <c:lblOffset val="100"/>
        <c:noMultiLvlLbl val="0"/>
      </c:catAx>
      <c:valAx>
        <c:axId val="9223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36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238125</xdr:colOff>
      <xdr:row>0</xdr:row>
      <xdr:rowOff>104773</xdr:rowOff>
    </xdr:from>
    <xdr:to>
      <xdr:col>62</xdr:col>
      <xdr:colOff>142875</xdr:colOff>
      <xdr:row>8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128588</xdr:colOff>
      <xdr:row>8</xdr:row>
      <xdr:rowOff>157162</xdr:rowOff>
    </xdr:from>
    <xdr:to>
      <xdr:col>62</xdr:col>
      <xdr:colOff>33338</xdr:colOff>
      <xdr:row>17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166688</xdr:colOff>
      <xdr:row>17</xdr:row>
      <xdr:rowOff>61912</xdr:rowOff>
    </xdr:from>
    <xdr:to>
      <xdr:col>62</xdr:col>
      <xdr:colOff>71438</xdr:colOff>
      <xdr:row>25</xdr:row>
      <xdr:rowOff>71438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204788</xdr:colOff>
      <xdr:row>25</xdr:row>
      <xdr:rowOff>80962</xdr:rowOff>
    </xdr:from>
    <xdr:to>
      <xdr:col>62</xdr:col>
      <xdr:colOff>109538</xdr:colOff>
      <xdr:row>33</xdr:row>
      <xdr:rowOff>147638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242888</xdr:colOff>
      <xdr:row>33</xdr:row>
      <xdr:rowOff>138112</xdr:rowOff>
    </xdr:from>
    <xdr:to>
      <xdr:col>62</xdr:col>
      <xdr:colOff>147638</xdr:colOff>
      <xdr:row>42</xdr:row>
      <xdr:rowOff>14288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147638</xdr:colOff>
      <xdr:row>0</xdr:row>
      <xdr:rowOff>119062</xdr:rowOff>
    </xdr:from>
    <xdr:to>
      <xdr:col>67</xdr:col>
      <xdr:colOff>52388</xdr:colOff>
      <xdr:row>8</xdr:row>
      <xdr:rowOff>128588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204788</xdr:colOff>
      <xdr:row>8</xdr:row>
      <xdr:rowOff>147638</xdr:rowOff>
    </xdr:from>
    <xdr:to>
      <xdr:col>67</xdr:col>
      <xdr:colOff>109538</xdr:colOff>
      <xdr:row>17</xdr:row>
      <xdr:rowOff>42864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242888</xdr:colOff>
      <xdr:row>17</xdr:row>
      <xdr:rowOff>52388</xdr:rowOff>
    </xdr:from>
    <xdr:to>
      <xdr:col>67</xdr:col>
      <xdr:colOff>147638</xdr:colOff>
      <xdr:row>25</xdr:row>
      <xdr:rowOff>61914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280988</xdr:colOff>
      <xdr:row>25</xdr:row>
      <xdr:rowOff>71438</xdr:rowOff>
    </xdr:from>
    <xdr:to>
      <xdr:col>67</xdr:col>
      <xdr:colOff>185738</xdr:colOff>
      <xdr:row>33</xdr:row>
      <xdr:rowOff>138114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62</xdr:col>
      <xdr:colOff>319088</xdr:colOff>
      <xdr:row>33</xdr:row>
      <xdr:rowOff>128588</xdr:rowOff>
    </xdr:from>
    <xdr:to>
      <xdr:col>67</xdr:col>
      <xdr:colOff>223838</xdr:colOff>
      <xdr:row>42</xdr:row>
      <xdr:rowOff>4764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297315</xdr:colOff>
      <xdr:row>0</xdr:row>
      <xdr:rowOff>131311</xdr:rowOff>
    </xdr:from>
    <xdr:to>
      <xdr:col>55</xdr:col>
      <xdr:colOff>571499</xdr:colOff>
      <xdr:row>14</xdr:row>
      <xdr:rowOff>40822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370794</xdr:colOff>
      <xdr:row>14</xdr:row>
      <xdr:rowOff>64634</xdr:rowOff>
    </xdr:from>
    <xdr:to>
      <xdr:col>56</xdr:col>
      <xdr:colOff>0</xdr:colOff>
      <xdr:row>28</xdr:row>
      <xdr:rowOff>81643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312963</xdr:colOff>
      <xdr:row>28</xdr:row>
      <xdr:rowOff>176894</xdr:rowOff>
    </xdr:from>
    <xdr:to>
      <xdr:col>56</xdr:col>
      <xdr:colOff>217714</xdr:colOff>
      <xdr:row>41</xdr:row>
      <xdr:rowOff>95251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312964</xdr:colOff>
      <xdr:row>41</xdr:row>
      <xdr:rowOff>122464</xdr:rowOff>
    </xdr:from>
    <xdr:to>
      <xdr:col>56</xdr:col>
      <xdr:colOff>217715</xdr:colOff>
      <xdr:row>54</xdr:row>
      <xdr:rowOff>40820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EAD18EA-AFE7-4CBF-8652-C8DE1E06D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217715</xdr:colOff>
      <xdr:row>55</xdr:row>
      <xdr:rowOff>54428</xdr:rowOff>
    </xdr:from>
    <xdr:to>
      <xdr:col>56</xdr:col>
      <xdr:colOff>122466</xdr:colOff>
      <xdr:row>67</xdr:row>
      <xdr:rowOff>163285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AC0E98F-B65B-4094-A24F-FB26DC62D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299357</xdr:colOff>
      <xdr:row>69</xdr:row>
      <xdr:rowOff>68035</xdr:rowOff>
    </xdr:from>
    <xdr:to>
      <xdr:col>56</xdr:col>
      <xdr:colOff>204108</xdr:colOff>
      <xdr:row>81</xdr:row>
      <xdr:rowOff>176891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FE6B22C-4B50-4653-A0DC-DC210DB76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163286</xdr:colOff>
      <xdr:row>83</xdr:row>
      <xdr:rowOff>81643</xdr:rowOff>
    </xdr:from>
    <xdr:to>
      <xdr:col>56</xdr:col>
      <xdr:colOff>68037</xdr:colOff>
      <xdr:row>96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B26E606-6353-4DC1-854D-6EDCA95E0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43</xdr:col>
      <xdr:colOff>381001</xdr:colOff>
      <xdr:row>97</xdr:row>
      <xdr:rowOff>95250</xdr:rowOff>
    </xdr:from>
    <xdr:to>
      <xdr:col>56</xdr:col>
      <xdr:colOff>285752</xdr:colOff>
      <xdr:row>110</xdr:row>
      <xdr:rowOff>13607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3AFBCF8-C495-4552-8705-0933D9694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43</xdr:col>
      <xdr:colOff>449036</xdr:colOff>
      <xdr:row>111</xdr:row>
      <xdr:rowOff>81643</xdr:rowOff>
    </xdr:from>
    <xdr:to>
      <xdr:col>56</xdr:col>
      <xdr:colOff>353787</xdr:colOff>
      <xdr:row>123</xdr:row>
      <xdr:rowOff>190499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994204-07CD-429E-8AA4-1A8FB4B2C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449036</xdr:colOff>
      <xdr:row>125</xdr:row>
      <xdr:rowOff>190499</xdr:rowOff>
    </xdr:from>
    <xdr:to>
      <xdr:col>56</xdr:col>
      <xdr:colOff>353787</xdr:colOff>
      <xdr:row>138</xdr:row>
      <xdr:rowOff>95249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A946A89-25CA-4E40-8D34-574109663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496662</xdr:colOff>
      <xdr:row>0</xdr:row>
      <xdr:rowOff>160565</xdr:rowOff>
    </xdr:from>
    <xdr:to>
      <xdr:col>66</xdr:col>
      <xdr:colOff>217713</xdr:colOff>
      <xdr:row>7</xdr:row>
      <xdr:rowOff>203427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482373</xdr:colOff>
      <xdr:row>7</xdr:row>
      <xdr:rowOff>203428</xdr:rowOff>
    </xdr:from>
    <xdr:to>
      <xdr:col>66</xdr:col>
      <xdr:colOff>212949</xdr:colOff>
      <xdr:row>15</xdr:row>
      <xdr:rowOff>17690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529998</xdr:colOff>
      <xdr:row>15</xdr:row>
      <xdr:rowOff>108178</xdr:rowOff>
    </xdr:from>
    <xdr:to>
      <xdr:col>66</xdr:col>
      <xdr:colOff>251049</xdr:colOff>
      <xdr:row>22</xdr:row>
      <xdr:rowOff>131990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458561</xdr:colOff>
      <xdr:row>23</xdr:row>
      <xdr:rowOff>23133</xdr:rowOff>
    </xdr:from>
    <xdr:to>
      <xdr:col>66</xdr:col>
      <xdr:colOff>189137</xdr:colOff>
      <xdr:row>30</xdr:row>
      <xdr:rowOff>41502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506186</xdr:colOff>
      <xdr:row>30</xdr:row>
      <xdr:rowOff>23133</xdr:rowOff>
    </xdr:from>
    <xdr:to>
      <xdr:col>66</xdr:col>
      <xdr:colOff>227237</xdr:colOff>
      <xdr:row>37</xdr:row>
      <xdr:rowOff>41502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306162</xdr:colOff>
      <xdr:row>1</xdr:row>
      <xdr:rowOff>17690</xdr:rowOff>
    </xdr:from>
    <xdr:to>
      <xdr:col>71</xdr:col>
      <xdr:colOff>36738</xdr:colOff>
      <xdr:row>8</xdr:row>
      <xdr:rowOff>41502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291873</xdr:colOff>
      <xdr:row>8</xdr:row>
      <xdr:rowOff>41503</xdr:rowOff>
    </xdr:from>
    <xdr:to>
      <xdr:col>71</xdr:col>
      <xdr:colOff>22449</xdr:colOff>
      <xdr:row>15</xdr:row>
      <xdr:rowOff>84365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339498</xdr:colOff>
      <xdr:row>15</xdr:row>
      <xdr:rowOff>155803</xdr:rowOff>
    </xdr:from>
    <xdr:to>
      <xdr:col>71</xdr:col>
      <xdr:colOff>70074</xdr:colOff>
      <xdr:row>22</xdr:row>
      <xdr:rowOff>179615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268061</xdr:colOff>
      <xdr:row>23</xdr:row>
      <xdr:rowOff>84365</xdr:rowOff>
    </xdr:from>
    <xdr:to>
      <xdr:col>70</xdr:col>
      <xdr:colOff>610958</xdr:colOff>
      <xdr:row>30</xdr:row>
      <xdr:rowOff>108177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315686</xdr:colOff>
      <xdr:row>30</xdr:row>
      <xdr:rowOff>84365</xdr:rowOff>
    </xdr:from>
    <xdr:to>
      <xdr:col>71</xdr:col>
      <xdr:colOff>46262</xdr:colOff>
      <xdr:row>37</xdr:row>
      <xdr:rowOff>108177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530680</xdr:colOff>
      <xdr:row>1</xdr:row>
      <xdr:rowOff>1</xdr:rowOff>
    </xdr:from>
    <xdr:to>
      <xdr:col>56</xdr:col>
      <xdr:colOff>40822</xdr:colOff>
      <xdr:row>11</xdr:row>
      <xdr:rowOff>163287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F3890D1-8C4B-4480-9D7A-4E76F50A5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214312</xdr:colOff>
      <xdr:row>14</xdr:row>
      <xdr:rowOff>166687</xdr:rowOff>
    </xdr:from>
    <xdr:to>
      <xdr:col>55</xdr:col>
      <xdr:colOff>343579</xdr:colOff>
      <xdr:row>25</xdr:row>
      <xdr:rowOff>139473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A97B22-C6DC-456E-908A-D53DA61AF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214313</xdr:colOff>
      <xdr:row>28</xdr:row>
      <xdr:rowOff>142875</xdr:rowOff>
    </xdr:from>
    <xdr:to>
      <xdr:col>55</xdr:col>
      <xdr:colOff>343580</xdr:colOff>
      <xdr:row>39</xdr:row>
      <xdr:rowOff>115661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A8D07FF-F9CE-4C5B-98D2-29E564EE4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285750</xdr:colOff>
      <xdr:row>43</xdr:row>
      <xdr:rowOff>23812</xdr:rowOff>
    </xdr:from>
    <xdr:to>
      <xdr:col>55</xdr:col>
      <xdr:colOff>415017</xdr:colOff>
      <xdr:row>53</xdr:row>
      <xdr:rowOff>187098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9A96D8C-C2A8-4F91-924F-1A28D86F1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261938</xdr:colOff>
      <xdr:row>57</xdr:row>
      <xdr:rowOff>0</xdr:rowOff>
    </xdr:from>
    <xdr:to>
      <xdr:col>55</xdr:col>
      <xdr:colOff>391205</xdr:colOff>
      <xdr:row>67</xdr:row>
      <xdr:rowOff>163286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6765DE4-8991-4BBB-B543-0B705718D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333376</xdr:colOff>
      <xdr:row>70</xdr:row>
      <xdr:rowOff>166688</xdr:rowOff>
    </xdr:from>
    <xdr:to>
      <xdr:col>55</xdr:col>
      <xdr:colOff>462643</xdr:colOff>
      <xdr:row>81</xdr:row>
      <xdr:rowOff>139474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8CFCE39-8DC5-47F4-AED2-456A2AA7E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523875</xdr:colOff>
      <xdr:row>85</xdr:row>
      <xdr:rowOff>71437</xdr:rowOff>
    </xdr:from>
    <xdr:to>
      <xdr:col>56</xdr:col>
      <xdr:colOff>34017</xdr:colOff>
      <xdr:row>96</xdr:row>
      <xdr:rowOff>44223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3D713D6-1F19-4B29-A681-05843032A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43</xdr:col>
      <xdr:colOff>571500</xdr:colOff>
      <xdr:row>99</xdr:row>
      <xdr:rowOff>23813</xdr:rowOff>
    </xdr:from>
    <xdr:to>
      <xdr:col>56</xdr:col>
      <xdr:colOff>81642</xdr:colOff>
      <xdr:row>109</xdr:row>
      <xdr:rowOff>187099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7D28632-2BA4-4113-8F37-EB752BDB7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43</xdr:col>
      <xdr:colOff>500062</xdr:colOff>
      <xdr:row>113</xdr:row>
      <xdr:rowOff>23812</xdr:rowOff>
    </xdr:from>
    <xdr:to>
      <xdr:col>56</xdr:col>
      <xdr:colOff>10204</xdr:colOff>
      <xdr:row>123</xdr:row>
      <xdr:rowOff>187098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25EE6AF-F0DA-47A8-AF75-563D51D75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452437</xdr:colOff>
      <xdr:row>127</xdr:row>
      <xdr:rowOff>23813</xdr:rowOff>
    </xdr:from>
    <xdr:to>
      <xdr:col>55</xdr:col>
      <xdr:colOff>581704</xdr:colOff>
      <xdr:row>137</xdr:row>
      <xdr:rowOff>187099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B311198-EDBD-486D-B07D-F431EFE6E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193221</xdr:colOff>
      <xdr:row>0</xdr:row>
      <xdr:rowOff>187778</xdr:rowOff>
    </xdr:from>
    <xdr:to>
      <xdr:col>55</xdr:col>
      <xdr:colOff>552450</xdr:colOff>
      <xdr:row>13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74CB23-218F-4AA2-A5F8-92BB6E885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285750</xdr:colOff>
      <xdr:row>14</xdr:row>
      <xdr:rowOff>152400</xdr:rowOff>
    </xdr:from>
    <xdr:to>
      <xdr:col>56</xdr:col>
      <xdr:colOff>19050</xdr:colOff>
      <xdr:row>29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8CAE984-6628-4ED3-A999-B2056F978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7</xdr:row>
      <xdr:rowOff>304800</xdr:rowOff>
    </xdr:to>
    <xdr:sp macro="" textlink="">
      <xdr:nvSpPr>
        <xdr:cNvPr id="10241" name="AutoShape 1" descr="Image result for fhwa classification">
          <a:extLst>
            <a:ext uri="{FF2B5EF4-FFF2-40B4-BE49-F238E27FC236}">
              <a16:creationId xmlns:a16="http://schemas.microsoft.com/office/drawing/2014/main" id="{00000000-0008-0000-02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8153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sp macro="" textlink="">
      <xdr:nvSpPr>
        <xdr:cNvPr id="10242" name="AutoShape 2" descr="Image result for fhwa classification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8763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sp macro="" textlink="">
      <xdr:nvSpPr>
        <xdr:cNvPr id="10243" name="AutoShape 3" descr="Image result for fhwa classification">
          <a:extLst>
            <a:ext uri="{FF2B5EF4-FFF2-40B4-BE49-F238E27FC236}">
              <a16:creationId xmlns:a16="http://schemas.microsoft.com/office/drawing/2014/main" id="{00000000-0008-0000-0200-000003280000}"/>
            </a:ext>
          </a:extLst>
        </xdr:cNvPr>
        <xdr:cNvSpPr>
          <a:spLocks noChangeAspect="1" noChangeArrowheads="1"/>
        </xdr:cNvSpPr>
      </xdr:nvSpPr>
      <xdr:spPr bwMode="auto">
        <a:xfrm>
          <a:off x="8763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94192</xdr:colOff>
      <xdr:row>6</xdr:row>
      <xdr:rowOff>397933</xdr:rowOff>
    </xdr:from>
    <xdr:to>
      <xdr:col>8</xdr:col>
      <xdr:colOff>1337733</xdr:colOff>
      <xdr:row>6</xdr:row>
      <xdr:rowOff>1207558</xdr:rowOff>
    </xdr:to>
    <xdr:pic>
      <xdr:nvPicPr>
        <xdr:cNvPr id="5" name="Picture 4" descr="Image result for fhwa classificatio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700" t="6510" r="1052" b="78950"/>
        <a:stretch/>
      </xdr:blipFill>
      <xdr:spPr bwMode="auto">
        <a:xfrm>
          <a:off x="2771775" y="1540933"/>
          <a:ext cx="36988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491823</xdr:colOff>
      <xdr:row>6</xdr:row>
      <xdr:rowOff>0</xdr:rowOff>
    </xdr:from>
    <xdr:to>
      <xdr:col>33</xdr:col>
      <xdr:colOff>102353</xdr:colOff>
      <xdr:row>9</xdr:row>
      <xdr:rowOff>1224795</xdr:rowOff>
    </xdr:to>
    <xdr:pic>
      <xdr:nvPicPr>
        <xdr:cNvPr id="6" name="Picture 5" descr="Image result for fhwa classificatio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6761" y="1428750"/>
          <a:ext cx="10754780" cy="584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359834</xdr:colOff>
      <xdr:row>7</xdr:row>
      <xdr:rowOff>63500</xdr:rowOff>
    </xdr:from>
    <xdr:to>
      <xdr:col>8</xdr:col>
      <xdr:colOff>1258573</xdr:colOff>
      <xdr:row>7</xdr:row>
      <xdr:rowOff>1026583</xdr:rowOff>
    </xdr:to>
    <xdr:pic>
      <xdr:nvPicPr>
        <xdr:cNvPr id="7" name="Picture 6" descr="Image result for fhwa classification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9" t="22793" r="63939" b="61806"/>
        <a:stretch/>
      </xdr:blipFill>
      <xdr:spPr bwMode="auto">
        <a:xfrm>
          <a:off x="2423584" y="2772833"/>
          <a:ext cx="3967906" cy="963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190499</xdr:colOff>
      <xdr:row>13</xdr:row>
      <xdr:rowOff>476400</xdr:rowOff>
    </xdr:from>
    <xdr:to>
      <xdr:col>8</xdr:col>
      <xdr:colOff>3690937</xdr:colOff>
      <xdr:row>13</xdr:row>
      <xdr:rowOff>1847849</xdr:rowOff>
    </xdr:to>
    <xdr:pic>
      <xdr:nvPicPr>
        <xdr:cNvPr id="8" name="Picture 7" descr="Image result for fhwa classification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9" t="68273" r="52901" b="15261"/>
        <a:stretch/>
      </xdr:blipFill>
      <xdr:spPr bwMode="auto">
        <a:xfrm>
          <a:off x="2262187" y="17549963"/>
          <a:ext cx="6596063" cy="13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353784</xdr:colOff>
      <xdr:row>11</xdr:row>
      <xdr:rowOff>77754</xdr:rowOff>
    </xdr:from>
    <xdr:to>
      <xdr:col>8</xdr:col>
      <xdr:colOff>979712</xdr:colOff>
      <xdr:row>11</xdr:row>
      <xdr:rowOff>2153928</xdr:rowOff>
    </xdr:to>
    <xdr:pic>
      <xdr:nvPicPr>
        <xdr:cNvPr id="9" name="Picture 8" descr="Image result for fhwa classification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94" t="40600" r="68482" b="32939"/>
        <a:stretch/>
      </xdr:blipFill>
      <xdr:spPr bwMode="auto">
        <a:xfrm>
          <a:off x="2422070" y="11290040"/>
          <a:ext cx="3687535" cy="207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176893</xdr:colOff>
      <xdr:row>10</xdr:row>
      <xdr:rowOff>280675</xdr:rowOff>
    </xdr:from>
    <xdr:to>
      <xdr:col>8</xdr:col>
      <xdr:colOff>612321</xdr:colOff>
      <xdr:row>10</xdr:row>
      <xdr:rowOff>2884714</xdr:rowOff>
    </xdr:to>
    <xdr:pic>
      <xdr:nvPicPr>
        <xdr:cNvPr id="10" name="Picture 9" descr="Image result for fhwa classification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71" t="23028" r="1616" b="35886"/>
        <a:stretch/>
      </xdr:blipFill>
      <xdr:spPr bwMode="auto">
        <a:xfrm>
          <a:off x="2857500" y="8322496"/>
          <a:ext cx="2884714" cy="2604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517071</xdr:colOff>
      <xdr:row>9</xdr:row>
      <xdr:rowOff>202869</xdr:rowOff>
    </xdr:from>
    <xdr:to>
      <xdr:col>8</xdr:col>
      <xdr:colOff>443936</xdr:colOff>
      <xdr:row>9</xdr:row>
      <xdr:rowOff>1755320</xdr:rowOff>
    </xdr:to>
    <xdr:pic>
      <xdr:nvPicPr>
        <xdr:cNvPr id="11" name="Picture 10" descr="Image result for fhwa classification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993" t="23460" r="28362" b="60743"/>
        <a:stretch/>
      </xdr:blipFill>
      <xdr:spPr bwMode="auto">
        <a:xfrm>
          <a:off x="2585357" y="5945083"/>
          <a:ext cx="2988472" cy="155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217715</xdr:colOff>
      <xdr:row>8</xdr:row>
      <xdr:rowOff>231321</xdr:rowOff>
    </xdr:from>
    <xdr:to>
      <xdr:col>8</xdr:col>
      <xdr:colOff>544287</xdr:colOff>
      <xdr:row>8</xdr:row>
      <xdr:rowOff>1592036</xdr:rowOff>
    </xdr:to>
    <xdr:pic>
      <xdr:nvPicPr>
        <xdr:cNvPr id="12" name="Picture 11" descr="Image result for fhwa classification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16" t="22959" r="45960" b="61436"/>
        <a:stretch/>
      </xdr:blipFill>
      <xdr:spPr bwMode="auto">
        <a:xfrm>
          <a:off x="2898322" y="4150178"/>
          <a:ext cx="2775858" cy="136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12</xdr:row>
      <xdr:rowOff>444499</xdr:rowOff>
    </xdr:from>
    <xdr:to>
      <xdr:col>8</xdr:col>
      <xdr:colOff>1752203</xdr:colOff>
      <xdr:row>12</xdr:row>
      <xdr:rowOff>2936874</xdr:rowOff>
    </xdr:to>
    <xdr:pic>
      <xdr:nvPicPr>
        <xdr:cNvPr id="13" name="Picture 12" descr="Image result for fhwa classificatio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97" t="40707" r="31935" b="33388"/>
        <a:stretch/>
      </xdr:blipFill>
      <xdr:spPr bwMode="auto">
        <a:xfrm>
          <a:off x="2143125" y="14065249"/>
          <a:ext cx="4673203" cy="249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185738</xdr:colOff>
      <xdr:row>14</xdr:row>
      <xdr:rowOff>884953</xdr:rowOff>
    </xdr:from>
    <xdr:to>
      <xdr:col>8</xdr:col>
      <xdr:colOff>4191000</xdr:colOff>
      <xdr:row>14</xdr:row>
      <xdr:rowOff>3569430</xdr:rowOff>
    </xdr:to>
    <xdr:pic>
      <xdr:nvPicPr>
        <xdr:cNvPr id="14" name="Picture 13" descr="Image result for fhwa classification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572" t="68562" r="4044" b="2199"/>
        <a:stretch/>
      </xdr:blipFill>
      <xdr:spPr bwMode="auto">
        <a:xfrm>
          <a:off x="2257426" y="19958766"/>
          <a:ext cx="7100887" cy="2684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291249</xdr:colOff>
      <xdr:row>15</xdr:row>
      <xdr:rowOff>452436</xdr:rowOff>
    </xdr:from>
    <xdr:to>
      <xdr:col>8</xdr:col>
      <xdr:colOff>5340491</xdr:colOff>
      <xdr:row>17</xdr:row>
      <xdr:rowOff>67506</xdr:rowOff>
    </xdr:to>
    <xdr:pic>
      <xdr:nvPicPr>
        <xdr:cNvPr id="15" name="Picture 14" descr="Image result for fhwa classificatio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7" t="85539" r="52512" b="-6856"/>
        <a:stretch/>
      </xdr:blipFill>
      <xdr:spPr bwMode="auto">
        <a:xfrm>
          <a:off x="2362937" y="23360061"/>
          <a:ext cx="8144867" cy="2210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ion Steering Axle" connectionId="1" xr16:uid="{00000000-0016-0000-05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ion Steering Axle" connectionId="2" xr16:uid="{00000000-0016-0000-0A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C4:G25"/>
  <sheetViews>
    <sheetView workbookViewId="0">
      <selection activeCell="L12" sqref="L12"/>
    </sheetView>
  </sheetViews>
  <sheetFormatPr defaultRowHeight="15" x14ac:dyDescent="0.25"/>
  <cols>
    <col min="5" max="5" width="9" bestFit="1" customWidth="1"/>
    <col min="6" max="6" width="18.42578125" bestFit="1" customWidth="1"/>
    <col min="7" max="7" width="4.85546875" bestFit="1" customWidth="1"/>
  </cols>
  <sheetData>
    <row r="4" spans="3:7" ht="15.75" thickBot="1" x14ac:dyDescent="0.3"/>
    <row r="5" spans="3:7" ht="36.75" thickBot="1" x14ac:dyDescent="0.3">
      <c r="C5" s="91" t="s">
        <v>79</v>
      </c>
      <c r="D5" s="92" t="s">
        <v>80</v>
      </c>
      <c r="E5" s="92" t="s">
        <v>107</v>
      </c>
      <c r="F5" s="92" t="s">
        <v>109</v>
      </c>
      <c r="G5" s="92" t="s">
        <v>108</v>
      </c>
    </row>
    <row r="6" spans="3:7" ht="15" customHeight="1" x14ac:dyDescent="0.25">
      <c r="C6" s="327" t="s">
        <v>42</v>
      </c>
      <c r="D6" s="325" t="s">
        <v>86</v>
      </c>
      <c r="E6" s="93" t="s">
        <v>45</v>
      </c>
      <c r="F6" s="97" t="s">
        <v>111</v>
      </c>
      <c r="G6" s="325">
        <v>638</v>
      </c>
    </row>
    <row r="7" spans="3:7" ht="15.75" thickBot="1" x14ac:dyDescent="0.3">
      <c r="C7" s="328"/>
      <c r="D7" s="326"/>
      <c r="E7" s="94" t="s">
        <v>110</v>
      </c>
      <c r="F7" s="98"/>
      <c r="G7" s="326"/>
    </row>
    <row r="8" spans="3:7" ht="15" customHeight="1" x14ac:dyDescent="0.25">
      <c r="C8" s="328"/>
      <c r="D8" s="325" t="s">
        <v>85</v>
      </c>
      <c r="E8" s="93" t="s">
        <v>112</v>
      </c>
      <c r="F8" s="97" t="s">
        <v>114</v>
      </c>
      <c r="G8" s="325">
        <v>440</v>
      </c>
    </row>
    <row r="9" spans="3:7" ht="15.75" thickBot="1" x14ac:dyDescent="0.3">
      <c r="C9" s="329"/>
      <c r="D9" s="326"/>
      <c r="E9" s="94" t="s">
        <v>113</v>
      </c>
      <c r="F9" s="98"/>
      <c r="G9" s="326"/>
    </row>
    <row r="10" spans="3:7" ht="15" customHeight="1" x14ac:dyDescent="0.25">
      <c r="C10" s="320" t="s">
        <v>46</v>
      </c>
      <c r="D10" s="323" t="s">
        <v>81</v>
      </c>
      <c r="E10" s="95" t="s">
        <v>48</v>
      </c>
      <c r="F10" s="99" t="s">
        <v>116</v>
      </c>
      <c r="G10" s="323">
        <v>500</v>
      </c>
    </row>
    <row r="11" spans="3:7" ht="15.75" thickBot="1" x14ac:dyDescent="0.3">
      <c r="C11" s="321"/>
      <c r="D11" s="324"/>
      <c r="E11" s="96" t="s">
        <v>115</v>
      </c>
      <c r="F11" s="100"/>
      <c r="G11" s="324"/>
    </row>
    <row r="12" spans="3:7" ht="15" customHeight="1" x14ac:dyDescent="0.25">
      <c r="C12" s="321"/>
      <c r="D12" s="323" t="s">
        <v>81</v>
      </c>
      <c r="E12" s="95" t="s">
        <v>47</v>
      </c>
      <c r="F12" s="99" t="s">
        <v>117</v>
      </c>
      <c r="G12" s="323">
        <v>588</v>
      </c>
    </row>
    <row r="13" spans="3:7" ht="15.75" thickBot="1" x14ac:dyDescent="0.3">
      <c r="C13" s="321"/>
      <c r="D13" s="324"/>
      <c r="E13" s="96" t="s">
        <v>110</v>
      </c>
      <c r="F13" s="100"/>
      <c r="G13" s="324"/>
    </row>
    <row r="14" spans="3:7" ht="15" customHeight="1" x14ac:dyDescent="0.25">
      <c r="C14" s="321"/>
      <c r="D14" s="323" t="s">
        <v>82</v>
      </c>
      <c r="E14" s="95" t="s">
        <v>49</v>
      </c>
      <c r="F14" s="99" t="s">
        <v>118</v>
      </c>
      <c r="G14" s="323">
        <v>642</v>
      </c>
    </row>
    <row r="15" spans="3:7" ht="15.75" thickBot="1" x14ac:dyDescent="0.3">
      <c r="C15" s="322"/>
      <c r="D15" s="324"/>
      <c r="E15" s="96" t="s">
        <v>110</v>
      </c>
      <c r="F15" s="100"/>
      <c r="G15" s="324"/>
    </row>
    <row r="16" spans="3:7" ht="15" customHeight="1" x14ac:dyDescent="0.25">
      <c r="C16" s="327" t="s">
        <v>50</v>
      </c>
      <c r="D16" s="325" t="s">
        <v>84</v>
      </c>
      <c r="E16" s="93" t="s">
        <v>53</v>
      </c>
      <c r="F16" s="97" t="s">
        <v>120</v>
      </c>
      <c r="G16" s="325">
        <v>622</v>
      </c>
    </row>
    <row r="17" spans="3:7" ht="15.75" thickBot="1" x14ac:dyDescent="0.3">
      <c r="C17" s="328"/>
      <c r="D17" s="326"/>
      <c r="E17" s="94" t="s">
        <v>119</v>
      </c>
      <c r="F17" s="98"/>
      <c r="G17" s="326"/>
    </row>
    <row r="18" spans="3:7" ht="15" customHeight="1" x14ac:dyDescent="0.25">
      <c r="C18" s="328"/>
      <c r="D18" s="325" t="s">
        <v>83</v>
      </c>
      <c r="E18" s="93" t="s">
        <v>51</v>
      </c>
      <c r="F18" s="97" t="s">
        <v>121</v>
      </c>
      <c r="G18" s="325">
        <v>536</v>
      </c>
    </row>
    <row r="19" spans="3:7" ht="15.75" thickBot="1" x14ac:dyDescent="0.3">
      <c r="C19" s="328"/>
      <c r="D19" s="326"/>
      <c r="E19" s="94" t="s">
        <v>115</v>
      </c>
      <c r="F19" s="98"/>
      <c r="G19" s="326"/>
    </row>
    <row r="20" spans="3:7" ht="15" customHeight="1" x14ac:dyDescent="0.25">
      <c r="C20" s="328"/>
      <c r="D20" s="325" t="s">
        <v>83</v>
      </c>
      <c r="E20" s="93" t="s">
        <v>52</v>
      </c>
      <c r="F20" s="97" t="s">
        <v>122</v>
      </c>
      <c r="G20" s="325">
        <v>552</v>
      </c>
    </row>
    <row r="21" spans="3:7" ht="15.75" thickBot="1" x14ac:dyDescent="0.3">
      <c r="C21" s="329"/>
      <c r="D21" s="326"/>
      <c r="E21" s="94" t="s">
        <v>110</v>
      </c>
      <c r="F21" s="98"/>
      <c r="G21" s="326"/>
    </row>
    <row r="22" spans="3:7" ht="15" customHeight="1" x14ac:dyDescent="0.25">
      <c r="C22" s="320" t="s">
        <v>54</v>
      </c>
      <c r="D22" s="323" t="s">
        <v>87</v>
      </c>
      <c r="E22" s="95" t="s">
        <v>56</v>
      </c>
      <c r="F22" s="99" t="s">
        <v>123</v>
      </c>
      <c r="G22" s="323">
        <v>580</v>
      </c>
    </row>
    <row r="23" spans="3:7" ht="15.75" thickBot="1" x14ac:dyDescent="0.3">
      <c r="C23" s="321"/>
      <c r="D23" s="324"/>
      <c r="E23" s="96" t="s">
        <v>110</v>
      </c>
      <c r="F23" s="100"/>
      <c r="G23" s="324"/>
    </row>
    <row r="24" spans="3:7" ht="15" customHeight="1" x14ac:dyDescent="0.25">
      <c r="C24" s="321"/>
      <c r="D24" s="323" t="s">
        <v>88</v>
      </c>
      <c r="E24" s="95" t="s">
        <v>55</v>
      </c>
      <c r="F24" s="99" t="s">
        <v>124</v>
      </c>
      <c r="G24" s="323">
        <v>544</v>
      </c>
    </row>
    <row r="25" spans="3:7" ht="15.75" thickBot="1" x14ac:dyDescent="0.3">
      <c r="C25" s="322"/>
      <c r="D25" s="324"/>
      <c r="E25" s="96" t="s">
        <v>113</v>
      </c>
      <c r="F25" s="100"/>
      <c r="G25" s="324"/>
    </row>
  </sheetData>
  <mergeCells count="24">
    <mergeCell ref="C6:C9"/>
    <mergeCell ref="D6:D7"/>
    <mergeCell ref="G6:G7"/>
    <mergeCell ref="D8:D9"/>
    <mergeCell ref="G8:G9"/>
    <mergeCell ref="G12:G13"/>
    <mergeCell ref="D14:D15"/>
    <mergeCell ref="G14:G15"/>
    <mergeCell ref="C10:C15"/>
    <mergeCell ref="D10:D11"/>
    <mergeCell ref="G10:G11"/>
    <mergeCell ref="D12:D13"/>
    <mergeCell ref="D20:D21"/>
    <mergeCell ref="G20:G21"/>
    <mergeCell ref="C16:C21"/>
    <mergeCell ref="D16:D17"/>
    <mergeCell ref="G16:G17"/>
    <mergeCell ref="D18:D19"/>
    <mergeCell ref="G18:G19"/>
    <mergeCell ref="C22:C25"/>
    <mergeCell ref="D22:D23"/>
    <mergeCell ref="G22:G23"/>
    <mergeCell ref="D24:D25"/>
    <mergeCell ref="G24:G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X65"/>
  <sheetViews>
    <sheetView tabSelected="1" zoomScale="70" zoomScaleNormal="70" workbookViewId="0">
      <selection activeCell="C8" sqref="C8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23" bestFit="1" customWidth="1"/>
    <col min="5" max="5" width="24.140625" bestFit="1" customWidth="1"/>
    <col min="6" max="6" width="30.85546875" bestFit="1" customWidth="1"/>
    <col min="7" max="7" width="19.42578125" customWidth="1"/>
    <col min="8" max="8" width="15.5703125" customWidth="1"/>
    <col min="9" max="9" width="16.5703125" customWidth="1"/>
    <col min="10" max="10" width="12.5703125" bestFit="1" customWidth="1"/>
    <col min="11" max="11" width="17.28515625" bestFit="1" customWidth="1"/>
    <col min="12" max="12" width="29.140625" bestFit="1" customWidth="1"/>
    <col min="13" max="13" width="27.28515625" bestFit="1" customWidth="1"/>
    <col min="14" max="14" width="11.140625" customWidth="1"/>
    <col min="15" max="15" width="8.7109375" customWidth="1"/>
    <col min="16" max="16" width="17.28515625" bestFit="1" customWidth="1"/>
    <col min="17" max="17" width="23.28515625" bestFit="1" customWidth="1"/>
    <col min="18" max="18" width="27.28515625" bestFit="1" customWidth="1"/>
    <col min="19" max="20" width="16.5703125" customWidth="1"/>
    <col min="21" max="21" width="17.28515625" bestFit="1" customWidth="1"/>
    <col min="22" max="22" width="23.28515625" bestFit="1" customWidth="1"/>
    <col min="23" max="23" width="27.28515625" bestFit="1" customWidth="1"/>
    <col min="24" max="24" width="11.140625" bestFit="1" customWidth="1"/>
    <col min="25" max="25" width="17.28515625" bestFit="1" customWidth="1"/>
    <col min="26" max="26" width="23.28515625" bestFit="1" customWidth="1"/>
    <col min="27" max="27" width="27.28515625" bestFit="1" customWidth="1"/>
    <col min="28" max="28" width="11.140625" bestFit="1" customWidth="1"/>
  </cols>
  <sheetData>
    <row r="2" spans="1:24" ht="15.75" thickBot="1" x14ac:dyDescent="0.3">
      <c r="A2" s="333" t="s">
        <v>137</v>
      </c>
      <c r="B2" s="333"/>
      <c r="C2" s="333"/>
      <c r="D2" s="334"/>
      <c r="E2" s="334"/>
      <c r="F2" s="334"/>
      <c r="G2" s="334"/>
      <c r="H2" s="334"/>
      <c r="I2" s="334"/>
    </row>
    <row r="3" spans="1:24" ht="60" x14ac:dyDescent="0.25">
      <c r="A3" s="2" t="s">
        <v>43</v>
      </c>
      <c r="B3" s="2" t="s">
        <v>44</v>
      </c>
      <c r="C3" s="315" t="s">
        <v>138</v>
      </c>
      <c r="D3" s="103" t="s">
        <v>139</v>
      </c>
      <c r="E3" s="316" t="s">
        <v>126</v>
      </c>
      <c r="F3" s="316" t="s">
        <v>127</v>
      </c>
      <c r="G3" s="33" t="s">
        <v>57</v>
      </c>
      <c r="H3" s="33" t="s">
        <v>58</v>
      </c>
      <c r="I3" s="33" t="s">
        <v>70</v>
      </c>
      <c r="J3" s="137" t="s">
        <v>59</v>
      </c>
      <c r="K3" s="138"/>
      <c r="L3" s="138"/>
      <c r="N3" s="307" t="s">
        <v>60</v>
      </c>
      <c r="O3" s="308"/>
      <c r="P3" s="313"/>
      <c r="R3" s="310" t="s">
        <v>61</v>
      </c>
      <c r="S3" s="311"/>
      <c r="T3" s="312"/>
      <c r="V3" s="310" t="s">
        <v>62</v>
      </c>
      <c r="W3" s="311"/>
      <c r="X3" s="312"/>
    </row>
    <row r="4" spans="1:24" x14ac:dyDescent="0.25">
      <c r="A4" s="1" t="s">
        <v>42</v>
      </c>
      <c r="B4" s="1" t="s">
        <v>112</v>
      </c>
      <c r="C4" s="317">
        <v>2151.2820512820513</v>
      </c>
      <c r="D4" s="318">
        <v>839</v>
      </c>
      <c r="E4" s="157">
        <v>39</v>
      </c>
      <c r="F4" s="319">
        <v>22.2</v>
      </c>
      <c r="G4" s="32">
        <v>50</v>
      </c>
      <c r="H4" s="32">
        <v>95</v>
      </c>
      <c r="I4" s="32">
        <v>70</v>
      </c>
      <c r="J4" s="140" t="s">
        <v>21</v>
      </c>
      <c r="K4" s="155" t="s">
        <v>136</v>
      </c>
      <c r="L4" s="13" t="s">
        <v>125</v>
      </c>
      <c r="N4" s="2" t="s">
        <v>21</v>
      </c>
      <c r="O4" s="155" t="s">
        <v>136</v>
      </c>
      <c r="P4" s="152" t="s">
        <v>125</v>
      </c>
      <c r="R4" s="2" t="s">
        <v>21</v>
      </c>
      <c r="S4" s="155" t="s">
        <v>136</v>
      </c>
      <c r="T4" s="13" t="s">
        <v>125</v>
      </c>
      <c r="V4" s="2" t="s">
        <v>21</v>
      </c>
      <c r="W4" s="155" t="s">
        <v>136</v>
      </c>
      <c r="X4" s="13" t="s">
        <v>125</v>
      </c>
    </row>
    <row r="5" spans="1:24" x14ac:dyDescent="0.25">
      <c r="A5" s="1" t="s">
        <v>42</v>
      </c>
      <c r="B5" s="1" t="s">
        <v>45</v>
      </c>
      <c r="C5" s="317">
        <v>6415.8856763044196</v>
      </c>
      <c r="D5" s="318">
        <v>1636.050847457627</v>
      </c>
      <c r="E5" s="157">
        <v>25.5</v>
      </c>
      <c r="F5" s="319">
        <v>16.5</v>
      </c>
      <c r="G5" s="32">
        <v>50</v>
      </c>
      <c r="H5" s="32">
        <v>95</v>
      </c>
      <c r="I5" s="32">
        <v>70</v>
      </c>
      <c r="J5" s="143" t="s">
        <v>22</v>
      </c>
      <c r="K5" s="158">
        <v>8.5592427047269364E-3</v>
      </c>
      <c r="L5" s="105">
        <v>9.9943214082907437E-3</v>
      </c>
      <c r="N5" s="1" t="s">
        <v>22</v>
      </c>
      <c r="O5" s="158">
        <v>1.1615340327693884E-2</v>
      </c>
      <c r="P5" s="153">
        <v>1.221763683753258E-2</v>
      </c>
      <c r="R5" s="1" t="s">
        <v>22</v>
      </c>
      <c r="S5" s="158">
        <v>1.2476656749483431E-2</v>
      </c>
      <c r="T5" s="102">
        <v>1.466275659824047E-2</v>
      </c>
      <c r="V5" s="1" t="s">
        <v>22</v>
      </c>
      <c r="W5" s="158">
        <v>1.0278508321902642E-2</v>
      </c>
      <c r="X5" s="105">
        <v>9.2703349282296649E-3</v>
      </c>
    </row>
    <row r="6" spans="1:24" x14ac:dyDescent="0.25">
      <c r="A6" s="1" t="s">
        <v>46</v>
      </c>
      <c r="B6" s="1" t="s">
        <v>47</v>
      </c>
      <c r="C6" s="317">
        <v>702.63157894736844</v>
      </c>
      <c r="D6" s="318">
        <v>267</v>
      </c>
      <c r="E6" s="157">
        <v>38</v>
      </c>
      <c r="F6" s="319">
        <v>47.95</v>
      </c>
      <c r="G6" s="32">
        <v>50</v>
      </c>
      <c r="H6" s="32">
        <v>95</v>
      </c>
      <c r="I6" s="32">
        <v>70</v>
      </c>
      <c r="J6" s="143" t="s">
        <v>23</v>
      </c>
      <c r="K6" s="158">
        <v>0.12638987206078389</v>
      </c>
      <c r="L6" s="105">
        <v>0.14446337308347529</v>
      </c>
      <c r="N6" s="1" t="s">
        <v>23</v>
      </c>
      <c r="O6" s="158">
        <v>0.10592896096110728</v>
      </c>
      <c r="P6" s="153">
        <v>9.844700260642919E-2</v>
      </c>
      <c r="R6" s="1" t="s">
        <v>23</v>
      </c>
      <c r="S6" s="158">
        <v>9.4489572756385226E-2</v>
      </c>
      <c r="T6" s="102">
        <v>0.10483870967741936</v>
      </c>
      <c r="V6" s="1" t="s">
        <v>23</v>
      </c>
      <c r="W6" s="158">
        <v>0.32088130623089633</v>
      </c>
      <c r="X6" s="105">
        <v>0.30203349282296649</v>
      </c>
    </row>
    <row r="7" spans="1:24" x14ac:dyDescent="0.25">
      <c r="A7" s="1" t="s">
        <v>46</v>
      </c>
      <c r="B7" s="1" t="s">
        <v>48</v>
      </c>
      <c r="C7" s="317">
        <v>878.23439878234399</v>
      </c>
      <c r="D7" s="318">
        <v>288.5</v>
      </c>
      <c r="E7" s="157">
        <v>32.85</v>
      </c>
      <c r="F7" s="319">
        <v>14.1</v>
      </c>
      <c r="G7" s="32">
        <v>50</v>
      </c>
      <c r="H7" s="32">
        <v>95</v>
      </c>
      <c r="I7" s="32">
        <v>70</v>
      </c>
      <c r="J7" s="143" t="s">
        <v>24</v>
      </c>
      <c r="K7" s="158">
        <v>4.4640055058726938E-2</v>
      </c>
      <c r="L7" s="105">
        <v>6.2237365133446902E-2</v>
      </c>
      <c r="N7" s="1" t="s">
        <v>24</v>
      </c>
      <c r="O7" s="158">
        <v>5.5340132087851643E-2</v>
      </c>
      <c r="P7" s="153">
        <v>5.3974804517810601E-2</v>
      </c>
      <c r="R7" s="1" t="s">
        <v>24</v>
      </c>
      <c r="S7" s="158">
        <v>6.4089648732896409E-2</v>
      </c>
      <c r="T7" s="102">
        <v>4.9486803519061581E-2</v>
      </c>
      <c r="V7" s="1" t="s">
        <v>24</v>
      </c>
      <c r="W7" s="158">
        <v>4.1282793480726235E-2</v>
      </c>
      <c r="X7" s="105">
        <v>4.3062200956937802E-2</v>
      </c>
    </row>
    <row r="8" spans="1:24" x14ac:dyDescent="0.25">
      <c r="A8" s="1" t="s">
        <v>46</v>
      </c>
      <c r="B8" s="1" t="s">
        <v>49</v>
      </c>
      <c r="C8" s="317">
        <v>5131.0344827586205</v>
      </c>
      <c r="D8" s="318">
        <v>1116</v>
      </c>
      <c r="E8" s="157">
        <v>21.75</v>
      </c>
      <c r="F8" s="319">
        <v>22.15</v>
      </c>
      <c r="G8" s="32">
        <v>50</v>
      </c>
      <c r="H8" s="32">
        <v>95</v>
      </c>
      <c r="I8" s="32">
        <v>70</v>
      </c>
      <c r="J8" s="143" t="s">
        <v>25</v>
      </c>
      <c r="K8" s="158">
        <v>8.7954433883705944E-3</v>
      </c>
      <c r="L8" s="105">
        <v>1.090289608177172E-2</v>
      </c>
      <c r="N8" s="1" t="s">
        <v>25</v>
      </c>
      <c r="O8" s="158">
        <v>4.3906959421774307E-3</v>
      </c>
      <c r="P8" s="153">
        <v>8.1450912250217197E-4</v>
      </c>
      <c r="R8" s="1" t="s">
        <v>25</v>
      </c>
      <c r="S8" s="158">
        <v>8.7345473007036697E-2</v>
      </c>
      <c r="T8" s="102">
        <v>1.2463343108504398E-2</v>
      </c>
      <c r="V8" s="1" t="s">
        <v>25</v>
      </c>
      <c r="W8" s="158">
        <v>2.5394655837212569E-2</v>
      </c>
      <c r="X8" s="105">
        <v>4.1866028708133973E-3</v>
      </c>
    </row>
    <row r="9" spans="1:24" x14ac:dyDescent="0.25">
      <c r="A9" s="1" t="s">
        <v>50</v>
      </c>
      <c r="B9" s="1" t="s">
        <v>51</v>
      </c>
      <c r="C9" s="317">
        <v>5676.3285024154593</v>
      </c>
      <c r="D9" s="318">
        <v>1762.5</v>
      </c>
      <c r="E9" s="157">
        <v>31.05</v>
      </c>
      <c r="F9" s="319">
        <v>27.05</v>
      </c>
      <c r="G9" s="32">
        <v>50</v>
      </c>
      <c r="H9" s="32">
        <v>95</v>
      </c>
      <c r="I9" s="32">
        <v>70</v>
      </c>
      <c r="J9" s="143" t="s">
        <v>26</v>
      </c>
      <c r="K9" s="158">
        <v>5.6416973754800759E-2</v>
      </c>
      <c r="L9" s="105">
        <v>5.8603066439522997E-2</v>
      </c>
      <c r="N9" s="1" t="s">
        <v>26</v>
      </c>
      <c r="O9" s="158">
        <v>4.6066802904374676E-2</v>
      </c>
      <c r="P9" s="153">
        <v>4.5503909643788011E-2</v>
      </c>
      <c r="R9" s="1" t="s">
        <v>26</v>
      </c>
      <c r="S9" s="158">
        <v>6.1492157377887283E-2</v>
      </c>
      <c r="T9" s="102">
        <v>7.6979472140762464E-2</v>
      </c>
      <c r="V9" s="1" t="s">
        <v>26</v>
      </c>
      <c r="W9" s="158">
        <v>0.12997167528918746</v>
      </c>
      <c r="X9" s="105">
        <v>0.12619617224880383</v>
      </c>
    </row>
    <row r="10" spans="1:24" x14ac:dyDescent="0.25">
      <c r="A10" s="1" t="s">
        <v>50</v>
      </c>
      <c r="B10" s="1" t="s">
        <v>52</v>
      </c>
      <c r="C10" s="317">
        <v>10681.081081081082</v>
      </c>
      <c r="D10" s="318">
        <v>1976</v>
      </c>
      <c r="E10" s="157">
        <v>18.5</v>
      </c>
      <c r="F10" s="319">
        <v>35.549999999999997</v>
      </c>
      <c r="G10" s="32">
        <v>50</v>
      </c>
      <c r="H10" s="32">
        <v>95</v>
      </c>
      <c r="I10" s="32">
        <v>70</v>
      </c>
      <c r="J10" s="143" t="s">
        <v>27</v>
      </c>
      <c r="K10" s="158">
        <v>0.71669832906737185</v>
      </c>
      <c r="L10" s="105">
        <v>0.65962521294718912</v>
      </c>
      <c r="N10" s="1" t="s">
        <v>27</v>
      </c>
      <c r="O10" s="158">
        <v>0.75273769135885493</v>
      </c>
      <c r="P10" s="153">
        <v>0.77096003475238928</v>
      </c>
      <c r="R10" s="1" t="s">
        <v>27</v>
      </c>
      <c r="S10" s="158">
        <v>0.51994028388232871</v>
      </c>
      <c r="T10" s="102">
        <v>0.61070381231671556</v>
      </c>
      <c r="V10" s="1" t="s">
        <v>27</v>
      </c>
      <c r="W10" s="158">
        <v>0.4403618353548554</v>
      </c>
      <c r="X10" s="105">
        <v>0.46142344497607657</v>
      </c>
    </row>
    <row r="11" spans="1:24" x14ac:dyDescent="0.25">
      <c r="A11" s="1" t="s">
        <v>50</v>
      </c>
      <c r="B11" s="1" t="s">
        <v>53</v>
      </c>
      <c r="C11" s="317">
        <v>7115.6862745098042</v>
      </c>
      <c r="D11" s="318">
        <v>1814.5</v>
      </c>
      <c r="E11" s="157">
        <v>25.5</v>
      </c>
      <c r="F11" s="319">
        <v>31.5</v>
      </c>
      <c r="G11" s="32">
        <v>50</v>
      </c>
      <c r="H11" s="32">
        <v>95</v>
      </c>
      <c r="I11" s="32">
        <v>70</v>
      </c>
      <c r="J11" s="143" t="s">
        <v>28</v>
      </c>
      <c r="K11" s="158">
        <v>2.8389507468446169E-2</v>
      </c>
      <c r="L11" s="105">
        <v>4.0204429301533222E-2</v>
      </c>
      <c r="N11" s="1" t="s">
        <v>28</v>
      </c>
      <c r="O11" s="158">
        <v>1.7511206037247054E-2</v>
      </c>
      <c r="P11" s="153">
        <v>1.596437880104257E-2</v>
      </c>
      <c r="R11" s="1" t="s">
        <v>28</v>
      </c>
      <c r="S11" s="158">
        <v>0.13162309259903573</v>
      </c>
      <c r="T11" s="102">
        <v>0.11070381231671554</v>
      </c>
      <c r="V11" s="1" t="s">
        <v>28</v>
      </c>
      <c r="W11" s="158">
        <v>3.4730172702431228E-2</v>
      </c>
      <c r="X11" s="105">
        <v>5.0837320574162681E-2</v>
      </c>
    </row>
    <row r="12" spans="1:24" x14ac:dyDescent="0.25">
      <c r="A12" s="1" t="s">
        <v>54</v>
      </c>
      <c r="B12" s="1" t="s">
        <v>55</v>
      </c>
      <c r="C12" s="317">
        <v>2532.6923076923076</v>
      </c>
      <c r="D12" s="318">
        <v>658.5</v>
      </c>
      <c r="E12" s="157">
        <v>26</v>
      </c>
      <c r="F12" s="319">
        <v>1</v>
      </c>
      <c r="G12" s="32">
        <v>50</v>
      </c>
      <c r="H12" s="32">
        <v>95</v>
      </c>
      <c r="I12" s="32">
        <v>70</v>
      </c>
      <c r="J12" s="143" t="s">
        <v>29</v>
      </c>
      <c r="K12" s="158">
        <v>1.1357183418512209E-4</v>
      </c>
      <c r="L12" s="105">
        <v>2.2714366837024418E-4</v>
      </c>
      <c r="N12" s="1" t="s">
        <v>29</v>
      </c>
      <c r="O12" s="158">
        <v>8.4540020112303994E-4</v>
      </c>
      <c r="P12" s="153">
        <v>5.9730668983492619E-4</v>
      </c>
      <c r="R12" s="1" t="s">
        <v>29</v>
      </c>
      <c r="S12" s="158">
        <v>0</v>
      </c>
      <c r="T12" s="102">
        <v>0</v>
      </c>
      <c r="V12" s="1" t="s">
        <v>29</v>
      </c>
      <c r="W12" s="158">
        <v>0</v>
      </c>
      <c r="X12" s="105">
        <v>0</v>
      </c>
    </row>
    <row r="13" spans="1:24" x14ac:dyDescent="0.25">
      <c r="A13" s="1" t="s">
        <v>54</v>
      </c>
      <c r="B13" s="1" t="s">
        <v>56</v>
      </c>
      <c r="C13" s="317">
        <v>8597.597597597598</v>
      </c>
      <c r="D13" s="318">
        <v>1431.5</v>
      </c>
      <c r="E13" s="157">
        <v>16.649999999999999</v>
      </c>
      <c r="F13" s="319">
        <v>1.9</v>
      </c>
      <c r="G13" s="32">
        <v>50</v>
      </c>
      <c r="H13" s="32">
        <v>95</v>
      </c>
      <c r="I13" s="32">
        <v>70</v>
      </c>
      <c r="J13" s="143" t="s">
        <v>30</v>
      </c>
      <c r="K13" s="158">
        <v>3.4707935613125258E-3</v>
      </c>
      <c r="L13" s="105">
        <v>6.3600227143668373E-3</v>
      </c>
      <c r="N13" s="1" t="s">
        <v>30</v>
      </c>
      <c r="O13" s="158">
        <v>1.0492257597640323E-3</v>
      </c>
      <c r="P13" s="153">
        <v>3.801042571676803E-4</v>
      </c>
      <c r="R13" s="1" t="s">
        <v>30</v>
      </c>
      <c r="S13" s="158">
        <v>1.0341148736446714E-2</v>
      </c>
      <c r="T13" s="102">
        <v>1.0997067448680353E-2</v>
      </c>
      <c r="V13" s="1" t="s">
        <v>30</v>
      </c>
      <c r="W13" s="158">
        <v>4.3168857398986893E-4</v>
      </c>
      <c r="X13" s="105">
        <v>2.9904306220095693E-4</v>
      </c>
    </row>
    <row r="14" spans="1:24" ht="15.75" thickBot="1" x14ac:dyDescent="0.3">
      <c r="J14" s="145" t="s">
        <v>31</v>
      </c>
      <c r="K14" s="158">
        <v>6.5262111012752639E-3</v>
      </c>
      <c r="L14" s="146">
        <v>7.3821692220329355E-3</v>
      </c>
      <c r="N14" s="5" t="s">
        <v>31</v>
      </c>
      <c r="O14" s="158">
        <v>4.5145444198060394E-3</v>
      </c>
      <c r="P14" s="154">
        <v>1.1403127715030408E-3</v>
      </c>
      <c r="R14" s="1" t="s">
        <v>31</v>
      </c>
      <c r="S14" s="158">
        <v>1.8201966158499783E-2</v>
      </c>
      <c r="T14" s="102">
        <v>9.1642228739002938E-3</v>
      </c>
      <c r="V14" s="1" t="s">
        <v>31</v>
      </c>
      <c r="W14" s="158">
        <v>4.1673642087982112E-3</v>
      </c>
      <c r="X14" s="105">
        <v>2.6913875598086126E-3</v>
      </c>
    </row>
    <row r="15" spans="1:24" ht="15.75" thickBot="1" x14ac:dyDescent="0.3">
      <c r="K15" s="156">
        <v>1</v>
      </c>
      <c r="O15" s="156">
        <v>1.0000000000000002</v>
      </c>
      <c r="S15" s="156">
        <v>1</v>
      </c>
      <c r="W15" s="158">
        <v>1.0075000000000001</v>
      </c>
    </row>
    <row r="16" spans="1:24" x14ac:dyDescent="0.25">
      <c r="A16" s="333" t="s">
        <v>131</v>
      </c>
      <c r="B16" s="333"/>
      <c r="C16" s="333"/>
      <c r="D16" s="333"/>
      <c r="E16" s="333"/>
      <c r="F16" s="333"/>
      <c r="G16" s="333"/>
      <c r="H16" s="333"/>
      <c r="J16" s="306" t="s">
        <v>63</v>
      </c>
      <c r="K16" s="311"/>
      <c r="L16" s="312"/>
      <c r="N16" s="314" t="s">
        <v>64</v>
      </c>
      <c r="O16" s="308"/>
      <c r="P16" s="309"/>
      <c r="Q16" s="141"/>
      <c r="R16" s="307" t="s">
        <v>65</v>
      </c>
      <c r="S16" s="308"/>
      <c r="T16" s="309"/>
      <c r="U16" s="139"/>
      <c r="V16" s="307" t="s">
        <v>66</v>
      </c>
      <c r="W16" s="308"/>
      <c r="X16" s="313"/>
    </row>
    <row r="17" spans="1:24" ht="30" x14ac:dyDescent="0.25">
      <c r="A17" s="128" t="s">
        <v>43</v>
      </c>
      <c r="B17" s="129" t="s">
        <v>44</v>
      </c>
      <c r="C17" s="130" t="s">
        <v>69</v>
      </c>
      <c r="D17" s="131" t="s">
        <v>126</v>
      </c>
      <c r="E17" s="132" t="s">
        <v>127</v>
      </c>
      <c r="F17" s="133" t="s">
        <v>57</v>
      </c>
      <c r="G17" s="131" t="s">
        <v>58</v>
      </c>
      <c r="H17" s="131" t="s">
        <v>70</v>
      </c>
      <c r="J17" s="2" t="s">
        <v>21</v>
      </c>
      <c r="K17" s="155" t="s">
        <v>136</v>
      </c>
      <c r="L17" s="13" t="s">
        <v>125</v>
      </c>
      <c r="N17" s="140" t="s">
        <v>21</v>
      </c>
      <c r="O17" s="155" t="s">
        <v>136</v>
      </c>
      <c r="P17" s="13" t="s">
        <v>125</v>
      </c>
      <c r="R17" s="2" t="s">
        <v>21</v>
      </c>
      <c r="S17" s="155" t="s">
        <v>136</v>
      </c>
      <c r="T17" s="13" t="s">
        <v>125</v>
      </c>
      <c r="V17" s="2" t="s">
        <v>21</v>
      </c>
      <c r="W17" s="155" t="s">
        <v>136</v>
      </c>
      <c r="X17" s="142" t="s">
        <v>125</v>
      </c>
    </row>
    <row r="18" spans="1:24" x14ac:dyDescent="0.25">
      <c r="A18" s="1" t="s">
        <v>42</v>
      </c>
      <c r="B18" s="109" t="s">
        <v>112</v>
      </c>
      <c r="C18" s="119">
        <v>695</v>
      </c>
      <c r="D18" s="120">
        <v>38</v>
      </c>
      <c r="E18" s="197">
        <v>11.4</v>
      </c>
      <c r="F18" s="136">
        <v>50</v>
      </c>
      <c r="G18" s="32">
        <v>95</v>
      </c>
      <c r="H18" s="32">
        <v>70</v>
      </c>
      <c r="J18" s="1" t="s">
        <v>22</v>
      </c>
      <c r="K18" s="158">
        <v>0.12205900380887233</v>
      </c>
      <c r="L18" s="102">
        <v>1.3416253231779749E-2</v>
      </c>
      <c r="N18" s="143" t="s">
        <v>22</v>
      </c>
      <c r="O18" s="158">
        <v>5.4093519358146089E-2</v>
      </c>
      <c r="P18" s="102">
        <v>1.0461978965915974E-2</v>
      </c>
      <c r="R18" s="1" t="s">
        <v>22</v>
      </c>
      <c r="S18" s="158">
        <v>1.3327767790098304E-2</v>
      </c>
      <c r="T18" s="102">
        <v>1.4879746602335089E-2</v>
      </c>
      <c r="V18" s="1" t="s">
        <v>22</v>
      </c>
      <c r="W18" s="158">
        <v>1.6527578189834653E-2</v>
      </c>
      <c r="X18" s="182">
        <v>1.855416121333436E-2</v>
      </c>
    </row>
    <row r="19" spans="1:24" x14ac:dyDescent="0.25">
      <c r="A19" s="1" t="s">
        <v>42</v>
      </c>
      <c r="B19" s="109" t="s">
        <v>45</v>
      </c>
      <c r="C19" s="119">
        <v>1302.101694915254</v>
      </c>
      <c r="D19" s="120">
        <v>24</v>
      </c>
      <c r="E19" s="121">
        <v>24</v>
      </c>
      <c r="F19" s="136">
        <v>50</v>
      </c>
      <c r="G19" s="32">
        <v>95</v>
      </c>
      <c r="H19" s="32">
        <v>70</v>
      </c>
      <c r="J19" s="1" t="s">
        <v>23</v>
      </c>
      <c r="K19" s="158">
        <v>6.8556232661172181E-2</v>
      </c>
      <c r="L19" s="102">
        <v>6.7989658304800499E-2</v>
      </c>
      <c r="N19" s="143" t="s">
        <v>23</v>
      </c>
      <c r="O19" s="158">
        <v>0.14624605933287285</v>
      </c>
      <c r="P19" s="102">
        <v>0.23247618523209074</v>
      </c>
      <c r="R19" s="1" t="s">
        <v>23</v>
      </c>
      <c r="S19" s="158">
        <v>0.11597423553372431</v>
      </c>
      <c r="T19" s="102">
        <v>0.13778498029538508</v>
      </c>
      <c r="V19" s="1" t="s">
        <v>23</v>
      </c>
      <c r="W19" s="158">
        <v>6.5219940811665988E-2</v>
      </c>
      <c r="X19" s="182">
        <v>6.4901070136269154E-2</v>
      </c>
    </row>
    <row r="20" spans="1:24" x14ac:dyDescent="0.25">
      <c r="A20" s="1" t="s">
        <v>46</v>
      </c>
      <c r="B20" s="109" t="s">
        <v>47</v>
      </c>
      <c r="C20" s="119">
        <v>296</v>
      </c>
      <c r="D20" s="120">
        <v>38</v>
      </c>
      <c r="E20" s="122">
        <v>63.9</v>
      </c>
      <c r="F20" s="136">
        <v>50</v>
      </c>
      <c r="G20" s="32">
        <v>95</v>
      </c>
      <c r="H20" s="32">
        <v>70</v>
      </c>
      <c r="J20" s="1" t="s">
        <v>24</v>
      </c>
      <c r="K20" s="158">
        <v>3.2682343480110385E-2</v>
      </c>
      <c r="L20" s="102">
        <v>4.18559150303962E-2</v>
      </c>
      <c r="N20" s="143" t="s">
        <v>24</v>
      </c>
      <c r="O20" s="158">
        <v>3.6454525241528132E-2</v>
      </c>
      <c r="P20" s="102">
        <v>3.9094763504212322E-2</v>
      </c>
      <c r="R20" s="1" t="s">
        <v>24</v>
      </c>
      <c r="S20" s="158">
        <v>5.3527304771064196E-2</v>
      </c>
      <c r="T20" s="102">
        <v>4.6591285772163087E-2</v>
      </c>
      <c r="V20" s="1" t="s">
        <v>24</v>
      </c>
      <c r="W20" s="158">
        <v>4.3380996273109027E-2</v>
      </c>
      <c r="X20" s="182">
        <v>5.3352837015936565E-2</v>
      </c>
    </row>
    <row r="21" spans="1:24" x14ac:dyDescent="0.25">
      <c r="A21" s="1" t="s">
        <v>46</v>
      </c>
      <c r="B21" s="109" t="s">
        <v>48</v>
      </c>
      <c r="C21" s="119">
        <v>296</v>
      </c>
      <c r="D21" s="120">
        <v>31.7</v>
      </c>
      <c r="E21" s="122">
        <v>12.2</v>
      </c>
      <c r="F21" s="136">
        <v>50</v>
      </c>
      <c r="G21" s="32">
        <v>95</v>
      </c>
      <c r="H21" s="32">
        <v>70</v>
      </c>
      <c r="J21" s="1" t="s">
        <v>25</v>
      </c>
      <c r="K21" s="158">
        <v>3.4509909565332522E-2</v>
      </c>
      <c r="L21" s="102">
        <v>1.5861924393822932E-2</v>
      </c>
      <c r="N21" s="143" t="s">
        <v>25</v>
      </c>
      <c r="O21" s="158">
        <v>2.3199664882112805E-2</v>
      </c>
      <c r="P21" s="102">
        <v>8.4246462199218108E-3</v>
      </c>
      <c r="R21" s="1" t="s">
        <v>25</v>
      </c>
      <c r="S21" s="158">
        <v>2.5231500251326654E-2</v>
      </c>
      <c r="T21" s="102">
        <v>1.9888770211041951E-2</v>
      </c>
      <c r="V21" s="1" t="s">
        <v>25</v>
      </c>
      <c r="W21" s="158">
        <v>1.4338647815402866E-2</v>
      </c>
      <c r="X21" s="182">
        <v>1.3087997536376935E-3</v>
      </c>
    </row>
    <row r="22" spans="1:24" x14ac:dyDescent="0.25">
      <c r="A22" s="1" t="s">
        <v>46</v>
      </c>
      <c r="B22" s="109" t="s">
        <v>49</v>
      </c>
      <c r="C22" s="119">
        <v>1258</v>
      </c>
      <c r="D22" s="120">
        <v>23.5</v>
      </c>
      <c r="E22" s="122">
        <v>16.3</v>
      </c>
      <c r="F22" s="136">
        <v>50</v>
      </c>
      <c r="G22" s="32">
        <v>95</v>
      </c>
      <c r="H22" s="32">
        <v>70</v>
      </c>
      <c r="J22" s="1" t="s">
        <v>26</v>
      </c>
      <c r="K22" s="158">
        <v>4.3491051540527653E-2</v>
      </c>
      <c r="L22" s="102">
        <v>4.9262804835441272E-2</v>
      </c>
      <c r="N22" s="143" t="s">
        <v>26</v>
      </c>
      <c r="O22" s="158">
        <v>6.454120981181681E-2</v>
      </c>
      <c r="P22" s="102">
        <v>7.0040196024447998E-2</v>
      </c>
      <c r="R22" s="1" t="s">
        <v>26</v>
      </c>
      <c r="S22" s="158">
        <v>6.7234274092100477E-2</v>
      </c>
      <c r="T22" s="102">
        <v>6.496998268940371E-2</v>
      </c>
      <c r="V22" s="1" t="s">
        <v>26</v>
      </c>
      <c r="W22" s="158">
        <v>5.1618139387994644E-2</v>
      </c>
      <c r="X22" s="182">
        <v>5.0350296404650087E-2</v>
      </c>
    </row>
    <row r="23" spans="1:24" x14ac:dyDescent="0.25">
      <c r="A23" s="1" t="s">
        <v>50</v>
      </c>
      <c r="B23" s="109" t="s">
        <v>51</v>
      </c>
      <c r="C23" s="119">
        <v>2100</v>
      </c>
      <c r="D23" s="120">
        <v>34</v>
      </c>
      <c r="E23" s="122">
        <v>19.600000000000001</v>
      </c>
      <c r="F23" s="136">
        <v>50</v>
      </c>
      <c r="G23" s="32">
        <v>95</v>
      </c>
      <c r="H23" s="32">
        <v>70</v>
      </c>
      <c r="J23" s="1" t="s">
        <v>27</v>
      </c>
      <c r="K23" s="158">
        <v>0.53676403380052395</v>
      </c>
      <c r="L23" s="102">
        <v>0.76598420795192512</v>
      </c>
      <c r="N23" s="143" t="s">
        <v>27</v>
      </c>
      <c r="O23" s="158">
        <v>0.50381712377127508</v>
      </c>
      <c r="P23" s="102">
        <v>0.60150872749297946</v>
      </c>
      <c r="R23" s="1" t="s">
        <v>27</v>
      </c>
      <c r="S23" s="158">
        <v>0.64815750966912211</v>
      </c>
      <c r="T23" s="102">
        <v>0.61931420573827856</v>
      </c>
      <c r="V23" s="1" t="s">
        <v>27</v>
      </c>
      <c r="W23" s="158">
        <v>0.7757406953102397</v>
      </c>
      <c r="X23" s="182">
        <v>0.78335514666256068</v>
      </c>
    </row>
    <row r="24" spans="1:24" x14ac:dyDescent="0.25">
      <c r="A24" s="1" t="s">
        <v>50</v>
      </c>
      <c r="B24" s="109" t="s">
        <v>52</v>
      </c>
      <c r="C24" s="119">
        <v>2150</v>
      </c>
      <c r="D24" s="123">
        <v>22</v>
      </c>
      <c r="E24" s="124">
        <v>35</v>
      </c>
      <c r="F24" s="136">
        <v>50</v>
      </c>
      <c r="G24" s="32">
        <v>95</v>
      </c>
      <c r="H24" s="32">
        <v>70</v>
      </c>
      <c r="J24" s="1" t="s">
        <v>28</v>
      </c>
      <c r="K24" s="158">
        <v>5.0394372136756536E-2</v>
      </c>
      <c r="L24" s="102">
        <v>2.8858919712109566E-2</v>
      </c>
      <c r="N24" s="143" t="s">
        <v>28</v>
      </c>
      <c r="O24" s="158">
        <v>7.274246734029452E-2</v>
      </c>
      <c r="P24" s="102">
        <v>2.4833434282253181E-2</v>
      </c>
      <c r="R24" s="1" t="s">
        <v>28</v>
      </c>
      <c r="S24" s="158">
        <v>4.9030302707514115E-2</v>
      </c>
      <c r="T24" s="102">
        <v>6.0292438584214209E-2</v>
      </c>
      <c r="V24" s="1" t="s">
        <v>28</v>
      </c>
      <c r="W24" s="158">
        <v>1.1736818142286273E-2</v>
      </c>
      <c r="X24" s="182">
        <v>6.6979752097929019E-3</v>
      </c>
    </row>
    <row r="25" spans="1:24" x14ac:dyDescent="0.25">
      <c r="A25" s="1" t="s">
        <v>50</v>
      </c>
      <c r="B25" s="109" t="s">
        <v>53</v>
      </c>
      <c r="C25" s="119">
        <v>1607</v>
      </c>
      <c r="D25" s="120">
        <v>31</v>
      </c>
      <c r="E25" s="122">
        <v>17</v>
      </c>
      <c r="F25" s="136">
        <v>50</v>
      </c>
      <c r="G25" s="32">
        <v>95</v>
      </c>
      <c r="H25" s="32">
        <v>70</v>
      </c>
      <c r="J25" s="1" t="s">
        <v>29</v>
      </c>
      <c r="K25" s="158">
        <v>1.122507897862888E-3</v>
      </c>
      <c r="L25" s="102">
        <v>1.3975263783103906E-4</v>
      </c>
      <c r="N25" s="143" t="s">
        <v>29</v>
      </c>
      <c r="O25" s="158">
        <v>8.7229624755788418E-4</v>
      </c>
      <c r="P25" s="102">
        <v>7.7088266064644019E-4</v>
      </c>
      <c r="R25" s="1" t="s">
        <v>29</v>
      </c>
      <c r="S25" s="158">
        <v>3.5319694125500829E-3</v>
      </c>
      <c r="T25" s="102">
        <v>1.3259180140694634E-3</v>
      </c>
      <c r="V25" s="1" t="s">
        <v>29</v>
      </c>
      <c r="W25" s="158">
        <v>1.0998627630785683E-2</v>
      </c>
      <c r="X25" s="182">
        <v>1.2472091769959196E-2</v>
      </c>
    </row>
    <row r="26" spans="1:24" x14ac:dyDescent="0.25">
      <c r="A26" s="1" t="s">
        <v>54</v>
      </c>
      <c r="B26" s="109" t="s">
        <v>55</v>
      </c>
      <c r="C26" s="119">
        <v>669</v>
      </c>
      <c r="D26" s="120">
        <v>28</v>
      </c>
      <c r="E26" s="122">
        <v>1</v>
      </c>
      <c r="F26" s="136">
        <v>50</v>
      </c>
      <c r="G26" s="32">
        <v>95</v>
      </c>
      <c r="H26" s="32">
        <v>70</v>
      </c>
      <c r="J26" s="1" t="s">
        <v>30</v>
      </c>
      <c r="K26" s="158">
        <v>5.9495909783542779E-2</v>
      </c>
      <c r="L26" s="102">
        <v>6.0093634267346799E-3</v>
      </c>
      <c r="N26" s="143" t="s">
        <v>30</v>
      </c>
      <c r="O26" s="158">
        <v>6.230697439707706E-2</v>
      </c>
      <c r="P26" s="102">
        <v>4.4050437751225156E-3</v>
      </c>
      <c r="R26" s="1" t="s">
        <v>30</v>
      </c>
      <c r="S26" s="158">
        <v>9.9080737186935282E-3</v>
      </c>
      <c r="T26" s="102">
        <v>1.480608449044234E-2</v>
      </c>
      <c r="V26" s="1" t="s">
        <v>30</v>
      </c>
      <c r="W26" s="158">
        <v>9.7049267185748671E-3</v>
      </c>
      <c r="X26" s="182">
        <v>7.4678574178150747E-3</v>
      </c>
    </row>
    <row r="27" spans="1:24" ht="15.75" thickBot="1" x14ac:dyDescent="0.3">
      <c r="A27" s="1" t="s">
        <v>54</v>
      </c>
      <c r="B27" s="109" t="s">
        <v>56</v>
      </c>
      <c r="C27" s="125">
        <v>1648</v>
      </c>
      <c r="D27" s="126">
        <v>18.3</v>
      </c>
      <c r="E27" s="127">
        <v>1</v>
      </c>
      <c r="F27" s="136">
        <v>50</v>
      </c>
      <c r="G27" s="32">
        <v>95</v>
      </c>
      <c r="H27" s="32">
        <v>70</v>
      </c>
      <c r="J27" s="1" t="s">
        <v>31</v>
      </c>
      <c r="K27" s="158">
        <v>5.0924635325298784E-2</v>
      </c>
      <c r="L27" s="102">
        <v>1.0621200475158969E-2</v>
      </c>
      <c r="N27" s="145" t="s">
        <v>31</v>
      </c>
      <c r="O27" s="158">
        <v>3.5726159617318794E-2</v>
      </c>
      <c r="P27" s="150">
        <v>7.9841418424095589E-3</v>
      </c>
      <c r="R27" s="5" t="s">
        <v>31</v>
      </c>
      <c r="S27" s="158">
        <v>1.40770620538062E-2</v>
      </c>
      <c r="T27" s="150">
        <v>2.014658760266657E-2</v>
      </c>
      <c r="V27" s="5" t="s">
        <v>31</v>
      </c>
      <c r="W27" s="158">
        <v>8.2336297201063349E-3</v>
      </c>
      <c r="X27" s="183">
        <v>1.5397644160443451E-3</v>
      </c>
    </row>
    <row r="28" spans="1:24" x14ac:dyDescent="0.25">
      <c r="K28" s="156">
        <v>1</v>
      </c>
      <c r="O28" s="156">
        <v>1.0000000000000002</v>
      </c>
      <c r="S28" s="156">
        <v>0.99999999999999989</v>
      </c>
      <c r="W28" s="158">
        <v>1.0074999999999998</v>
      </c>
    </row>
    <row r="29" spans="1:24" ht="15.75" thickBot="1" x14ac:dyDescent="0.3">
      <c r="A29" s="333" t="s">
        <v>132</v>
      </c>
      <c r="B29" s="333"/>
      <c r="C29" s="333"/>
      <c r="D29" s="333"/>
      <c r="E29" s="333"/>
      <c r="F29" s="333"/>
      <c r="G29" s="333"/>
      <c r="H29" s="333"/>
      <c r="J29" s="306" t="s">
        <v>67</v>
      </c>
      <c r="K29" s="311"/>
      <c r="L29" s="312"/>
      <c r="N29" s="310" t="s">
        <v>68</v>
      </c>
      <c r="O29" s="311"/>
      <c r="P29" s="312"/>
    </row>
    <row r="30" spans="1:24" ht="30" x14ac:dyDescent="0.25">
      <c r="A30" s="2" t="s">
        <v>43</v>
      </c>
      <c r="B30" s="108" t="s">
        <v>44</v>
      </c>
      <c r="C30" s="110" t="s">
        <v>69</v>
      </c>
      <c r="D30" s="111" t="s">
        <v>126</v>
      </c>
      <c r="E30" s="104" t="s">
        <v>127</v>
      </c>
      <c r="F30" s="103" t="s">
        <v>57</v>
      </c>
      <c r="G30" s="33" t="s">
        <v>58</v>
      </c>
      <c r="H30" s="33" t="s">
        <v>70</v>
      </c>
      <c r="J30" s="2" t="s">
        <v>21</v>
      </c>
      <c r="K30" s="155" t="s">
        <v>136</v>
      </c>
      <c r="L30" s="13" t="s">
        <v>125</v>
      </c>
      <c r="N30" s="2" t="s">
        <v>21</v>
      </c>
      <c r="O30" s="155" t="s">
        <v>136</v>
      </c>
      <c r="P30" s="13" t="s">
        <v>125</v>
      </c>
    </row>
    <row r="31" spans="1:24" x14ac:dyDescent="0.25">
      <c r="A31" s="1" t="s">
        <v>42</v>
      </c>
      <c r="B31" s="109" t="s">
        <v>112</v>
      </c>
      <c r="C31" s="112">
        <v>983</v>
      </c>
      <c r="D31" s="106">
        <v>40</v>
      </c>
      <c r="E31" s="113">
        <v>33</v>
      </c>
      <c r="F31" s="136">
        <v>50</v>
      </c>
      <c r="G31" s="32">
        <v>95</v>
      </c>
      <c r="H31" s="32">
        <v>70</v>
      </c>
      <c r="J31" s="1" t="s">
        <v>22</v>
      </c>
      <c r="K31" s="158">
        <v>6.362237208757001E-3</v>
      </c>
      <c r="L31" s="105">
        <v>6.9281483964688789E-3</v>
      </c>
      <c r="N31" s="1" t="s">
        <v>22</v>
      </c>
      <c r="O31" s="158">
        <v>4.0180753520180558E-2</v>
      </c>
      <c r="P31" s="105">
        <v>7.2041553748870821E-2</v>
      </c>
    </row>
    <row r="32" spans="1:24" x14ac:dyDescent="0.25">
      <c r="A32" s="1" t="s">
        <v>42</v>
      </c>
      <c r="B32" s="109" t="s">
        <v>45</v>
      </c>
      <c r="C32" s="112">
        <v>1970</v>
      </c>
      <c r="D32" s="106">
        <v>27</v>
      </c>
      <c r="E32" s="113">
        <v>9</v>
      </c>
      <c r="F32" s="136">
        <v>50</v>
      </c>
      <c r="G32" s="32">
        <v>95</v>
      </c>
      <c r="H32" s="32">
        <v>70</v>
      </c>
      <c r="J32" s="1" t="s">
        <v>23</v>
      </c>
      <c r="K32" s="158">
        <v>0.12123400237036686</v>
      </c>
      <c r="L32" s="105">
        <v>0.1364398256788468</v>
      </c>
      <c r="N32" s="1" t="s">
        <v>23</v>
      </c>
      <c r="O32" s="158">
        <v>0.17293011016399271</v>
      </c>
      <c r="P32" s="105">
        <v>0.26908310749774167</v>
      </c>
    </row>
    <row r="33" spans="1:16" x14ac:dyDescent="0.25">
      <c r="A33" s="1" t="s">
        <v>46</v>
      </c>
      <c r="B33" s="109" t="s">
        <v>47</v>
      </c>
      <c r="C33" s="112">
        <v>238</v>
      </c>
      <c r="D33" s="106">
        <v>38</v>
      </c>
      <c r="E33" s="113">
        <v>32</v>
      </c>
      <c r="F33" s="136">
        <v>50</v>
      </c>
      <c r="G33" s="32">
        <v>95</v>
      </c>
      <c r="H33" s="32">
        <v>70</v>
      </c>
      <c r="J33" s="1" t="s">
        <v>24</v>
      </c>
      <c r="K33" s="158">
        <v>6.6527171599171361E-2</v>
      </c>
      <c r="L33" s="105">
        <v>7.4645211755503413E-2</v>
      </c>
      <c r="N33" s="1" t="s">
        <v>24</v>
      </c>
      <c r="O33" s="158">
        <v>4.5364819251754042E-2</v>
      </c>
      <c r="P33" s="105">
        <v>2.9132791327913278E-2</v>
      </c>
    </row>
    <row r="34" spans="1:16" x14ac:dyDescent="0.25">
      <c r="A34" s="1" t="s">
        <v>46</v>
      </c>
      <c r="B34" s="109" t="s">
        <v>48</v>
      </c>
      <c r="C34" s="112">
        <v>281</v>
      </c>
      <c r="D34" s="106">
        <v>34</v>
      </c>
      <c r="E34" s="113">
        <v>16</v>
      </c>
      <c r="F34" s="136">
        <v>50</v>
      </c>
      <c r="G34" s="32">
        <v>95</v>
      </c>
      <c r="H34" s="32">
        <v>70</v>
      </c>
      <c r="J34" s="1" t="s">
        <v>25</v>
      </c>
      <c r="K34" s="158">
        <v>2.0956605593518134E-2</v>
      </c>
      <c r="L34" s="105">
        <v>1.8549558609900547E-2</v>
      </c>
      <c r="N34" s="1" t="s">
        <v>25</v>
      </c>
      <c r="O34" s="158">
        <v>1.3277417020995491E-2</v>
      </c>
      <c r="P34" s="105">
        <v>1.9986449864498646E-2</v>
      </c>
    </row>
    <row r="35" spans="1:16" x14ac:dyDescent="0.25">
      <c r="A35" s="1" t="s">
        <v>46</v>
      </c>
      <c r="B35" s="109" t="s">
        <v>49</v>
      </c>
      <c r="C35" s="112">
        <v>974</v>
      </c>
      <c r="D35" s="106">
        <v>20</v>
      </c>
      <c r="E35" s="113">
        <v>28</v>
      </c>
      <c r="F35" s="136">
        <v>50</v>
      </c>
      <c r="G35" s="32">
        <v>95</v>
      </c>
      <c r="H35" s="32">
        <v>70</v>
      </c>
      <c r="J35" s="1" t="s">
        <v>26</v>
      </c>
      <c r="K35" s="158">
        <v>6.6436562433541568E-2</v>
      </c>
      <c r="L35" s="105">
        <v>6.4476477818750697E-2</v>
      </c>
      <c r="N35" s="1" t="s">
        <v>26</v>
      </c>
      <c r="O35" s="158">
        <v>9.065268430867543E-2</v>
      </c>
      <c r="P35" s="105">
        <v>7.4751580849141824E-2</v>
      </c>
    </row>
    <row r="36" spans="1:16" x14ac:dyDescent="0.25">
      <c r="A36" s="1" t="s">
        <v>50</v>
      </c>
      <c r="B36" s="109" t="s">
        <v>51</v>
      </c>
      <c r="C36" s="112">
        <v>1425</v>
      </c>
      <c r="D36" s="106">
        <v>28.1</v>
      </c>
      <c r="E36" s="114">
        <v>34.5</v>
      </c>
      <c r="F36" s="136">
        <v>50</v>
      </c>
      <c r="G36" s="32">
        <v>95</v>
      </c>
      <c r="H36" s="32">
        <v>70</v>
      </c>
      <c r="J36" s="1" t="s">
        <v>27</v>
      </c>
      <c r="K36" s="158">
        <v>0.67009157952970644</v>
      </c>
      <c r="L36" s="105">
        <v>0.65996200692814844</v>
      </c>
      <c r="N36" s="1" t="s">
        <v>27</v>
      </c>
      <c r="O36" s="158">
        <v>0.56981089573825727</v>
      </c>
      <c r="P36" s="105">
        <v>0.4416214995483288</v>
      </c>
    </row>
    <row r="37" spans="1:16" x14ac:dyDescent="0.25">
      <c r="A37" s="1" t="s">
        <v>50</v>
      </c>
      <c r="B37" s="109" t="s">
        <v>52</v>
      </c>
      <c r="C37" s="112">
        <v>1802</v>
      </c>
      <c r="D37" s="107">
        <v>15</v>
      </c>
      <c r="E37" s="115">
        <v>36.1</v>
      </c>
      <c r="F37" s="136">
        <v>50</v>
      </c>
      <c r="G37" s="32">
        <v>95</v>
      </c>
      <c r="H37" s="32">
        <v>70</v>
      </c>
      <c r="J37" s="1" t="s">
        <v>28</v>
      </c>
      <c r="K37" s="158">
        <v>4.1888981979268887E-2</v>
      </c>
      <c r="L37" s="105">
        <v>3.5534696614146835E-2</v>
      </c>
      <c r="N37" s="1" t="s">
        <v>28</v>
      </c>
      <c r="O37" s="158">
        <v>4.7423784855519943E-2</v>
      </c>
      <c r="P37" s="105">
        <v>6.2443541102077685E-2</v>
      </c>
    </row>
    <row r="38" spans="1:16" x14ac:dyDescent="0.25">
      <c r="A38" s="1" t="s">
        <v>50</v>
      </c>
      <c r="B38" s="109" t="s">
        <v>53</v>
      </c>
      <c r="C38" s="112">
        <v>2022</v>
      </c>
      <c r="D38" s="106">
        <v>20</v>
      </c>
      <c r="E38" s="114">
        <v>46</v>
      </c>
      <c r="F38" s="136">
        <v>50</v>
      </c>
      <c r="G38" s="32">
        <v>95</v>
      </c>
      <c r="H38" s="32">
        <v>70</v>
      </c>
      <c r="J38" s="1" t="s">
        <v>29</v>
      </c>
      <c r="K38" s="158">
        <v>3.7926706840815628E-4</v>
      </c>
      <c r="L38" s="105">
        <v>2.2348865795060902E-4</v>
      </c>
      <c r="N38" s="1" t="s">
        <v>29</v>
      </c>
      <c r="O38" s="158">
        <v>1.1980147960385847E-3</v>
      </c>
      <c r="P38" s="105">
        <v>7.9042457091237583E-4</v>
      </c>
    </row>
    <row r="39" spans="1:16" x14ac:dyDescent="0.25">
      <c r="A39" s="1" t="s">
        <v>54</v>
      </c>
      <c r="B39" s="109" t="s">
        <v>55</v>
      </c>
      <c r="C39" s="112">
        <v>648</v>
      </c>
      <c r="D39" s="106">
        <v>24</v>
      </c>
      <c r="E39" s="114">
        <v>1</v>
      </c>
      <c r="F39" s="136">
        <v>50</v>
      </c>
      <c r="G39" s="32">
        <v>95</v>
      </c>
      <c r="H39" s="32">
        <v>70</v>
      </c>
      <c r="J39" s="1" t="s">
        <v>30</v>
      </c>
      <c r="K39" s="158">
        <v>1.0932140819856604E-3</v>
      </c>
      <c r="L39" s="105">
        <v>6.7046597385182706E-4</v>
      </c>
      <c r="N39" s="1" t="s">
        <v>30</v>
      </c>
      <c r="O39" s="158">
        <v>6.9857234722787553E-3</v>
      </c>
      <c r="P39" s="105">
        <v>1.0614272809394761E-2</v>
      </c>
    </row>
    <row r="40" spans="1:16" ht="15.75" thickBot="1" x14ac:dyDescent="0.3">
      <c r="A40" s="1" t="s">
        <v>54</v>
      </c>
      <c r="B40" s="109" t="s">
        <v>56</v>
      </c>
      <c r="C40" s="116">
        <v>1215</v>
      </c>
      <c r="D40" s="117">
        <v>15</v>
      </c>
      <c r="E40" s="118">
        <v>2.8</v>
      </c>
      <c r="F40" s="136">
        <v>50</v>
      </c>
      <c r="G40" s="32">
        <v>95</v>
      </c>
      <c r="H40" s="32">
        <v>70</v>
      </c>
      <c r="J40" s="1" t="s">
        <v>31</v>
      </c>
      <c r="K40" s="158">
        <v>5.030378135275927E-3</v>
      </c>
      <c r="L40" s="105">
        <v>2.5701195664320038E-3</v>
      </c>
      <c r="N40" s="1" t="s">
        <v>31</v>
      </c>
      <c r="O40" s="158">
        <v>1.2175796872307264E-2</v>
      </c>
      <c r="P40" s="105">
        <v>1.9534778681120146E-2</v>
      </c>
    </row>
    <row r="41" spans="1:16" x14ac:dyDescent="0.25">
      <c r="K41" s="156">
        <v>1</v>
      </c>
      <c r="O41" s="156">
        <v>1</v>
      </c>
    </row>
    <row r="54" spans="2:6" x14ac:dyDescent="0.25">
      <c r="B54" s="330" t="s">
        <v>36</v>
      </c>
      <c r="C54" s="331"/>
      <c r="D54" s="331"/>
      <c r="E54" s="331"/>
      <c r="F54" s="332"/>
    </row>
    <row r="55" spans="2:6" x14ac:dyDescent="0.25">
      <c r="B55" s="2" t="s">
        <v>21</v>
      </c>
      <c r="C55" s="2" t="s">
        <v>32</v>
      </c>
      <c r="D55" s="2" t="s">
        <v>33</v>
      </c>
      <c r="E55" s="2" t="s">
        <v>34</v>
      </c>
      <c r="F55" s="2" t="s">
        <v>35</v>
      </c>
    </row>
    <row r="56" spans="2:6" x14ac:dyDescent="0.25">
      <c r="B56" s="14" t="s">
        <v>22</v>
      </c>
      <c r="C56" s="14">
        <v>1.62</v>
      </c>
      <c r="D56" s="14">
        <v>0.39</v>
      </c>
      <c r="E56" s="14">
        <v>0</v>
      </c>
      <c r="F56" s="14">
        <v>0</v>
      </c>
    </row>
    <row r="57" spans="2:6" x14ac:dyDescent="0.25">
      <c r="B57" s="14" t="s">
        <v>23</v>
      </c>
      <c r="C57" s="14">
        <v>2</v>
      </c>
      <c r="D57" s="14">
        <v>0</v>
      </c>
      <c r="E57" s="14">
        <v>0</v>
      </c>
      <c r="F57" s="14">
        <v>0</v>
      </c>
    </row>
    <row r="58" spans="2:6" x14ac:dyDescent="0.25">
      <c r="B58" s="14" t="s">
        <v>24</v>
      </c>
      <c r="C58" s="14">
        <v>1.02</v>
      </c>
      <c r="D58" s="14">
        <v>0.99</v>
      </c>
      <c r="E58" s="14">
        <v>0</v>
      </c>
      <c r="F58" s="14">
        <v>0</v>
      </c>
    </row>
    <row r="59" spans="2:6" x14ac:dyDescent="0.25">
      <c r="B59" s="14" t="s">
        <v>25</v>
      </c>
      <c r="C59" s="14">
        <v>1</v>
      </c>
      <c r="D59" s="14">
        <v>0.26</v>
      </c>
      <c r="E59" s="14">
        <v>0.83</v>
      </c>
      <c r="F59" s="14">
        <v>0</v>
      </c>
    </row>
    <row r="60" spans="2:6" x14ac:dyDescent="0.25">
      <c r="B60" s="14" t="s">
        <v>26</v>
      </c>
      <c r="C60" s="14">
        <v>2.38</v>
      </c>
      <c r="D60" s="14">
        <v>0.67</v>
      </c>
      <c r="E60" s="14">
        <v>0</v>
      </c>
      <c r="F60" s="14">
        <v>0</v>
      </c>
    </row>
    <row r="61" spans="2:6" x14ac:dyDescent="0.25">
      <c r="B61" s="14" t="s">
        <v>27</v>
      </c>
      <c r="C61" s="14">
        <v>1.1299999999999999</v>
      </c>
      <c r="D61" s="14">
        <v>1.93</v>
      </c>
      <c r="E61" s="14">
        <v>0</v>
      </c>
      <c r="F61" s="14">
        <v>0</v>
      </c>
    </row>
    <row r="62" spans="2:6" x14ac:dyDescent="0.25">
      <c r="B62" s="14" t="s">
        <v>28</v>
      </c>
      <c r="C62" s="14">
        <v>1.19</v>
      </c>
      <c r="D62" s="14">
        <v>1.0900000000000001</v>
      </c>
      <c r="E62" s="14">
        <v>0.89</v>
      </c>
      <c r="F62" s="14">
        <v>0</v>
      </c>
    </row>
    <row r="63" spans="2:6" x14ac:dyDescent="0.25">
      <c r="B63" s="14" t="s">
        <v>29</v>
      </c>
      <c r="C63" s="14">
        <v>4.29</v>
      </c>
      <c r="D63" s="14">
        <v>0.26</v>
      </c>
      <c r="E63" s="14">
        <v>0.06</v>
      </c>
      <c r="F63" s="14">
        <v>0</v>
      </c>
    </row>
    <row r="64" spans="2:6" x14ac:dyDescent="0.25">
      <c r="B64" s="14" t="s">
        <v>30</v>
      </c>
      <c r="C64" s="14">
        <v>3.52</v>
      </c>
      <c r="D64" s="14">
        <v>1.1399999999999999</v>
      </c>
      <c r="E64" s="14">
        <v>0.06</v>
      </c>
      <c r="F64" s="14">
        <v>0</v>
      </c>
    </row>
    <row r="65" spans="2:6" x14ac:dyDescent="0.25">
      <c r="B65" s="14" t="s">
        <v>31</v>
      </c>
      <c r="C65" s="14">
        <v>2.15</v>
      </c>
      <c r="D65" s="14">
        <v>2.13</v>
      </c>
      <c r="E65" s="14">
        <v>0.35</v>
      </c>
      <c r="F65" s="14">
        <v>0</v>
      </c>
    </row>
  </sheetData>
  <mergeCells count="4">
    <mergeCell ref="B54:F54"/>
    <mergeCell ref="A29:H29"/>
    <mergeCell ref="A16:H16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BZ607"/>
  <sheetViews>
    <sheetView zoomScale="90" zoomScaleNormal="90" workbookViewId="0">
      <selection activeCell="E86" sqref="E86"/>
    </sheetView>
  </sheetViews>
  <sheetFormatPr defaultRowHeight="15" x14ac:dyDescent="0.25"/>
  <cols>
    <col min="1" max="1" width="17.7109375" bestFit="1" customWidth="1"/>
    <col min="2" max="2" width="22.140625" bestFit="1" customWidth="1"/>
    <col min="3" max="3" width="13.85546875" bestFit="1" customWidth="1"/>
    <col min="4" max="11" width="7.42578125" bestFit="1" customWidth="1"/>
    <col min="12" max="22" width="8.85546875" bestFit="1" customWidth="1"/>
    <col min="23" max="34" width="9.140625" bestFit="1" customWidth="1"/>
    <col min="35" max="35" width="9.140625" customWidth="1"/>
    <col min="36" max="43" width="9.140625" bestFit="1" customWidth="1"/>
  </cols>
  <sheetData>
    <row r="1" spans="1:45" x14ac:dyDescent="0.25">
      <c r="A1" s="21" t="s">
        <v>39</v>
      </c>
      <c r="B1" s="6" t="s">
        <v>37</v>
      </c>
    </row>
    <row r="2" spans="1:45" ht="15.75" thickBot="1" x14ac:dyDescent="0.3">
      <c r="A2" s="12" t="s">
        <v>16</v>
      </c>
      <c r="B2" s="7" t="s">
        <v>13</v>
      </c>
      <c r="C2" s="3" t="s">
        <v>14</v>
      </c>
      <c r="D2" s="3" t="s">
        <v>15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5" ht="16.5" thickTop="1" thickBot="1" x14ac:dyDescent="0.3">
      <c r="A3" s="12" t="s">
        <v>16</v>
      </c>
      <c r="B3" s="8" t="s">
        <v>134</v>
      </c>
      <c r="C3" s="89">
        <v>4</v>
      </c>
      <c r="D3" s="199">
        <f t="array" ref="D3">SUM(E3:AQ3)</f>
        <v>100</v>
      </c>
      <c r="E3" s="200">
        <v>5.394190871369295</v>
      </c>
      <c r="F3" s="201">
        <v>7.4688796680497926</v>
      </c>
      <c r="G3" s="201">
        <v>8.7136929460580905</v>
      </c>
      <c r="H3" s="201">
        <v>8.2987551867219906</v>
      </c>
      <c r="I3" s="201">
        <v>4.9792531120331951</v>
      </c>
      <c r="J3" s="201">
        <v>4.9792531120331951</v>
      </c>
      <c r="K3" s="201">
        <v>8.2987551867219906</v>
      </c>
      <c r="L3" s="201">
        <v>6.6390041493775938</v>
      </c>
      <c r="M3" s="201">
        <v>8.7136929460580905</v>
      </c>
      <c r="N3" s="201">
        <v>8.2987551867219906</v>
      </c>
      <c r="O3" s="201">
        <v>7.0539419087136928</v>
      </c>
      <c r="P3" s="201">
        <v>7.4688796680497926</v>
      </c>
      <c r="Q3" s="201">
        <v>3.7344398340248963</v>
      </c>
      <c r="R3" s="201">
        <v>2.4896265560165975</v>
      </c>
      <c r="S3" s="201">
        <v>2.0746887966804977</v>
      </c>
      <c r="T3" s="201">
        <v>2.0746887966804977</v>
      </c>
      <c r="U3" s="201">
        <v>1.2448132780082988</v>
      </c>
      <c r="V3" s="201">
        <v>0.82987551867219922</v>
      </c>
      <c r="W3" s="201">
        <v>0.41493775933609961</v>
      </c>
      <c r="X3" s="201">
        <v>0.41493775933609961</v>
      </c>
      <c r="Y3" s="201">
        <v>0.41493775933609961</v>
      </c>
      <c r="Z3" s="201">
        <v>0</v>
      </c>
      <c r="AA3" s="201">
        <v>0</v>
      </c>
      <c r="AB3" s="201">
        <v>0</v>
      </c>
      <c r="AC3" s="201">
        <v>0</v>
      </c>
      <c r="AD3" s="201">
        <v>0</v>
      </c>
      <c r="AE3" s="201">
        <v>0</v>
      </c>
      <c r="AF3" s="201">
        <v>0</v>
      </c>
      <c r="AG3" s="201">
        <v>0</v>
      </c>
      <c r="AH3" s="201">
        <v>0</v>
      </c>
      <c r="AI3" s="201">
        <v>0</v>
      </c>
      <c r="AJ3" s="201">
        <v>0</v>
      </c>
      <c r="AK3" s="201">
        <v>0</v>
      </c>
      <c r="AL3" s="201">
        <v>0</v>
      </c>
      <c r="AM3" s="201">
        <v>0</v>
      </c>
      <c r="AN3" s="201">
        <v>0</v>
      </c>
      <c r="AO3" s="201">
        <v>0</v>
      </c>
      <c r="AP3" s="201">
        <v>0</v>
      </c>
      <c r="AQ3" s="202">
        <v>0</v>
      </c>
    </row>
    <row r="4" spans="1:45" ht="15.75" thickBot="1" x14ac:dyDescent="0.3">
      <c r="A4" s="12" t="s">
        <v>16</v>
      </c>
      <c r="B4" s="8" t="s">
        <v>134</v>
      </c>
      <c r="C4" s="89">
        <v>5</v>
      </c>
      <c r="D4" s="199">
        <f t="array" ref="D4">SUM(E4:AQ4)</f>
        <v>99.999999999999986</v>
      </c>
      <c r="E4" s="203">
        <v>3.4400948991696323</v>
      </c>
      <c r="F4" s="20">
        <v>9.0154211150652426</v>
      </c>
      <c r="G4" s="20">
        <v>15.302491103202847</v>
      </c>
      <c r="H4" s="20">
        <v>13.641755634638198</v>
      </c>
      <c r="I4" s="20">
        <v>10.320284697508896</v>
      </c>
      <c r="J4" s="20">
        <v>10.438908659549229</v>
      </c>
      <c r="K4" s="20">
        <v>9.7271648873072358</v>
      </c>
      <c r="L4" s="20">
        <v>8.5409252669039155</v>
      </c>
      <c r="M4" s="20">
        <v>5.8125741399762756</v>
      </c>
      <c r="N4" s="20">
        <v>4.5077105575326213</v>
      </c>
      <c r="O4" s="20">
        <v>3.9145907473309607</v>
      </c>
      <c r="P4" s="20">
        <v>2.7283511269276395</v>
      </c>
      <c r="Q4" s="20">
        <v>1.3048635824436536</v>
      </c>
      <c r="R4" s="20">
        <v>0.47449584816132861</v>
      </c>
      <c r="S4" s="20">
        <v>0.35587188612099641</v>
      </c>
      <c r="T4" s="20">
        <v>0.35587188612099641</v>
      </c>
      <c r="U4" s="20">
        <v>0</v>
      </c>
      <c r="V4" s="20">
        <v>0</v>
      </c>
      <c r="W4" s="20">
        <v>0</v>
      </c>
      <c r="X4" s="20">
        <v>0.11862396204033215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4">
        <v>0</v>
      </c>
    </row>
    <row r="5" spans="1:45" ht="15.75" thickBot="1" x14ac:dyDescent="0.3">
      <c r="A5" s="12" t="s">
        <v>16</v>
      </c>
      <c r="B5" s="8" t="s">
        <v>134</v>
      </c>
      <c r="C5" s="89">
        <v>6</v>
      </c>
      <c r="D5" s="199">
        <f t="array" ref="D5">SUM(E5:AQ5)</f>
        <v>99.999999999999972</v>
      </c>
      <c r="E5" s="203">
        <v>0.14534883720930233</v>
      </c>
      <c r="F5" s="20">
        <v>0.87209302325581395</v>
      </c>
      <c r="G5" s="20">
        <v>1.7441860465116279</v>
      </c>
      <c r="H5" s="20">
        <v>4.6511627906976747</v>
      </c>
      <c r="I5" s="20">
        <v>9.4476744186046506</v>
      </c>
      <c r="J5" s="20">
        <v>11.482558139534884</v>
      </c>
      <c r="K5" s="20">
        <v>7.9941860465116283</v>
      </c>
      <c r="L5" s="20">
        <v>10.465116279069768</v>
      </c>
      <c r="M5" s="20">
        <v>10.319767441860465</v>
      </c>
      <c r="N5" s="20">
        <v>10.61046511627907</v>
      </c>
      <c r="O5" s="20">
        <v>9.4476744186046506</v>
      </c>
      <c r="P5" s="20">
        <v>6.104651162790697</v>
      </c>
      <c r="Q5" s="20">
        <v>3.4883720930232558</v>
      </c>
      <c r="R5" s="20">
        <v>3.7790697674418601</v>
      </c>
      <c r="S5" s="20">
        <v>2.1802325581395348</v>
      </c>
      <c r="T5" s="20">
        <v>1.88953488372093</v>
      </c>
      <c r="U5" s="20">
        <v>1.4534883720930232</v>
      </c>
      <c r="V5" s="20">
        <v>0.72674418604651159</v>
      </c>
      <c r="W5" s="20">
        <v>1.0174418604651163</v>
      </c>
      <c r="X5" s="20">
        <v>0.58139534883720934</v>
      </c>
      <c r="Y5" s="20">
        <v>0.43604651162790697</v>
      </c>
      <c r="Z5" s="20">
        <v>0.14534883720930233</v>
      </c>
      <c r="AA5" s="20">
        <v>0.14534883720930233</v>
      </c>
      <c r="AB5" s="20">
        <v>0.14534883720930233</v>
      </c>
      <c r="AC5" s="20">
        <v>0.29069767441860467</v>
      </c>
      <c r="AD5" s="20">
        <v>0.14534883720930233</v>
      </c>
      <c r="AE5" s="20">
        <v>0.14534883720930233</v>
      </c>
      <c r="AF5" s="20">
        <v>0</v>
      </c>
      <c r="AG5" s="20">
        <v>0.14534883720930233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4">
        <v>0</v>
      </c>
    </row>
    <row r="6" spans="1:45" ht="15.75" thickBot="1" x14ac:dyDescent="0.3">
      <c r="A6" s="12" t="s">
        <v>16</v>
      </c>
      <c r="B6" s="8" t="s">
        <v>134</v>
      </c>
      <c r="C6" s="89">
        <v>7</v>
      </c>
      <c r="D6" s="199">
        <f t="array" ref="D6">SUM(E6:AQ6)</f>
        <v>100</v>
      </c>
      <c r="E6" s="203">
        <v>3.125</v>
      </c>
      <c r="F6" s="20">
        <v>6.25</v>
      </c>
      <c r="G6" s="20">
        <v>6.25</v>
      </c>
      <c r="H6" s="20">
        <v>6.25</v>
      </c>
      <c r="I6" s="20">
        <v>6.25</v>
      </c>
      <c r="J6" s="20">
        <v>3.125</v>
      </c>
      <c r="K6" s="20">
        <v>15.625</v>
      </c>
      <c r="L6" s="20">
        <v>3.125</v>
      </c>
      <c r="M6" s="20">
        <v>12.5</v>
      </c>
      <c r="N6" s="20">
        <v>3.125</v>
      </c>
      <c r="O6" s="20">
        <v>3.125</v>
      </c>
      <c r="P6" s="20">
        <v>0</v>
      </c>
      <c r="Q6" s="20">
        <v>3.125</v>
      </c>
      <c r="R6" s="20">
        <v>6.25</v>
      </c>
      <c r="S6" s="20">
        <v>12.5</v>
      </c>
      <c r="T6" s="20">
        <v>3.125</v>
      </c>
      <c r="U6" s="20">
        <v>3.125</v>
      </c>
      <c r="V6" s="20">
        <v>0</v>
      </c>
      <c r="W6" s="20">
        <v>0</v>
      </c>
      <c r="X6" s="20">
        <v>0</v>
      </c>
      <c r="Y6" s="20">
        <v>3.125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4">
        <v>0</v>
      </c>
    </row>
    <row r="7" spans="1:45" ht="15.75" thickBot="1" x14ac:dyDescent="0.3">
      <c r="A7" s="12" t="s">
        <v>16</v>
      </c>
      <c r="B7" s="8" t="s">
        <v>134</v>
      </c>
      <c r="C7" s="89">
        <v>8</v>
      </c>
      <c r="D7" s="199">
        <f>SUM(E7:AQ7)</f>
        <v>100.00000000000001</v>
      </c>
      <c r="E7" s="203">
        <v>4.1284403669724776</v>
      </c>
      <c r="F7" s="20">
        <v>7.186544342507645</v>
      </c>
      <c r="G7" s="20">
        <v>5.9633027522935782</v>
      </c>
      <c r="H7" s="20">
        <v>8.1039755351681961</v>
      </c>
      <c r="I7" s="20">
        <v>9.4801223241590211</v>
      </c>
      <c r="J7" s="20">
        <v>11.467889908256881</v>
      </c>
      <c r="K7" s="20">
        <v>10.856269113149846</v>
      </c>
      <c r="L7" s="20">
        <v>6.7278287461773694</v>
      </c>
      <c r="M7" s="20">
        <v>10.856269113149846</v>
      </c>
      <c r="N7" s="20">
        <v>8.8685015290519882</v>
      </c>
      <c r="O7" s="20">
        <v>6.2691131498470938</v>
      </c>
      <c r="P7" s="20">
        <v>3.5168195718654434</v>
      </c>
      <c r="Q7" s="20">
        <v>2.7522935779816518</v>
      </c>
      <c r="R7" s="20">
        <v>1.834862385321101</v>
      </c>
      <c r="S7" s="20">
        <v>0.76452599388379205</v>
      </c>
      <c r="T7" s="20">
        <v>0.45871559633027525</v>
      </c>
      <c r="U7" s="20">
        <v>0.1529051987767584</v>
      </c>
      <c r="V7" s="20">
        <v>0.3058103975535168</v>
      </c>
      <c r="W7" s="20">
        <v>0</v>
      </c>
      <c r="X7" s="20">
        <v>0</v>
      </c>
      <c r="Y7" s="20">
        <v>0</v>
      </c>
      <c r="Z7" s="20">
        <v>0.1529051987767584</v>
      </c>
      <c r="AA7" s="20">
        <v>0</v>
      </c>
      <c r="AB7" s="20">
        <v>0.1529051987767584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4">
        <v>0</v>
      </c>
    </row>
    <row r="8" spans="1:45" ht="15.75" thickBot="1" x14ac:dyDescent="0.3">
      <c r="A8" s="12" t="s">
        <v>16</v>
      </c>
      <c r="B8" s="8" t="s">
        <v>134</v>
      </c>
      <c r="C8" s="89">
        <v>9</v>
      </c>
      <c r="D8" s="199">
        <f>SUM(E8:AQ8)</f>
        <v>100.00000000000001</v>
      </c>
      <c r="E8" s="203">
        <v>1.9656019656019656E-2</v>
      </c>
      <c r="F8" s="20">
        <v>6.8796068796068796E-2</v>
      </c>
      <c r="G8" s="20">
        <v>0.67813267813267808</v>
      </c>
      <c r="H8" s="20">
        <v>3.3022113022113024</v>
      </c>
      <c r="I8" s="20">
        <v>9.0417690417690419</v>
      </c>
      <c r="J8" s="20">
        <v>13.926289926289925</v>
      </c>
      <c r="K8" s="20">
        <v>13.719901719901721</v>
      </c>
      <c r="L8" s="20">
        <v>13.277641277641278</v>
      </c>
      <c r="M8" s="20">
        <v>11.479115479115478</v>
      </c>
      <c r="N8" s="20">
        <v>11.606879606879607</v>
      </c>
      <c r="O8" s="20">
        <v>9.5724815724815731</v>
      </c>
      <c r="P8" s="20">
        <v>6.555282555282556</v>
      </c>
      <c r="Q8" s="20">
        <v>3.5479115479115482</v>
      </c>
      <c r="R8" s="20">
        <v>1.257985257985258</v>
      </c>
      <c r="S8" s="20">
        <v>0.91400491400491402</v>
      </c>
      <c r="T8" s="20">
        <v>0.4127764127764128</v>
      </c>
      <c r="U8" s="20">
        <v>0.31449631449631449</v>
      </c>
      <c r="V8" s="20">
        <v>9.8280098280098274E-2</v>
      </c>
      <c r="W8" s="20">
        <v>0.14742014742014742</v>
      </c>
      <c r="X8" s="20">
        <v>9.8280098280098278E-3</v>
      </c>
      <c r="Y8" s="20">
        <v>2.9484029484029485E-2</v>
      </c>
      <c r="Z8" s="20">
        <v>9.8280098280098278E-3</v>
      </c>
      <c r="AA8" s="20">
        <v>9.8280098280098278E-3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5">
        <v>0</v>
      </c>
    </row>
    <row r="9" spans="1:45" ht="15.75" thickBot="1" x14ac:dyDescent="0.3">
      <c r="A9" s="12" t="s">
        <v>16</v>
      </c>
      <c r="B9" s="8" t="s">
        <v>134</v>
      </c>
      <c r="C9" s="89">
        <v>10</v>
      </c>
      <c r="D9" s="199">
        <f t="array" ref="D9">SUM(E9:AQ9)</f>
        <v>100.00000000000001</v>
      </c>
      <c r="E9" s="203">
        <v>0</v>
      </c>
      <c r="F9" s="20">
        <v>0</v>
      </c>
      <c r="G9" s="20">
        <v>0</v>
      </c>
      <c r="H9" s="20">
        <v>2.2988505747126435</v>
      </c>
      <c r="I9" s="20">
        <v>4.5977011494252871</v>
      </c>
      <c r="J9" s="20">
        <v>9.1954022988505741</v>
      </c>
      <c r="K9" s="20">
        <v>4.5977011494252871</v>
      </c>
      <c r="L9" s="20">
        <v>12.643678160919542</v>
      </c>
      <c r="M9" s="20">
        <v>14.942528735632186</v>
      </c>
      <c r="N9" s="20">
        <v>10.344827586206897</v>
      </c>
      <c r="O9" s="20">
        <v>11.494252873563218</v>
      </c>
      <c r="P9" s="20">
        <v>10.344827586206897</v>
      </c>
      <c r="Q9" s="20">
        <v>5.7471264367816088</v>
      </c>
      <c r="R9" s="20">
        <v>3.4482758620689653</v>
      </c>
      <c r="S9" s="20">
        <v>1.1494252873563218</v>
      </c>
      <c r="T9" s="20">
        <v>1.1494252873563218</v>
      </c>
      <c r="U9" s="20">
        <v>2.2988505747126435</v>
      </c>
      <c r="V9" s="20">
        <v>2.2988505747126435</v>
      </c>
      <c r="W9" s="20">
        <v>1.1494252873563218</v>
      </c>
      <c r="X9" s="20">
        <v>1.1494252873563218</v>
      </c>
      <c r="Y9" s="20">
        <v>0</v>
      </c>
      <c r="Z9" s="20">
        <v>1.1494252873563218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4">
        <v>0</v>
      </c>
    </row>
    <row r="10" spans="1:45" ht="15.75" thickBot="1" x14ac:dyDescent="0.3">
      <c r="A10" s="12" t="s">
        <v>16</v>
      </c>
      <c r="B10" s="8" t="s">
        <v>134</v>
      </c>
      <c r="C10" s="89">
        <v>11</v>
      </c>
      <c r="D10" s="199">
        <f>SUM(E10:AQ10)</f>
        <v>99.999999999999986</v>
      </c>
      <c r="E10" s="203">
        <v>2.8571428571428572</v>
      </c>
      <c r="F10" s="20">
        <v>11.428571428571429</v>
      </c>
      <c r="G10" s="20">
        <v>11.428571428571429</v>
      </c>
      <c r="H10" s="20">
        <v>8.5714285714285712</v>
      </c>
      <c r="I10" s="20">
        <v>8.5714285714285712</v>
      </c>
      <c r="J10" s="20">
        <v>2.8571428571428572</v>
      </c>
      <c r="K10" s="20">
        <v>14.285714285714285</v>
      </c>
      <c r="L10" s="20">
        <v>5.7142857142857144</v>
      </c>
      <c r="M10" s="20">
        <v>17.142857142857142</v>
      </c>
      <c r="N10" s="20">
        <v>2.8571428571428572</v>
      </c>
      <c r="O10" s="20">
        <v>8.5714285714285712</v>
      </c>
      <c r="P10" s="20">
        <v>5.7142857142857144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4">
        <v>0</v>
      </c>
    </row>
    <row r="11" spans="1:45" ht="15.75" thickBot="1" x14ac:dyDescent="0.3">
      <c r="A11" s="12" t="s">
        <v>16</v>
      </c>
      <c r="B11" s="8" t="s">
        <v>134</v>
      </c>
      <c r="C11" s="90">
        <v>12</v>
      </c>
      <c r="D11" s="90">
        <f>SUM(E11:AQ11)</f>
        <v>100</v>
      </c>
      <c r="E11" s="206">
        <v>0</v>
      </c>
      <c r="F11" s="31">
        <v>0</v>
      </c>
      <c r="G11" s="31">
        <v>0</v>
      </c>
      <c r="H11" s="31">
        <v>6.1855670103092786</v>
      </c>
      <c r="I11" s="31">
        <v>9.2783505154639183</v>
      </c>
      <c r="J11" s="31">
        <v>17.525773195876287</v>
      </c>
      <c r="K11" s="31">
        <v>11.340206185567011</v>
      </c>
      <c r="L11" s="31">
        <v>9.2783505154639183</v>
      </c>
      <c r="M11" s="31">
        <v>10.309278350515463</v>
      </c>
      <c r="N11" s="31">
        <v>12.371134020618557</v>
      </c>
      <c r="O11" s="31">
        <v>10.309278350515463</v>
      </c>
      <c r="P11" s="31">
        <v>7.216494845360824</v>
      </c>
      <c r="Q11" s="31">
        <v>5.1546391752577314</v>
      </c>
      <c r="R11" s="31">
        <v>1.0309278350515463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207">
        <v>0</v>
      </c>
    </row>
    <row r="12" spans="1:45" ht="15.75" thickBot="1" x14ac:dyDescent="0.3">
      <c r="A12" s="12" t="s">
        <v>16</v>
      </c>
      <c r="B12" s="8" t="s">
        <v>134</v>
      </c>
      <c r="C12" s="89">
        <v>13</v>
      </c>
      <c r="D12" s="199">
        <f>SUM(E12:AQ12)</f>
        <v>100</v>
      </c>
      <c r="E12" s="208">
        <v>0</v>
      </c>
      <c r="F12" s="198">
        <v>0</v>
      </c>
      <c r="G12" s="198">
        <v>0</v>
      </c>
      <c r="H12" s="198">
        <v>5</v>
      </c>
      <c r="I12" s="198">
        <v>5</v>
      </c>
      <c r="J12" s="198">
        <v>15</v>
      </c>
      <c r="K12" s="198">
        <v>15</v>
      </c>
      <c r="L12" s="198">
        <v>5</v>
      </c>
      <c r="M12" s="198">
        <v>5</v>
      </c>
      <c r="N12" s="198">
        <v>15</v>
      </c>
      <c r="O12" s="198">
        <v>0</v>
      </c>
      <c r="P12" s="198">
        <v>10</v>
      </c>
      <c r="Q12" s="198">
        <v>0</v>
      </c>
      <c r="R12" s="198">
        <v>5</v>
      </c>
      <c r="S12" s="198">
        <v>0</v>
      </c>
      <c r="T12" s="198">
        <v>0</v>
      </c>
      <c r="U12" s="198">
        <v>15</v>
      </c>
      <c r="V12" s="198">
        <v>5</v>
      </c>
      <c r="W12" s="198">
        <v>0</v>
      </c>
      <c r="X12" s="198">
        <v>0</v>
      </c>
      <c r="Y12" s="198">
        <v>0</v>
      </c>
      <c r="Z12" s="198">
        <v>0</v>
      </c>
      <c r="AA12" s="198">
        <v>0</v>
      </c>
      <c r="AB12" s="198">
        <v>0</v>
      </c>
      <c r="AC12" s="198">
        <v>0</v>
      </c>
      <c r="AD12" s="198">
        <v>0</v>
      </c>
      <c r="AE12" s="198">
        <v>0</v>
      </c>
      <c r="AF12" s="198">
        <v>0</v>
      </c>
      <c r="AG12" s="198">
        <v>0</v>
      </c>
      <c r="AH12" s="198">
        <v>0</v>
      </c>
      <c r="AI12" s="198">
        <v>0</v>
      </c>
      <c r="AJ12" s="198">
        <v>0</v>
      </c>
      <c r="AK12" s="198">
        <v>0</v>
      </c>
      <c r="AL12" s="198">
        <v>0</v>
      </c>
      <c r="AM12" s="198">
        <v>0</v>
      </c>
      <c r="AN12" s="198">
        <v>0</v>
      </c>
      <c r="AO12" s="198">
        <v>0</v>
      </c>
      <c r="AP12" s="198">
        <v>0</v>
      </c>
      <c r="AQ12" s="209">
        <v>0</v>
      </c>
    </row>
    <row r="13" spans="1:45" ht="15.75" thickTop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25">
      <c r="A15" s="21" t="s">
        <v>40</v>
      </c>
      <c r="B15" s="6" t="s">
        <v>37</v>
      </c>
      <c r="AR15" s="6"/>
      <c r="AS15" s="6"/>
    </row>
    <row r="16" spans="1:45" ht="15.75" thickBot="1" x14ac:dyDescent="0.3">
      <c r="A16" s="12" t="s">
        <v>16</v>
      </c>
      <c r="B16" s="7" t="s">
        <v>13</v>
      </c>
      <c r="C16" s="3" t="s">
        <v>14</v>
      </c>
      <c r="D16" s="3" t="s">
        <v>15</v>
      </c>
      <c r="E16" s="3">
        <v>3000</v>
      </c>
      <c r="F16" s="3">
        <v>4000</v>
      </c>
      <c r="G16" s="3">
        <v>5000</v>
      </c>
      <c r="H16" s="3">
        <v>6000</v>
      </c>
      <c r="I16" s="3">
        <v>7000</v>
      </c>
      <c r="J16" s="3">
        <v>8000</v>
      </c>
      <c r="K16" s="3">
        <v>9000</v>
      </c>
      <c r="L16" s="3">
        <v>10000</v>
      </c>
      <c r="M16" s="3">
        <v>11000</v>
      </c>
      <c r="N16" s="3">
        <v>12000</v>
      </c>
      <c r="O16" s="3">
        <v>13000</v>
      </c>
      <c r="P16" s="3">
        <v>14000</v>
      </c>
      <c r="Q16" s="3">
        <v>15000</v>
      </c>
      <c r="R16" s="3">
        <v>16000</v>
      </c>
      <c r="S16" s="3">
        <v>17000</v>
      </c>
      <c r="T16" s="3">
        <v>18000</v>
      </c>
      <c r="U16" s="3">
        <v>19000</v>
      </c>
      <c r="V16" s="3">
        <v>20000</v>
      </c>
      <c r="W16" s="3">
        <v>21000</v>
      </c>
      <c r="X16" s="3">
        <v>22000</v>
      </c>
      <c r="Y16" s="3">
        <v>23000</v>
      </c>
      <c r="Z16" s="3">
        <v>24000</v>
      </c>
      <c r="AA16" s="3">
        <v>25000</v>
      </c>
      <c r="AB16" s="3">
        <v>26000</v>
      </c>
      <c r="AC16" s="3">
        <v>27000</v>
      </c>
      <c r="AD16" s="3">
        <v>28000</v>
      </c>
      <c r="AE16" s="3">
        <v>29000</v>
      </c>
      <c r="AF16" s="3">
        <v>30000</v>
      </c>
      <c r="AG16" s="3">
        <v>31000</v>
      </c>
      <c r="AH16" s="3">
        <v>32000</v>
      </c>
      <c r="AI16" s="3">
        <v>33000</v>
      </c>
      <c r="AJ16" s="3">
        <v>34000</v>
      </c>
      <c r="AK16" s="3">
        <v>35000</v>
      </c>
      <c r="AL16" s="3">
        <v>36000</v>
      </c>
      <c r="AM16" s="3">
        <v>37000</v>
      </c>
      <c r="AN16" s="3">
        <v>38000</v>
      </c>
      <c r="AO16" s="3">
        <v>39000</v>
      </c>
      <c r="AP16" s="3">
        <v>40000</v>
      </c>
      <c r="AQ16" s="3">
        <v>41000</v>
      </c>
      <c r="AR16" s="6"/>
      <c r="AS16" s="6"/>
    </row>
    <row r="17" spans="1:78" ht="16.5" thickTop="1" thickBot="1" x14ac:dyDescent="0.3">
      <c r="A17" s="12" t="s">
        <v>16</v>
      </c>
      <c r="B17" s="8" t="s">
        <v>134</v>
      </c>
      <c r="C17" s="88">
        <v>4</v>
      </c>
      <c r="D17" s="210">
        <f>SUM(E17:AQ17)</f>
        <v>100.00000000000001</v>
      </c>
      <c r="E17" s="218">
        <v>2.4096385542168677</v>
      </c>
      <c r="F17" s="219">
        <v>2.4096385542168677</v>
      </c>
      <c r="G17" s="219">
        <v>2.4096385542168677</v>
      </c>
      <c r="H17" s="219">
        <v>2.4096385542168677</v>
      </c>
      <c r="I17" s="219">
        <v>7.2289156626506017</v>
      </c>
      <c r="J17" s="219">
        <v>19.277108433734941</v>
      </c>
      <c r="K17" s="219">
        <v>13.253012048192772</v>
      </c>
      <c r="L17" s="219">
        <v>6.024096385542169</v>
      </c>
      <c r="M17" s="219">
        <v>3.6144578313253009</v>
      </c>
      <c r="N17" s="219">
        <v>3.6144578313253009</v>
      </c>
      <c r="O17" s="219">
        <v>8.4337349397590362</v>
      </c>
      <c r="P17" s="219">
        <v>4.8192771084337354</v>
      </c>
      <c r="Q17" s="219">
        <v>4.8192771084337354</v>
      </c>
      <c r="R17" s="219">
        <v>2.4096385542168677</v>
      </c>
      <c r="S17" s="219">
        <v>14.457831325301203</v>
      </c>
      <c r="T17" s="219">
        <v>2.4096385542168677</v>
      </c>
      <c r="U17" s="219">
        <v>0</v>
      </c>
      <c r="V17" s="219">
        <v>0</v>
      </c>
      <c r="W17" s="219">
        <v>0</v>
      </c>
      <c r="X17" s="219">
        <v>0</v>
      </c>
      <c r="Y17" s="219">
        <v>0</v>
      </c>
      <c r="Z17" s="219">
        <v>0</v>
      </c>
      <c r="AA17" s="219">
        <v>0</v>
      </c>
      <c r="AB17" s="219">
        <v>0</v>
      </c>
      <c r="AC17" s="219">
        <v>0</v>
      </c>
      <c r="AD17" s="219">
        <v>0</v>
      </c>
      <c r="AE17" s="219">
        <v>0</v>
      </c>
      <c r="AF17" s="219">
        <v>0</v>
      </c>
      <c r="AG17" s="219">
        <v>0</v>
      </c>
      <c r="AH17" s="219">
        <v>0</v>
      </c>
      <c r="AI17" s="219">
        <v>0</v>
      </c>
      <c r="AJ17" s="219">
        <v>0</v>
      </c>
      <c r="AK17" s="219">
        <v>0</v>
      </c>
      <c r="AL17" s="219">
        <v>0</v>
      </c>
      <c r="AM17" s="219">
        <v>0</v>
      </c>
      <c r="AN17" s="219">
        <v>0</v>
      </c>
      <c r="AO17" s="219">
        <v>0</v>
      </c>
      <c r="AP17" s="219">
        <v>0</v>
      </c>
      <c r="AQ17" s="220">
        <v>0</v>
      </c>
      <c r="AR17" s="6"/>
      <c r="AS17" s="6"/>
    </row>
    <row r="18" spans="1:78" ht="15.75" thickBot="1" x14ac:dyDescent="0.3">
      <c r="A18" s="12" t="s">
        <v>16</v>
      </c>
      <c r="B18" s="8" t="s">
        <v>134</v>
      </c>
      <c r="C18" s="88">
        <v>5</v>
      </c>
      <c r="D18" s="210">
        <f t="array" ref="D18">SUM(E18:AQ18)</f>
        <v>100.00000000000001</v>
      </c>
      <c r="E18" s="221">
        <v>5.9176672384219549</v>
      </c>
      <c r="F18" s="25">
        <v>21.526586620926246</v>
      </c>
      <c r="G18" s="25">
        <v>25.300171526586624</v>
      </c>
      <c r="H18" s="25">
        <v>15.180102915951974</v>
      </c>
      <c r="I18" s="25">
        <v>2.9159519725557463</v>
      </c>
      <c r="J18" s="25">
        <v>11.749571183533448</v>
      </c>
      <c r="K18" s="25">
        <v>2.5728987993138936</v>
      </c>
      <c r="L18" s="25">
        <v>6.3464837049742702</v>
      </c>
      <c r="M18" s="25">
        <v>5.6603773584905666</v>
      </c>
      <c r="N18" s="25">
        <v>2.0583190394511153</v>
      </c>
      <c r="O18" s="25">
        <v>0.42881646655231564</v>
      </c>
      <c r="P18" s="25">
        <v>0.25728987993138941</v>
      </c>
      <c r="Q18" s="25">
        <v>8.5763293310463118E-2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22">
        <v>0</v>
      </c>
      <c r="AR18" s="6"/>
      <c r="AS18" s="6"/>
    </row>
    <row r="19" spans="1:78" ht="15.75" thickBot="1" x14ac:dyDescent="0.3">
      <c r="A19" s="12" t="s">
        <v>16</v>
      </c>
      <c r="B19" s="8" t="s">
        <v>134</v>
      </c>
      <c r="C19" s="88">
        <v>6</v>
      </c>
      <c r="D19" s="210">
        <f t="array" ref="D19">SUM(E19:AQ19)</f>
        <v>100</v>
      </c>
      <c r="E19" s="221">
        <v>1.2773722627737227</v>
      </c>
      <c r="F19" s="25">
        <v>0</v>
      </c>
      <c r="G19" s="25">
        <v>0.91240875912408748</v>
      </c>
      <c r="H19" s="25">
        <v>1.2773722627737227</v>
      </c>
      <c r="I19" s="25">
        <v>0.54744525547445255</v>
      </c>
      <c r="J19" s="25">
        <v>2.3722627737226274</v>
      </c>
      <c r="K19" s="25">
        <v>2.7372262773722631</v>
      </c>
      <c r="L19" s="25">
        <v>2.3722627737226274</v>
      </c>
      <c r="M19" s="25">
        <v>8.5766423357664241</v>
      </c>
      <c r="N19" s="25">
        <v>19.89051094890511</v>
      </c>
      <c r="O19" s="25">
        <v>31.386861313868614</v>
      </c>
      <c r="P19" s="25">
        <v>27.007299270072991</v>
      </c>
      <c r="Q19" s="25">
        <v>0.91240875912408748</v>
      </c>
      <c r="R19" s="25">
        <v>0.72992700729927007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22">
        <v>0</v>
      </c>
      <c r="AR19" s="6"/>
      <c r="AS19" s="6"/>
    </row>
    <row r="20" spans="1:78" ht="15.75" thickBot="1" x14ac:dyDescent="0.3">
      <c r="A20" s="12" t="s">
        <v>16</v>
      </c>
      <c r="B20" s="8" t="s">
        <v>134</v>
      </c>
      <c r="C20" s="88">
        <v>7</v>
      </c>
      <c r="D20" s="210">
        <f t="array" ref="D20">SUM(E20:AQ20)</f>
        <v>100</v>
      </c>
      <c r="E20" s="221">
        <v>1.0416666666666665</v>
      </c>
      <c r="F20" s="25">
        <v>0</v>
      </c>
      <c r="G20" s="25">
        <v>0</v>
      </c>
      <c r="H20" s="25">
        <v>5.2083333333333339</v>
      </c>
      <c r="I20" s="25">
        <v>2.083333333333333</v>
      </c>
      <c r="J20" s="25">
        <v>7.291666666666667</v>
      </c>
      <c r="K20" s="25">
        <v>3.125</v>
      </c>
      <c r="L20" s="25">
        <v>5.2083333333333339</v>
      </c>
      <c r="M20" s="25">
        <v>14.583333333333334</v>
      </c>
      <c r="N20" s="25">
        <v>21.875</v>
      </c>
      <c r="O20" s="25">
        <v>18.75</v>
      </c>
      <c r="P20" s="25">
        <v>18.75</v>
      </c>
      <c r="Q20" s="25">
        <v>2.083333333333333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22">
        <v>0</v>
      </c>
    </row>
    <row r="21" spans="1:78" ht="15.75" thickBot="1" x14ac:dyDescent="0.3">
      <c r="A21" s="12" t="s">
        <v>16</v>
      </c>
      <c r="B21" s="8" t="s">
        <v>134</v>
      </c>
      <c r="C21" s="88">
        <v>8</v>
      </c>
      <c r="D21" s="210">
        <f t="array" ref="D21">SUM(E21:AQ21)</f>
        <v>100</v>
      </c>
      <c r="E21" s="221">
        <v>5.0387596899224807</v>
      </c>
      <c r="F21" s="25">
        <v>17.441860465116278</v>
      </c>
      <c r="G21" s="25">
        <v>22.286821705426359</v>
      </c>
      <c r="H21" s="25">
        <v>12.209302325581394</v>
      </c>
      <c r="I21" s="25">
        <v>2.1317829457364339</v>
      </c>
      <c r="J21" s="25">
        <v>12.984496124031008</v>
      </c>
      <c r="K21" s="25">
        <v>3.2945736434108532</v>
      </c>
      <c r="L21" s="25">
        <v>3.1007751937984498</v>
      </c>
      <c r="M21" s="25">
        <v>6.395348837209303</v>
      </c>
      <c r="N21" s="25">
        <v>7.7519379844961236</v>
      </c>
      <c r="O21" s="25">
        <v>5.0387596899224807</v>
      </c>
      <c r="P21" s="25">
        <v>2.1317829457364339</v>
      </c>
      <c r="Q21" s="25">
        <v>0.19379844961240311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22">
        <v>0</v>
      </c>
    </row>
    <row r="22" spans="1:78" ht="15.75" thickBot="1" x14ac:dyDescent="0.3">
      <c r="A22" s="12" t="s">
        <v>16</v>
      </c>
      <c r="B22" s="8" t="s">
        <v>134</v>
      </c>
      <c r="C22" s="88">
        <v>9</v>
      </c>
      <c r="D22" s="210">
        <f t="array" ref="D22">SUM(E22:AQ22)</f>
        <v>100</v>
      </c>
      <c r="E22" s="221">
        <v>0.68870523415977969</v>
      </c>
      <c r="F22" s="25">
        <v>0.43044077134986225</v>
      </c>
      <c r="G22" s="25">
        <v>2.083333333333333</v>
      </c>
      <c r="H22" s="25">
        <v>3.1852617079889809</v>
      </c>
      <c r="I22" s="25">
        <v>2.634297520661157</v>
      </c>
      <c r="J22" s="25">
        <v>10.795454545454545</v>
      </c>
      <c r="K22" s="25">
        <v>3.8911845730027546</v>
      </c>
      <c r="L22" s="25">
        <v>8.1095041322314039</v>
      </c>
      <c r="M22" s="25">
        <v>21.797520661157023</v>
      </c>
      <c r="N22" s="25">
        <v>23.278236914600551</v>
      </c>
      <c r="O22" s="25">
        <v>16.477272727272727</v>
      </c>
      <c r="P22" s="25">
        <v>5.9745179063360885</v>
      </c>
      <c r="Q22" s="25">
        <v>0.51652892561983477</v>
      </c>
      <c r="R22" s="25">
        <v>0.12052341597796143</v>
      </c>
      <c r="S22" s="25">
        <v>1.7217630853994491E-2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22">
        <v>0</v>
      </c>
    </row>
    <row r="23" spans="1:78" ht="15.75" thickBot="1" x14ac:dyDescent="0.3">
      <c r="A23" s="12" t="s">
        <v>16</v>
      </c>
      <c r="B23" s="8" t="s">
        <v>134</v>
      </c>
      <c r="C23" s="88">
        <v>10</v>
      </c>
      <c r="D23" s="210">
        <f t="array" ref="D23">SUM(E23:AQ23)</f>
        <v>100.00000000000001</v>
      </c>
      <c r="E23" s="221">
        <v>1.4285714285714286</v>
      </c>
      <c r="F23" s="25">
        <v>2.2857142857142856</v>
      </c>
      <c r="G23" s="25">
        <v>2</v>
      </c>
      <c r="H23" s="25">
        <v>6</v>
      </c>
      <c r="I23" s="25">
        <v>0.85714285714285721</v>
      </c>
      <c r="J23" s="25">
        <v>7.4285714285714288</v>
      </c>
      <c r="K23" s="25">
        <v>2</v>
      </c>
      <c r="L23" s="25">
        <v>10.285714285714285</v>
      </c>
      <c r="M23" s="25">
        <v>17.714285714285712</v>
      </c>
      <c r="N23" s="25">
        <v>22.857142857142858</v>
      </c>
      <c r="O23" s="25">
        <v>16.285714285714288</v>
      </c>
      <c r="P23" s="25">
        <v>10</v>
      </c>
      <c r="Q23" s="25">
        <v>0.2857142857142857</v>
      </c>
      <c r="R23" s="25">
        <v>0.5714285714285714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22">
        <v>0</v>
      </c>
    </row>
    <row r="24" spans="1:78" ht="15.75" thickBot="1" x14ac:dyDescent="0.3">
      <c r="A24" s="12" t="s">
        <v>16</v>
      </c>
      <c r="B24" s="8" t="s">
        <v>134</v>
      </c>
      <c r="C24" s="88">
        <v>11</v>
      </c>
      <c r="D24" s="210">
        <v>100</v>
      </c>
      <c r="E24" s="221">
        <v>0</v>
      </c>
      <c r="F24" s="25">
        <v>0</v>
      </c>
      <c r="G24" s="25">
        <v>2.8571428571428572</v>
      </c>
      <c r="H24" s="25">
        <v>2.8571428571428572</v>
      </c>
      <c r="I24" s="25">
        <v>2.8571428571428572</v>
      </c>
      <c r="J24" s="25">
        <v>8.5714285714285712</v>
      </c>
      <c r="K24" s="25">
        <v>11.428571428571429</v>
      </c>
      <c r="L24" s="25">
        <v>20</v>
      </c>
      <c r="M24" s="25">
        <v>14.285714285714285</v>
      </c>
      <c r="N24" s="25">
        <v>5.7142857142857144</v>
      </c>
      <c r="O24" s="25">
        <v>8.5714285714285712</v>
      </c>
      <c r="P24" s="25">
        <v>5.7142857142857144</v>
      </c>
      <c r="Q24" s="25">
        <v>5.7142857142857144</v>
      </c>
      <c r="R24" s="25">
        <v>0</v>
      </c>
      <c r="S24" s="25">
        <v>0</v>
      </c>
      <c r="T24" s="25">
        <v>0</v>
      </c>
      <c r="U24" s="25">
        <v>2.8571428571428572</v>
      </c>
      <c r="V24" s="25">
        <v>2.8571428571428572</v>
      </c>
      <c r="W24" s="25">
        <v>2.8571428571428572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2.8571428571428572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22">
        <v>0</v>
      </c>
    </row>
    <row r="25" spans="1:78" ht="15.75" thickBot="1" x14ac:dyDescent="0.3">
      <c r="A25" s="12" t="s">
        <v>16</v>
      </c>
      <c r="B25" s="8" t="s">
        <v>134</v>
      </c>
      <c r="C25" s="88">
        <v>12</v>
      </c>
      <c r="D25" s="210">
        <f t="array" ref="D25">SUM(E25:AQ25)</f>
        <v>100</v>
      </c>
      <c r="E25" s="221">
        <v>3.5714285714285712</v>
      </c>
      <c r="F25" s="25">
        <v>1.7857142857142856</v>
      </c>
      <c r="G25" s="25">
        <v>3.5714285714285712</v>
      </c>
      <c r="H25" s="25">
        <v>16.071428571428573</v>
      </c>
      <c r="I25" s="25">
        <v>37.5</v>
      </c>
      <c r="J25" s="25">
        <v>25</v>
      </c>
      <c r="K25" s="25">
        <v>0</v>
      </c>
      <c r="L25" s="25">
        <v>0</v>
      </c>
      <c r="M25" s="25">
        <v>5.3571428571428568</v>
      </c>
      <c r="N25" s="25">
        <v>3.5714285714285712</v>
      </c>
      <c r="O25" s="25">
        <v>3.5714285714285712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22">
        <v>0</v>
      </c>
    </row>
    <row r="26" spans="1:78" ht="15.75" thickBot="1" x14ac:dyDescent="0.3">
      <c r="A26" s="12" t="s">
        <v>16</v>
      </c>
      <c r="B26" s="8" t="s">
        <v>134</v>
      </c>
      <c r="C26" s="88">
        <v>13</v>
      </c>
      <c r="D26" s="210">
        <f t="array" ref="D26">SUM(E26:AQ26)</f>
        <v>99.999999999999986</v>
      </c>
      <c r="E26" s="223">
        <v>7.0175438596491224</v>
      </c>
      <c r="F26" s="224">
        <v>1.7543859649122806</v>
      </c>
      <c r="G26" s="224">
        <v>0</v>
      </c>
      <c r="H26" s="224">
        <v>8.7719298245614024</v>
      </c>
      <c r="I26" s="224">
        <v>10.526315789473683</v>
      </c>
      <c r="J26" s="224">
        <v>14.035087719298245</v>
      </c>
      <c r="K26" s="224">
        <v>1.7543859649122806</v>
      </c>
      <c r="L26" s="224">
        <v>7.0175438596491224</v>
      </c>
      <c r="M26" s="224">
        <v>14.035087719298245</v>
      </c>
      <c r="N26" s="224">
        <v>19.298245614035086</v>
      </c>
      <c r="O26" s="224">
        <v>8.7719298245614024</v>
      </c>
      <c r="P26" s="224">
        <v>7.0175438596491224</v>
      </c>
      <c r="Q26" s="224">
        <v>0</v>
      </c>
      <c r="R26" s="224">
        <v>0</v>
      </c>
      <c r="S26" s="224">
        <v>0</v>
      </c>
      <c r="T26" s="224">
        <v>0</v>
      </c>
      <c r="U26" s="224">
        <v>0</v>
      </c>
      <c r="V26" s="224">
        <v>0</v>
      </c>
      <c r="W26" s="224">
        <v>0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4">
        <v>0</v>
      </c>
      <c r="AJ26" s="224">
        <v>0</v>
      </c>
      <c r="AK26" s="224">
        <v>0</v>
      </c>
      <c r="AL26" s="224">
        <v>0</v>
      </c>
      <c r="AM26" s="224">
        <v>0</v>
      </c>
      <c r="AN26" s="224">
        <v>0</v>
      </c>
      <c r="AO26" s="224">
        <v>0</v>
      </c>
      <c r="AP26" s="224">
        <v>0</v>
      </c>
      <c r="AQ26" s="225">
        <v>0</v>
      </c>
    </row>
    <row r="27" spans="1:78" ht="15.75" thickTop="1" x14ac:dyDescent="0.25"/>
    <row r="29" spans="1:78" x14ac:dyDescent="0.25">
      <c r="A29" s="21" t="s">
        <v>41</v>
      </c>
      <c r="B29" s="6" t="s">
        <v>37</v>
      </c>
    </row>
    <row r="30" spans="1:78" ht="15.75" thickBot="1" x14ac:dyDescent="0.3">
      <c r="A30" s="12" t="s">
        <v>16</v>
      </c>
      <c r="B30" s="7" t="s">
        <v>13</v>
      </c>
      <c r="C30" s="3" t="s">
        <v>14</v>
      </c>
      <c r="D30" s="3" t="s">
        <v>15</v>
      </c>
      <c r="E30" s="3">
        <v>3000</v>
      </c>
      <c r="F30" s="3">
        <v>4000</v>
      </c>
      <c r="G30" s="3">
        <v>5000</v>
      </c>
      <c r="H30" s="3">
        <v>6000</v>
      </c>
      <c r="I30" s="3">
        <v>7000</v>
      </c>
      <c r="J30" s="3">
        <v>8000</v>
      </c>
      <c r="K30" s="3">
        <v>9000</v>
      </c>
      <c r="L30" s="3">
        <v>10000</v>
      </c>
      <c r="M30" s="3">
        <v>11000</v>
      </c>
      <c r="N30" s="3">
        <v>12000</v>
      </c>
      <c r="O30" s="3">
        <v>13000</v>
      </c>
      <c r="P30" s="3">
        <v>14000</v>
      </c>
      <c r="Q30" s="3">
        <v>15000</v>
      </c>
      <c r="R30" s="3">
        <v>16000</v>
      </c>
      <c r="S30" s="3">
        <v>17000</v>
      </c>
      <c r="T30" s="3">
        <v>18000</v>
      </c>
      <c r="U30" s="3">
        <v>19000</v>
      </c>
      <c r="V30" s="3">
        <v>20000</v>
      </c>
      <c r="W30" s="3">
        <v>21000</v>
      </c>
      <c r="X30" s="3">
        <v>22000</v>
      </c>
      <c r="Y30" s="3">
        <v>23000</v>
      </c>
      <c r="Z30" s="3">
        <v>24000</v>
      </c>
      <c r="AA30" s="3">
        <v>25000</v>
      </c>
      <c r="AB30" s="3">
        <v>26000</v>
      </c>
      <c r="AC30" s="3">
        <v>27000</v>
      </c>
      <c r="AD30" s="3">
        <v>28000</v>
      </c>
      <c r="AE30" s="3">
        <v>29000</v>
      </c>
      <c r="AF30" s="3">
        <v>30000</v>
      </c>
      <c r="AG30" s="3">
        <v>31000</v>
      </c>
      <c r="AH30" s="3">
        <v>32000</v>
      </c>
      <c r="AI30" s="3">
        <v>33000</v>
      </c>
      <c r="AJ30" s="3">
        <v>34000</v>
      </c>
      <c r="AK30" s="3">
        <v>35000</v>
      </c>
      <c r="AL30" s="3">
        <v>36000</v>
      </c>
      <c r="AM30" s="3">
        <v>37000</v>
      </c>
      <c r="AN30" s="3">
        <v>38000</v>
      </c>
      <c r="AO30" s="3">
        <v>39000</v>
      </c>
      <c r="AP30" s="3">
        <v>40000</v>
      </c>
      <c r="AQ30" s="3">
        <v>41000</v>
      </c>
    </row>
    <row r="31" spans="1:78" s="29" customFormat="1" ht="16.5" thickTop="1" thickBot="1" x14ac:dyDescent="0.3">
      <c r="A31" s="12" t="s">
        <v>16</v>
      </c>
      <c r="B31" s="8" t="s">
        <v>134</v>
      </c>
      <c r="C31" s="27">
        <v>4</v>
      </c>
      <c r="D31" s="211">
        <f t="array" ref="D31">SUM(E31:AQ31)</f>
        <v>99.999999999999986</v>
      </c>
      <c r="E31" s="226">
        <v>8.4367245657568244</v>
      </c>
      <c r="F31" s="227">
        <v>1.9851116625310175</v>
      </c>
      <c r="G31" s="227">
        <v>3.4739454094292808</v>
      </c>
      <c r="H31" s="227">
        <v>4.2183622828784122</v>
      </c>
      <c r="I31" s="227">
        <v>6.4516129032258061</v>
      </c>
      <c r="J31" s="227">
        <v>7.9404466501240698</v>
      </c>
      <c r="K31" s="227">
        <v>6.2034739454094296</v>
      </c>
      <c r="L31" s="227">
        <v>4.7146401985111659</v>
      </c>
      <c r="M31" s="227">
        <v>5.7071960297766751</v>
      </c>
      <c r="N31" s="227">
        <v>6.6997518610421833</v>
      </c>
      <c r="O31" s="227">
        <v>9.9255583126550881</v>
      </c>
      <c r="P31" s="227">
        <v>12.158808933002481</v>
      </c>
      <c r="Q31" s="227">
        <v>7.4441687344913143</v>
      </c>
      <c r="R31" s="227">
        <v>2.9776674937965262</v>
      </c>
      <c r="S31" s="227">
        <v>1.7369727047146404</v>
      </c>
      <c r="T31" s="227">
        <v>1.240694789081886</v>
      </c>
      <c r="U31" s="227">
        <v>0.74441687344913154</v>
      </c>
      <c r="V31" s="227">
        <v>1.9851116625310175</v>
      </c>
      <c r="W31" s="227">
        <v>2.2332506203473943</v>
      </c>
      <c r="X31" s="227">
        <v>0.99255583126550873</v>
      </c>
      <c r="Y31" s="227">
        <v>1.7369727047146404</v>
      </c>
      <c r="Z31" s="227">
        <v>0.49627791563275436</v>
      </c>
      <c r="AA31" s="227">
        <v>0.24813895781637718</v>
      </c>
      <c r="AB31" s="227">
        <v>0.24813895781637718</v>
      </c>
      <c r="AC31" s="227">
        <v>0</v>
      </c>
      <c r="AD31" s="227">
        <v>0</v>
      </c>
      <c r="AE31" s="227">
        <v>0</v>
      </c>
      <c r="AF31" s="227">
        <v>0</v>
      </c>
      <c r="AG31" s="227">
        <v>0</v>
      </c>
      <c r="AH31" s="227">
        <v>0</v>
      </c>
      <c r="AI31" s="227">
        <v>0</v>
      </c>
      <c r="AJ31" s="227">
        <v>0</v>
      </c>
      <c r="AK31" s="227">
        <v>0</v>
      </c>
      <c r="AL31" s="227">
        <v>0</v>
      </c>
      <c r="AM31" s="227">
        <v>0</v>
      </c>
      <c r="AN31" s="227">
        <v>0</v>
      </c>
      <c r="AO31" s="227">
        <v>0</v>
      </c>
      <c r="AP31" s="227">
        <v>0</v>
      </c>
      <c r="AQ31" s="228">
        <v>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s="29" customFormat="1" ht="15.75" thickBot="1" x14ac:dyDescent="0.3">
      <c r="A32" s="12" t="s">
        <v>16</v>
      </c>
      <c r="B32" s="8" t="s">
        <v>134</v>
      </c>
      <c r="C32" s="27">
        <v>5</v>
      </c>
      <c r="D32" s="211">
        <f t="array" ref="D32">SUM(E32:AQ32)</f>
        <v>100</v>
      </c>
      <c r="E32" s="229">
        <v>1.0959636460839348</v>
      </c>
      <c r="F32" s="28">
        <v>7.7786688051323178</v>
      </c>
      <c r="G32" s="28">
        <v>19.112536754878377</v>
      </c>
      <c r="H32" s="28">
        <v>19.673883988238437</v>
      </c>
      <c r="I32" s="28">
        <v>13.2317562149158</v>
      </c>
      <c r="J32" s="28">
        <v>10.45175086875167</v>
      </c>
      <c r="K32" s="28">
        <v>9.5696337877572848</v>
      </c>
      <c r="L32" s="28">
        <v>6.6025126971398018</v>
      </c>
      <c r="M32" s="28">
        <v>4.2769313017909649</v>
      </c>
      <c r="N32" s="28">
        <v>2.5394279604383856</v>
      </c>
      <c r="O32" s="28">
        <v>1.6573108794439988</v>
      </c>
      <c r="P32" s="28">
        <v>1.0959636460839348</v>
      </c>
      <c r="Q32" s="28">
        <v>0.96230954290296711</v>
      </c>
      <c r="R32" s="28">
        <v>0.61480887463245115</v>
      </c>
      <c r="S32" s="28">
        <v>0.42769313017909649</v>
      </c>
      <c r="T32" s="28">
        <v>0.21384656508954825</v>
      </c>
      <c r="U32" s="28">
        <v>0.32076984763432237</v>
      </c>
      <c r="V32" s="28">
        <v>0.16038492381716118</v>
      </c>
      <c r="W32" s="28">
        <v>5.3461641272387062E-2</v>
      </c>
      <c r="X32" s="28">
        <v>5.3461641272387062E-2</v>
      </c>
      <c r="Y32" s="28">
        <v>2.6730820636193531E-2</v>
      </c>
      <c r="Z32" s="28">
        <v>0</v>
      </c>
      <c r="AA32" s="28">
        <v>5.3461641272387062E-2</v>
      </c>
      <c r="AB32" s="28">
        <v>0</v>
      </c>
      <c r="AC32" s="28">
        <v>0</v>
      </c>
      <c r="AD32" s="28">
        <v>0</v>
      </c>
      <c r="AE32" s="28">
        <v>2.6730820636193531E-2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30">
        <v>0</v>
      </c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 s="29" customFormat="1" ht="15.75" thickBot="1" x14ac:dyDescent="0.3">
      <c r="A33" s="12" t="s">
        <v>16</v>
      </c>
      <c r="B33" s="8" t="s">
        <v>134</v>
      </c>
      <c r="C33" s="27">
        <v>6</v>
      </c>
      <c r="D33" s="211">
        <f t="array" ref="D33">SUM(E33:AQ33)</f>
        <v>99.999999999999972</v>
      </c>
      <c r="E33" s="229">
        <v>0.7142857142857143</v>
      </c>
      <c r="F33" s="28">
        <v>1.0317460317460316</v>
      </c>
      <c r="G33" s="28">
        <v>0.95238095238095244</v>
      </c>
      <c r="H33" s="28">
        <v>0.79365079365079361</v>
      </c>
      <c r="I33" s="28">
        <v>3.3333333333333335</v>
      </c>
      <c r="J33" s="28">
        <v>6.0317460317460316</v>
      </c>
      <c r="K33" s="28">
        <v>11.746031746031745</v>
      </c>
      <c r="L33" s="28">
        <v>13.492063492063492</v>
      </c>
      <c r="M33" s="28">
        <v>11.507936507936508</v>
      </c>
      <c r="N33" s="28">
        <v>10.396825396825397</v>
      </c>
      <c r="O33" s="28">
        <v>6.0317460317460316</v>
      </c>
      <c r="P33" s="28">
        <v>6.0317460317460316</v>
      </c>
      <c r="Q33" s="28">
        <v>4.6031746031746037</v>
      </c>
      <c r="R33" s="28">
        <v>3.6507936507936511</v>
      </c>
      <c r="S33" s="28">
        <v>3.6507936507936511</v>
      </c>
      <c r="T33" s="28">
        <v>2.4603174603174605</v>
      </c>
      <c r="U33" s="28">
        <v>2.7777777777777777</v>
      </c>
      <c r="V33" s="28">
        <v>3.0158730158730158</v>
      </c>
      <c r="W33" s="28">
        <v>2.5396825396825395</v>
      </c>
      <c r="X33" s="28">
        <v>2.1428571428571428</v>
      </c>
      <c r="Y33" s="28">
        <v>1.4285714285714286</v>
      </c>
      <c r="Z33" s="28">
        <v>0.63492063492063489</v>
      </c>
      <c r="AA33" s="28">
        <v>0.31746031746031744</v>
      </c>
      <c r="AB33" s="28">
        <v>0.15873015873015872</v>
      </c>
      <c r="AC33" s="28">
        <v>0.31746031746031744</v>
      </c>
      <c r="AD33" s="28">
        <v>0.15873015873015872</v>
      </c>
      <c r="AE33" s="28">
        <v>7.9365079365079361E-2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30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 s="29" customFormat="1" ht="15.75" thickBot="1" x14ac:dyDescent="0.3">
      <c r="A34" s="12" t="s">
        <v>16</v>
      </c>
      <c r="B34" s="8" t="s">
        <v>134</v>
      </c>
      <c r="C34" s="27">
        <v>7</v>
      </c>
      <c r="D34" s="211">
        <f t="array" ref="D34">SUM(E34:AQ34)</f>
        <v>100</v>
      </c>
      <c r="E34" s="229">
        <v>2.9296875</v>
      </c>
      <c r="F34" s="28">
        <v>2.9296875</v>
      </c>
      <c r="G34" s="28">
        <v>2.9296875</v>
      </c>
      <c r="H34" s="28">
        <v>2.734375</v>
      </c>
      <c r="I34" s="28">
        <v>2.34375</v>
      </c>
      <c r="J34" s="28">
        <v>4.296875</v>
      </c>
      <c r="K34" s="28">
        <v>9.765625</v>
      </c>
      <c r="L34" s="28">
        <v>14.84375</v>
      </c>
      <c r="M34" s="28">
        <v>11.9140625</v>
      </c>
      <c r="N34" s="28">
        <v>7.8125</v>
      </c>
      <c r="O34" s="28">
        <v>7.8125</v>
      </c>
      <c r="P34" s="28">
        <v>6.25</v>
      </c>
      <c r="Q34" s="28">
        <v>4.1015625</v>
      </c>
      <c r="R34" s="28">
        <v>2.9296875</v>
      </c>
      <c r="S34" s="28">
        <v>3.125</v>
      </c>
      <c r="T34" s="28">
        <v>3.3203125</v>
      </c>
      <c r="U34" s="28">
        <v>2.34375</v>
      </c>
      <c r="V34" s="28">
        <v>1.7578125</v>
      </c>
      <c r="W34" s="28">
        <v>1.5625</v>
      </c>
      <c r="X34" s="28">
        <v>1.171875</v>
      </c>
      <c r="Y34" s="28">
        <v>1.5625</v>
      </c>
      <c r="Z34" s="28">
        <v>0.78125</v>
      </c>
      <c r="AA34" s="28">
        <v>0.1953125</v>
      </c>
      <c r="AB34" s="28">
        <v>0.390625</v>
      </c>
      <c r="AC34" s="28">
        <v>0.1953125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30">
        <v>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 s="29" customFormat="1" ht="15.75" thickBot="1" x14ac:dyDescent="0.3">
      <c r="A35" s="12" t="s">
        <v>16</v>
      </c>
      <c r="B35" s="8" t="s">
        <v>134</v>
      </c>
      <c r="C35" s="27">
        <v>8</v>
      </c>
      <c r="D35" s="211">
        <f t="array" ref="D35">SUM(E35:AQ35)</f>
        <v>100</v>
      </c>
      <c r="E35" s="229">
        <v>2.4943310657596371</v>
      </c>
      <c r="F35" s="28">
        <v>7.8798185941043082</v>
      </c>
      <c r="G35" s="28">
        <v>15.646258503401361</v>
      </c>
      <c r="H35" s="28">
        <v>16.326530612244898</v>
      </c>
      <c r="I35" s="28">
        <v>11.224489795918368</v>
      </c>
      <c r="J35" s="28">
        <v>10.714285714285714</v>
      </c>
      <c r="K35" s="28">
        <v>9.9206349206349209</v>
      </c>
      <c r="L35" s="28">
        <v>7.9931972789115653</v>
      </c>
      <c r="M35" s="28">
        <v>5.1020408163265305</v>
      </c>
      <c r="N35" s="28">
        <v>3.0612244897959182</v>
      </c>
      <c r="O35" s="28">
        <v>1.984126984126984</v>
      </c>
      <c r="P35" s="28">
        <v>1.5306122448979591</v>
      </c>
      <c r="Q35" s="28">
        <v>1.6439909297052153</v>
      </c>
      <c r="R35" s="28">
        <v>1.1904761904761905</v>
      </c>
      <c r="S35" s="28">
        <v>1.0204081632653061</v>
      </c>
      <c r="T35" s="28">
        <v>0.45351473922902497</v>
      </c>
      <c r="U35" s="28">
        <v>0.51020408163265307</v>
      </c>
      <c r="V35" s="28">
        <v>0.17006802721088435</v>
      </c>
      <c r="W35" s="28">
        <v>0.51020408163265307</v>
      </c>
      <c r="X35" s="28">
        <v>0.3401360544217687</v>
      </c>
      <c r="Y35" s="28">
        <v>5.6689342403628121E-2</v>
      </c>
      <c r="Z35" s="28">
        <v>0.11337868480725624</v>
      </c>
      <c r="AA35" s="28">
        <v>5.6689342403628121E-2</v>
      </c>
      <c r="AB35" s="28">
        <v>0</v>
      </c>
      <c r="AC35" s="28">
        <v>5.6689342403628121E-2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30">
        <v>0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s="29" customFormat="1" ht="15.75" thickBot="1" x14ac:dyDescent="0.3">
      <c r="A36" s="12" t="s">
        <v>16</v>
      </c>
      <c r="B36" s="8" t="s">
        <v>134</v>
      </c>
      <c r="C36" s="27">
        <v>9</v>
      </c>
      <c r="D36" s="211">
        <f t="array" ref="D36">SUM(E36:AQ36)</f>
        <v>99.999999999999972</v>
      </c>
      <c r="E36" s="229">
        <v>0.38061254831995245</v>
      </c>
      <c r="F36" s="28">
        <v>0.40440083258994947</v>
      </c>
      <c r="G36" s="28">
        <v>0.57091882247992864</v>
      </c>
      <c r="H36" s="28">
        <v>1.2013083556348498</v>
      </c>
      <c r="I36" s="28">
        <v>4.4959857270294386</v>
      </c>
      <c r="J36" s="28">
        <v>12.7980969372584</v>
      </c>
      <c r="K36" s="28">
        <v>20.844484091584896</v>
      </c>
      <c r="L36" s="28">
        <v>19.732381801962536</v>
      </c>
      <c r="M36" s="28">
        <v>14.63574189711567</v>
      </c>
      <c r="N36" s="28">
        <v>8.2902170680939626</v>
      </c>
      <c r="O36" s="28">
        <v>5.2572108236693431</v>
      </c>
      <c r="P36" s="28">
        <v>3.4076717216770738</v>
      </c>
      <c r="Q36" s="28">
        <v>2.2658340767172169</v>
      </c>
      <c r="R36" s="28">
        <v>1.7960154623847753</v>
      </c>
      <c r="S36" s="28">
        <v>1.0883140053523639</v>
      </c>
      <c r="T36" s="28">
        <v>0.74933095450490628</v>
      </c>
      <c r="U36" s="28">
        <v>0.67201903062741597</v>
      </c>
      <c r="V36" s="28">
        <v>0.48765982753493903</v>
      </c>
      <c r="W36" s="28">
        <v>0.27951234017246507</v>
      </c>
      <c r="X36" s="28">
        <v>0.24977698483496877</v>
      </c>
      <c r="Y36" s="28">
        <v>0.15462384775498067</v>
      </c>
      <c r="Z36" s="28">
        <v>8.9206066012488858E-2</v>
      </c>
      <c r="AA36" s="28">
        <v>5.9470710674992558E-2</v>
      </c>
      <c r="AB36" s="28">
        <v>4.1629497472494795E-2</v>
      </c>
      <c r="AC36" s="28">
        <v>2.9735355337496279E-2</v>
      </c>
      <c r="AD36" s="28">
        <v>5.947071067499257E-3</v>
      </c>
      <c r="AE36" s="28">
        <v>1.1894142134998514E-2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30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 s="29" customFormat="1" ht="15.75" thickBot="1" x14ac:dyDescent="0.3">
      <c r="A37" s="12" t="s">
        <v>16</v>
      </c>
      <c r="B37" s="8" t="s">
        <v>134</v>
      </c>
      <c r="C37" s="27">
        <v>10</v>
      </c>
      <c r="D37" s="211">
        <f t="array" ref="D37">SUM(E37:AQ37)</f>
        <v>100</v>
      </c>
      <c r="E37" s="229">
        <v>0.61312078479460452</v>
      </c>
      <c r="F37" s="28">
        <v>0.4904966278356836</v>
      </c>
      <c r="G37" s="28">
        <v>0.67443286327406493</v>
      </c>
      <c r="H37" s="28">
        <v>0.91968117719190678</v>
      </c>
      <c r="I37" s="28">
        <v>2.5751072961373391</v>
      </c>
      <c r="J37" s="28">
        <v>6.6830165542611901</v>
      </c>
      <c r="K37" s="28">
        <v>14.347026364193747</v>
      </c>
      <c r="L37" s="28">
        <v>14.653586756591046</v>
      </c>
      <c r="M37" s="28">
        <v>13.488657265481299</v>
      </c>
      <c r="N37" s="28">
        <v>9.2581238503985279</v>
      </c>
      <c r="O37" s="28">
        <v>6.9895769466584916</v>
      </c>
      <c r="P37" s="28">
        <v>4.5370938074800735</v>
      </c>
      <c r="Q37" s="28">
        <v>5.6407112201103615</v>
      </c>
      <c r="R37" s="28">
        <v>4.2305334150827711</v>
      </c>
      <c r="S37" s="28">
        <v>3.2495401594114042</v>
      </c>
      <c r="T37" s="28">
        <v>2.3298589822194975</v>
      </c>
      <c r="U37" s="28">
        <v>2.6364193746167999</v>
      </c>
      <c r="V37" s="28">
        <v>1.9619865113427344</v>
      </c>
      <c r="W37" s="28">
        <v>1.655426118945432</v>
      </c>
      <c r="X37" s="28">
        <v>1.0423053341508277</v>
      </c>
      <c r="Y37" s="28">
        <v>0.73574494175352545</v>
      </c>
      <c r="Z37" s="28">
        <v>0.4904966278356836</v>
      </c>
      <c r="AA37" s="28">
        <v>0.42918454935622319</v>
      </c>
      <c r="AB37" s="28">
        <v>0</v>
      </c>
      <c r="AC37" s="28">
        <v>0.1226241569589209</v>
      </c>
      <c r="AD37" s="28">
        <v>6.131207847946045E-2</v>
      </c>
      <c r="AE37" s="28">
        <v>0.1226241569589209</v>
      </c>
      <c r="AF37" s="28">
        <v>0</v>
      </c>
      <c r="AG37" s="28">
        <v>0</v>
      </c>
      <c r="AH37" s="28">
        <v>6.131207847946045E-2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30">
        <v>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 s="29" customFormat="1" ht="15.75" thickBot="1" x14ac:dyDescent="0.3">
      <c r="A38" s="12" t="s">
        <v>16</v>
      </c>
      <c r="B38" s="8" t="s">
        <v>134</v>
      </c>
      <c r="C38" s="27">
        <v>11</v>
      </c>
      <c r="D38" s="211">
        <f t="array" ref="D38">SUM(E38:AQ38)</f>
        <v>99.999999999999972</v>
      </c>
      <c r="E38" s="229">
        <v>2.7777777777777777</v>
      </c>
      <c r="F38" s="28">
        <v>8.3333333333333321</v>
      </c>
      <c r="G38" s="28">
        <v>5.5555555555555554</v>
      </c>
      <c r="H38" s="28">
        <v>5.5555555555555554</v>
      </c>
      <c r="I38" s="28">
        <v>2.7777777777777777</v>
      </c>
      <c r="J38" s="28">
        <v>8.3333333333333321</v>
      </c>
      <c r="K38" s="28">
        <v>16.666666666666664</v>
      </c>
      <c r="L38" s="28">
        <v>13.888888888888889</v>
      </c>
      <c r="M38" s="28">
        <v>0</v>
      </c>
      <c r="N38" s="28">
        <v>8.3333333333333321</v>
      </c>
      <c r="O38" s="28">
        <v>5.5555555555555554</v>
      </c>
      <c r="P38" s="28">
        <v>5.5555555555555554</v>
      </c>
      <c r="Q38" s="28">
        <v>0</v>
      </c>
      <c r="R38" s="28">
        <v>2.7777777777777777</v>
      </c>
      <c r="S38" s="28">
        <v>8.3333333333333321</v>
      </c>
      <c r="T38" s="28">
        <v>0</v>
      </c>
      <c r="U38" s="28">
        <v>0</v>
      </c>
      <c r="V38" s="28">
        <v>2.7777777777777777</v>
      </c>
      <c r="W38" s="28">
        <v>0</v>
      </c>
      <c r="X38" s="28">
        <v>2.7777777777777777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30">
        <v>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 s="29" customFormat="1" ht="15.75" thickBot="1" x14ac:dyDescent="0.3">
      <c r="A39" s="12" t="s">
        <v>16</v>
      </c>
      <c r="B39" s="8" t="s">
        <v>134</v>
      </c>
      <c r="C39" s="27">
        <v>12</v>
      </c>
      <c r="D39" s="211">
        <f t="array" ref="D39">SUM(E39:AQ39)</f>
        <v>100.00000000000001</v>
      </c>
      <c r="E39" s="229">
        <v>1.256281407035176</v>
      </c>
      <c r="F39" s="28">
        <v>1.5075376884422109</v>
      </c>
      <c r="G39" s="28">
        <v>1.7587939698492463</v>
      </c>
      <c r="H39" s="28">
        <v>3.2663316582914574</v>
      </c>
      <c r="I39" s="28">
        <v>6.78391959798995</v>
      </c>
      <c r="J39" s="28">
        <v>12.060301507537687</v>
      </c>
      <c r="K39" s="28">
        <v>16.331658291457288</v>
      </c>
      <c r="L39" s="28">
        <v>15.577889447236181</v>
      </c>
      <c r="M39" s="28">
        <v>15.577889447236181</v>
      </c>
      <c r="N39" s="28">
        <v>9.2964824120603016</v>
      </c>
      <c r="O39" s="28">
        <v>5.7788944723618094</v>
      </c>
      <c r="P39" s="28">
        <v>3.5175879396984926</v>
      </c>
      <c r="Q39" s="28">
        <v>3.2663316582914574</v>
      </c>
      <c r="R39" s="28">
        <v>1.5075376884422109</v>
      </c>
      <c r="S39" s="28">
        <v>0.25125628140703515</v>
      </c>
      <c r="T39" s="28">
        <v>0.25125628140703515</v>
      </c>
      <c r="U39" s="28">
        <v>0.50251256281407031</v>
      </c>
      <c r="V39" s="28">
        <v>0.75376884422110546</v>
      </c>
      <c r="W39" s="28">
        <v>0.50251256281407031</v>
      </c>
      <c r="X39" s="28">
        <v>0</v>
      </c>
      <c r="Y39" s="28">
        <v>0</v>
      </c>
      <c r="Z39" s="28">
        <v>0.25125628140703515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30">
        <v>0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 s="29" customFormat="1" ht="15.75" thickBot="1" x14ac:dyDescent="0.3">
      <c r="A40" s="12" t="s">
        <v>16</v>
      </c>
      <c r="B40" s="8" t="s">
        <v>134</v>
      </c>
      <c r="C40" s="27">
        <v>13</v>
      </c>
      <c r="D40" s="211">
        <v>100.00000000000011</v>
      </c>
      <c r="E40" s="231">
        <v>2.912621359223301</v>
      </c>
      <c r="F40" s="232">
        <v>1.9417475728155338</v>
      </c>
      <c r="G40" s="232">
        <v>0.97087378640776689</v>
      </c>
      <c r="H40" s="232">
        <v>0</v>
      </c>
      <c r="I40" s="232">
        <v>1.9417475728155338</v>
      </c>
      <c r="J40" s="232">
        <v>12.621359223300971</v>
      </c>
      <c r="K40" s="232">
        <v>15.53398058252427</v>
      </c>
      <c r="L40" s="232">
        <v>17.475728155339805</v>
      </c>
      <c r="M40" s="232">
        <v>18.446601941747574</v>
      </c>
      <c r="N40" s="232">
        <v>8.7378640776699026</v>
      </c>
      <c r="O40" s="232">
        <v>1.9417475728155338</v>
      </c>
      <c r="P40" s="232">
        <v>5.825242718446602</v>
      </c>
      <c r="Q40" s="232">
        <v>3.8834951456310676</v>
      </c>
      <c r="R40" s="232">
        <v>3.8834951456310676</v>
      </c>
      <c r="S40" s="232">
        <v>0.97087378640776689</v>
      </c>
      <c r="T40" s="232">
        <v>1.9417475728155338</v>
      </c>
      <c r="U40" s="232">
        <v>0</v>
      </c>
      <c r="V40" s="232">
        <v>0.97087378640776689</v>
      </c>
      <c r="W40" s="232">
        <v>0</v>
      </c>
      <c r="X40" s="232">
        <v>0</v>
      </c>
      <c r="Y40" s="232">
        <v>0</v>
      </c>
      <c r="Z40" s="232">
        <v>0</v>
      </c>
      <c r="AA40" s="232">
        <v>0</v>
      </c>
      <c r="AB40" s="232">
        <v>0</v>
      </c>
      <c r="AC40" s="232">
        <v>0</v>
      </c>
      <c r="AD40" s="232">
        <v>0</v>
      </c>
      <c r="AE40" s="232">
        <v>0</v>
      </c>
      <c r="AF40" s="232">
        <v>0</v>
      </c>
      <c r="AG40" s="232">
        <v>0</v>
      </c>
      <c r="AH40" s="232">
        <v>0</v>
      </c>
      <c r="AI40" s="232">
        <v>0</v>
      </c>
      <c r="AJ40" s="232">
        <v>0</v>
      </c>
      <c r="AK40" s="232">
        <v>0</v>
      </c>
      <c r="AL40" s="232">
        <v>0</v>
      </c>
      <c r="AM40" s="232">
        <v>0</v>
      </c>
      <c r="AN40" s="232">
        <v>0</v>
      </c>
      <c r="AO40" s="232">
        <v>0</v>
      </c>
      <c r="AP40" s="232">
        <v>0</v>
      </c>
      <c r="AQ40" s="233">
        <v>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 ht="15.75" thickTop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78" x14ac:dyDescent="0.25">
      <c r="A42" s="21" t="s">
        <v>71</v>
      </c>
      <c r="B42" s="6" t="s">
        <v>37</v>
      </c>
      <c r="AR42" s="6"/>
      <c r="AS42" s="6"/>
    </row>
    <row r="43" spans="1:78" ht="15.75" thickBot="1" x14ac:dyDescent="0.3">
      <c r="A43" s="12" t="s">
        <v>16</v>
      </c>
      <c r="B43" s="7" t="s">
        <v>13</v>
      </c>
      <c r="C43" s="3" t="s">
        <v>14</v>
      </c>
      <c r="D43" s="3" t="s">
        <v>15</v>
      </c>
      <c r="E43" s="3">
        <v>3000</v>
      </c>
      <c r="F43" s="3">
        <v>4000</v>
      </c>
      <c r="G43" s="3">
        <v>5000</v>
      </c>
      <c r="H43" s="3">
        <v>6000</v>
      </c>
      <c r="I43" s="3">
        <v>7000</v>
      </c>
      <c r="J43" s="3">
        <v>8000</v>
      </c>
      <c r="K43" s="3">
        <v>9000</v>
      </c>
      <c r="L43" s="3">
        <v>10000</v>
      </c>
      <c r="M43" s="3">
        <v>11000</v>
      </c>
      <c r="N43" s="3">
        <v>12000</v>
      </c>
      <c r="O43" s="3">
        <v>13000</v>
      </c>
      <c r="P43" s="3">
        <v>14000</v>
      </c>
      <c r="Q43" s="3">
        <v>15000</v>
      </c>
      <c r="R43" s="3">
        <v>16000</v>
      </c>
      <c r="S43" s="3">
        <v>17000</v>
      </c>
      <c r="T43" s="3">
        <v>18000</v>
      </c>
      <c r="U43" s="3">
        <v>19000</v>
      </c>
      <c r="V43" s="3">
        <v>20000</v>
      </c>
      <c r="W43" s="3">
        <v>21000</v>
      </c>
      <c r="X43" s="3">
        <v>22000</v>
      </c>
      <c r="Y43" s="3">
        <v>23000</v>
      </c>
      <c r="Z43" s="3">
        <v>24000</v>
      </c>
      <c r="AA43" s="3">
        <v>25000</v>
      </c>
      <c r="AB43" s="3">
        <v>26000</v>
      </c>
      <c r="AC43" s="3">
        <v>27000</v>
      </c>
      <c r="AD43" s="3">
        <v>28000</v>
      </c>
      <c r="AE43" s="3">
        <v>29000</v>
      </c>
      <c r="AF43" s="3">
        <v>30000</v>
      </c>
      <c r="AG43" s="3">
        <v>31000</v>
      </c>
      <c r="AH43" s="3">
        <v>32000</v>
      </c>
      <c r="AI43" s="3">
        <v>33000</v>
      </c>
      <c r="AJ43" s="3">
        <v>34000</v>
      </c>
      <c r="AK43" s="3">
        <v>35000</v>
      </c>
      <c r="AL43" s="3">
        <v>36000</v>
      </c>
      <c r="AM43" s="3">
        <v>37000</v>
      </c>
      <c r="AN43" s="3">
        <v>38000</v>
      </c>
      <c r="AO43" s="3">
        <v>39000</v>
      </c>
      <c r="AP43" s="3">
        <v>40000</v>
      </c>
      <c r="AQ43" s="3">
        <v>41000</v>
      </c>
      <c r="AR43" s="6"/>
      <c r="AS43" s="6"/>
    </row>
    <row r="44" spans="1:78" ht="16.5" thickTop="1" thickBot="1" x14ac:dyDescent="0.3">
      <c r="A44" s="12" t="s">
        <v>16</v>
      </c>
      <c r="B44" s="8" t="s">
        <v>134</v>
      </c>
      <c r="C44" s="76">
        <v>4</v>
      </c>
      <c r="D44" s="186">
        <f t="array" ref="D44">SUM(E44:AQ44)</f>
        <v>100</v>
      </c>
      <c r="E44" s="234">
        <v>6.3157894736842106</v>
      </c>
      <c r="F44" s="235">
        <v>3.6842105263157889</v>
      </c>
      <c r="G44" s="235">
        <v>2.6315789473684208</v>
      </c>
      <c r="H44" s="235">
        <v>2.6315789473684208</v>
      </c>
      <c r="I44" s="235">
        <v>4.2105263157894735</v>
      </c>
      <c r="J44" s="235">
        <v>1.5789473684210527</v>
      </c>
      <c r="K44" s="235">
        <v>4.2105263157894735</v>
      </c>
      <c r="L44" s="235">
        <v>5.2631578947368416</v>
      </c>
      <c r="M44" s="235">
        <v>5.7894736842105265</v>
      </c>
      <c r="N44" s="235">
        <v>8.9473684210526319</v>
      </c>
      <c r="O44" s="235">
        <v>4.2105263157894735</v>
      </c>
      <c r="P44" s="235">
        <v>4.2105263157894735</v>
      </c>
      <c r="Q44" s="235">
        <v>6.8421052631578956</v>
      </c>
      <c r="R44" s="235">
        <v>14.736842105263156</v>
      </c>
      <c r="S44" s="235">
        <v>12.105263157894736</v>
      </c>
      <c r="T44" s="235">
        <v>5.7894736842105265</v>
      </c>
      <c r="U44" s="235">
        <v>0.52631578947368418</v>
      </c>
      <c r="V44" s="235">
        <v>3.1578947368421053</v>
      </c>
      <c r="W44" s="235">
        <v>1.0526315789473684</v>
      </c>
      <c r="X44" s="235">
        <v>1.5789473684210527</v>
      </c>
      <c r="Y44" s="235">
        <v>0</v>
      </c>
      <c r="Z44" s="235">
        <v>0.52631578947368418</v>
      </c>
      <c r="AA44" s="235">
        <v>0</v>
      </c>
      <c r="AB44" s="235">
        <v>0</v>
      </c>
      <c r="AC44" s="235">
        <v>0</v>
      </c>
      <c r="AD44" s="235">
        <v>0</v>
      </c>
      <c r="AE44" s="235">
        <v>0</v>
      </c>
      <c r="AF44" s="235">
        <v>0</v>
      </c>
      <c r="AG44" s="235">
        <v>0</v>
      </c>
      <c r="AH44" s="235">
        <v>0</v>
      </c>
      <c r="AI44" s="235">
        <v>0</v>
      </c>
      <c r="AJ44" s="235">
        <v>0</v>
      </c>
      <c r="AK44" s="235">
        <v>0</v>
      </c>
      <c r="AL44" s="235">
        <v>0</v>
      </c>
      <c r="AM44" s="235">
        <v>0</v>
      </c>
      <c r="AN44" s="235">
        <v>0</v>
      </c>
      <c r="AO44" s="235">
        <v>0</v>
      </c>
      <c r="AP44" s="235">
        <v>0</v>
      </c>
      <c r="AQ44" s="236">
        <v>0</v>
      </c>
      <c r="AR44" s="6"/>
      <c r="AS44" s="6"/>
    </row>
    <row r="45" spans="1:78" ht="15.75" thickBot="1" x14ac:dyDescent="0.3">
      <c r="A45" s="12" t="s">
        <v>16</v>
      </c>
      <c r="B45" s="8" t="s">
        <v>134</v>
      </c>
      <c r="C45" s="76">
        <v>5</v>
      </c>
      <c r="D45" s="186">
        <f t="array" ref="D45">SUM(E45:AQ45)</f>
        <v>99.999999999999986</v>
      </c>
      <c r="E45" s="237">
        <v>3.4400948991696323</v>
      </c>
      <c r="F45" s="77">
        <v>9.0154211150652426</v>
      </c>
      <c r="G45" s="77">
        <v>15.302491103202847</v>
      </c>
      <c r="H45" s="77">
        <v>13.641755634638198</v>
      </c>
      <c r="I45" s="77">
        <v>10.320284697508896</v>
      </c>
      <c r="J45" s="77">
        <v>10.438908659549229</v>
      </c>
      <c r="K45" s="77">
        <v>9.7271648873072358</v>
      </c>
      <c r="L45" s="77">
        <v>8.5409252669039155</v>
      </c>
      <c r="M45" s="77">
        <v>5.8125741399762756</v>
      </c>
      <c r="N45" s="77">
        <v>4.5077105575326213</v>
      </c>
      <c r="O45" s="77">
        <v>3.9145907473309607</v>
      </c>
      <c r="P45" s="77">
        <v>2.7283511269276395</v>
      </c>
      <c r="Q45" s="77">
        <v>1.3048635824436536</v>
      </c>
      <c r="R45" s="77">
        <v>0.47449584816132861</v>
      </c>
      <c r="S45" s="77">
        <v>0.35587188612099641</v>
      </c>
      <c r="T45" s="77">
        <v>0.35587188612099641</v>
      </c>
      <c r="U45" s="77">
        <v>0</v>
      </c>
      <c r="V45" s="77">
        <v>0</v>
      </c>
      <c r="W45" s="77">
        <v>0</v>
      </c>
      <c r="X45" s="77">
        <v>0.11862396204033215</v>
      </c>
      <c r="Y45" s="77">
        <v>0</v>
      </c>
      <c r="Z45" s="77">
        <v>0</v>
      </c>
      <c r="AA45" s="77">
        <v>0</v>
      </c>
      <c r="AB45" s="77">
        <v>0</v>
      </c>
      <c r="AC45" s="77">
        <v>0</v>
      </c>
      <c r="AD45" s="77">
        <v>0</v>
      </c>
      <c r="AE45" s="77">
        <v>0</v>
      </c>
      <c r="AF45" s="77">
        <v>0</v>
      </c>
      <c r="AG45" s="77">
        <v>0</v>
      </c>
      <c r="AH45" s="77">
        <v>0</v>
      </c>
      <c r="AI45" s="77">
        <v>0</v>
      </c>
      <c r="AJ45" s="77">
        <v>0</v>
      </c>
      <c r="AK45" s="77">
        <v>0</v>
      </c>
      <c r="AL45" s="77">
        <v>0</v>
      </c>
      <c r="AM45" s="77">
        <v>0</v>
      </c>
      <c r="AN45" s="77">
        <v>0</v>
      </c>
      <c r="AO45" s="77">
        <v>0</v>
      </c>
      <c r="AP45" s="77">
        <v>0</v>
      </c>
      <c r="AQ45" s="238">
        <v>0</v>
      </c>
      <c r="AR45" s="6"/>
      <c r="AS45" s="6"/>
    </row>
    <row r="46" spans="1:78" ht="15.75" thickBot="1" x14ac:dyDescent="0.3">
      <c r="A46" s="12" t="s">
        <v>16</v>
      </c>
      <c r="B46" s="8" t="s">
        <v>134</v>
      </c>
      <c r="C46" s="76">
        <v>6</v>
      </c>
      <c r="D46" s="186">
        <f t="array" ref="D46">SUM(E46:AQ46)</f>
        <v>100.00000000000001</v>
      </c>
      <c r="E46" s="237">
        <v>0.70422535211267612</v>
      </c>
      <c r="F46" s="77">
        <v>0.28169014084507044</v>
      </c>
      <c r="G46" s="77">
        <v>0.70422535211267612</v>
      </c>
      <c r="H46" s="77">
        <v>1.1267605633802817</v>
      </c>
      <c r="I46" s="77">
        <v>2.8169014084507045</v>
      </c>
      <c r="J46" s="77">
        <v>1.971830985915493</v>
      </c>
      <c r="K46" s="77">
        <v>10.140845070422536</v>
      </c>
      <c r="L46" s="77">
        <v>20</v>
      </c>
      <c r="M46" s="77">
        <v>14.225352112676056</v>
      </c>
      <c r="N46" s="77">
        <v>10.28169014084507</v>
      </c>
      <c r="O46" s="77">
        <v>5.4929577464788739</v>
      </c>
      <c r="P46" s="77">
        <v>7.042253521126761</v>
      </c>
      <c r="Q46" s="77">
        <v>8.591549295774648</v>
      </c>
      <c r="R46" s="77">
        <v>5.6338028169014089</v>
      </c>
      <c r="S46" s="77">
        <v>3.8028169014084505</v>
      </c>
      <c r="T46" s="77">
        <v>3.6619718309859155</v>
      </c>
      <c r="U46" s="77">
        <v>1.5492957746478873</v>
      </c>
      <c r="V46" s="77">
        <v>1.1267605633802817</v>
      </c>
      <c r="W46" s="77">
        <v>0.28169014084507044</v>
      </c>
      <c r="X46" s="77">
        <v>0.42253521126760557</v>
      </c>
      <c r="Y46" s="77">
        <v>0.14084507042253522</v>
      </c>
      <c r="Z46" s="77">
        <v>0</v>
      </c>
      <c r="AA46" s="77">
        <v>0</v>
      </c>
      <c r="AB46" s="77">
        <v>0</v>
      </c>
      <c r="AC46" s="77">
        <v>0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77">
        <v>0</v>
      </c>
      <c r="AJ46" s="77">
        <v>0</v>
      </c>
      <c r="AK46" s="77">
        <v>0</v>
      </c>
      <c r="AL46" s="77">
        <v>0</v>
      </c>
      <c r="AM46" s="77">
        <v>0</v>
      </c>
      <c r="AN46" s="77">
        <v>0</v>
      </c>
      <c r="AO46" s="77">
        <v>0</v>
      </c>
      <c r="AP46" s="77">
        <v>0</v>
      </c>
      <c r="AQ46" s="238">
        <v>0</v>
      </c>
      <c r="AR46" s="6"/>
      <c r="AS46" s="6"/>
    </row>
    <row r="47" spans="1:78" ht="15.75" thickBot="1" x14ac:dyDescent="0.3">
      <c r="A47" s="12" t="s">
        <v>16</v>
      </c>
      <c r="B47" s="8" t="s">
        <v>134</v>
      </c>
      <c r="C47" s="76">
        <v>7</v>
      </c>
      <c r="D47" s="186">
        <f t="array" ref="D47">SUM(E47:AQ47)</f>
        <v>99.999999999999986</v>
      </c>
      <c r="E47" s="237">
        <v>5.6603773584905666</v>
      </c>
      <c r="F47" s="77">
        <v>6.6037735849056602</v>
      </c>
      <c r="G47" s="77">
        <v>4.716981132075472</v>
      </c>
      <c r="H47" s="77">
        <v>2.8301886792452833</v>
      </c>
      <c r="I47" s="77">
        <v>0.94339622641509435</v>
      </c>
      <c r="J47" s="77">
        <v>3.7735849056603774</v>
      </c>
      <c r="K47" s="77">
        <v>7.5471698113207548</v>
      </c>
      <c r="L47" s="77">
        <v>3.7735849056603774</v>
      </c>
      <c r="M47" s="77">
        <v>7.5471698113207548</v>
      </c>
      <c r="N47" s="77">
        <v>11.320754716981133</v>
      </c>
      <c r="O47" s="77">
        <v>8.4905660377358494</v>
      </c>
      <c r="P47" s="77">
        <v>5.6603773584905666</v>
      </c>
      <c r="Q47" s="77">
        <v>7.5471698113207548</v>
      </c>
      <c r="R47" s="77">
        <v>5.6603773584905666</v>
      </c>
      <c r="S47" s="77">
        <v>6.6037735849056602</v>
      </c>
      <c r="T47" s="77">
        <v>3.7735849056603774</v>
      </c>
      <c r="U47" s="77">
        <v>2.8301886792452833</v>
      </c>
      <c r="V47" s="77">
        <v>3.7735849056603774</v>
      </c>
      <c r="W47" s="77">
        <v>0</v>
      </c>
      <c r="X47" s="77">
        <v>0.94339622641509435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77">
        <v>0</v>
      </c>
      <c r="AJ47" s="77">
        <v>0</v>
      </c>
      <c r="AK47" s="77">
        <v>0</v>
      </c>
      <c r="AL47" s="77">
        <v>0</v>
      </c>
      <c r="AM47" s="77">
        <v>0</v>
      </c>
      <c r="AN47" s="77">
        <v>0</v>
      </c>
      <c r="AO47" s="77">
        <v>0</v>
      </c>
      <c r="AP47" s="77">
        <v>0</v>
      </c>
      <c r="AQ47" s="238">
        <v>0</v>
      </c>
      <c r="AR47" s="6"/>
      <c r="AS47" s="6"/>
    </row>
    <row r="48" spans="1:78" ht="15.75" thickBot="1" x14ac:dyDescent="0.3">
      <c r="A48" s="12" t="s">
        <v>16</v>
      </c>
      <c r="B48" s="8" t="s">
        <v>134</v>
      </c>
      <c r="C48" s="76">
        <v>8</v>
      </c>
      <c r="D48" s="186">
        <f t="array" ref="D48">SUM(E48:AQ48)</f>
        <v>99.999999999999986</v>
      </c>
      <c r="E48" s="237">
        <v>2.7559055118110236</v>
      </c>
      <c r="F48" s="77">
        <v>14.566929133858267</v>
      </c>
      <c r="G48" s="77">
        <v>27.480314960629919</v>
      </c>
      <c r="H48" s="77">
        <v>15.039370078740157</v>
      </c>
      <c r="I48" s="77">
        <v>8.2677165354330722</v>
      </c>
      <c r="J48" s="77">
        <v>5.7480314960629917</v>
      </c>
      <c r="K48" s="77">
        <v>5.7480314960629917</v>
      </c>
      <c r="L48" s="77">
        <v>6.9291338582677167</v>
      </c>
      <c r="M48" s="77">
        <v>4.015748031496063</v>
      </c>
      <c r="N48" s="77">
        <v>2.1259842519685037</v>
      </c>
      <c r="O48" s="77">
        <v>1.2598425196850394</v>
      </c>
      <c r="P48" s="77">
        <v>1.5748031496062991</v>
      </c>
      <c r="Q48" s="77">
        <v>1.1023622047244095</v>
      </c>
      <c r="R48" s="77">
        <v>0.86614173228346458</v>
      </c>
      <c r="S48" s="77">
        <v>0.94488188976377951</v>
      </c>
      <c r="T48" s="77">
        <v>0.55118110236220474</v>
      </c>
      <c r="U48" s="77">
        <v>0.47244094488188976</v>
      </c>
      <c r="V48" s="77">
        <v>0.39370078740157477</v>
      </c>
      <c r="W48" s="77">
        <v>7.874015748031496E-2</v>
      </c>
      <c r="X48" s="77">
        <v>0</v>
      </c>
      <c r="Y48" s="77">
        <v>7.874015748031496E-2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77">
        <v>0</v>
      </c>
      <c r="AJ48" s="77">
        <v>0</v>
      </c>
      <c r="AK48" s="77">
        <v>0</v>
      </c>
      <c r="AL48" s="77">
        <v>0</v>
      </c>
      <c r="AM48" s="77">
        <v>0</v>
      </c>
      <c r="AN48" s="77">
        <v>0</v>
      </c>
      <c r="AO48" s="77">
        <v>0</v>
      </c>
      <c r="AP48" s="77">
        <v>0</v>
      </c>
      <c r="AQ48" s="238">
        <v>0</v>
      </c>
      <c r="AR48" s="6"/>
      <c r="AS48" s="6"/>
    </row>
    <row r="49" spans="1:45" ht="15.75" thickBot="1" x14ac:dyDescent="0.3">
      <c r="A49" s="12" t="s">
        <v>16</v>
      </c>
      <c r="B49" s="8" t="s">
        <v>134</v>
      </c>
      <c r="C49" s="76">
        <v>9</v>
      </c>
      <c r="D49" s="186">
        <f t="array" ref="D49">SUM(E49:AQ49)</f>
        <v>99.999999999999972</v>
      </c>
      <c r="E49" s="237">
        <v>0.38061254831995245</v>
      </c>
      <c r="F49" s="77">
        <v>0.40440083258994947</v>
      </c>
      <c r="G49" s="77">
        <v>0.57091882247992864</v>
      </c>
      <c r="H49" s="77">
        <v>1.2013083556348498</v>
      </c>
      <c r="I49" s="77">
        <v>4.4959857270294386</v>
      </c>
      <c r="J49" s="77">
        <v>12.7980969372584</v>
      </c>
      <c r="K49" s="77">
        <v>20.844484091584896</v>
      </c>
      <c r="L49" s="77">
        <v>19.732381801962536</v>
      </c>
      <c r="M49" s="77">
        <v>14.63574189711567</v>
      </c>
      <c r="N49" s="77">
        <v>8.2902170680939626</v>
      </c>
      <c r="O49" s="77">
        <v>5.2572108236693431</v>
      </c>
      <c r="P49" s="77">
        <v>3.4076717216770738</v>
      </c>
      <c r="Q49" s="77">
        <v>2.2658340767172169</v>
      </c>
      <c r="R49" s="77">
        <v>1.7960154623847753</v>
      </c>
      <c r="S49" s="77">
        <v>1.0883140053523639</v>
      </c>
      <c r="T49" s="77">
        <v>0.74933095450490628</v>
      </c>
      <c r="U49" s="77">
        <v>0.67201903062741597</v>
      </c>
      <c r="V49" s="77">
        <v>0.48765982753493903</v>
      </c>
      <c r="W49" s="77">
        <v>0.27951234017246507</v>
      </c>
      <c r="X49" s="77">
        <v>0.24977698483496877</v>
      </c>
      <c r="Y49" s="77">
        <v>0.15462384775498067</v>
      </c>
      <c r="Z49" s="77">
        <v>8.9206066012488858E-2</v>
      </c>
      <c r="AA49" s="77">
        <v>5.9470710674992558E-2</v>
      </c>
      <c r="AB49" s="77">
        <v>4.1629497472494795E-2</v>
      </c>
      <c r="AC49" s="77">
        <v>2.9735355337496279E-2</v>
      </c>
      <c r="AD49" s="77">
        <v>5.947071067499257E-3</v>
      </c>
      <c r="AE49" s="77">
        <v>1.1894142134998514E-2</v>
      </c>
      <c r="AF49" s="77">
        <v>0</v>
      </c>
      <c r="AG49" s="77">
        <v>0</v>
      </c>
      <c r="AH49" s="77">
        <v>0</v>
      </c>
      <c r="AI49" s="77">
        <v>0</v>
      </c>
      <c r="AJ49" s="77">
        <v>0</v>
      </c>
      <c r="AK49" s="77">
        <v>0</v>
      </c>
      <c r="AL49" s="77">
        <v>0</v>
      </c>
      <c r="AM49" s="77">
        <v>0</v>
      </c>
      <c r="AN49" s="77">
        <v>0</v>
      </c>
      <c r="AO49" s="77">
        <v>0</v>
      </c>
      <c r="AP49" s="77">
        <v>0</v>
      </c>
      <c r="AQ49" s="238">
        <v>0</v>
      </c>
      <c r="AR49" s="6"/>
      <c r="AS49" s="6"/>
    </row>
    <row r="50" spans="1:45" ht="15.75" thickBot="1" x14ac:dyDescent="0.3">
      <c r="A50" s="12" t="s">
        <v>16</v>
      </c>
      <c r="B50" s="8" t="s">
        <v>134</v>
      </c>
      <c r="C50" s="76">
        <v>10</v>
      </c>
      <c r="D50" s="186">
        <f t="array" ref="D50">SUM(E50:AQ50)</f>
        <v>100</v>
      </c>
      <c r="E50" s="237">
        <v>1.5909090909090908</v>
      </c>
      <c r="F50" s="77">
        <v>1.8181818181818181</v>
      </c>
      <c r="G50" s="77">
        <v>2.0454545454545454</v>
      </c>
      <c r="H50" s="77">
        <v>2.0454545454545454</v>
      </c>
      <c r="I50" s="77">
        <v>1.3636363636363635</v>
      </c>
      <c r="J50" s="77">
        <v>3.8636363636363633</v>
      </c>
      <c r="K50" s="77">
        <v>12.5</v>
      </c>
      <c r="L50" s="77">
        <v>16.136363636363637</v>
      </c>
      <c r="M50" s="77">
        <v>15</v>
      </c>
      <c r="N50" s="77">
        <v>10.909090909090908</v>
      </c>
      <c r="O50" s="77">
        <v>7.9545454545454541</v>
      </c>
      <c r="P50" s="77">
        <v>7.2727272727272725</v>
      </c>
      <c r="Q50" s="77">
        <v>5</v>
      </c>
      <c r="R50" s="77">
        <v>4.3181818181818183</v>
      </c>
      <c r="S50" s="77">
        <v>2.0454545454545454</v>
      </c>
      <c r="T50" s="77">
        <v>4.0909090909090908</v>
      </c>
      <c r="U50" s="77">
        <v>0.45454545454545453</v>
      </c>
      <c r="V50" s="77">
        <v>0.45454545454545453</v>
      </c>
      <c r="W50" s="77">
        <v>0.68181818181818177</v>
      </c>
      <c r="X50" s="77">
        <v>0</v>
      </c>
      <c r="Y50" s="77">
        <v>0.22727272727272727</v>
      </c>
      <c r="Z50" s="77">
        <v>0</v>
      </c>
      <c r="AA50" s="77">
        <v>0.22727272727272727</v>
      </c>
      <c r="AB50" s="77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77">
        <v>0</v>
      </c>
      <c r="AJ50" s="77">
        <v>0</v>
      </c>
      <c r="AK50" s="77">
        <v>0</v>
      </c>
      <c r="AL50" s="77">
        <v>0</v>
      </c>
      <c r="AM50" s="77">
        <v>0</v>
      </c>
      <c r="AN50" s="77">
        <v>0</v>
      </c>
      <c r="AO50" s="77">
        <v>0</v>
      </c>
      <c r="AP50" s="77">
        <v>0</v>
      </c>
      <c r="AQ50" s="238">
        <v>0</v>
      </c>
      <c r="AR50" s="6"/>
      <c r="AS50" s="6"/>
    </row>
    <row r="51" spans="1:45" ht="15.75" thickBot="1" x14ac:dyDescent="0.3">
      <c r="A51" s="12" t="s">
        <v>16</v>
      </c>
      <c r="B51" s="8" t="s">
        <v>134</v>
      </c>
      <c r="C51" s="76">
        <v>11</v>
      </c>
      <c r="D51" s="186">
        <f t="array" ref="D51">SUM(E51:AQ51)</f>
        <v>99.999999999999986</v>
      </c>
      <c r="E51" s="237">
        <v>4.7619047619047619</v>
      </c>
      <c r="F51" s="77">
        <v>4.7619047619047619</v>
      </c>
      <c r="G51" s="77">
        <v>4.7619047619047619</v>
      </c>
      <c r="H51" s="77">
        <v>14.285714285714285</v>
      </c>
      <c r="I51" s="77">
        <v>14.285714285714285</v>
      </c>
      <c r="J51" s="77">
        <v>4.7619047619047619</v>
      </c>
      <c r="K51" s="77">
        <v>4.7619047619047619</v>
      </c>
      <c r="L51" s="77">
        <v>14.285714285714285</v>
      </c>
      <c r="M51" s="77">
        <v>23.809523809523807</v>
      </c>
      <c r="N51" s="77">
        <v>4.7619047619047619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  <c r="T51" s="77">
        <v>4.7619047619047619</v>
      </c>
      <c r="U51" s="77">
        <v>0</v>
      </c>
      <c r="V51" s="77">
        <v>0</v>
      </c>
      <c r="W51" s="77">
        <v>0</v>
      </c>
      <c r="X51" s="77">
        <v>0</v>
      </c>
      <c r="Y51" s="77">
        <v>0</v>
      </c>
      <c r="Z51" s="77">
        <v>0</v>
      </c>
      <c r="AA51" s="77">
        <v>0</v>
      </c>
      <c r="AB51" s="77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77">
        <v>0</v>
      </c>
      <c r="AJ51" s="77">
        <v>0</v>
      </c>
      <c r="AK51" s="77">
        <v>0</v>
      </c>
      <c r="AL51" s="77">
        <v>0</v>
      </c>
      <c r="AM51" s="77">
        <v>0</v>
      </c>
      <c r="AN51" s="77">
        <v>0</v>
      </c>
      <c r="AO51" s="77">
        <v>0</v>
      </c>
      <c r="AP51" s="77">
        <v>0</v>
      </c>
      <c r="AQ51" s="238">
        <v>0</v>
      </c>
      <c r="AR51" s="6"/>
      <c r="AS51" s="6"/>
    </row>
    <row r="52" spans="1:45" ht="15.75" thickBot="1" x14ac:dyDescent="0.3">
      <c r="A52" s="12" t="s">
        <v>16</v>
      </c>
      <c r="B52" s="8" t="s">
        <v>134</v>
      </c>
      <c r="C52" s="76">
        <v>12</v>
      </c>
      <c r="D52" s="186">
        <f t="array" ref="D52">SUM(E52:AQ52)</f>
        <v>100</v>
      </c>
      <c r="E52" s="237">
        <v>6.3291139240506329</v>
      </c>
      <c r="F52" s="77">
        <v>5.0632911392405067</v>
      </c>
      <c r="G52" s="77">
        <v>5.0632911392405067</v>
      </c>
      <c r="H52" s="77">
        <v>5.0632911392405067</v>
      </c>
      <c r="I52" s="77">
        <v>7.59493670886076</v>
      </c>
      <c r="J52" s="77">
        <v>15.18987341772152</v>
      </c>
      <c r="K52" s="77">
        <v>18.9873417721519</v>
      </c>
      <c r="L52" s="77">
        <v>12.658227848101266</v>
      </c>
      <c r="M52" s="77">
        <v>10.126582278481013</v>
      </c>
      <c r="N52" s="77">
        <v>3.79746835443038</v>
      </c>
      <c r="O52" s="77">
        <v>3.79746835443038</v>
      </c>
      <c r="P52" s="77">
        <v>2.5316455696202533</v>
      </c>
      <c r="Q52" s="77">
        <v>2.5316455696202533</v>
      </c>
      <c r="R52" s="77">
        <v>0</v>
      </c>
      <c r="S52" s="77">
        <v>1.2658227848101267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77">
        <v>0</v>
      </c>
      <c r="AJ52" s="77">
        <v>0</v>
      </c>
      <c r="AK52" s="77">
        <v>0</v>
      </c>
      <c r="AL52" s="77">
        <v>0</v>
      </c>
      <c r="AM52" s="77">
        <v>0</v>
      </c>
      <c r="AN52" s="77">
        <v>0</v>
      </c>
      <c r="AO52" s="77">
        <v>0</v>
      </c>
      <c r="AP52" s="77">
        <v>0</v>
      </c>
      <c r="AQ52" s="238">
        <v>0</v>
      </c>
      <c r="AR52" s="6"/>
      <c r="AS52" s="6"/>
    </row>
    <row r="53" spans="1:45" ht="15.75" thickBot="1" x14ac:dyDescent="0.3">
      <c r="A53" s="12" t="s">
        <v>16</v>
      </c>
      <c r="B53" s="8" t="s">
        <v>134</v>
      </c>
      <c r="C53" s="76">
        <v>13</v>
      </c>
      <c r="D53" s="186">
        <v>100.00000000000011</v>
      </c>
      <c r="E53" s="239">
        <v>7.1999999999999993</v>
      </c>
      <c r="F53" s="240">
        <v>5.6000000000000005</v>
      </c>
      <c r="G53" s="240">
        <v>4</v>
      </c>
      <c r="H53" s="240">
        <v>7.1999999999999993</v>
      </c>
      <c r="I53" s="240">
        <v>11.200000000000001</v>
      </c>
      <c r="J53" s="240">
        <v>19.2</v>
      </c>
      <c r="K53" s="240">
        <v>10.4</v>
      </c>
      <c r="L53" s="240">
        <v>5.6000000000000005</v>
      </c>
      <c r="M53" s="240">
        <v>8.7999999999999989</v>
      </c>
      <c r="N53" s="240">
        <v>1.6</v>
      </c>
      <c r="O53" s="240">
        <v>5.6000000000000005</v>
      </c>
      <c r="P53" s="240">
        <v>4</v>
      </c>
      <c r="Q53" s="240">
        <v>4</v>
      </c>
      <c r="R53" s="240">
        <v>3.2</v>
      </c>
      <c r="S53" s="240">
        <v>1.6</v>
      </c>
      <c r="T53" s="240">
        <v>0.8</v>
      </c>
      <c r="U53" s="240">
        <v>0</v>
      </c>
      <c r="V53" s="240">
        <v>0</v>
      </c>
      <c r="W53" s="240">
        <v>0</v>
      </c>
      <c r="X53" s="240">
        <v>0</v>
      </c>
      <c r="Y53" s="240">
        <v>0</v>
      </c>
      <c r="Z53" s="240">
        <v>0</v>
      </c>
      <c r="AA53" s="240">
        <v>0</v>
      </c>
      <c r="AB53" s="240">
        <v>0</v>
      </c>
      <c r="AC53" s="240">
        <v>0</v>
      </c>
      <c r="AD53" s="240">
        <v>0</v>
      </c>
      <c r="AE53" s="240">
        <v>0</v>
      </c>
      <c r="AF53" s="240">
        <v>0</v>
      </c>
      <c r="AG53" s="240">
        <v>0</v>
      </c>
      <c r="AH53" s="240">
        <v>0</v>
      </c>
      <c r="AI53" s="240">
        <v>0</v>
      </c>
      <c r="AJ53" s="240">
        <v>0</v>
      </c>
      <c r="AK53" s="240">
        <v>0</v>
      </c>
      <c r="AL53" s="240">
        <v>0</v>
      </c>
      <c r="AM53" s="240">
        <v>0</v>
      </c>
      <c r="AN53" s="240">
        <v>0</v>
      </c>
      <c r="AO53" s="240">
        <v>0</v>
      </c>
      <c r="AP53" s="240">
        <v>0</v>
      </c>
      <c r="AQ53" s="241">
        <v>0</v>
      </c>
      <c r="AR53" s="6"/>
      <c r="AS53" s="6"/>
    </row>
    <row r="54" spans="1:45" ht="15.75" thickTop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x14ac:dyDescent="0.25">
      <c r="A56" s="21" t="s">
        <v>77</v>
      </c>
      <c r="B56" s="6" t="s">
        <v>37</v>
      </c>
      <c r="AR56" s="6"/>
      <c r="AS56" s="6"/>
    </row>
    <row r="57" spans="1:45" ht="15.75" thickBot="1" x14ac:dyDescent="0.3">
      <c r="A57" s="12" t="s">
        <v>16</v>
      </c>
      <c r="B57" s="7" t="s">
        <v>13</v>
      </c>
      <c r="C57" s="3" t="s">
        <v>14</v>
      </c>
      <c r="D57" s="3" t="s">
        <v>15</v>
      </c>
      <c r="E57" s="3">
        <v>3000</v>
      </c>
      <c r="F57" s="3">
        <v>4000</v>
      </c>
      <c r="G57" s="3">
        <v>5000</v>
      </c>
      <c r="H57" s="3">
        <v>6000</v>
      </c>
      <c r="I57" s="3">
        <v>7000</v>
      </c>
      <c r="J57" s="3">
        <v>8000</v>
      </c>
      <c r="K57" s="3">
        <v>9000</v>
      </c>
      <c r="L57" s="3">
        <v>10000</v>
      </c>
      <c r="M57" s="3">
        <v>11000</v>
      </c>
      <c r="N57" s="3">
        <v>12000</v>
      </c>
      <c r="O57" s="3">
        <v>13000</v>
      </c>
      <c r="P57" s="3">
        <v>14000</v>
      </c>
      <c r="Q57" s="3">
        <v>15000</v>
      </c>
      <c r="R57" s="3">
        <v>16000</v>
      </c>
      <c r="S57" s="3">
        <v>17000</v>
      </c>
      <c r="T57" s="3">
        <v>18000</v>
      </c>
      <c r="U57" s="3">
        <v>19000</v>
      </c>
      <c r="V57" s="3">
        <v>20000</v>
      </c>
      <c r="W57" s="3">
        <v>21000</v>
      </c>
      <c r="X57" s="3">
        <v>22000</v>
      </c>
      <c r="Y57" s="3">
        <v>23000</v>
      </c>
      <c r="Z57" s="3">
        <v>24000</v>
      </c>
      <c r="AA57" s="3">
        <v>25000</v>
      </c>
      <c r="AB57" s="3">
        <v>26000</v>
      </c>
      <c r="AC57" s="3">
        <v>27000</v>
      </c>
      <c r="AD57" s="3">
        <v>28000</v>
      </c>
      <c r="AE57" s="3">
        <v>29000</v>
      </c>
      <c r="AF57" s="3">
        <v>30000</v>
      </c>
      <c r="AG57" s="3">
        <v>31000</v>
      </c>
      <c r="AH57" s="3">
        <v>32000</v>
      </c>
      <c r="AI57" s="3">
        <v>33000</v>
      </c>
      <c r="AJ57" s="3">
        <v>34000</v>
      </c>
      <c r="AK57" s="3">
        <v>35000</v>
      </c>
      <c r="AL57" s="3">
        <v>36000</v>
      </c>
      <c r="AM57" s="3">
        <v>37000</v>
      </c>
      <c r="AN57" s="3">
        <v>38000</v>
      </c>
      <c r="AO57" s="3">
        <v>39000</v>
      </c>
      <c r="AP57" s="3">
        <v>40000</v>
      </c>
      <c r="AQ57" s="3">
        <v>41000</v>
      </c>
      <c r="AR57" s="6"/>
      <c r="AS57" s="6"/>
    </row>
    <row r="58" spans="1:45" ht="16.5" thickTop="1" thickBot="1" x14ac:dyDescent="0.3">
      <c r="A58" s="12" t="s">
        <v>16</v>
      </c>
      <c r="B58" s="8" t="s">
        <v>134</v>
      </c>
      <c r="C58" s="67">
        <v>4</v>
      </c>
      <c r="D58" s="212">
        <f t="array" ref="D58">SUM(E58:AQ58)</f>
        <v>99.999999999999986</v>
      </c>
      <c r="E58" s="242">
        <v>16.444444444444446</v>
      </c>
      <c r="F58" s="243">
        <v>6.666666666666667</v>
      </c>
      <c r="G58" s="243">
        <v>1.7777777777777777</v>
      </c>
      <c r="H58" s="243">
        <v>1.7777777777777777</v>
      </c>
      <c r="I58" s="243">
        <v>0</v>
      </c>
      <c r="J58" s="243">
        <v>0.44444444444444442</v>
      </c>
      <c r="K58" s="243">
        <v>1.3333333333333335</v>
      </c>
      <c r="L58" s="243">
        <v>5.3333333333333339</v>
      </c>
      <c r="M58" s="243">
        <v>18.666666666666668</v>
      </c>
      <c r="N58" s="243">
        <v>20</v>
      </c>
      <c r="O58" s="243">
        <v>22.222222222222221</v>
      </c>
      <c r="P58" s="243">
        <v>5.3333333333333339</v>
      </c>
      <c r="Q58" s="243">
        <v>0</v>
      </c>
      <c r="R58" s="243">
        <v>0</v>
      </c>
      <c r="S58" s="243">
        <v>0</v>
      </c>
      <c r="T58" s="243">
        <v>0</v>
      </c>
      <c r="U58" s="243">
        <v>0</v>
      </c>
      <c r="V58" s="243">
        <v>0</v>
      </c>
      <c r="W58" s="243">
        <v>0</v>
      </c>
      <c r="X58" s="243">
        <v>0</v>
      </c>
      <c r="Y58" s="243">
        <v>0</v>
      </c>
      <c r="Z58" s="243">
        <v>0</v>
      </c>
      <c r="AA58" s="243">
        <v>0</v>
      </c>
      <c r="AB58" s="243">
        <v>0</v>
      </c>
      <c r="AC58" s="243">
        <v>0</v>
      </c>
      <c r="AD58" s="243">
        <v>0</v>
      </c>
      <c r="AE58" s="243">
        <v>0</v>
      </c>
      <c r="AF58" s="243">
        <v>0</v>
      </c>
      <c r="AG58" s="243">
        <v>0</v>
      </c>
      <c r="AH58" s="243">
        <v>0</v>
      </c>
      <c r="AI58" s="243">
        <v>0</v>
      </c>
      <c r="AJ58" s="243">
        <v>0</v>
      </c>
      <c r="AK58" s="243">
        <v>0</v>
      </c>
      <c r="AL58" s="243">
        <v>0</v>
      </c>
      <c r="AM58" s="243">
        <v>0</v>
      </c>
      <c r="AN58" s="243">
        <v>0</v>
      </c>
      <c r="AO58" s="243">
        <v>0</v>
      </c>
      <c r="AP58" s="243">
        <v>0</v>
      </c>
      <c r="AQ58" s="244">
        <v>0</v>
      </c>
      <c r="AR58" s="6"/>
      <c r="AS58" s="6"/>
    </row>
    <row r="59" spans="1:45" ht="15.75" thickBot="1" x14ac:dyDescent="0.3">
      <c r="A59" s="12" t="s">
        <v>16</v>
      </c>
      <c r="B59" s="8" t="s">
        <v>134</v>
      </c>
      <c r="C59" s="67">
        <v>5</v>
      </c>
      <c r="D59" s="212">
        <f t="array" ref="D59">SUM(E59:AQ59)</f>
        <v>100.00000000000001</v>
      </c>
      <c r="E59" s="245">
        <v>2.9885057471264367</v>
      </c>
      <c r="F59" s="68">
        <v>15.229885057471265</v>
      </c>
      <c r="G59" s="68">
        <v>22.068965517241381</v>
      </c>
      <c r="H59" s="68">
        <v>8.5632183908045967</v>
      </c>
      <c r="I59" s="68">
        <v>8.3908045977011501</v>
      </c>
      <c r="J59" s="68">
        <v>7.9885057471264371</v>
      </c>
      <c r="K59" s="68">
        <v>8.9655172413793096</v>
      </c>
      <c r="L59" s="68">
        <v>16.149425287356323</v>
      </c>
      <c r="M59" s="68">
        <v>7.5287356321839081</v>
      </c>
      <c r="N59" s="68">
        <v>1.8390804597701149</v>
      </c>
      <c r="O59" s="68">
        <v>0.28735632183908044</v>
      </c>
      <c r="P59" s="68">
        <v>0</v>
      </c>
      <c r="Q59" s="68">
        <v>0</v>
      </c>
      <c r="R59" s="68">
        <v>0</v>
      </c>
      <c r="S59" s="68">
        <v>0</v>
      </c>
      <c r="T59" s="68">
        <v>0</v>
      </c>
      <c r="U59" s="68">
        <v>0</v>
      </c>
      <c r="V59" s="68">
        <v>0</v>
      </c>
      <c r="W59" s="68">
        <v>0</v>
      </c>
      <c r="X59" s="68">
        <v>0</v>
      </c>
      <c r="Y59" s="68">
        <v>0</v>
      </c>
      <c r="Z59" s="68">
        <v>0</v>
      </c>
      <c r="AA59" s="68">
        <v>0</v>
      </c>
      <c r="AB59" s="68">
        <v>0</v>
      </c>
      <c r="AC59" s="68">
        <v>0</v>
      </c>
      <c r="AD59" s="68">
        <v>0</v>
      </c>
      <c r="AE59" s="68">
        <v>0</v>
      </c>
      <c r="AF59" s="68">
        <v>0</v>
      </c>
      <c r="AG59" s="68">
        <v>0</v>
      </c>
      <c r="AH59" s="68">
        <v>0</v>
      </c>
      <c r="AI59" s="68">
        <v>0</v>
      </c>
      <c r="AJ59" s="68">
        <v>0</v>
      </c>
      <c r="AK59" s="68">
        <v>0</v>
      </c>
      <c r="AL59" s="68">
        <v>0</v>
      </c>
      <c r="AM59" s="68">
        <v>0</v>
      </c>
      <c r="AN59" s="68">
        <v>0</v>
      </c>
      <c r="AO59" s="68">
        <v>0</v>
      </c>
      <c r="AP59" s="68">
        <v>0</v>
      </c>
      <c r="AQ59" s="246">
        <v>0</v>
      </c>
      <c r="AR59" s="6"/>
      <c r="AS59" s="6"/>
    </row>
    <row r="60" spans="1:45" ht="15.75" thickBot="1" x14ac:dyDescent="0.3">
      <c r="A60" s="12" t="s">
        <v>16</v>
      </c>
      <c r="B60" s="8" t="s">
        <v>134</v>
      </c>
      <c r="C60" s="67">
        <v>6</v>
      </c>
      <c r="D60" s="212">
        <f t="array" ref="D60">SUM(E60:AQ60)</f>
        <v>100</v>
      </c>
      <c r="E60" s="245">
        <v>0.2012072434607646</v>
      </c>
      <c r="F60" s="68">
        <v>0.60362173038229372</v>
      </c>
      <c r="G60" s="68">
        <v>0.4024144869215292</v>
      </c>
      <c r="H60" s="68">
        <v>1.3078470824949699</v>
      </c>
      <c r="I60" s="68">
        <v>1.1066398390342052</v>
      </c>
      <c r="J60" s="68">
        <v>2.7162977867203222</v>
      </c>
      <c r="K60" s="68">
        <v>5.1307847082494975</v>
      </c>
      <c r="L60" s="68">
        <v>30.181086519114686</v>
      </c>
      <c r="M60" s="68">
        <v>29.678068410462778</v>
      </c>
      <c r="N60" s="68">
        <v>16.197183098591552</v>
      </c>
      <c r="O60" s="68">
        <v>10.865191146881289</v>
      </c>
      <c r="P60" s="68">
        <v>1.1066398390342052</v>
      </c>
      <c r="Q60" s="68">
        <v>0.30181086519114686</v>
      </c>
      <c r="R60" s="68">
        <v>0.2012072434607646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  <c r="AJ60" s="68">
        <v>0</v>
      </c>
      <c r="AK60" s="68">
        <v>0</v>
      </c>
      <c r="AL60" s="68">
        <v>0</v>
      </c>
      <c r="AM60" s="68">
        <v>0</v>
      </c>
      <c r="AN60" s="68">
        <v>0</v>
      </c>
      <c r="AO60" s="68">
        <v>0</v>
      </c>
      <c r="AP60" s="68">
        <v>0</v>
      </c>
      <c r="AQ60" s="246">
        <v>0</v>
      </c>
      <c r="AR60" s="6"/>
      <c r="AS60" s="6"/>
    </row>
    <row r="61" spans="1:45" ht="15.75" thickBot="1" x14ac:dyDescent="0.3">
      <c r="A61" s="12" t="s">
        <v>16</v>
      </c>
      <c r="B61" s="8" t="s">
        <v>134</v>
      </c>
      <c r="C61" s="67">
        <v>7</v>
      </c>
      <c r="D61" s="212">
        <f t="array" ref="D61">SUM(E61:AQ61)</f>
        <v>100</v>
      </c>
      <c r="E61" s="245">
        <v>0</v>
      </c>
      <c r="F61" s="68">
        <v>2.7777777777777777</v>
      </c>
      <c r="G61" s="68">
        <v>8.3333333333333321</v>
      </c>
      <c r="H61" s="68">
        <v>0</v>
      </c>
      <c r="I61" s="68">
        <v>2.7777777777777777</v>
      </c>
      <c r="J61" s="68">
        <v>5.5555555555555554</v>
      </c>
      <c r="K61" s="68">
        <v>2.7777777777777777</v>
      </c>
      <c r="L61" s="68">
        <v>13.888888888888889</v>
      </c>
      <c r="M61" s="68">
        <v>13.888888888888889</v>
      </c>
      <c r="N61" s="68">
        <v>11.111111111111111</v>
      </c>
      <c r="O61" s="68">
        <v>33.333333333333329</v>
      </c>
      <c r="P61" s="68">
        <v>5.5555555555555554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0</v>
      </c>
      <c r="AM61" s="68">
        <v>0</v>
      </c>
      <c r="AN61" s="68">
        <v>0</v>
      </c>
      <c r="AO61" s="68">
        <v>0</v>
      </c>
      <c r="AP61" s="68">
        <v>0</v>
      </c>
      <c r="AQ61" s="246">
        <v>0</v>
      </c>
      <c r="AR61" s="6"/>
      <c r="AS61" s="6"/>
    </row>
    <row r="62" spans="1:45" ht="15.75" thickBot="1" x14ac:dyDescent="0.3">
      <c r="A62" s="12" t="s">
        <v>16</v>
      </c>
      <c r="B62" s="8" t="s">
        <v>134</v>
      </c>
      <c r="C62" s="67">
        <v>8</v>
      </c>
      <c r="D62" s="212">
        <f t="array" ref="D62">SUM(E62:AQ62)</f>
        <v>99.999999999999986</v>
      </c>
      <c r="E62" s="245">
        <v>5.6085918854415269</v>
      </c>
      <c r="F62" s="68">
        <v>15.632458233890215</v>
      </c>
      <c r="G62" s="68">
        <v>23.98568019093079</v>
      </c>
      <c r="H62" s="68">
        <v>7.7565632458233891</v>
      </c>
      <c r="I62" s="68">
        <v>7.0405727923627692</v>
      </c>
      <c r="J62" s="68">
        <v>6.0859188544152749</v>
      </c>
      <c r="K62" s="68">
        <v>4.7732696897374698</v>
      </c>
      <c r="L62" s="68">
        <v>12.052505966587113</v>
      </c>
      <c r="M62" s="68">
        <v>9.785202863961814</v>
      </c>
      <c r="N62" s="68">
        <v>3.2219570405727929</v>
      </c>
      <c r="O62" s="68">
        <v>0.8353221957040573</v>
      </c>
      <c r="P62" s="68">
        <v>1.6706443914081146</v>
      </c>
      <c r="Q62" s="68">
        <v>1.5513126491646778</v>
      </c>
      <c r="R62" s="68">
        <v>0</v>
      </c>
      <c r="S62" s="68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  <c r="AJ62" s="68">
        <v>0</v>
      </c>
      <c r="AK62" s="68">
        <v>0</v>
      </c>
      <c r="AL62" s="68">
        <v>0</v>
      </c>
      <c r="AM62" s="68">
        <v>0</v>
      </c>
      <c r="AN62" s="68">
        <v>0</v>
      </c>
      <c r="AO62" s="68">
        <v>0</v>
      </c>
      <c r="AP62" s="68">
        <v>0</v>
      </c>
      <c r="AQ62" s="246">
        <v>0</v>
      </c>
      <c r="AR62" s="6"/>
      <c r="AS62" s="6"/>
    </row>
    <row r="63" spans="1:45" ht="15.75" thickBot="1" x14ac:dyDescent="0.3">
      <c r="A63" s="12" t="s">
        <v>16</v>
      </c>
      <c r="B63" s="8" t="s">
        <v>134</v>
      </c>
      <c r="C63" s="67">
        <v>9</v>
      </c>
      <c r="D63" s="212">
        <f t="array" ref="D63">SUM(E63:AQ63)</f>
        <v>99.999999999999986</v>
      </c>
      <c r="E63" s="245">
        <v>1.4086491055078181E-2</v>
      </c>
      <c r="F63" s="68">
        <v>9.1562191858008166E-2</v>
      </c>
      <c r="G63" s="68">
        <v>0.32398929426679812</v>
      </c>
      <c r="H63" s="68">
        <v>1.7044654176644598</v>
      </c>
      <c r="I63" s="68">
        <v>1.401605859980279</v>
      </c>
      <c r="J63" s="68">
        <v>3.1060712776447388</v>
      </c>
      <c r="K63" s="68">
        <v>6.1487533455416257</v>
      </c>
      <c r="L63" s="68">
        <v>33.406113537117903</v>
      </c>
      <c r="M63" s="68">
        <v>35.652908860402874</v>
      </c>
      <c r="N63" s="68">
        <v>15.072545428933653</v>
      </c>
      <c r="O63" s="68">
        <v>2.7891252289054798</v>
      </c>
      <c r="P63" s="68">
        <v>0.26060008451894634</v>
      </c>
      <c r="Q63" s="68">
        <v>2.8172982110156362E-2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0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68">
        <v>0</v>
      </c>
      <c r="AJ63" s="68">
        <v>0</v>
      </c>
      <c r="AK63" s="68">
        <v>0</v>
      </c>
      <c r="AL63" s="68">
        <v>0</v>
      </c>
      <c r="AM63" s="68">
        <v>0</v>
      </c>
      <c r="AN63" s="68">
        <v>0</v>
      </c>
      <c r="AO63" s="68">
        <v>0</v>
      </c>
      <c r="AP63" s="68">
        <v>0</v>
      </c>
      <c r="AQ63" s="246">
        <v>0</v>
      </c>
      <c r="AR63" s="6"/>
      <c r="AS63" s="6"/>
    </row>
    <row r="64" spans="1:45" ht="15.75" thickBot="1" x14ac:dyDescent="0.3">
      <c r="A64" s="12" t="s">
        <v>16</v>
      </c>
      <c r="B64" s="8" t="s">
        <v>134</v>
      </c>
      <c r="C64" s="67">
        <v>10</v>
      </c>
      <c r="D64" s="212">
        <f t="array" ref="D64">SUM(E64:AQ64)</f>
        <v>100</v>
      </c>
      <c r="E64" s="245">
        <v>0</v>
      </c>
      <c r="F64" s="68">
        <v>0</v>
      </c>
      <c r="G64" s="68">
        <v>1.7006802721088436</v>
      </c>
      <c r="H64" s="68">
        <v>2.0408163265306123</v>
      </c>
      <c r="I64" s="68">
        <v>2.0408163265306123</v>
      </c>
      <c r="J64" s="68">
        <v>3.0612244897959182</v>
      </c>
      <c r="K64" s="68">
        <v>7.1428571428571423</v>
      </c>
      <c r="L64" s="68">
        <v>31.292517006802722</v>
      </c>
      <c r="M64" s="68">
        <v>24.829931972789115</v>
      </c>
      <c r="N64" s="68">
        <v>9.8639455782312915</v>
      </c>
      <c r="O64" s="68">
        <v>16.326530612244898</v>
      </c>
      <c r="P64" s="68">
        <v>1.3605442176870748</v>
      </c>
      <c r="Q64" s="68">
        <v>0.3401360544217687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68">
        <v>0</v>
      </c>
      <c r="AJ64" s="68">
        <v>0</v>
      </c>
      <c r="AK64" s="68">
        <v>0</v>
      </c>
      <c r="AL64" s="68">
        <v>0</v>
      </c>
      <c r="AM64" s="68">
        <v>0</v>
      </c>
      <c r="AN64" s="68">
        <v>0</v>
      </c>
      <c r="AO64" s="68">
        <v>0</v>
      </c>
      <c r="AP64" s="68">
        <v>0</v>
      </c>
      <c r="AQ64" s="246">
        <v>0</v>
      </c>
      <c r="AR64" s="6"/>
      <c r="AS64" s="6"/>
    </row>
    <row r="65" spans="1:45" ht="15.75" thickBot="1" x14ac:dyDescent="0.3">
      <c r="A65" s="12" t="s">
        <v>16</v>
      </c>
      <c r="B65" s="8" t="s">
        <v>134</v>
      </c>
      <c r="C65" s="67">
        <v>11</v>
      </c>
      <c r="D65" s="212">
        <f t="array" ref="D65">SUM(E65:AQ65)</f>
        <v>100</v>
      </c>
      <c r="E65" s="245">
        <v>0</v>
      </c>
      <c r="F65" s="68">
        <v>9.0909090909090917</v>
      </c>
      <c r="G65" s="68">
        <v>9.0909090909090917</v>
      </c>
      <c r="H65" s="68">
        <v>0</v>
      </c>
      <c r="I65" s="68">
        <v>0</v>
      </c>
      <c r="J65" s="68">
        <v>0</v>
      </c>
      <c r="K65" s="68">
        <v>9.0909090909090917</v>
      </c>
      <c r="L65" s="68">
        <v>54.54545454545454</v>
      </c>
      <c r="M65" s="68">
        <v>18.181818181818183</v>
      </c>
      <c r="N65" s="68">
        <v>0</v>
      </c>
      <c r="O65" s="68">
        <v>0</v>
      </c>
      <c r="P65" s="68">
        <v>0</v>
      </c>
      <c r="Q65" s="68">
        <v>0</v>
      </c>
      <c r="R65" s="68">
        <v>0</v>
      </c>
      <c r="S65" s="68">
        <v>0</v>
      </c>
      <c r="T65" s="68">
        <v>0</v>
      </c>
      <c r="U65" s="68">
        <v>0</v>
      </c>
      <c r="V65" s="68">
        <v>0</v>
      </c>
      <c r="W65" s="68">
        <v>0</v>
      </c>
      <c r="X65" s="68">
        <v>0</v>
      </c>
      <c r="Y65" s="68">
        <v>0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68">
        <v>0</v>
      </c>
      <c r="AJ65" s="68">
        <v>0</v>
      </c>
      <c r="AK65" s="68">
        <v>0</v>
      </c>
      <c r="AL65" s="68">
        <v>0</v>
      </c>
      <c r="AM65" s="68">
        <v>0</v>
      </c>
      <c r="AN65" s="68">
        <v>0</v>
      </c>
      <c r="AO65" s="68">
        <v>0</v>
      </c>
      <c r="AP65" s="68">
        <v>0</v>
      </c>
      <c r="AQ65" s="246">
        <v>0</v>
      </c>
      <c r="AR65" s="6"/>
      <c r="AS65" s="6"/>
    </row>
    <row r="66" spans="1:45" ht="15.75" thickBot="1" x14ac:dyDescent="0.3">
      <c r="A66" s="12" t="s">
        <v>16</v>
      </c>
      <c r="B66" s="8" t="s">
        <v>134</v>
      </c>
      <c r="C66" s="67">
        <v>12</v>
      </c>
      <c r="D66" s="212">
        <f t="array" ref="D66">SUM(E66:AQ66)</f>
        <v>100</v>
      </c>
      <c r="E66" s="245">
        <v>6.25</v>
      </c>
      <c r="F66" s="68">
        <v>0</v>
      </c>
      <c r="G66" s="68">
        <v>0</v>
      </c>
      <c r="H66" s="68">
        <v>0</v>
      </c>
      <c r="I66" s="68">
        <v>6.25</v>
      </c>
      <c r="J66" s="68">
        <v>0</v>
      </c>
      <c r="K66" s="68">
        <v>6.25</v>
      </c>
      <c r="L66" s="68">
        <v>18.75</v>
      </c>
      <c r="M66" s="68">
        <v>31.25</v>
      </c>
      <c r="N66" s="68">
        <v>12.5</v>
      </c>
      <c r="O66" s="68">
        <v>18.75</v>
      </c>
      <c r="P66" s="68">
        <v>0</v>
      </c>
      <c r="Q66" s="68">
        <v>0</v>
      </c>
      <c r="R66" s="68">
        <v>0</v>
      </c>
      <c r="S66" s="68">
        <v>0</v>
      </c>
      <c r="T66" s="68">
        <v>0</v>
      </c>
      <c r="U66" s="68">
        <v>0</v>
      </c>
      <c r="V66" s="68">
        <v>0</v>
      </c>
      <c r="W66" s="68">
        <v>0</v>
      </c>
      <c r="X66" s="68">
        <v>0</v>
      </c>
      <c r="Y66" s="68">
        <v>0</v>
      </c>
      <c r="Z66" s="68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8">
        <v>0</v>
      </c>
      <c r="AG66" s="68">
        <v>0</v>
      </c>
      <c r="AH66" s="68">
        <v>0</v>
      </c>
      <c r="AI66" s="68">
        <v>0</v>
      </c>
      <c r="AJ66" s="68">
        <v>0</v>
      </c>
      <c r="AK66" s="68">
        <v>0</v>
      </c>
      <c r="AL66" s="68">
        <v>0</v>
      </c>
      <c r="AM66" s="68">
        <v>0</v>
      </c>
      <c r="AN66" s="68">
        <v>0</v>
      </c>
      <c r="AO66" s="68">
        <v>0</v>
      </c>
      <c r="AP66" s="68">
        <v>0</v>
      </c>
      <c r="AQ66" s="246">
        <v>0</v>
      </c>
      <c r="AR66" s="6"/>
      <c r="AS66" s="6"/>
    </row>
    <row r="67" spans="1:45" ht="15.75" thickBot="1" x14ac:dyDescent="0.3">
      <c r="A67" s="12" t="s">
        <v>16</v>
      </c>
      <c r="B67" s="8" t="s">
        <v>134</v>
      </c>
      <c r="C67" s="67">
        <v>13</v>
      </c>
      <c r="D67" s="212">
        <v>100.00000000000011</v>
      </c>
      <c r="E67" s="247">
        <v>0</v>
      </c>
      <c r="F67" s="248">
        <v>4.7619047619047619</v>
      </c>
      <c r="G67" s="248">
        <v>0</v>
      </c>
      <c r="H67" s="248">
        <v>4.7619047619047619</v>
      </c>
      <c r="I67" s="248">
        <v>4.7619047619047619</v>
      </c>
      <c r="J67" s="248">
        <v>4.7619047619047619</v>
      </c>
      <c r="K67" s="248">
        <v>0</v>
      </c>
      <c r="L67" s="248">
        <v>4.7619047619047619</v>
      </c>
      <c r="M67" s="248">
        <v>4.7619047619047619</v>
      </c>
      <c r="N67" s="248">
        <v>0</v>
      </c>
      <c r="O67" s="248">
        <v>0</v>
      </c>
      <c r="P67" s="248">
        <v>4.7619047619047619</v>
      </c>
      <c r="Q67" s="248">
        <v>0</v>
      </c>
      <c r="R67" s="248">
        <v>0</v>
      </c>
      <c r="S67" s="248">
        <v>14.285714285714285</v>
      </c>
      <c r="T67" s="248">
        <v>42.857142857142854</v>
      </c>
      <c r="U67" s="248">
        <v>9.5238095238095237</v>
      </c>
      <c r="V67" s="248">
        <v>0</v>
      </c>
      <c r="W67" s="248">
        <v>0</v>
      </c>
      <c r="X67" s="248">
        <v>0</v>
      </c>
      <c r="Y67" s="248">
        <v>0</v>
      </c>
      <c r="Z67" s="248">
        <v>0</v>
      </c>
      <c r="AA67" s="248">
        <v>0</v>
      </c>
      <c r="AB67" s="248">
        <v>0</v>
      </c>
      <c r="AC67" s="248">
        <v>0</v>
      </c>
      <c r="AD67" s="248">
        <v>0</v>
      </c>
      <c r="AE67" s="248">
        <v>0</v>
      </c>
      <c r="AF67" s="248">
        <v>0</v>
      </c>
      <c r="AG67" s="248">
        <v>0</v>
      </c>
      <c r="AH67" s="248">
        <v>0</v>
      </c>
      <c r="AI67" s="248">
        <v>0</v>
      </c>
      <c r="AJ67" s="248">
        <v>0</v>
      </c>
      <c r="AK67" s="248">
        <v>0</v>
      </c>
      <c r="AL67" s="248">
        <v>0</v>
      </c>
      <c r="AM67" s="248">
        <v>0</v>
      </c>
      <c r="AN67" s="248">
        <v>0</v>
      </c>
      <c r="AO67" s="248">
        <v>0</v>
      </c>
      <c r="AP67" s="248">
        <v>0</v>
      </c>
      <c r="AQ67" s="249">
        <v>0</v>
      </c>
      <c r="AR67" s="6"/>
      <c r="AS67" s="6"/>
    </row>
    <row r="68" spans="1:45" ht="15.75" thickTop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x14ac:dyDescent="0.25">
      <c r="A70" s="21" t="s">
        <v>72</v>
      </c>
      <c r="B70" s="6" t="s">
        <v>37</v>
      </c>
      <c r="AR70" s="6"/>
      <c r="AS70" s="6"/>
    </row>
    <row r="71" spans="1:45" ht="15.75" thickBot="1" x14ac:dyDescent="0.3">
      <c r="A71" s="12" t="s">
        <v>16</v>
      </c>
      <c r="B71" s="7" t="s">
        <v>13</v>
      </c>
      <c r="C71" s="3" t="s">
        <v>14</v>
      </c>
      <c r="D71" s="3" t="s">
        <v>15</v>
      </c>
      <c r="E71" s="3">
        <v>3000</v>
      </c>
      <c r="F71" s="3">
        <v>4000</v>
      </c>
      <c r="G71" s="3">
        <v>5000</v>
      </c>
      <c r="H71" s="3">
        <v>6000</v>
      </c>
      <c r="I71" s="3">
        <v>7000</v>
      </c>
      <c r="J71" s="3">
        <v>8000</v>
      </c>
      <c r="K71" s="3">
        <v>9000</v>
      </c>
      <c r="L71" s="3">
        <v>10000</v>
      </c>
      <c r="M71" s="3">
        <v>11000</v>
      </c>
      <c r="N71" s="3">
        <v>12000</v>
      </c>
      <c r="O71" s="3">
        <v>13000</v>
      </c>
      <c r="P71" s="3">
        <v>14000</v>
      </c>
      <c r="Q71" s="3">
        <v>15000</v>
      </c>
      <c r="R71" s="3">
        <v>16000</v>
      </c>
      <c r="S71" s="3">
        <v>17000</v>
      </c>
      <c r="T71" s="3">
        <v>18000</v>
      </c>
      <c r="U71" s="3">
        <v>19000</v>
      </c>
      <c r="V71" s="3">
        <v>20000</v>
      </c>
      <c r="W71" s="3">
        <v>21000</v>
      </c>
      <c r="X71" s="3">
        <v>22000</v>
      </c>
      <c r="Y71" s="3">
        <v>23000</v>
      </c>
      <c r="Z71" s="3">
        <v>24000</v>
      </c>
      <c r="AA71" s="3">
        <v>25000</v>
      </c>
      <c r="AB71" s="3">
        <v>26000</v>
      </c>
      <c r="AC71" s="3">
        <v>27000</v>
      </c>
      <c r="AD71" s="3">
        <v>28000</v>
      </c>
      <c r="AE71" s="3">
        <v>29000</v>
      </c>
      <c r="AF71" s="3">
        <v>30000</v>
      </c>
      <c r="AG71" s="3">
        <v>31000</v>
      </c>
      <c r="AH71" s="3">
        <v>32000</v>
      </c>
      <c r="AI71" s="3">
        <v>33000</v>
      </c>
      <c r="AJ71" s="3">
        <v>34000</v>
      </c>
      <c r="AK71" s="3">
        <v>35000</v>
      </c>
      <c r="AL71" s="3">
        <v>36000</v>
      </c>
      <c r="AM71" s="3">
        <v>37000</v>
      </c>
      <c r="AN71" s="3">
        <v>38000</v>
      </c>
      <c r="AO71" s="3">
        <v>39000</v>
      </c>
      <c r="AP71" s="3">
        <v>40000</v>
      </c>
      <c r="AQ71" s="3">
        <v>41000</v>
      </c>
      <c r="AR71" s="6"/>
      <c r="AS71" s="6"/>
    </row>
    <row r="72" spans="1:45" ht="16.5" thickTop="1" thickBot="1" x14ac:dyDescent="0.3">
      <c r="A72" s="12" t="s">
        <v>16</v>
      </c>
      <c r="B72" s="8" t="s">
        <v>134</v>
      </c>
      <c r="C72" s="74">
        <v>4</v>
      </c>
      <c r="D72" s="213">
        <f t="array" ref="D72">SUM(E72:AQ72)</f>
        <v>100</v>
      </c>
      <c r="E72" s="250">
        <v>14.754098360655737</v>
      </c>
      <c r="F72" s="251">
        <v>1.639344262295082</v>
      </c>
      <c r="G72" s="251">
        <v>3.278688524590164</v>
      </c>
      <c r="H72" s="251">
        <v>1.639344262295082</v>
      </c>
      <c r="I72" s="251">
        <v>8.1967213114754092</v>
      </c>
      <c r="J72" s="251">
        <v>6.557377049180328</v>
      </c>
      <c r="K72" s="251">
        <v>9.8360655737704921</v>
      </c>
      <c r="L72" s="251">
        <v>4.918032786885246</v>
      </c>
      <c r="M72" s="251">
        <v>6.557377049180328</v>
      </c>
      <c r="N72" s="251">
        <v>3.278688524590164</v>
      </c>
      <c r="O72" s="251">
        <v>1.639344262295082</v>
      </c>
      <c r="P72" s="251">
        <v>6.557377049180328</v>
      </c>
      <c r="Q72" s="251">
        <v>0</v>
      </c>
      <c r="R72" s="251">
        <v>13.114754098360656</v>
      </c>
      <c r="S72" s="251">
        <v>4.918032786885246</v>
      </c>
      <c r="T72" s="251">
        <v>6.557377049180328</v>
      </c>
      <c r="U72" s="251">
        <v>6.557377049180328</v>
      </c>
      <c r="V72" s="251">
        <v>0</v>
      </c>
      <c r="W72" s="251">
        <v>0</v>
      </c>
      <c r="X72" s="251">
        <v>0</v>
      </c>
      <c r="Y72" s="251">
        <v>0</v>
      </c>
      <c r="Z72" s="251">
        <v>0</v>
      </c>
      <c r="AA72" s="251">
        <v>0</v>
      </c>
      <c r="AB72" s="251">
        <v>0</v>
      </c>
      <c r="AC72" s="251">
        <v>0</v>
      </c>
      <c r="AD72" s="251">
        <v>0</v>
      </c>
      <c r="AE72" s="251">
        <v>0</v>
      </c>
      <c r="AF72" s="251">
        <v>0</v>
      </c>
      <c r="AG72" s="251">
        <v>0</v>
      </c>
      <c r="AH72" s="251">
        <v>0</v>
      </c>
      <c r="AI72" s="251">
        <v>0</v>
      </c>
      <c r="AJ72" s="251">
        <v>0</v>
      </c>
      <c r="AK72" s="251">
        <v>0</v>
      </c>
      <c r="AL72" s="251">
        <v>0</v>
      </c>
      <c r="AM72" s="251">
        <v>0</v>
      </c>
      <c r="AN72" s="251">
        <v>0</v>
      </c>
      <c r="AO72" s="251">
        <v>0</v>
      </c>
      <c r="AP72" s="251">
        <v>0</v>
      </c>
      <c r="AQ72" s="252">
        <v>0</v>
      </c>
      <c r="AR72" s="6"/>
      <c r="AS72" s="6"/>
    </row>
    <row r="73" spans="1:45" ht="15.75" thickBot="1" x14ac:dyDescent="0.3">
      <c r="A73" s="12" t="s">
        <v>16</v>
      </c>
      <c r="B73" s="8" t="s">
        <v>134</v>
      </c>
      <c r="C73" s="74">
        <v>5</v>
      </c>
      <c r="D73" s="213">
        <f t="array" ref="D73">SUM(E73:AQ73)</f>
        <v>100</v>
      </c>
      <c r="E73" s="253">
        <v>2.6119402985074625</v>
      </c>
      <c r="F73" s="75">
        <v>0.74626865671641784</v>
      </c>
      <c r="G73" s="75">
        <v>6.7164179104477615</v>
      </c>
      <c r="H73" s="75">
        <v>13.059701492537313</v>
      </c>
      <c r="I73" s="75">
        <v>11.194029850746269</v>
      </c>
      <c r="J73" s="75">
        <v>10.074626865671641</v>
      </c>
      <c r="K73" s="75">
        <v>13.805970149253731</v>
      </c>
      <c r="L73" s="75">
        <v>9.3283582089552244</v>
      </c>
      <c r="M73" s="75">
        <v>8.5820895522388057</v>
      </c>
      <c r="N73" s="75">
        <v>6.7164179104477615</v>
      </c>
      <c r="O73" s="75">
        <v>3.3582089552238807</v>
      </c>
      <c r="P73" s="75">
        <v>0.37313432835820892</v>
      </c>
      <c r="Q73" s="75">
        <v>2.9850746268656714</v>
      </c>
      <c r="R73" s="75">
        <v>0.37313432835820892</v>
      </c>
      <c r="S73" s="75">
        <v>1.8656716417910446</v>
      </c>
      <c r="T73" s="75">
        <v>3.3582089552238807</v>
      </c>
      <c r="U73" s="75">
        <v>1.1194029850746268</v>
      </c>
      <c r="V73" s="75">
        <v>1.8656716417910446</v>
      </c>
      <c r="W73" s="75">
        <v>0.74626865671641784</v>
      </c>
      <c r="X73" s="75">
        <v>0.74626865671641784</v>
      </c>
      <c r="Y73" s="75">
        <v>0.37313432835820892</v>
      </c>
      <c r="Z73" s="75">
        <v>0</v>
      </c>
      <c r="AA73" s="75">
        <v>0</v>
      </c>
      <c r="AB73" s="75">
        <v>0</v>
      </c>
      <c r="AC73" s="75">
        <v>0</v>
      </c>
      <c r="AD73" s="75">
        <v>0</v>
      </c>
      <c r="AE73" s="75">
        <v>0</v>
      </c>
      <c r="AF73" s="75">
        <v>0</v>
      </c>
      <c r="AG73" s="75">
        <v>0</v>
      </c>
      <c r="AH73" s="75">
        <v>0</v>
      </c>
      <c r="AI73" s="75">
        <v>0</v>
      </c>
      <c r="AJ73" s="75">
        <v>0</v>
      </c>
      <c r="AK73" s="75">
        <v>0</v>
      </c>
      <c r="AL73" s="75">
        <v>0</v>
      </c>
      <c r="AM73" s="75">
        <v>0</v>
      </c>
      <c r="AN73" s="75">
        <v>0</v>
      </c>
      <c r="AO73" s="75">
        <v>0</v>
      </c>
      <c r="AP73" s="75">
        <v>0</v>
      </c>
      <c r="AQ73" s="254">
        <v>0</v>
      </c>
      <c r="AR73" s="6"/>
      <c r="AS73" s="6"/>
    </row>
    <row r="74" spans="1:45" ht="15.75" thickBot="1" x14ac:dyDescent="0.3">
      <c r="A74" s="12" t="s">
        <v>16</v>
      </c>
      <c r="B74" s="8" t="s">
        <v>134</v>
      </c>
      <c r="C74" s="74">
        <v>6</v>
      </c>
      <c r="D74" s="213">
        <f t="array" ref="D74">SUM(E74:AQ74)</f>
        <v>100.00000000000001</v>
      </c>
      <c r="E74" s="253">
        <v>0.70422535211267612</v>
      </c>
      <c r="F74" s="75">
        <v>0.28169014084507044</v>
      </c>
      <c r="G74" s="75">
        <v>0.70422535211267612</v>
      </c>
      <c r="H74" s="75">
        <v>1.1267605633802817</v>
      </c>
      <c r="I74" s="75">
        <v>2.8169014084507045</v>
      </c>
      <c r="J74" s="75">
        <v>1.971830985915493</v>
      </c>
      <c r="K74" s="75">
        <v>10.140845070422536</v>
      </c>
      <c r="L74" s="75">
        <v>20</v>
      </c>
      <c r="M74" s="75">
        <v>14.225352112676056</v>
      </c>
      <c r="N74" s="75">
        <v>10.28169014084507</v>
      </c>
      <c r="O74" s="75">
        <v>5.4929577464788739</v>
      </c>
      <c r="P74" s="75">
        <v>7.042253521126761</v>
      </c>
      <c r="Q74" s="75">
        <v>8.591549295774648</v>
      </c>
      <c r="R74" s="75">
        <v>5.6338028169014089</v>
      </c>
      <c r="S74" s="75">
        <v>3.8028169014084505</v>
      </c>
      <c r="T74" s="75">
        <v>3.6619718309859155</v>
      </c>
      <c r="U74" s="75">
        <v>1.5492957746478873</v>
      </c>
      <c r="V74" s="75">
        <v>1.1267605633802817</v>
      </c>
      <c r="W74" s="75">
        <v>0.28169014084507044</v>
      </c>
      <c r="X74" s="75">
        <v>0.42253521126760557</v>
      </c>
      <c r="Y74" s="75">
        <v>0.14084507042253522</v>
      </c>
      <c r="Z74" s="75">
        <v>0</v>
      </c>
      <c r="AA74" s="75">
        <v>0</v>
      </c>
      <c r="AB74" s="75">
        <v>0</v>
      </c>
      <c r="AC74" s="75">
        <v>0</v>
      </c>
      <c r="AD74" s="75">
        <v>0</v>
      </c>
      <c r="AE74" s="75">
        <v>0</v>
      </c>
      <c r="AF74" s="75">
        <v>0</v>
      </c>
      <c r="AG74" s="75">
        <v>0</v>
      </c>
      <c r="AH74" s="75">
        <v>0</v>
      </c>
      <c r="AI74" s="75">
        <v>0</v>
      </c>
      <c r="AJ74" s="75">
        <v>0</v>
      </c>
      <c r="AK74" s="75">
        <v>0</v>
      </c>
      <c r="AL74" s="75">
        <v>0</v>
      </c>
      <c r="AM74" s="75">
        <v>0</v>
      </c>
      <c r="AN74" s="75">
        <v>0</v>
      </c>
      <c r="AO74" s="75">
        <v>0</v>
      </c>
      <c r="AP74" s="75">
        <v>0</v>
      </c>
      <c r="AQ74" s="254">
        <v>0</v>
      </c>
      <c r="AR74" s="6"/>
      <c r="AS74" s="6"/>
    </row>
    <row r="75" spans="1:45" ht="15.75" thickBot="1" x14ac:dyDescent="0.3">
      <c r="A75" s="12" t="s">
        <v>16</v>
      </c>
      <c r="B75" s="8" t="s">
        <v>134</v>
      </c>
      <c r="C75" s="74">
        <v>7</v>
      </c>
      <c r="D75" s="213">
        <f t="array" ref="D75">SUM(E75:AQ75)</f>
        <v>99.999999999999986</v>
      </c>
      <c r="E75" s="253">
        <v>14.705882352941178</v>
      </c>
      <c r="F75" s="75">
        <v>2.9411764705882351</v>
      </c>
      <c r="G75" s="75">
        <v>0</v>
      </c>
      <c r="H75" s="75">
        <v>0</v>
      </c>
      <c r="I75" s="75">
        <v>0</v>
      </c>
      <c r="J75" s="75">
        <v>2.9411764705882351</v>
      </c>
      <c r="K75" s="75">
        <v>2.9411764705882351</v>
      </c>
      <c r="L75" s="75">
        <v>0</v>
      </c>
      <c r="M75" s="75">
        <v>5.8823529411764701</v>
      </c>
      <c r="N75" s="75">
        <v>2.9411764705882351</v>
      </c>
      <c r="O75" s="75">
        <v>11.76470588235294</v>
      </c>
      <c r="P75" s="75">
        <v>2.9411764705882351</v>
      </c>
      <c r="Q75" s="75">
        <v>5.8823529411764701</v>
      </c>
      <c r="R75" s="75">
        <v>0</v>
      </c>
      <c r="S75" s="75">
        <v>5.8823529411764701</v>
      </c>
      <c r="T75" s="75">
        <v>5.8823529411764701</v>
      </c>
      <c r="U75" s="75">
        <v>11.76470588235294</v>
      </c>
      <c r="V75" s="75">
        <v>5.8823529411764701</v>
      </c>
      <c r="W75" s="75">
        <v>11.76470588235294</v>
      </c>
      <c r="X75" s="75">
        <v>5.8823529411764701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5">
        <v>0</v>
      </c>
      <c r="AQ75" s="254">
        <v>0</v>
      </c>
      <c r="AR75" s="6"/>
      <c r="AS75" s="6"/>
    </row>
    <row r="76" spans="1:45" ht="15.75" thickBot="1" x14ac:dyDescent="0.3">
      <c r="A76" s="12" t="s">
        <v>16</v>
      </c>
      <c r="B76" s="8" t="s">
        <v>134</v>
      </c>
      <c r="C76" s="74">
        <v>8</v>
      </c>
      <c r="D76" s="213">
        <f t="array" ref="D76">SUM(E76:AQ76)</f>
        <v>99.999999999999986</v>
      </c>
      <c r="E76" s="253">
        <v>0.95238095238095244</v>
      </c>
      <c r="F76" s="75">
        <v>4.7619047619047619</v>
      </c>
      <c r="G76" s="75">
        <v>10.952380952380953</v>
      </c>
      <c r="H76" s="75">
        <v>11.428571428571429</v>
      </c>
      <c r="I76" s="75">
        <v>13.80952380952381</v>
      </c>
      <c r="J76" s="75">
        <v>11.904761904761903</v>
      </c>
      <c r="K76" s="75">
        <v>7.1428571428571423</v>
      </c>
      <c r="L76" s="75">
        <v>7.6190476190476195</v>
      </c>
      <c r="M76" s="75">
        <v>6.666666666666667</v>
      </c>
      <c r="N76" s="75">
        <v>5.2380952380952381</v>
      </c>
      <c r="O76" s="75">
        <v>1.4285714285714286</v>
      </c>
      <c r="P76" s="75">
        <v>0.47619047619047622</v>
      </c>
      <c r="Q76" s="75">
        <v>3.8095238095238098</v>
      </c>
      <c r="R76" s="75">
        <v>5.7142857142857144</v>
      </c>
      <c r="S76" s="75">
        <v>1.9047619047619049</v>
      </c>
      <c r="T76" s="75">
        <v>3.3333333333333335</v>
      </c>
      <c r="U76" s="75">
        <v>1.9047619047619049</v>
      </c>
      <c r="V76" s="75">
        <v>0.95238095238095244</v>
      </c>
      <c r="W76" s="75">
        <v>0</v>
      </c>
      <c r="X76" s="75">
        <v>0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5">
        <v>0</v>
      </c>
      <c r="AE76" s="75">
        <v>0</v>
      </c>
      <c r="AF76" s="75">
        <v>0</v>
      </c>
      <c r="AG76" s="75">
        <v>0</v>
      </c>
      <c r="AH76" s="75">
        <v>0</v>
      </c>
      <c r="AI76" s="75">
        <v>0</v>
      </c>
      <c r="AJ76" s="75">
        <v>0</v>
      </c>
      <c r="AK76" s="75">
        <v>0</v>
      </c>
      <c r="AL76" s="75">
        <v>0</v>
      </c>
      <c r="AM76" s="75">
        <v>0</v>
      </c>
      <c r="AN76" s="75">
        <v>0</v>
      </c>
      <c r="AO76" s="75">
        <v>0</v>
      </c>
      <c r="AP76" s="75">
        <v>0</v>
      </c>
      <c r="AQ76" s="254">
        <v>0</v>
      </c>
      <c r="AR76" s="6"/>
      <c r="AS76" s="6"/>
    </row>
    <row r="77" spans="1:45" ht="15.75" thickBot="1" x14ac:dyDescent="0.3">
      <c r="A77" s="12" t="s">
        <v>16</v>
      </c>
      <c r="B77" s="8" t="s">
        <v>134</v>
      </c>
      <c r="C77" s="74">
        <v>9</v>
      </c>
      <c r="D77" s="213">
        <f t="array" ref="D77">SUM(E77:AQ77)</f>
        <v>100</v>
      </c>
      <c r="E77" s="253">
        <v>0.6602641056422569</v>
      </c>
      <c r="F77" s="75">
        <v>6.0024009603841535E-2</v>
      </c>
      <c r="G77" s="75">
        <v>6.0024009603841535E-2</v>
      </c>
      <c r="H77" s="75">
        <v>0.48019207683073228</v>
      </c>
      <c r="I77" s="75">
        <v>1.440576230492197</v>
      </c>
      <c r="J77" s="75">
        <v>1.9207683073229291</v>
      </c>
      <c r="K77" s="75">
        <v>5.1620648259303721</v>
      </c>
      <c r="L77" s="75">
        <v>16.686674669867948</v>
      </c>
      <c r="M77" s="75">
        <v>27.490996398559425</v>
      </c>
      <c r="N77" s="75">
        <v>17.16686674669868</v>
      </c>
      <c r="O77" s="75">
        <v>7.9831932773109235</v>
      </c>
      <c r="P77" s="75">
        <v>1.440576230492197</v>
      </c>
      <c r="Q77" s="75">
        <v>3.7815126050420167</v>
      </c>
      <c r="R77" s="75">
        <v>6.7226890756302522</v>
      </c>
      <c r="S77" s="75">
        <v>4.6218487394957988</v>
      </c>
      <c r="T77" s="75">
        <v>1.7406962785114044</v>
      </c>
      <c r="U77" s="75">
        <v>1.7406962785114044</v>
      </c>
      <c r="V77" s="75">
        <v>0.6602641056422569</v>
      </c>
      <c r="W77" s="75">
        <v>0.18007202881152462</v>
      </c>
      <c r="X77" s="75">
        <v>0</v>
      </c>
      <c r="Y77" s="75">
        <v>0</v>
      </c>
      <c r="Z77" s="75">
        <v>0</v>
      </c>
      <c r="AA77" s="75">
        <v>0</v>
      </c>
      <c r="AB77" s="75">
        <v>0</v>
      </c>
      <c r="AC77" s="75">
        <v>0</v>
      </c>
      <c r="AD77" s="75">
        <v>0</v>
      </c>
      <c r="AE77" s="75">
        <v>0</v>
      </c>
      <c r="AF77" s="75">
        <v>0</v>
      </c>
      <c r="AG77" s="75">
        <v>0</v>
      </c>
      <c r="AH77" s="75">
        <v>0</v>
      </c>
      <c r="AI77" s="75">
        <v>0</v>
      </c>
      <c r="AJ77" s="75">
        <v>0</v>
      </c>
      <c r="AK77" s="75">
        <v>0</v>
      </c>
      <c r="AL77" s="75">
        <v>0</v>
      </c>
      <c r="AM77" s="75">
        <v>0</v>
      </c>
      <c r="AN77" s="75">
        <v>0</v>
      </c>
      <c r="AO77" s="75">
        <v>0</v>
      </c>
      <c r="AP77" s="75">
        <v>0</v>
      </c>
      <c r="AQ77" s="254">
        <v>0</v>
      </c>
      <c r="AR77" s="6"/>
      <c r="AS77" s="6"/>
    </row>
    <row r="78" spans="1:45" ht="15.75" thickBot="1" x14ac:dyDescent="0.3">
      <c r="A78" s="12" t="s">
        <v>16</v>
      </c>
      <c r="B78" s="8" t="s">
        <v>134</v>
      </c>
      <c r="C78" s="74">
        <v>10</v>
      </c>
      <c r="D78" s="213">
        <f t="array" ref="D78">SUM(E78:AQ78)</f>
        <v>100.00000000000001</v>
      </c>
      <c r="E78" s="253">
        <v>0.89285714285714279</v>
      </c>
      <c r="F78" s="75">
        <v>0.89285714285714279</v>
      </c>
      <c r="G78" s="75">
        <v>0</v>
      </c>
      <c r="H78" s="75">
        <v>1.7857142857142856</v>
      </c>
      <c r="I78" s="75">
        <v>1.7857142857142856</v>
      </c>
      <c r="J78" s="75">
        <v>0.89285714285714279</v>
      </c>
      <c r="K78" s="75">
        <v>1.7857142857142856</v>
      </c>
      <c r="L78" s="75">
        <v>18.75</v>
      </c>
      <c r="M78" s="75">
        <v>16.964285714285715</v>
      </c>
      <c r="N78" s="75">
        <v>10.714285714285714</v>
      </c>
      <c r="O78" s="75">
        <v>8.9285714285714288</v>
      </c>
      <c r="P78" s="75">
        <v>0.89285714285714279</v>
      </c>
      <c r="Q78" s="75">
        <v>2.6785714285714284</v>
      </c>
      <c r="R78" s="75">
        <v>6.25</v>
      </c>
      <c r="S78" s="75">
        <v>16.964285714285715</v>
      </c>
      <c r="T78" s="75">
        <v>6.25</v>
      </c>
      <c r="U78" s="75">
        <v>2.6785714285714284</v>
      </c>
      <c r="V78" s="75">
        <v>0</v>
      </c>
      <c r="W78" s="75">
        <v>0</v>
      </c>
      <c r="X78" s="75">
        <v>0</v>
      </c>
      <c r="Y78" s="75">
        <v>0.89285714285714279</v>
      </c>
      <c r="Z78" s="75">
        <v>0</v>
      </c>
      <c r="AA78" s="75">
        <v>0</v>
      </c>
      <c r="AB78" s="75">
        <v>0</v>
      </c>
      <c r="AC78" s="75">
        <v>0</v>
      </c>
      <c r="AD78" s="75">
        <v>0</v>
      </c>
      <c r="AE78" s="75">
        <v>0</v>
      </c>
      <c r="AF78" s="75">
        <v>0</v>
      </c>
      <c r="AG78" s="75">
        <v>0</v>
      </c>
      <c r="AH78" s="75">
        <v>0</v>
      </c>
      <c r="AI78" s="75">
        <v>0</v>
      </c>
      <c r="AJ78" s="75">
        <v>0</v>
      </c>
      <c r="AK78" s="75">
        <v>0</v>
      </c>
      <c r="AL78" s="75">
        <v>0</v>
      </c>
      <c r="AM78" s="75">
        <v>0</v>
      </c>
      <c r="AN78" s="75">
        <v>0</v>
      </c>
      <c r="AO78" s="75">
        <v>0</v>
      </c>
      <c r="AP78" s="75">
        <v>0</v>
      </c>
      <c r="AQ78" s="254">
        <v>0</v>
      </c>
      <c r="AR78" s="6"/>
      <c r="AS78" s="6"/>
    </row>
    <row r="79" spans="1:45" ht="15.75" thickBot="1" x14ac:dyDescent="0.3">
      <c r="A79" s="12" t="s">
        <v>16</v>
      </c>
      <c r="B79" s="8" t="s">
        <v>134</v>
      </c>
      <c r="C79" s="74">
        <v>11</v>
      </c>
      <c r="D79" s="213">
        <v>100</v>
      </c>
      <c r="E79" s="253">
        <v>0</v>
      </c>
      <c r="F79" s="75">
        <v>0</v>
      </c>
      <c r="G79" s="75">
        <v>0</v>
      </c>
      <c r="H79" s="75">
        <v>0</v>
      </c>
      <c r="I79" s="75">
        <v>0</v>
      </c>
      <c r="J79" s="75">
        <v>0</v>
      </c>
      <c r="K79" s="75">
        <v>0</v>
      </c>
      <c r="L79" s="75">
        <v>0</v>
      </c>
      <c r="M79" s="75">
        <v>0</v>
      </c>
      <c r="N79" s="75">
        <v>0</v>
      </c>
      <c r="O79" s="75">
        <v>0</v>
      </c>
      <c r="P79" s="75">
        <v>0</v>
      </c>
      <c r="Q79" s="75">
        <v>0</v>
      </c>
      <c r="R79" s="75">
        <v>0</v>
      </c>
      <c r="S79" s="75">
        <v>0</v>
      </c>
      <c r="T79" s="75">
        <v>0</v>
      </c>
      <c r="U79" s="75">
        <v>0</v>
      </c>
      <c r="V79" s="75">
        <v>0</v>
      </c>
      <c r="W79" s="75">
        <v>0</v>
      </c>
      <c r="X79" s="75">
        <v>0</v>
      </c>
      <c r="Y79" s="75">
        <v>0</v>
      </c>
      <c r="Z79" s="75">
        <v>0</v>
      </c>
      <c r="AA79" s="75">
        <v>0</v>
      </c>
      <c r="AB79" s="75">
        <v>0</v>
      </c>
      <c r="AC79" s="75">
        <v>0</v>
      </c>
      <c r="AD79" s="75">
        <v>0</v>
      </c>
      <c r="AE79" s="75">
        <v>0</v>
      </c>
      <c r="AF79" s="75">
        <v>0</v>
      </c>
      <c r="AG79" s="75">
        <v>0</v>
      </c>
      <c r="AH79" s="75">
        <v>0</v>
      </c>
      <c r="AI79" s="75">
        <v>0</v>
      </c>
      <c r="AJ79" s="75">
        <v>0</v>
      </c>
      <c r="AK79" s="75">
        <v>0</v>
      </c>
      <c r="AL79" s="75">
        <v>0</v>
      </c>
      <c r="AM79" s="75">
        <v>0</v>
      </c>
      <c r="AN79" s="75">
        <v>0</v>
      </c>
      <c r="AO79" s="75">
        <v>0</v>
      </c>
      <c r="AP79" s="75">
        <v>0</v>
      </c>
      <c r="AQ79" s="254">
        <v>0</v>
      </c>
      <c r="AR79" s="6"/>
      <c r="AS79" s="6"/>
    </row>
    <row r="80" spans="1:45" ht="15.75" thickBot="1" x14ac:dyDescent="0.3">
      <c r="A80" s="12" t="s">
        <v>16</v>
      </c>
      <c r="B80" s="8" t="s">
        <v>134</v>
      </c>
      <c r="C80" s="74">
        <v>12</v>
      </c>
      <c r="D80" s="213">
        <f t="array" ref="D80">SUM(E80:AQ80)</f>
        <v>99.999999999999986</v>
      </c>
      <c r="E80" s="253">
        <v>0</v>
      </c>
      <c r="F80" s="75">
        <v>0</v>
      </c>
      <c r="G80" s="75">
        <v>0</v>
      </c>
      <c r="H80" s="75">
        <v>0</v>
      </c>
      <c r="I80" s="75">
        <v>5.2631578947368416</v>
      </c>
      <c r="J80" s="75">
        <v>21.052631578947366</v>
      </c>
      <c r="K80" s="75">
        <v>31.578947368421051</v>
      </c>
      <c r="L80" s="75">
        <v>5.2631578947368416</v>
      </c>
      <c r="M80" s="75">
        <v>15.789473684210526</v>
      </c>
      <c r="N80" s="75">
        <v>5.2631578947368416</v>
      </c>
      <c r="O80" s="75">
        <v>2.6315789473684208</v>
      </c>
      <c r="P80" s="75">
        <v>0</v>
      </c>
      <c r="Q80" s="75">
        <v>5.2631578947368416</v>
      </c>
      <c r="R80" s="75">
        <v>5.2631578947368416</v>
      </c>
      <c r="S80" s="75">
        <v>0</v>
      </c>
      <c r="T80" s="75">
        <v>2.6315789473684208</v>
      </c>
      <c r="U80" s="75">
        <v>0</v>
      </c>
      <c r="V80" s="75">
        <v>0</v>
      </c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5">
        <v>0</v>
      </c>
      <c r="AD80" s="75">
        <v>0</v>
      </c>
      <c r="AE80" s="75">
        <v>0</v>
      </c>
      <c r="AF80" s="75">
        <v>0</v>
      </c>
      <c r="AG80" s="75">
        <v>0</v>
      </c>
      <c r="AH80" s="75">
        <v>0</v>
      </c>
      <c r="AI80" s="75">
        <v>0</v>
      </c>
      <c r="AJ80" s="75">
        <v>0</v>
      </c>
      <c r="AK80" s="75">
        <v>0</v>
      </c>
      <c r="AL80" s="75">
        <v>0</v>
      </c>
      <c r="AM80" s="75">
        <v>0</v>
      </c>
      <c r="AN80" s="75">
        <v>0</v>
      </c>
      <c r="AO80" s="75">
        <v>0</v>
      </c>
      <c r="AP80" s="75">
        <v>0</v>
      </c>
      <c r="AQ80" s="254">
        <v>0</v>
      </c>
      <c r="AR80" s="6"/>
      <c r="AS80" s="6"/>
    </row>
    <row r="81" spans="1:45" ht="15.75" thickBot="1" x14ac:dyDescent="0.3">
      <c r="A81" s="12" t="s">
        <v>16</v>
      </c>
      <c r="B81" s="8" t="s">
        <v>134</v>
      </c>
      <c r="C81" s="74">
        <v>13</v>
      </c>
      <c r="D81" s="213">
        <f t="array" ref="D81">SUM(E81:AQ81)</f>
        <v>100.00000000000001</v>
      </c>
      <c r="E81" s="255">
        <v>10.743801652892563</v>
      </c>
      <c r="F81" s="256">
        <v>4.9586776859504136</v>
      </c>
      <c r="G81" s="256">
        <v>4.1322314049586781</v>
      </c>
      <c r="H81" s="256">
        <v>6.6115702479338845</v>
      </c>
      <c r="I81" s="256">
        <v>6.6115702479338845</v>
      </c>
      <c r="J81" s="256">
        <v>18.181818181818183</v>
      </c>
      <c r="K81" s="256">
        <v>8.2644628099173563</v>
      </c>
      <c r="L81" s="256">
        <v>5.785123966942149</v>
      </c>
      <c r="M81" s="256">
        <v>11.570247933884298</v>
      </c>
      <c r="N81" s="256">
        <v>3.3057851239669422</v>
      </c>
      <c r="O81" s="256">
        <v>4.9586776859504136</v>
      </c>
      <c r="P81" s="256">
        <v>4.1322314049586781</v>
      </c>
      <c r="Q81" s="256">
        <v>4.1322314049586781</v>
      </c>
      <c r="R81" s="256">
        <v>2.4793388429752068</v>
      </c>
      <c r="S81" s="256">
        <v>2.4793388429752068</v>
      </c>
      <c r="T81" s="256">
        <v>1.6528925619834711</v>
      </c>
      <c r="U81" s="256">
        <v>0</v>
      </c>
      <c r="V81" s="256">
        <v>0</v>
      </c>
      <c r="W81" s="256">
        <v>0</v>
      </c>
      <c r="X81" s="256">
        <v>0</v>
      </c>
      <c r="Y81" s="256">
        <v>0</v>
      </c>
      <c r="Z81" s="256">
        <v>0</v>
      </c>
      <c r="AA81" s="256">
        <v>0</v>
      </c>
      <c r="AB81" s="256">
        <v>0</v>
      </c>
      <c r="AC81" s="256">
        <v>0</v>
      </c>
      <c r="AD81" s="256">
        <v>0</v>
      </c>
      <c r="AE81" s="256">
        <v>0</v>
      </c>
      <c r="AF81" s="256">
        <v>0</v>
      </c>
      <c r="AG81" s="256">
        <v>0</v>
      </c>
      <c r="AH81" s="256">
        <v>0</v>
      </c>
      <c r="AI81" s="256">
        <v>0</v>
      </c>
      <c r="AJ81" s="256">
        <v>0</v>
      </c>
      <c r="AK81" s="256">
        <v>0</v>
      </c>
      <c r="AL81" s="256">
        <v>0</v>
      </c>
      <c r="AM81" s="256">
        <v>0</v>
      </c>
      <c r="AN81" s="256">
        <v>0</v>
      </c>
      <c r="AO81" s="256">
        <v>0</v>
      </c>
      <c r="AP81" s="256">
        <v>0</v>
      </c>
      <c r="AQ81" s="257">
        <v>0</v>
      </c>
      <c r="AR81" s="6"/>
      <c r="AS81" s="6"/>
    </row>
    <row r="82" spans="1:45" ht="15.75" thickTop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x14ac:dyDescent="0.25">
      <c r="A84" s="21" t="s">
        <v>73</v>
      </c>
      <c r="B84" s="6" t="s">
        <v>37</v>
      </c>
      <c r="AR84" s="6"/>
      <c r="AS84" s="6"/>
    </row>
    <row r="85" spans="1:45" ht="15.75" thickBot="1" x14ac:dyDescent="0.3">
      <c r="A85" s="12" t="s">
        <v>16</v>
      </c>
      <c r="B85" s="7" t="s">
        <v>13</v>
      </c>
      <c r="C85" s="3" t="s">
        <v>14</v>
      </c>
      <c r="D85" s="3" t="s">
        <v>15</v>
      </c>
      <c r="E85" s="3">
        <v>3000</v>
      </c>
      <c r="F85" s="3">
        <v>4000</v>
      </c>
      <c r="G85" s="3">
        <v>5000</v>
      </c>
      <c r="H85" s="3">
        <v>6000</v>
      </c>
      <c r="I85" s="3">
        <v>7000</v>
      </c>
      <c r="J85" s="3">
        <v>8000</v>
      </c>
      <c r="K85" s="3">
        <v>9000</v>
      </c>
      <c r="L85" s="3">
        <v>10000</v>
      </c>
      <c r="M85" s="3">
        <v>11000</v>
      </c>
      <c r="N85" s="3">
        <v>12000</v>
      </c>
      <c r="O85" s="3">
        <v>13000</v>
      </c>
      <c r="P85" s="3">
        <v>14000</v>
      </c>
      <c r="Q85" s="3">
        <v>15000</v>
      </c>
      <c r="R85" s="3">
        <v>16000</v>
      </c>
      <c r="S85" s="3">
        <v>17000</v>
      </c>
      <c r="T85" s="3">
        <v>18000</v>
      </c>
      <c r="U85" s="3">
        <v>19000</v>
      </c>
      <c r="V85" s="3">
        <v>20000</v>
      </c>
      <c r="W85" s="3">
        <v>21000</v>
      </c>
      <c r="X85" s="3">
        <v>22000</v>
      </c>
      <c r="Y85" s="3">
        <v>23000</v>
      </c>
      <c r="Z85" s="3">
        <v>24000</v>
      </c>
      <c r="AA85" s="3">
        <v>25000</v>
      </c>
      <c r="AB85" s="3">
        <v>26000</v>
      </c>
      <c r="AC85" s="3">
        <v>27000</v>
      </c>
      <c r="AD85" s="3">
        <v>28000</v>
      </c>
      <c r="AE85" s="3">
        <v>29000</v>
      </c>
      <c r="AF85" s="3">
        <v>30000</v>
      </c>
      <c r="AG85" s="3">
        <v>31000</v>
      </c>
      <c r="AH85" s="3">
        <v>32000</v>
      </c>
      <c r="AI85" s="3">
        <v>33000</v>
      </c>
      <c r="AJ85" s="3">
        <v>34000</v>
      </c>
      <c r="AK85" s="3">
        <v>35000</v>
      </c>
      <c r="AL85" s="3">
        <v>36000</v>
      </c>
      <c r="AM85" s="3">
        <v>37000</v>
      </c>
      <c r="AN85" s="3">
        <v>38000</v>
      </c>
      <c r="AO85" s="3">
        <v>39000</v>
      </c>
      <c r="AP85" s="3">
        <v>40000</v>
      </c>
      <c r="AQ85" s="3">
        <v>41000</v>
      </c>
      <c r="AR85" s="6"/>
      <c r="AS85" s="6"/>
    </row>
    <row r="86" spans="1:45" ht="16.5" thickTop="1" thickBot="1" x14ac:dyDescent="0.3">
      <c r="A86" s="12" t="s">
        <v>16</v>
      </c>
      <c r="B86" s="8" t="s">
        <v>134</v>
      </c>
      <c r="C86" s="72">
        <v>4</v>
      </c>
      <c r="D86" s="214">
        <f t="array" ref="D86">SUM(E86:AQ86)</f>
        <v>99.999999999999986</v>
      </c>
      <c r="E86" s="258">
        <v>6.4516129032258061</v>
      </c>
      <c r="F86" s="259">
        <v>0</v>
      </c>
      <c r="G86" s="259">
        <v>0</v>
      </c>
      <c r="H86" s="259">
        <v>0</v>
      </c>
      <c r="I86" s="259">
        <v>9.67741935483871</v>
      </c>
      <c r="J86" s="259">
        <v>0</v>
      </c>
      <c r="K86" s="259">
        <v>3.225806451612903</v>
      </c>
      <c r="L86" s="259">
        <v>9.67741935483871</v>
      </c>
      <c r="M86" s="259">
        <v>25.806451612903224</v>
      </c>
      <c r="N86" s="259">
        <v>16.129032258064516</v>
      </c>
      <c r="O86" s="259">
        <v>16.129032258064516</v>
      </c>
      <c r="P86" s="259">
        <v>9.67741935483871</v>
      </c>
      <c r="Q86" s="259">
        <v>3.225806451612903</v>
      </c>
      <c r="R86" s="259">
        <v>0</v>
      </c>
      <c r="S86" s="259">
        <v>0</v>
      </c>
      <c r="T86" s="259">
        <v>0</v>
      </c>
      <c r="U86" s="259">
        <v>0</v>
      </c>
      <c r="V86" s="259">
        <v>0</v>
      </c>
      <c r="W86" s="259">
        <v>0</v>
      </c>
      <c r="X86" s="259">
        <v>0</v>
      </c>
      <c r="Y86" s="259">
        <v>0</v>
      </c>
      <c r="Z86" s="259">
        <v>0</v>
      </c>
      <c r="AA86" s="259">
        <v>0</v>
      </c>
      <c r="AB86" s="259">
        <v>0</v>
      </c>
      <c r="AC86" s="259">
        <v>0</v>
      </c>
      <c r="AD86" s="259">
        <v>0</v>
      </c>
      <c r="AE86" s="259">
        <v>0</v>
      </c>
      <c r="AF86" s="259">
        <v>0</v>
      </c>
      <c r="AG86" s="259">
        <v>0</v>
      </c>
      <c r="AH86" s="259">
        <v>0</v>
      </c>
      <c r="AI86" s="259">
        <v>0</v>
      </c>
      <c r="AJ86" s="259">
        <v>0</v>
      </c>
      <c r="AK86" s="259">
        <v>0</v>
      </c>
      <c r="AL86" s="259">
        <v>0</v>
      </c>
      <c r="AM86" s="259">
        <v>0</v>
      </c>
      <c r="AN86" s="259">
        <v>0</v>
      </c>
      <c r="AO86" s="259">
        <v>0</v>
      </c>
      <c r="AP86" s="259">
        <v>0</v>
      </c>
      <c r="AQ86" s="260">
        <v>0</v>
      </c>
      <c r="AR86" s="6"/>
      <c r="AS86" s="6"/>
    </row>
    <row r="87" spans="1:45" ht="15.75" thickBot="1" x14ac:dyDescent="0.3">
      <c r="A87" s="12" t="s">
        <v>16</v>
      </c>
      <c r="B87" s="8" t="s">
        <v>134</v>
      </c>
      <c r="C87" s="72">
        <v>5</v>
      </c>
      <c r="D87" s="214">
        <f t="array" ref="D87">SUM(E87:AQ87)</f>
        <v>100</v>
      </c>
      <c r="E87" s="261">
        <v>0</v>
      </c>
      <c r="F87" s="71">
        <v>0.10752688172043011</v>
      </c>
      <c r="G87" s="71">
        <v>0.32258064516129031</v>
      </c>
      <c r="H87" s="71">
        <v>2.795698924731183</v>
      </c>
      <c r="I87" s="71">
        <v>7.3118279569892479</v>
      </c>
      <c r="J87" s="71">
        <v>12.903225806451612</v>
      </c>
      <c r="K87" s="71">
        <v>15.698924731182796</v>
      </c>
      <c r="L87" s="71">
        <v>7.849462365591398</v>
      </c>
      <c r="M87" s="71">
        <v>2.258064516129032</v>
      </c>
      <c r="N87" s="71">
        <v>5.376344086021505</v>
      </c>
      <c r="O87" s="71">
        <v>12.043010752688172</v>
      </c>
      <c r="P87" s="71">
        <v>9.1397849462365599</v>
      </c>
      <c r="Q87" s="71">
        <v>3.225806451612903</v>
      </c>
      <c r="R87" s="71">
        <v>1.6129032258064515</v>
      </c>
      <c r="S87" s="71">
        <v>4.408602150537634</v>
      </c>
      <c r="T87" s="71">
        <v>3.655913978494624</v>
      </c>
      <c r="U87" s="71">
        <v>3.3333333333333335</v>
      </c>
      <c r="V87" s="71">
        <v>2.4731182795698925</v>
      </c>
      <c r="W87" s="71">
        <v>1.827956989247312</v>
      </c>
      <c r="X87" s="71">
        <v>2.1505376344086025</v>
      </c>
      <c r="Y87" s="71">
        <v>0.75268817204301075</v>
      </c>
      <c r="Z87" s="71">
        <v>0.21505376344086022</v>
      </c>
      <c r="AA87" s="71">
        <v>0.32258064516129031</v>
      </c>
      <c r="AB87" s="71">
        <v>0.10752688172043011</v>
      </c>
      <c r="AC87" s="71">
        <v>0.10752688172043011</v>
      </c>
      <c r="AD87" s="71">
        <v>0</v>
      </c>
      <c r="AE87" s="71">
        <v>0</v>
      </c>
      <c r="AF87" s="71">
        <v>0</v>
      </c>
      <c r="AG87" s="71">
        <v>0</v>
      </c>
      <c r="AH87" s="71">
        <v>0</v>
      </c>
      <c r="AI87" s="71">
        <v>0</v>
      </c>
      <c r="AJ87" s="71">
        <v>0</v>
      </c>
      <c r="AK87" s="71">
        <v>0</v>
      </c>
      <c r="AL87" s="71">
        <v>0</v>
      </c>
      <c r="AM87" s="71">
        <v>0</v>
      </c>
      <c r="AN87" s="71">
        <v>0</v>
      </c>
      <c r="AO87" s="71">
        <v>0</v>
      </c>
      <c r="AP87" s="71">
        <v>0</v>
      </c>
      <c r="AQ87" s="262">
        <v>0</v>
      </c>
      <c r="AR87" s="6"/>
      <c r="AS87" s="6"/>
    </row>
    <row r="88" spans="1:45" ht="15.75" thickBot="1" x14ac:dyDescent="0.3">
      <c r="A88" s="12" t="s">
        <v>16</v>
      </c>
      <c r="B88" s="8" t="s">
        <v>134</v>
      </c>
      <c r="C88" s="72">
        <v>6</v>
      </c>
      <c r="D88" s="214">
        <f t="array" ref="D88">SUM(E88:AQ88)</f>
        <v>100</v>
      </c>
      <c r="E88" s="261">
        <v>0</v>
      </c>
      <c r="F88" s="71">
        <v>0</v>
      </c>
      <c r="G88" s="71">
        <v>1.4285714285714286</v>
      </c>
      <c r="H88" s="71">
        <v>4.2857142857142856</v>
      </c>
      <c r="I88" s="71">
        <v>2.1428571428571428</v>
      </c>
      <c r="J88" s="71">
        <v>0.7142857142857143</v>
      </c>
      <c r="K88" s="71">
        <v>5.7142857142857144</v>
      </c>
      <c r="L88" s="71">
        <v>20.714285714285715</v>
      </c>
      <c r="M88" s="71">
        <v>25</v>
      </c>
      <c r="N88" s="71">
        <v>20</v>
      </c>
      <c r="O88" s="71">
        <v>10.714285714285714</v>
      </c>
      <c r="P88" s="71">
        <v>4.2857142857142856</v>
      </c>
      <c r="Q88" s="71">
        <v>1.4285714285714286</v>
      </c>
      <c r="R88" s="71">
        <v>1.4285714285714286</v>
      </c>
      <c r="S88" s="71">
        <v>0.7142857142857143</v>
      </c>
      <c r="T88" s="71">
        <v>1.4285714285714286</v>
      </c>
      <c r="U88" s="71">
        <v>0</v>
      </c>
      <c r="V88" s="71">
        <v>0</v>
      </c>
      <c r="W88" s="71">
        <v>0</v>
      </c>
      <c r="X88" s="71">
        <v>0</v>
      </c>
      <c r="Y88" s="71">
        <v>0</v>
      </c>
      <c r="Z88" s="71">
        <v>0</v>
      </c>
      <c r="AA88" s="71">
        <v>0</v>
      </c>
      <c r="AB88" s="71">
        <v>0</v>
      </c>
      <c r="AC88" s="71">
        <v>0</v>
      </c>
      <c r="AD88" s="71">
        <v>0</v>
      </c>
      <c r="AE88" s="71">
        <v>0</v>
      </c>
      <c r="AF88" s="71">
        <v>0</v>
      </c>
      <c r="AG88" s="71">
        <v>0</v>
      </c>
      <c r="AH88" s="71">
        <v>0</v>
      </c>
      <c r="AI88" s="71">
        <v>0</v>
      </c>
      <c r="AJ88" s="71">
        <v>0</v>
      </c>
      <c r="AK88" s="71">
        <v>0</v>
      </c>
      <c r="AL88" s="71">
        <v>0</v>
      </c>
      <c r="AM88" s="71">
        <v>0</v>
      </c>
      <c r="AN88" s="71">
        <v>0</v>
      </c>
      <c r="AO88" s="71">
        <v>0</v>
      </c>
      <c r="AP88" s="71">
        <v>0</v>
      </c>
      <c r="AQ88" s="262">
        <v>0</v>
      </c>
      <c r="AR88" s="6"/>
      <c r="AS88" s="6"/>
    </row>
    <row r="89" spans="1:45" ht="15.75" thickBot="1" x14ac:dyDescent="0.3">
      <c r="A89" s="12" t="s">
        <v>16</v>
      </c>
      <c r="B89" s="8" t="s">
        <v>134</v>
      </c>
      <c r="C89" s="72">
        <v>7</v>
      </c>
      <c r="D89" s="214">
        <f t="array" ref="D89">SUM(E89:AQ89)</f>
        <v>100</v>
      </c>
      <c r="E89" s="261">
        <v>0</v>
      </c>
      <c r="F89" s="71">
        <v>3.7037037037037033</v>
      </c>
      <c r="G89" s="71">
        <v>0</v>
      </c>
      <c r="H89" s="71">
        <v>0</v>
      </c>
      <c r="I89" s="71">
        <v>3.7037037037037033</v>
      </c>
      <c r="J89" s="71">
        <v>3.7037037037037033</v>
      </c>
      <c r="K89" s="71">
        <v>3.7037037037037033</v>
      </c>
      <c r="L89" s="71">
        <v>11.111111111111111</v>
      </c>
      <c r="M89" s="71">
        <v>7.4074074074074066</v>
      </c>
      <c r="N89" s="71">
        <v>22.222222222222221</v>
      </c>
      <c r="O89" s="71">
        <v>11.111111111111111</v>
      </c>
      <c r="P89" s="71">
        <v>0</v>
      </c>
      <c r="Q89" s="71">
        <v>3.7037037037037033</v>
      </c>
      <c r="R89" s="71">
        <v>0</v>
      </c>
      <c r="S89" s="71">
        <v>3.7037037037037033</v>
      </c>
      <c r="T89" s="71">
        <v>0</v>
      </c>
      <c r="U89" s="71">
        <v>0</v>
      </c>
      <c r="V89" s="71">
        <v>3.7037037037037033</v>
      </c>
      <c r="W89" s="71">
        <v>0</v>
      </c>
      <c r="X89" s="71">
        <v>7.4074074074074066</v>
      </c>
      <c r="Y89" s="71">
        <v>0</v>
      </c>
      <c r="Z89" s="71">
        <v>0</v>
      </c>
      <c r="AA89" s="71">
        <v>14.814814814814813</v>
      </c>
      <c r="AB89" s="71">
        <v>0</v>
      </c>
      <c r="AC89" s="71">
        <v>0</v>
      </c>
      <c r="AD89" s="71">
        <v>0</v>
      </c>
      <c r="AE89" s="71">
        <v>0</v>
      </c>
      <c r="AF89" s="71">
        <v>0</v>
      </c>
      <c r="AG89" s="71">
        <v>0</v>
      </c>
      <c r="AH89" s="71">
        <v>0</v>
      </c>
      <c r="AI89" s="71">
        <v>0</v>
      </c>
      <c r="AJ89" s="71">
        <v>0</v>
      </c>
      <c r="AK89" s="71">
        <v>0</v>
      </c>
      <c r="AL89" s="71">
        <v>0</v>
      </c>
      <c r="AM89" s="71">
        <v>0</v>
      </c>
      <c r="AN89" s="71">
        <v>0</v>
      </c>
      <c r="AO89" s="71">
        <v>0</v>
      </c>
      <c r="AP89" s="71">
        <v>0</v>
      </c>
      <c r="AQ89" s="262">
        <v>0</v>
      </c>
      <c r="AR89" s="6"/>
      <c r="AS89" s="6"/>
    </row>
    <row r="90" spans="1:45" ht="15.75" thickBot="1" x14ac:dyDescent="0.3">
      <c r="A90" s="12" t="s">
        <v>16</v>
      </c>
      <c r="B90" s="8" t="s">
        <v>134</v>
      </c>
      <c r="C90" s="72">
        <v>8</v>
      </c>
      <c r="D90" s="214">
        <f t="array" ref="D90">SUM(E90:AQ90)</f>
        <v>100.00000000000001</v>
      </c>
      <c r="E90" s="261">
        <v>0</v>
      </c>
      <c r="F90" s="71">
        <v>4.028436018957346</v>
      </c>
      <c r="G90" s="71">
        <v>24.644549763033176</v>
      </c>
      <c r="H90" s="71">
        <v>17.535545023696685</v>
      </c>
      <c r="I90" s="71">
        <v>2.3696682464454977</v>
      </c>
      <c r="J90" s="71">
        <v>17.772511848341232</v>
      </c>
      <c r="K90" s="71">
        <v>5.4502369668246446</v>
      </c>
      <c r="L90" s="71">
        <v>4.028436018957346</v>
      </c>
      <c r="M90" s="71">
        <v>5.9241706161137442</v>
      </c>
      <c r="N90" s="71">
        <v>7.109004739336493</v>
      </c>
      <c r="O90" s="71">
        <v>5.2132701421800949</v>
      </c>
      <c r="P90" s="71">
        <v>4.028436018957346</v>
      </c>
      <c r="Q90" s="71">
        <v>1.6587677725118484</v>
      </c>
      <c r="R90" s="71">
        <v>0.23696682464454977</v>
      </c>
      <c r="S90" s="71">
        <v>0</v>
      </c>
      <c r="T90" s="71">
        <v>0</v>
      </c>
      <c r="U90" s="71">
        <v>0</v>
      </c>
      <c r="V90" s="71">
        <v>0</v>
      </c>
      <c r="W90" s="71">
        <v>0</v>
      </c>
      <c r="X90" s="71">
        <v>0</v>
      </c>
      <c r="Y90" s="71">
        <v>0</v>
      </c>
      <c r="Z90" s="71">
        <v>0</v>
      </c>
      <c r="AA90" s="71">
        <v>0</v>
      </c>
      <c r="AB90" s="71">
        <v>0</v>
      </c>
      <c r="AC90" s="71">
        <v>0</v>
      </c>
      <c r="AD90" s="71">
        <v>0</v>
      </c>
      <c r="AE90" s="71">
        <v>0</v>
      </c>
      <c r="AF90" s="71">
        <v>0</v>
      </c>
      <c r="AG90" s="71">
        <v>0</v>
      </c>
      <c r="AH90" s="71">
        <v>0</v>
      </c>
      <c r="AI90" s="71">
        <v>0</v>
      </c>
      <c r="AJ90" s="71">
        <v>0</v>
      </c>
      <c r="AK90" s="71">
        <v>0</v>
      </c>
      <c r="AL90" s="71">
        <v>0</v>
      </c>
      <c r="AM90" s="71">
        <v>0</v>
      </c>
      <c r="AN90" s="71">
        <v>0</v>
      </c>
      <c r="AO90" s="71">
        <v>0</v>
      </c>
      <c r="AP90" s="71">
        <v>0</v>
      </c>
      <c r="AQ90" s="262">
        <v>0</v>
      </c>
      <c r="AR90" s="6"/>
      <c r="AS90" s="6"/>
    </row>
    <row r="91" spans="1:45" ht="15.75" thickBot="1" x14ac:dyDescent="0.3">
      <c r="A91" s="12" t="s">
        <v>16</v>
      </c>
      <c r="B91" s="8" t="s">
        <v>134</v>
      </c>
      <c r="C91" s="72">
        <v>9</v>
      </c>
      <c r="D91" s="214">
        <f t="array" ref="D91">SUM(E91:AQ91)</f>
        <v>100</v>
      </c>
      <c r="E91" s="261">
        <v>0.12961762799740764</v>
      </c>
      <c r="F91" s="71">
        <v>0.19442644199611148</v>
      </c>
      <c r="G91" s="71">
        <v>0.38885288399222295</v>
      </c>
      <c r="H91" s="71">
        <v>0.51847051198963057</v>
      </c>
      <c r="I91" s="71">
        <v>6.4808813998703821E-2</v>
      </c>
      <c r="J91" s="71">
        <v>1.814646791963707</v>
      </c>
      <c r="K91" s="71">
        <v>1.2313674659753726</v>
      </c>
      <c r="L91" s="71">
        <v>3.7589112119248216</v>
      </c>
      <c r="M91" s="71">
        <v>15.230071289695399</v>
      </c>
      <c r="N91" s="71">
        <v>27.025275437459495</v>
      </c>
      <c r="O91" s="71">
        <v>26.312378483473754</v>
      </c>
      <c r="P91" s="71">
        <v>18.600129617627996</v>
      </c>
      <c r="Q91" s="71">
        <v>4.0829552819183403</v>
      </c>
      <c r="R91" s="71">
        <v>0.51847051198963057</v>
      </c>
      <c r="S91" s="71">
        <v>0.12961762799740764</v>
      </c>
      <c r="T91" s="71">
        <v>0</v>
      </c>
      <c r="U91" s="71">
        <v>0</v>
      </c>
      <c r="V91" s="71">
        <v>0</v>
      </c>
      <c r="W91" s="71">
        <v>0</v>
      </c>
      <c r="X91" s="71">
        <v>0</v>
      </c>
      <c r="Y91" s="71">
        <v>0</v>
      </c>
      <c r="Z91" s="71">
        <v>0</v>
      </c>
      <c r="AA91" s="71">
        <v>0</v>
      </c>
      <c r="AB91" s="71">
        <v>0</v>
      </c>
      <c r="AC91" s="71">
        <v>0</v>
      </c>
      <c r="AD91" s="71">
        <v>0</v>
      </c>
      <c r="AE91" s="71">
        <v>0</v>
      </c>
      <c r="AF91" s="71">
        <v>0</v>
      </c>
      <c r="AG91" s="71">
        <v>0</v>
      </c>
      <c r="AH91" s="71">
        <v>0</v>
      </c>
      <c r="AI91" s="71">
        <v>0</v>
      </c>
      <c r="AJ91" s="71">
        <v>0</v>
      </c>
      <c r="AK91" s="71">
        <v>0</v>
      </c>
      <c r="AL91" s="71">
        <v>0</v>
      </c>
      <c r="AM91" s="71">
        <v>0</v>
      </c>
      <c r="AN91" s="71">
        <v>0</v>
      </c>
      <c r="AO91" s="71">
        <v>0</v>
      </c>
      <c r="AP91" s="71">
        <v>0</v>
      </c>
      <c r="AQ91" s="262">
        <v>0</v>
      </c>
      <c r="AR91" s="6"/>
      <c r="AS91" s="6"/>
    </row>
    <row r="92" spans="1:45" ht="15.75" thickBot="1" x14ac:dyDescent="0.3">
      <c r="A92" s="12" t="s">
        <v>16</v>
      </c>
      <c r="B92" s="8" t="s">
        <v>134</v>
      </c>
      <c r="C92" s="72">
        <v>10</v>
      </c>
      <c r="D92" s="214">
        <f t="array" ref="D92">SUM(E92:AQ92)</f>
        <v>100</v>
      </c>
      <c r="E92" s="261">
        <v>0</v>
      </c>
      <c r="F92" s="71">
        <v>0</v>
      </c>
      <c r="G92" s="71">
        <v>0</v>
      </c>
      <c r="H92" s="71">
        <v>0</v>
      </c>
      <c r="I92" s="71">
        <v>0</v>
      </c>
      <c r="J92" s="71">
        <v>0.58823529411764708</v>
      </c>
      <c r="K92" s="71">
        <v>0</v>
      </c>
      <c r="L92" s="71">
        <v>1.1764705882352942</v>
      </c>
      <c r="M92" s="71">
        <v>7.0588235294117645</v>
      </c>
      <c r="N92" s="71">
        <v>13.529411764705882</v>
      </c>
      <c r="O92" s="71">
        <v>19.411764705882355</v>
      </c>
      <c r="P92" s="71">
        <v>35.294117647058826</v>
      </c>
      <c r="Q92" s="71">
        <v>22.941176470588236</v>
      </c>
      <c r="R92" s="71">
        <v>0</v>
      </c>
      <c r="S92" s="71">
        <v>0</v>
      </c>
      <c r="T92" s="71">
        <v>0</v>
      </c>
      <c r="U92" s="71">
        <v>0</v>
      </c>
      <c r="V92" s="71">
        <v>0</v>
      </c>
      <c r="W92" s="71">
        <v>0</v>
      </c>
      <c r="X92" s="71">
        <v>0</v>
      </c>
      <c r="Y92" s="71">
        <v>0</v>
      </c>
      <c r="Z92" s="71">
        <v>0</v>
      </c>
      <c r="AA92" s="71">
        <v>0</v>
      </c>
      <c r="AB92" s="71">
        <v>0</v>
      </c>
      <c r="AC92" s="71">
        <v>0</v>
      </c>
      <c r="AD92" s="71">
        <v>0</v>
      </c>
      <c r="AE92" s="71">
        <v>0</v>
      </c>
      <c r="AF92" s="71">
        <v>0</v>
      </c>
      <c r="AG92" s="71">
        <v>0</v>
      </c>
      <c r="AH92" s="71">
        <v>0</v>
      </c>
      <c r="AI92" s="71">
        <v>0</v>
      </c>
      <c r="AJ92" s="71">
        <v>0</v>
      </c>
      <c r="AK92" s="71">
        <v>0</v>
      </c>
      <c r="AL92" s="71">
        <v>0</v>
      </c>
      <c r="AM92" s="71">
        <v>0</v>
      </c>
      <c r="AN92" s="71">
        <v>0</v>
      </c>
      <c r="AO92" s="71">
        <v>0</v>
      </c>
      <c r="AP92" s="71">
        <v>0</v>
      </c>
      <c r="AQ92" s="262">
        <v>0</v>
      </c>
      <c r="AR92" s="6"/>
      <c r="AS92" s="6"/>
    </row>
    <row r="93" spans="1:45" ht="15.75" thickBot="1" x14ac:dyDescent="0.3">
      <c r="A93" s="12" t="s">
        <v>16</v>
      </c>
      <c r="B93" s="8" t="s">
        <v>134</v>
      </c>
      <c r="C93" s="72">
        <v>11</v>
      </c>
      <c r="D93" s="214">
        <v>100</v>
      </c>
      <c r="E93" s="26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  <c r="Q93" s="71">
        <v>0</v>
      </c>
      <c r="R93" s="71">
        <v>0</v>
      </c>
      <c r="S93" s="71">
        <v>0</v>
      </c>
      <c r="T93" s="71">
        <v>0</v>
      </c>
      <c r="U93" s="71">
        <v>0</v>
      </c>
      <c r="V93" s="71">
        <v>0</v>
      </c>
      <c r="W93" s="71">
        <v>0</v>
      </c>
      <c r="X93" s="71">
        <v>0</v>
      </c>
      <c r="Y93" s="71">
        <v>0</v>
      </c>
      <c r="Z93" s="71">
        <v>0</v>
      </c>
      <c r="AA93" s="71">
        <v>0</v>
      </c>
      <c r="AB93" s="71">
        <v>0</v>
      </c>
      <c r="AC93" s="71">
        <v>0</v>
      </c>
      <c r="AD93" s="71">
        <v>0</v>
      </c>
      <c r="AE93" s="71">
        <v>0</v>
      </c>
      <c r="AF93" s="71">
        <v>0</v>
      </c>
      <c r="AG93" s="71">
        <v>0</v>
      </c>
      <c r="AH93" s="71">
        <v>0</v>
      </c>
      <c r="AI93" s="71">
        <v>0</v>
      </c>
      <c r="AJ93" s="71">
        <v>0</v>
      </c>
      <c r="AK93" s="71">
        <v>0</v>
      </c>
      <c r="AL93" s="71">
        <v>0</v>
      </c>
      <c r="AM93" s="71">
        <v>0</v>
      </c>
      <c r="AN93" s="71">
        <v>0</v>
      </c>
      <c r="AO93" s="71">
        <v>0</v>
      </c>
      <c r="AP93" s="71">
        <v>0</v>
      </c>
      <c r="AQ93" s="262">
        <v>0</v>
      </c>
      <c r="AR93" s="6"/>
      <c r="AS93" s="6"/>
    </row>
    <row r="94" spans="1:45" ht="15.75" thickBot="1" x14ac:dyDescent="0.3">
      <c r="A94" s="12" t="s">
        <v>16</v>
      </c>
      <c r="B94" s="8" t="s">
        <v>134</v>
      </c>
      <c r="C94" s="72">
        <v>12</v>
      </c>
      <c r="D94" s="214">
        <f t="array" ref="D94">SUM(E94:AQ94)</f>
        <v>100</v>
      </c>
      <c r="E94" s="261">
        <v>0</v>
      </c>
      <c r="F94" s="71">
        <v>0</v>
      </c>
      <c r="G94" s="71">
        <v>0</v>
      </c>
      <c r="H94" s="71">
        <v>4.7619047619047619</v>
      </c>
      <c r="I94" s="71">
        <v>4.7619047619047619</v>
      </c>
      <c r="J94" s="71">
        <v>14.285714285714285</v>
      </c>
      <c r="K94" s="71">
        <v>19.047619047619047</v>
      </c>
      <c r="L94" s="71">
        <v>19.047619047619047</v>
      </c>
      <c r="M94" s="71">
        <v>23.809523809523807</v>
      </c>
      <c r="N94" s="71">
        <v>4.7619047619047619</v>
      </c>
      <c r="O94" s="71">
        <v>4.7619047619047619</v>
      </c>
      <c r="P94" s="71">
        <v>0</v>
      </c>
      <c r="Q94" s="71">
        <v>4.7619047619047619</v>
      </c>
      <c r="R94" s="71">
        <v>0</v>
      </c>
      <c r="S94" s="71">
        <v>0</v>
      </c>
      <c r="T94" s="71">
        <v>0</v>
      </c>
      <c r="U94" s="71">
        <v>0</v>
      </c>
      <c r="V94" s="71">
        <v>0</v>
      </c>
      <c r="W94" s="71">
        <v>0</v>
      </c>
      <c r="X94" s="71">
        <v>0</v>
      </c>
      <c r="Y94" s="71">
        <v>0</v>
      </c>
      <c r="Z94" s="71">
        <v>0</v>
      </c>
      <c r="AA94" s="71">
        <v>0</v>
      </c>
      <c r="AB94" s="71">
        <v>0</v>
      </c>
      <c r="AC94" s="71">
        <v>0</v>
      </c>
      <c r="AD94" s="71">
        <v>0</v>
      </c>
      <c r="AE94" s="71">
        <v>0</v>
      </c>
      <c r="AF94" s="71">
        <v>0</v>
      </c>
      <c r="AG94" s="71">
        <v>0</v>
      </c>
      <c r="AH94" s="71">
        <v>0</v>
      </c>
      <c r="AI94" s="71">
        <v>0</v>
      </c>
      <c r="AJ94" s="71">
        <v>0</v>
      </c>
      <c r="AK94" s="71">
        <v>0</v>
      </c>
      <c r="AL94" s="71">
        <v>0</v>
      </c>
      <c r="AM94" s="71">
        <v>0</v>
      </c>
      <c r="AN94" s="71">
        <v>0</v>
      </c>
      <c r="AO94" s="71">
        <v>0</v>
      </c>
      <c r="AP94" s="71">
        <v>0</v>
      </c>
      <c r="AQ94" s="262">
        <v>0</v>
      </c>
      <c r="AR94" s="6"/>
      <c r="AS94" s="6"/>
    </row>
    <row r="95" spans="1:45" ht="15.75" thickBot="1" x14ac:dyDescent="0.3">
      <c r="A95" s="12" t="s">
        <v>16</v>
      </c>
      <c r="B95" s="8" t="s">
        <v>134</v>
      </c>
      <c r="C95" s="72">
        <v>13</v>
      </c>
      <c r="D95" s="214">
        <f t="array" ref="D95">SUM(E95:AQ95)</f>
        <v>100</v>
      </c>
      <c r="E95" s="263">
        <v>0</v>
      </c>
      <c r="F95" s="264">
        <v>0</v>
      </c>
      <c r="G95" s="264">
        <v>7.1428571428571423</v>
      </c>
      <c r="H95" s="264">
        <v>0</v>
      </c>
      <c r="I95" s="264">
        <v>0</v>
      </c>
      <c r="J95" s="264">
        <v>0</v>
      </c>
      <c r="K95" s="264">
        <v>7.1428571428571423</v>
      </c>
      <c r="L95" s="264">
        <v>14.285714285714285</v>
      </c>
      <c r="M95" s="264">
        <v>7.1428571428571423</v>
      </c>
      <c r="N95" s="264">
        <v>0</v>
      </c>
      <c r="O95" s="264">
        <v>21.428571428571427</v>
      </c>
      <c r="P95" s="264">
        <v>21.428571428571427</v>
      </c>
      <c r="Q95" s="264">
        <v>21.428571428571427</v>
      </c>
      <c r="R95" s="264">
        <v>0</v>
      </c>
      <c r="S95" s="264">
        <v>0</v>
      </c>
      <c r="T95" s="264">
        <v>0</v>
      </c>
      <c r="U95" s="264">
        <v>0</v>
      </c>
      <c r="V95" s="264">
        <v>0</v>
      </c>
      <c r="W95" s="264">
        <v>0</v>
      </c>
      <c r="X95" s="264">
        <v>0</v>
      </c>
      <c r="Y95" s="264">
        <v>0</v>
      </c>
      <c r="Z95" s="264">
        <v>0</v>
      </c>
      <c r="AA95" s="264">
        <v>0</v>
      </c>
      <c r="AB95" s="264">
        <v>0</v>
      </c>
      <c r="AC95" s="264">
        <v>0</v>
      </c>
      <c r="AD95" s="264">
        <v>0</v>
      </c>
      <c r="AE95" s="264">
        <v>0</v>
      </c>
      <c r="AF95" s="264">
        <v>0</v>
      </c>
      <c r="AG95" s="264">
        <v>0</v>
      </c>
      <c r="AH95" s="264">
        <v>0</v>
      </c>
      <c r="AI95" s="264">
        <v>0</v>
      </c>
      <c r="AJ95" s="264">
        <v>0</v>
      </c>
      <c r="AK95" s="264">
        <v>0</v>
      </c>
      <c r="AL95" s="264">
        <v>0</v>
      </c>
      <c r="AM95" s="264">
        <v>0</v>
      </c>
      <c r="AN95" s="264">
        <v>0</v>
      </c>
      <c r="AO95" s="264">
        <v>0</v>
      </c>
      <c r="AP95" s="264">
        <v>0</v>
      </c>
      <c r="AQ95" s="265">
        <v>0</v>
      </c>
      <c r="AR95" s="6"/>
      <c r="AS95" s="6"/>
    </row>
    <row r="96" spans="1:45" ht="15.75" thickTop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x14ac:dyDescent="0.25">
      <c r="A98" s="21" t="s">
        <v>74</v>
      </c>
      <c r="B98" s="6" t="s">
        <v>37</v>
      </c>
      <c r="AR98" s="6"/>
      <c r="AS98" s="6"/>
    </row>
    <row r="99" spans="1:45" ht="15.75" thickBot="1" x14ac:dyDescent="0.3">
      <c r="A99" s="12" t="s">
        <v>16</v>
      </c>
      <c r="B99" s="7" t="s">
        <v>13</v>
      </c>
      <c r="C99" s="3" t="s">
        <v>14</v>
      </c>
      <c r="D99" s="3" t="s">
        <v>15</v>
      </c>
      <c r="E99" s="3">
        <v>3000</v>
      </c>
      <c r="F99" s="3">
        <v>4000</v>
      </c>
      <c r="G99" s="3">
        <v>5000</v>
      </c>
      <c r="H99" s="3">
        <v>6000</v>
      </c>
      <c r="I99" s="3">
        <v>7000</v>
      </c>
      <c r="J99" s="3">
        <v>8000</v>
      </c>
      <c r="K99" s="3">
        <v>9000</v>
      </c>
      <c r="L99" s="3">
        <v>10000</v>
      </c>
      <c r="M99" s="3">
        <v>11000</v>
      </c>
      <c r="N99" s="3">
        <v>12000</v>
      </c>
      <c r="O99" s="3">
        <v>13000</v>
      </c>
      <c r="P99" s="3">
        <v>14000</v>
      </c>
      <c r="Q99" s="3">
        <v>15000</v>
      </c>
      <c r="R99" s="3">
        <v>16000</v>
      </c>
      <c r="S99" s="3">
        <v>17000</v>
      </c>
      <c r="T99" s="3">
        <v>18000</v>
      </c>
      <c r="U99" s="3">
        <v>19000</v>
      </c>
      <c r="V99" s="3">
        <v>20000</v>
      </c>
      <c r="W99" s="3">
        <v>21000</v>
      </c>
      <c r="X99" s="3">
        <v>22000</v>
      </c>
      <c r="Y99" s="3">
        <v>23000</v>
      </c>
      <c r="Z99" s="3">
        <v>24000</v>
      </c>
      <c r="AA99" s="3">
        <v>25000</v>
      </c>
      <c r="AB99" s="3">
        <v>26000</v>
      </c>
      <c r="AC99" s="3">
        <v>27000</v>
      </c>
      <c r="AD99" s="3">
        <v>28000</v>
      </c>
      <c r="AE99" s="3">
        <v>29000</v>
      </c>
      <c r="AF99" s="3">
        <v>30000</v>
      </c>
      <c r="AG99" s="3">
        <v>31000</v>
      </c>
      <c r="AH99" s="3">
        <v>32000</v>
      </c>
      <c r="AI99" s="3">
        <v>33000</v>
      </c>
      <c r="AJ99" s="3">
        <v>34000</v>
      </c>
      <c r="AK99" s="3">
        <v>35000</v>
      </c>
      <c r="AL99" s="3">
        <v>36000</v>
      </c>
      <c r="AM99" s="3">
        <v>37000</v>
      </c>
      <c r="AN99" s="3">
        <v>38000</v>
      </c>
      <c r="AO99" s="3">
        <v>39000</v>
      </c>
      <c r="AP99" s="3">
        <v>40000</v>
      </c>
      <c r="AQ99" s="3">
        <v>41000</v>
      </c>
      <c r="AR99" s="6"/>
      <c r="AS99" s="6"/>
    </row>
    <row r="100" spans="1:45" ht="16.5" thickTop="1" thickBot="1" x14ac:dyDescent="0.3">
      <c r="A100" s="12" t="s">
        <v>16</v>
      </c>
      <c r="B100" s="8" t="s">
        <v>134</v>
      </c>
      <c r="C100" s="35">
        <v>4</v>
      </c>
      <c r="D100" s="215">
        <f t="array" ref="D100">SUM(E100:AQ100)</f>
        <v>100</v>
      </c>
      <c r="E100" s="266">
        <v>3.6458333333333335</v>
      </c>
      <c r="F100" s="267">
        <v>4.1666666666666661</v>
      </c>
      <c r="G100" s="267">
        <v>5.7291666666666661</v>
      </c>
      <c r="H100" s="267">
        <v>0</v>
      </c>
      <c r="I100" s="267">
        <v>11.979166666666668</v>
      </c>
      <c r="J100" s="267">
        <v>26.5625</v>
      </c>
      <c r="K100" s="267">
        <v>29.6875</v>
      </c>
      <c r="L100" s="267">
        <v>4.6875</v>
      </c>
      <c r="M100" s="267">
        <v>0.52083333333333326</v>
      </c>
      <c r="N100" s="267">
        <v>0</v>
      </c>
      <c r="O100" s="267">
        <v>0</v>
      </c>
      <c r="P100" s="267">
        <v>0.52083333333333326</v>
      </c>
      <c r="Q100" s="267">
        <v>2.083333333333333</v>
      </c>
      <c r="R100" s="267">
        <v>1.5625</v>
      </c>
      <c r="S100" s="267">
        <v>7.291666666666667</v>
      </c>
      <c r="T100" s="267">
        <v>1.0416666666666665</v>
      </c>
      <c r="U100" s="267">
        <v>0</v>
      </c>
      <c r="V100" s="267">
        <v>0</v>
      </c>
      <c r="W100" s="267">
        <v>0.52083333333333326</v>
      </c>
      <c r="X100" s="267">
        <v>0</v>
      </c>
      <c r="Y100" s="267">
        <v>0</v>
      </c>
      <c r="Z100" s="267">
        <v>0</v>
      </c>
      <c r="AA100" s="267">
        <v>0</v>
      </c>
      <c r="AB100" s="267">
        <v>0</v>
      </c>
      <c r="AC100" s="267">
        <v>0</v>
      </c>
      <c r="AD100" s="267">
        <v>0</v>
      </c>
      <c r="AE100" s="267">
        <v>0</v>
      </c>
      <c r="AF100" s="267">
        <v>0</v>
      </c>
      <c r="AG100" s="267">
        <v>0</v>
      </c>
      <c r="AH100" s="267">
        <v>0</v>
      </c>
      <c r="AI100" s="267">
        <v>0</v>
      </c>
      <c r="AJ100" s="267">
        <v>0</v>
      </c>
      <c r="AK100" s="267">
        <v>0</v>
      </c>
      <c r="AL100" s="267">
        <v>0</v>
      </c>
      <c r="AM100" s="267">
        <v>0</v>
      </c>
      <c r="AN100" s="267">
        <v>0</v>
      </c>
      <c r="AO100" s="267">
        <v>0</v>
      </c>
      <c r="AP100" s="267">
        <v>0</v>
      </c>
      <c r="AQ100" s="268">
        <v>0</v>
      </c>
      <c r="AR100" s="6"/>
      <c r="AS100" s="6"/>
    </row>
    <row r="101" spans="1:45" ht="15.75" thickBot="1" x14ac:dyDescent="0.3">
      <c r="A101" s="12" t="s">
        <v>16</v>
      </c>
      <c r="B101" s="8" t="s">
        <v>134</v>
      </c>
      <c r="C101" s="35">
        <v>5</v>
      </c>
      <c r="D101" s="215">
        <f t="array" ref="D101">SUM(E101:AQ101)</f>
        <v>100</v>
      </c>
      <c r="E101" s="269">
        <v>0.10834236186348861</v>
      </c>
      <c r="F101" s="34">
        <v>0.43336944745395445</v>
      </c>
      <c r="G101" s="34">
        <v>2.4918743228602382</v>
      </c>
      <c r="H101" s="34">
        <v>7.8006500541711805</v>
      </c>
      <c r="I101" s="34">
        <v>6.5005417118093174</v>
      </c>
      <c r="J101" s="34">
        <v>2.6002166847237271</v>
      </c>
      <c r="K101" s="34">
        <v>3.6836403033586129</v>
      </c>
      <c r="L101" s="34">
        <v>10.184182015167931</v>
      </c>
      <c r="M101" s="34">
        <v>2.7085590465872156</v>
      </c>
      <c r="N101" s="34">
        <v>6.1755146262188516</v>
      </c>
      <c r="O101" s="34">
        <v>14.951245937161431</v>
      </c>
      <c r="P101" s="34">
        <v>13.326110509209101</v>
      </c>
      <c r="Q101" s="34">
        <v>12.676056338028168</v>
      </c>
      <c r="R101" s="34">
        <v>9.750812567713977</v>
      </c>
      <c r="S101" s="34">
        <v>5.4171180931744312</v>
      </c>
      <c r="T101" s="34">
        <v>0.75839653304442034</v>
      </c>
      <c r="U101" s="34">
        <v>0.32502708559046589</v>
      </c>
      <c r="V101" s="34">
        <v>0.10834236186348861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270">
        <v>0</v>
      </c>
      <c r="AR101" s="6"/>
      <c r="AS101" s="6"/>
    </row>
    <row r="102" spans="1:45" ht="15.75" thickBot="1" x14ac:dyDescent="0.3">
      <c r="A102" s="12" t="s">
        <v>16</v>
      </c>
      <c r="B102" s="8" t="s">
        <v>134</v>
      </c>
      <c r="C102" s="35">
        <v>6</v>
      </c>
      <c r="D102" s="215">
        <f t="array" ref="D102">SUM(E102:AQ102)</f>
        <v>100</v>
      </c>
      <c r="E102" s="269">
        <v>0</v>
      </c>
      <c r="F102" s="34">
        <v>0.16722408026755853</v>
      </c>
      <c r="G102" s="34">
        <v>0.16722408026755853</v>
      </c>
      <c r="H102" s="34">
        <v>0</v>
      </c>
      <c r="I102" s="34">
        <v>0.66889632107023411</v>
      </c>
      <c r="J102" s="34">
        <v>0</v>
      </c>
      <c r="K102" s="34">
        <v>0.50167224080267558</v>
      </c>
      <c r="L102" s="34">
        <v>2.1739130434782608</v>
      </c>
      <c r="M102" s="34">
        <v>0.33444816053511706</v>
      </c>
      <c r="N102" s="34">
        <v>1.8394648829431439</v>
      </c>
      <c r="O102" s="34">
        <v>3.1772575250836121</v>
      </c>
      <c r="P102" s="34">
        <v>6.5217391304347823</v>
      </c>
      <c r="Q102" s="34">
        <v>10.367892976588628</v>
      </c>
      <c r="R102" s="34">
        <v>24.749163879598662</v>
      </c>
      <c r="S102" s="34">
        <v>35.785953177257525</v>
      </c>
      <c r="T102" s="34">
        <v>12.54180602006689</v>
      </c>
      <c r="U102" s="34">
        <v>0.50167224080267558</v>
      </c>
      <c r="V102" s="34">
        <v>0.33444816053511706</v>
      </c>
      <c r="W102" s="34">
        <v>0.16722408026755853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270">
        <v>0</v>
      </c>
      <c r="AR102" s="6"/>
      <c r="AS102" s="6"/>
    </row>
    <row r="103" spans="1:45" ht="15.75" thickBot="1" x14ac:dyDescent="0.3">
      <c r="A103" s="12" t="s">
        <v>16</v>
      </c>
      <c r="B103" s="8" t="s">
        <v>134</v>
      </c>
      <c r="C103" s="35">
        <v>7</v>
      </c>
      <c r="D103" s="215">
        <f t="array" ref="D103">SUM(E103:AQ103)</f>
        <v>99.999999999999986</v>
      </c>
      <c r="E103" s="269">
        <v>14.678899082568808</v>
      </c>
      <c r="F103" s="34">
        <v>1.834862385321101</v>
      </c>
      <c r="G103" s="34">
        <v>0</v>
      </c>
      <c r="H103" s="34">
        <v>0</v>
      </c>
      <c r="I103" s="34">
        <v>1.834862385321101</v>
      </c>
      <c r="J103" s="34">
        <v>0.91743119266055051</v>
      </c>
      <c r="K103" s="34">
        <v>2.7522935779816518</v>
      </c>
      <c r="L103" s="34">
        <v>1.834862385321101</v>
      </c>
      <c r="M103" s="34">
        <v>0</v>
      </c>
      <c r="N103" s="34">
        <v>0.91743119266055051</v>
      </c>
      <c r="O103" s="34">
        <v>1.834862385321101</v>
      </c>
      <c r="P103" s="34">
        <v>3.669724770642202</v>
      </c>
      <c r="Q103" s="34">
        <v>7.3394495412844041</v>
      </c>
      <c r="R103" s="34">
        <v>16.513761467889911</v>
      </c>
      <c r="S103" s="34">
        <v>29.357798165137616</v>
      </c>
      <c r="T103" s="34">
        <v>12.844036697247708</v>
      </c>
      <c r="U103" s="34">
        <v>2.7522935779816518</v>
      </c>
      <c r="V103" s="34">
        <v>0.91743119266055051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270">
        <v>0</v>
      </c>
      <c r="AR103" s="6"/>
      <c r="AS103" s="6"/>
    </row>
    <row r="104" spans="1:45" ht="15.75" thickBot="1" x14ac:dyDescent="0.3">
      <c r="A104" s="12" t="s">
        <v>16</v>
      </c>
      <c r="B104" s="8" t="s">
        <v>134</v>
      </c>
      <c r="C104" s="35">
        <v>8</v>
      </c>
      <c r="D104" s="215">
        <f t="array" ref="D104">SUM(E104:AQ104)</f>
        <v>100</v>
      </c>
      <c r="E104" s="269">
        <v>2.2695035460992909</v>
      </c>
      <c r="F104" s="34">
        <v>10.354609929078014</v>
      </c>
      <c r="G104" s="34">
        <v>12.76595744680851</v>
      </c>
      <c r="H104" s="34">
        <v>8.3687943262411348</v>
      </c>
      <c r="I104" s="34">
        <v>7.2340425531914887</v>
      </c>
      <c r="J104" s="34">
        <v>10.49645390070922</v>
      </c>
      <c r="K104" s="34">
        <v>20.425531914893615</v>
      </c>
      <c r="L104" s="34">
        <v>15.886524822695037</v>
      </c>
      <c r="M104" s="34">
        <v>10.354609929078014</v>
      </c>
      <c r="N104" s="34">
        <v>1.7021276595744681</v>
      </c>
      <c r="O104" s="34">
        <v>0.14184397163120568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270">
        <v>0</v>
      </c>
      <c r="AR104" s="6"/>
      <c r="AS104" s="6"/>
    </row>
    <row r="105" spans="1:45" ht="15.75" thickBot="1" x14ac:dyDescent="0.3">
      <c r="A105" s="12" t="s">
        <v>16</v>
      </c>
      <c r="B105" s="8" t="s">
        <v>134</v>
      </c>
      <c r="C105" s="35">
        <v>9</v>
      </c>
      <c r="D105" s="215">
        <f t="array" ref="D105">SUM(E105:AQ105)</f>
        <v>100</v>
      </c>
      <c r="E105" s="269">
        <v>8.2214305289120299E-2</v>
      </c>
      <c r="F105" s="34">
        <v>0.2466429158673609</v>
      </c>
      <c r="G105" s="34">
        <v>1.6990956426418198</v>
      </c>
      <c r="H105" s="34">
        <v>1.6990956426418198</v>
      </c>
      <c r="I105" s="34">
        <v>2.4755640814835114</v>
      </c>
      <c r="J105" s="34">
        <v>7.3536128619713166</v>
      </c>
      <c r="K105" s="34">
        <v>26.299442769708598</v>
      </c>
      <c r="L105" s="34">
        <v>35.653603727048505</v>
      </c>
      <c r="M105" s="34">
        <v>22.654608568557595</v>
      </c>
      <c r="N105" s="34">
        <v>1.5986114917328949</v>
      </c>
      <c r="O105" s="34">
        <v>0.23750799305745865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270">
        <v>0</v>
      </c>
      <c r="AR105" s="6"/>
      <c r="AS105" s="6"/>
    </row>
    <row r="106" spans="1:45" ht="15.75" thickBot="1" x14ac:dyDescent="0.3">
      <c r="A106" s="12" t="s">
        <v>16</v>
      </c>
      <c r="B106" s="8" t="s">
        <v>134</v>
      </c>
      <c r="C106" s="35">
        <v>10</v>
      </c>
      <c r="D106" s="215">
        <f t="array" ref="D106">SUM(E106:AQ106)</f>
        <v>99.999999999999986</v>
      </c>
      <c r="E106" s="269">
        <v>3.4482758620689653</v>
      </c>
      <c r="F106" s="34">
        <v>0.73891625615763545</v>
      </c>
      <c r="G106" s="34">
        <v>4.4334975369458132</v>
      </c>
      <c r="H106" s="34">
        <v>3.4482758620689653</v>
      </c>
      <c r="I106" s="34">
        <v>3.6945812807881775</v>
      </c>
      <c r="J106" s="34">
        <v>7.8817733990147785</v>
      </c>
      <c r="K106" s="34">
        <v>13.546798029556651</v>
      </c>
      <c r="L106" s="34">
        <v>23.891625615763548</v>
      </c>
      <c r="M106" s="34">
        <v>34.482758620689658</v>
      </c>
      <c r="N106" s="34">
        <v>3.6945812807881775</v>
      </c>
      <c r="O106" s="34">
        <v>0.73891625615763545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270">
        <v>0</v>
      </c>
      <c r="AR106" s="6"/>
      <c r="AS106" s="6"/>
    </row>
    <row r="107" spans="1:45" ht="15.75" thickBot="1" x14ac:dyDescent="0.3">
      <c r="A107" s="12" t="s">
        <v>16</v>
      </c>
      <c r="B107" s="8" t="s">
        <v>134</v>
      </c>
      <c r="C107" s="35">
        <v>11</v>
      </c>
      <c r="D107" s="215">
        <f t="array" ref="D107">SUM(E107:AQ107)</f>
        <v>99.999999999999986</v>
      </c>
      <c r="E107" s="269">
        <v>2.9411764705882351</v>
      </c>
      <c r="F107" s="34">
        <v>11.76470588235294</v>
      </c>
      <c r="G107" s="34">
        <v>11.76470588235294</v>
      </c>
      <c r="H107" s="34">
        <v>8.8235294117647065</v>
      </c>
      <c r="I107" s="34">
        <v>8.8235294117647065</v>
      </c>
      <c r="J107" s="34">
        <v>2.9411764705882351</v>
      </c>
      <c r="K107" s="34">
        <v>14.705882352941178</v>
      </c>
      <c r="L107" s="34">
        <v>5.8823529411764701</v>
      </c>
      <c r="M107" s="34">
        <v>17.647058823529413</v>
      </c>
      <c r="N107" s="34">
        <v>2.9411764705882351</v>
      </c>
      <c r="O107" s="34">
        <v>8.8235294117647065</v>
      </c>
      <c r="P107" s="34">
        <v>2.9411764705882351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270">
        <v>0</v>
      </c>
      <c r="AR107" s="6"/>
      <c r="AS107" s="6"/>
    </row>
    <row r="108" spans="1:45" ht="15.75" thickBot="1" x14ac:dyDescent="0.3">
      <c r="A108" s="12" t="s">
        <v>16</v>
      </c>
      <c r="B108" s="8" t="s">
        <v>134</v>
      </c>
      <c r="C108" s="35">
        <v>12</v>
      </c>
      <c r="D108" s="215">
        <f t="array" ref="D108">SUM(E108:AQ108)</f>
        <v>99.999999999999972</v>
      </c>
      <c r="E108" s="269">
        <v>0</v>
      </c>
      <c r="F108" s="34">
        <v>0</v>
      </c>
      <c r="G108" s="34">
        <v>14.285714285714285</v>
      </c>
      <c r="H108" s="34">
        <v>44.047619047619044</v>
      </c>
      <c r="I108" s="34">
        <v>5.9523809523809517</v>
      </c>
      <c r="J108" s="34">
        <v>3.5714285714285712</v>
      </c>
      <c r="K108" s="34">
        <v>3.5714285714285712</v>
      </c>
      <c r="L108" s="34">
        <v>5.9523809523809517</v>
      </c>
      <c r="M108" s="34">
        <v>10.714285714285714</v>
      </c>
      <c r="N108" s="34">
        <v>0</v>
      </c>
      <c r="O108" s="34">
        <v>5.9523809523809517</v>
      </c>
      <c r="P108" s="34">
        <v>0</v>
      </c>
      <c r="Q108" s="34">
        <v>3.5714285714285712</v>
      </c>
      <c r="R108" s="34">
        <v>2.3809523809523809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270">
        <v>0</v>
      </c>
      <c r="AR108" s="6"/>
      <c r="AS108" s="6"/>
    </row>
    <row r="109" spans="1:45" ht="15.75" thickBot="1" x14ac:dyDescent="0.3">
      <c r="A109" s="12" t="s">
        <v>16</v>
      </c>
      <c r="B109" s="8" t="s">
        <v>134</v>
      </c>
      <c r="C109" s="35">
        <v>13</v>
      </c>
      <c r="D109" s="215">
        <f t="array" ref="D109">SUM(E109:AQ109)</f>
        <v>99.999999999999986</v>
      </c>
      <c r="E109" s="271">
        <v>6.9565217391304346</v>
      </c>
      <c r="F109" s="272">
        <v>2.6086956521739131</v>
      </c>
      <c r="G109" s="272">
        <v>19.130434782608695</v>
      </c>
      <c r="H109" s="272">
        <v>14.782608695652174</v>
      </c>
      <c r="I109" s="272">
        <v>2.6086956521739131</v>
      </c>
      <c r="J109" s="272">
        <v>1.7391304347826086</v>
      </c>
      <c r="K109" s="272">
        <v>4.3478260869565215</v>
      </c>
      <c r="L109" s="272">
        <v>6.9565217391304346</v>
      </c>
      <c r="M109" s="272">
        <v>23.478260869565219</v>
      </c>
      <c r="N109" s="272">
        <v>2.6086956521739131</v>
      </c>
      <c r="O109" s="272">
        <v>4.3478260869565215</v>
      </c>
      <c r="P109" s="272">
        <v>2.6086956521739131</v>
      </c>
      <c r="Q109" s="272">
        <v>6.0869565217391308</v>
      </c>
      <c r="R109" s="272">
        <v>1.7391304347826086</v>
      </c>
      <c r="S109" s="272">
        <v>0</v>
      </c>
      <c r="T109" s="272">
        <v>0</v>
      </c>
      <c r="U109" s="272">
        <v>0</v>
      </c>
      <c r="V109" s="272">
        <v>0</v>
      </c>
      <c r="W109" s="272">
        <v>0</v>
      </c>
      <c r="X109" s="272">
        <v>0</v>
      </c>
      <c r="Y109" s="272">
        <v>0</v>
      </c>
      <c r="Z109" s="272">
        <v>0</v>
      </c>
      <c r="AA109" s="272">
        <v>0</v>
      </c>
      <c r="AB109" s="272">
        <v>0</v>
      </c>
      <c r="AC109" s="272">
        <v>0</v>
      </c>
      <c r="AD109" s="272">
        <v>0</v>
      </c>
      <c r="AE109" s="272">
        <v>0</v>
      </c>
      <c r="AF109" s="272">
        <v>0</v>
      </c>
      <c r="AG109" s="272">
        <v>0</v>
      </c>
      <c r="AH109" s="272">
        <v>0</v>
      </c>
      <c r="AI109" s="272">
        <v>0</v>
      </c>
      <c r="AJ109" s="272">
        <v>0</v>
      </c>
      <c r="AK109" s="272">
        <v>0</v>
      </c>
      <c r="AL109" s="272">
        <v>0</v>
      </c>
      <c r="AM109" s="272">
        <v>0</v>
      </c>
      <c r="AN109" s="272">
        <v>0</v>
      </c>
      <c r="AO109" s="272">
        <v>0</v>
      </c>
      <c r="AP109" s="272">
        <v>0</v>
      </c>
      <c r="AQ109" s="273">
        <v>0</v>
      </c>
      <c r="AR109" s="6"/>
      <c r="AS109" s="6"/>
    </row>
    <row r="110" spans="1:45" ht="15.75" thickTop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x14ac:dyDescent="0.25">
      <c r="A112" s="21" t="s">
        <v>133</v>
      </c>
      <c r="B112" s="6" t="s">
        <v>37</v>
      </c>
      <c r="AR112" s="6"/>
      <c r="AS112" s="6"/>
    </row>
    <row r="113" spans="1:45" ht="15.75" thickBot="1" x14ac:dyDescent="0.3">
      <c r="A113" s="12" t="s">
        <v>16</v>
      </c>
      <c r="B113" s="7" t="s">
        <v>13</v>
      </c>
      <c r="C113" s="3" t="s">
        <v>14</v>
      </c>
      <c r="D113" s="3" t="s">
        <v>15</v>
      </c>
      <c r="E113" s="3">
        <v>3000</v>
      </c>
      <c r="F113" s="3">
        <v>4000</v>
      </c>
      <c r="G113" s="3">
        <v>5000</v>
      </c>
      <c r="H113" s="3">
        <v>6000</v>
      </c>
      <c r="I113" s="3">
        <v>7000</v>
      </c>
      <c r="J113" s="3">
        <v>8000</v>
      </c>
      <c r="K113" s="3">
        <v>9000</v>
      </c>
      <c r="L113" s="3">
        <v>10000</v>
      </c>
      <c r="M113" s="3">
        <v>11000</v>
      </c>
      <c r="N113" s="3">
        <v>12000</v>
      </c>
      <c r="O113" s="3">
        <v>13000</v>
      </c>
      <c r="P113" s="3">
        <v>14000</v>
      </c>
      <c r="Q113" s="3">
        <v>15000</v>
      </c>
      <c r="R113" s="3">
        <v>16000</v>
      </c>
      <c r="S113" s="3">
        <v>17000</v>
      </c>
      <c r="T113" s="3">
        <v>18000</v>
      </c>
      <c r="U113" s="3">
        <v>19000</v>
      </c>
      <c r="V113" s="3">
        <v>20000</v>
      </c>
      <c r="W113" s="3">
        <v>21000</v>
      </c>
      <c r="X113" s="3">
        <v>22000</v>
      </c>
      <c r="Y113" s="3">
        <v>23000</v>
      </c>
      <c r="Z113" s="3">
        <v>24000</v>
      </c>
      <c r="AA113" s="3">
        <v>25000</v>
      </c>
      <c r="AB113" s="3">
        <v>26000</v>
      </c>
      <c r="AC113" s="3">
        <v>27000</v>
      </c>
      <c r="AD113" s="3">
        <v>28000</v>
      </c>
      <c r="AE113" s="3">
        <v>29000</v>
      </c>
      <c r="AF113" s="3">
        <v>30000</v>
      </c>
      <c r="AG113" s="3">
        <v>31000</v>
      </c>
      <c r="AH113" s="3">
        <v>32000</v>
      </c>
      <c r="AI113" s="3">
        <v>33000</v>
      </c>
      <c r="AJ113" s="3">
        <v>34000</v>
      </c>
      <c r="AK113" s="3">
        <v>35000</v>
      </c>
      <c r="AL113" s="3">
        <v>36000</v>
      </c>
      <c r="AM113" s="3">
        <v>37000</v>
      </c>
      <c r="AN113" s="3">
        <v>38000</v>
      </c>
      <c r="AO113" s="3">
        <v>39000</v>
      </c>
      <c r="AP113" s="3">
        <v>40000</v>
      </c>
      <c r="AQ113" s="3">
        <v>41000</v>
      </c>
      <c r="AR113" s="6"/>
      <c r="AS113" s="6"/>
    </row>
    <row r="114" spans="1:45" ht="16.5" thickTop="1" thickBot="1" x14ac:dyDescent="0.3">
      <c r="A114" s="12" t="s">
        <v>16</v>
      </c>
      <c r="B114" s="8" t="s">
        <v>134</v>
      </c>
      <c r="C114" s="37">
        <v>4</v>
      </c>
      <c r="D114" s="216">
        <f t="array" ref="D114">SUM(E114:AQ114)</f>
        <v>100.00000000000001</v>
      </c>
      <c r="E114" s="274">
        <v>1.6666666666666667</v>
      </c>
      <c r="F114" s="275">
        <v>1.6666666666666667</v>
      </c>
      <c r="G114" s="275">
        <v>0</v>
      </c>
      <c r="H114" s="275">
        <v>10</v>
      </c>
      <c r="I114" s="275">
        <v>18.333333333333332</v>
      </c>
      <c r="J114" s="275">
        <v>18.333333333333332</v>
      </c>
      <c r="K114" s="275">
        <v>3.3333333333333335</v>
      </c>
      <c r="L114" s="275">
        <v>3.3333333333333335</v>
      </c>
      <c r="M114" s="275">
        <v>8.3333333333333321</v>
      </c>
      <c r="N114" s="275">
        <v>11.666666666666666</v>
      </c>
      <c r="O114" s="275">
        <v>16.666666666666664</v>
      </c>
      <c r="P114" s="275">
        <v>5</v>
      </c>
      <c r="Q114" s="275">
        <v>1.6666666666666667</v>
      </c>
      <c r="R114" s="275">
        <v>0</v>
      </c>
      <c r="S114" s="275">
        <v>0</v>
      </c>
      <c r="T114" s="275">
        <v>0</v>
      </c>
      <c r="U114" s="275">
        <v>0</v>
      </c>
      <c r="V114" s="275">
        <v>0</v>
      </c>
      <c r="W114" s="275">
        <v>0</v>
      </c>
      <c r="X114" s="275">
        <v>0</v>
      </c>
      <c r="Y114" s="275">
        <v>0</v>
      </c>
      <c r="Z114" s="275">
        <v>0</v>
      </c>
      <c r="AA114" s="275">
        <v>0</v>
      </c>
      <c r="AB114" s="275">
        <v>0</v>
      </c>
      <c r="AC114" s="275">
        <v>0</v>
      </c>
      <c r="AD114" s="275">
        <v>0</v>
      </c>
      <c r="AE114" s="275">
        <v>0</v>
      </c>
      <c r="AF114" s="275">
        <v>0</v>
      </c>
      <c r="AG114" s="275">
        <v>0</v>
      </c>
      <c r="AH114" s="275">
        <v>0</v>
      </c>
      <c r="AI114" s="275">
        <v>0</v>
      </c>
      <c r="AJ114" s="275">
        <v>0</v>
      </c>
      <c r="AK114" s="275">
        <v>0</v>
      </c>
      <c r="AL114" s="275">
        <v>0</v>
      </c>
      <c r="AM114" s="275">
        <v>0</v>
      </c>
      <c r="AN114" s="275">
        <v>0</v>
      </c>
      <c r="AO114" s="275">
        <v>0</v>
      </c>
      <c r="AP114" s="275">
        <v>0</v>
      </c>
      <c r="AQ114" s="276">
        <v>0</v>
      </c>
      <c r="AR114" s="6"/>
      <c r="AS114" s="6"/>
    </row>
    <row r="115" spans="1:45" ht="15.75" thickBot="1" x14ac:dyDescent="0.3">
      <c r="A115" s="12" t="s">
        <v>16</v>
      </c>
      <c r="B115" s="8" t="s">
        <v>134</v>
      </c>
      <c r="C115" s="37">
        <v>5</v>
      </c>
      <c r="D115" s="216">
        <f t="array" ref="D115">SUM(E115:AQ115)</f>
        <v>99.999999999999986</v>
      </c>
      <c r="E115" s="277">
        <v>7.4529074529074535</v>
      </c>
      <c r="F115" s="15">
        <v>19.737919737919736</v>
      </c>
      <c r="G115" s="15">
        <v>24.242424242424242</v>
      </c>
      <c r="H115" s="15">
        <v>11.875511875511876</v>
      </c>
      <c r="I115" s="15">
        <v>5.2416052416052423</v>
      </c>
      <c r="J115" s="15">
        <v>13.595413595413595</v>
      </c>
      <c r="K115" s="15">
        <v>5.9787059787059791</v>
      </c>
      <c r="L115" s="15">
        <v>2.9484029484029484</v>
      </c>
      <c r="M115" s="15">
        <v>4.3407043407043409</v>
      </c>
      <c r="N115" s="15">
        <v>3.1122031122031122</v>
      </c>
      <c r="O115" s="15">
        <v>1.0647010647010646</v>
      </c>
      <c r="P115" s="15">
        <v>0.32760032760032765</v>
      </c>
      <c r="Q115" s="15">
        <v>8.1900081900081911E-2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278">
        <v>0</v>
      </c>
      <c r="AR115" s="6"/>
      <c r="AS115" s="6"/>
    </row>
    <row r="116" spans="1:45" ht="15.75" thickBot="1" x14ac:dyDescent="0.3">
      <c r="A116" s="12" t="s">
        <v>16</v>
      </c>
      <c r="B116" s="8" t="s">
        <v>134</v>
      </c>
      <c r="C116" s="37">
        <v>6</v>
      </c>
      <c r="D116" s="216">
        <f t="array" ref="D116">SUM(E116:AQ116)</f>
        <v>100</v>
      </c>
      <c r="E116" s="277">
        <v>1.0510510510510511</v>
      </c>
      <c r="F116" s="15">
        <v>0.60060060060060061</v>
      </c>
      <c r="G116" s="15">
        <v>0.60060060060060061</v>
      </c>
      <c r="H116" s="15">
        <v>1.0510510510510511</v>
      </c>
      <c r="I116" s="15">
        <v>3.9039039039039038</v>
      </c>
      <c r="J116" s="15">
        <v>6.606606606606606</v>
      </c>
      <c r="K116" s="15">
        <v>10.36036036036036</v>
      </c>
      <c r="L116" s="15">
        <v>4.8048048048048049</v>
      </c>
      <c r="M116" s="15">
        <v>20.870870870870871</v>
      </c>
      <c r="N116" s="15">
        <v>22.522522522522522</v>
      </c>
      <c r="O116" s="15">
        <v>18.468468468468469</v>
      </c>
      <c r="P116" s="15">
        <v>8.2582582582582589</v>
      </c>
      <c r="Q116" s="15">
        <v>0.45045045045045046</v>
      </c>
      <c r="R116" s="15">
        <v>0.45045045045045046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278">
        <v>0</v>
      </c>
      <c r="AR116" s="6"/>
      <c r="AS116" s="6"/>
    </row>
    <row r="117" spans="1:45" ht="15.75" thickBot="1" x14ac:dyDescent="0.3">
      <c r="A117" s="12" t="s">
        <v>16</v>
      </c>
      <c r="B117" s="8" t="s">
        <v>134</v>
      </c>
      <c r="C117" s="37">
        <v>7</v>
      </c>
      <c r="D117" s="216">
        <f t="array" ref="D117">SUM(E117:AQ117)</f>
        <v>100</v>
      </c>
      <c r="E117" s="277">
        <v>3.6144578313253009</v>
      </c>
      <c r="F117" s="15">
        <v>3.6144578313253009</v>
      </c>
      <c r="G117" s="15">
        <v>5.4216867469879517</v>
      </c>
      <c r="H117" s="15">
        <v>3.6144578313253009</v>
      </c>
      <c r="I117" s="15">
        <v>9.6385542168674707</v>
      </c>
      <c r="J117" s="15">
        <v>16.867469879518072</v>
      </c>
      <c r="K117" s="15">
        <v>15.66265060240964</v>
      </c>
      <c r="L117" s="15">
        <v>6.024096385542169</v>
      </c>
      <c r="M117" s="15">
        <v>18.072289156626507</v>
      </c>
      <c r="N117" s="15">
        <v>8.4337349397590362</v>
      </c>
      <c r="O117" s="15">
        <v>3.6144578313253009</v>
      </c>
      <c r="P117" s="15">
        <v>5.4216867469879517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278">
        <v>0</v>
      </c>
      <c r="AR117" s="6"/>
      <c r="AS117" s="6"/>
    </row>
    <row r="118" spans="1:45" ht="15.75" thickBot="1" x14ac:dyDescent="0.3">
      <c r="A118" s="12" t="s">
        <v>16</v>
      </c>
      <c r="B118" s="8" t="s">
        <v>134</v>
      </c>
      <c r="C118" s="37">
        <v>8</v>
      </c>
      <c r="D118" s="216">
        <f t="array" ref="D118">SUM(E118:AQ118)</f>
        <v>100</v>
      </c>
      <c r="E118" s="277">
        <v>13.344887348353554</v>
      </c>
      <c r="F118" s="15">
        <v>24.783362218370883</v>
      </c>
      <c r="G118" s="15">
        <v>8.8388214904679376</v>
      </c>
      <c r="H118" s="15">
        <v>18.890814558058924</v>
      </c>
      <c r="I118" s="15">
        <v>9.0121317157712308</v>
      </c>
      <c r="J118" s="15">
        <v>4.5060658578856154</v>
      </c>
      <c r="K118" s="15">
        <v>8.492201039861353</v>
      </c>
      <c r="L118" s="15">
        <v>3.8128249566724435</v>
      </c>
      <c r="M118" s="15">
        <v>0.6932409012131715</v>
      </c>
      <c r="N118" s="15">
        <v>0.6932409012131715</v>
      </c>
      <c r="O118" s="15">
        <v>3.9861351819757362</v>
      </c>
      <c r="P118" s="15">
        <v>2.9462738301559792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278">
        <v>0</v>
      </c>
      <c r="AR118" s="6"/>
      <c r="AS118" s="6"/>
    </row>
    <row r="119" spans="1:45" ht="15.75" thickBot="1" x14ac:dyDescent="0.3">
      <c r="A119" s="12" t="s">
        <v>16</v>
      </c>
      <c r="B119" s="8" t="s">
        <v>134</v>
      </c>
      <c r="C119" s="37">
        <v>9</v>
      </c>
      <c r="D119" s="216">
        <f t="array" ref="D119">SUM(E119:AQ119)</f>
        <v>99.999999999999986</v>
      </c>
      <c r="E119" s="277">
        <v>0.32181571815718157</v>
      </c>
      <c r="F119" s="15">
        <v>0.74525745257452569</v>
      </c>
      <c r="G119" s="15">
        <v>2.4390243902439024</v>
      </c>
      <c r="H119" s="15">
        <v>12.466124661246612</v>
      </c>
      <c r="I119" s="15">
        <v>12.330623306233063</v>
      </c>
      <c r="J119" s="15">
        <v>12.347560975609756</v>
      </c>
      <c r="K119" s="15">
        <v>37.364498644986448</v>
      </c>
      <c r="L119" s="15">
        <v>19.173441734417342</v>
      </c>
      <c r="M119" s="15">
        <v>2.6084010840108403</v>
      </c>
      <c r="N119" s="15">
        <v>0.18631436314363142</v>
      </c>
      <c r="O119" s="15">
        <v>1.6937669376693765E-2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278">
        <v>0</v>
      </c>
      <c r="AR119" s="6"/>
      <c r="AS119" s="6"/>
    </row>
    <row r="120" spans="1:45" ht="15.75" thickBot="1" x14ac:dyDescent="0.3">
      <c r="A120" s="12" t="s">
        <v>16</v>
      </c>
      <c r="B120" s="8" t="s">
        <v>134</v>
      </c>
      <c r="C120" s="37">
        <v>10</v>
      </c>
      <c r="D120" s="216">
        <f t="array" ref="D120">SUM(E120:AQ120)</f>
        <v>100</v>
      </c>
      <c r="E120" s="277">
        <v>0.949367088607595</v>
      </c>
      <c r="F120" s="15">
        <v>2.2151898734177213</v>
      </c>
      <c r="G120" s="15">
        <v>1.89873417721519</v>
      </c>
      <c r="H120" s="15">
        <v>13.291139240506327</v>
      </c>
      <c r="I120" s="15">
        <v>14.873417721518987</v>
      </c>
      <c r="J120" s="15">
        <v>12.974683544303797</v>
      </c>
      <c r="K120" s="15">
        <v>28.797468354430379</v>
      </c>
      <c r="L120" s="15">
        <v>21.518987341772153</v>
      </c>
      <c r="M120" s="15">
        <v>3.1645569620253164</v>
      </c>
      <c r="N120" s="15">
        <v>0.31645569620253167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278">
        <v>0</v>
      </c>
      <c r="AR120" s="6"/>
      <c r="AS120" s="6"/>
    </row>
    <row r="121" spans="1:45" ht="15.75" thickBot="1" x14ac:dyDescent="0.3">
      <c r="A121" s="12" t="s">
        <v>16</v>
      </c>
      <c r="B121" s="8" t="s">
        <v>134</v>
      </c>
      <c r="C121" s="37">
        <v>11</v>
      </c>
      <c r="D121" s="216">
        <f t="array" ref="D121">SUM(E121:AQ121)</f>
        <v>99.999999999999986</v>
      </c>
      <c r="E121" s="277">
        <v>0</v>
      </c>
      <c r="F121" s="15">
        <v>1.9230769230769231</v>
      </c>
      <c r="G121" s="15">
        <v>3.8461538461538463</v>
      </c>
      <c r="H121" s="15">
        <v>9.6153846153846168</v>
      </c>
      <c r="I121" s="15">
        <v>9.6153846153846168</v>
      </c>
      <c r="J121" s="15">
        <v>11.538461538461538</v>
      </c>
      <c r="K121" s="15">
        <v>11.538461538461538</v>
      </c>
      <c r="L121" s="15">
        <v>0</v>
      </c>
      <c r="M121" s="15">
        <v>9.6153846153846168</v>
      </c>
      <c r="N121" s="15">
        <v>5.7692307692307692</v>
      </c>
      <c r="O121" s="15">
        <v>25</v>
      </c>
      <c r="P121" s="15">
        <v>11.538461538461538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278">
        <v>0</v>
      </c>
      <c r="AR121" s="6"/>
      <c r="AS121" s="6"/>
    </row>
    <row r="122" spans="1:45" ht="15.75" thickBot="1" x14ac:dyDescent="0.3">
      <c r="A122" s="12" t="s">
        <v>16</v>
      </c>
      <c r="B122" s="8" t="s">
        <v>134</v>
      </c>
      <c r="C122" s="37">
        <v>12</v>
      </c>
      <c r="D122" s="216">
        <f t="array" ref="D122">SUM(E122:AQ122)</f>
        <v>100</v>
      </c>
      <c r="E122" s="277">
        <v>0</v>
      </c>
      <c r="F122" s="15">
        <v>0</v>
      </c>
      <c r="G122" s="15">
        <v>7.6923076923076925</v>
      </c>
      <c r="H122" s="15">
        <v>7.6923076923076925</v>
      </c>
      <c r="I122" s="15">
        <v>0</v>
      </c>
      <c r="J122" s="15">
        <v>15.384615384615385</v>
      </c>
      <c r="K122" s="15">
        <v>0</v>
      </c>
      <c r="L122" s="15">
        <v>15.384615384615385</v>
      </c>
      <c r="M122" s="15">
        <v>23.076923076923077</v>
      </c>
      <c r="N122" s="15">
        <v>7.6923076923076925</v>
      </c>
      <c r="O122" s="15">
        <v>7.6923076923076925</v>
      </c>
      <c r="P122" s="15">
        <v>0</v>
      </c>
      <c r="Q122" s="15">
        <v>15.384615384615385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278">
        <v>0</v>
      </c>
      <c r="AR122" s="6"/>
      <c r="AS122" s="6"/>
    </row>
    <row r="123" spans="1:45" ht="15.75" thickBot="1" x14ac:dyDescent="0.3">
      <c r="A123" s="12" t="s">
        <v>16</v>
      </c>
      <c r="B123" s="8" t="s">
        <v>134</v>
      </c>
      <c r="C123" s="37">
        <v>13</v>
      </c>
      <c r="D123" s="216">
        <f t="array" ref="D123">SUM(E123:AQ123)</f>
        <v>99.999999999999986</v>
      </c>
      <c r="E123" s="279">
        <v>2.7777777777777777</v>
      </c>
      <c r="F123" s="280">
        <v>2.7777777777777777</v>
      </c>
      <c r="G123" s="280">
        <v>5.5555555555555554</v>
      </c>
      <c r="H123" s="280">
        <v>8.3333333333333321</v>
      </c>
      <c r="I123" s="280">
        <v>8.3333333333333321</v>
      </c>
      <c r="J123" s="280">
        <v>8.3333333333333321</v>
      </c>
      <c r="K123" s="280">
        <v>19.444444444444446</v>
      </c>
      <c r="L123" s="280">
        <v>16.666666666666664</v>
      </c>
      <c r="M123" s="280">
        <v>2.7777777777777777</v>
      </c>
      <c r="N123" s="280">
        <v>0</v>
      </c>
      <c r="O123" s="280">
        <v>8.3333333333333321</v>
      </c>
      <c r="P123" s="280">
        <v>8.3333333333333321</v>
      </c>
      <c r="Q123" s="280">
        <v>8.3333333333333321</v>
      </c>
      <c r="R123" s="280">
        <v>0</v>
      </c>
      <c r="S123" s="280">
        <v>0</v>
      </c>
      <c r="T123" s="280">
        <v>0</v>
      </c>
      <c r="U123" s="280">
        <v>0</v>
      </c>
      <c r="V123" s="280">
        <v>0</v>
      </c>
      <c r="W123" s="280">
        <v>0</v>
      </c>
      <c r="X123" s="280">
        <v>0</v>
      </c>
      <c r="Y123" s="280">
        <v>0</v>
      </c>
      <c r="Z123" s="280">
        <v>0</v>
      </c>
      <c r="AA123" s="280">
        <v>0</v>
      </c>
      <c r="AB123" s="280">
        <v>0</v>
      </c>
      <c r="AC123" s="280">
        <v>0</v>
      </c>
      <c r="AD123" s="280">
        <v>0</v>
      </c>
      <c r="AE123" s="280">
        <v>0</v>
      </c>
      <c r="AF123" s="280">
        <v>0</v>
      </c>
      <c r="AG123" s="280">
        <v>0</v>
      </c>
      <c r="AH123" s="280">
        <v>0</v>
      </c>
      <c r="AI123" s="280">
        <v>0</v>
      </c>
      <c r="AJ123" s="280">
        <v>0</v>
      </c>
      <c r="AK123" s="280">
        <v>0</v>
      </c>
      <c r="AL123" s="280">
        <v>0</v>
      </c>
      <c r="AM123" s="280">
        <v>0</v>
      </c>
      <c r="AN123" s="280">
        <v>0</v>
      </c>
      <c r="AO123" s="280">
        <v>0</v>
      </c>
      <c r="AP123" s="280">
        <v>0</v>
      </c>
      <c r="AQ123" s="281">
        <v>0</v>
      </c>
      <c r="AR123" s="6"/>
      <c r="AS123" s="6"/>
    </row>
    <row r="124" spans="1:45" ht="15.75" thickTop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x14ac:dyDescent="0.25">
      <c r="A126" s="21" t="s">
        <v>76</v>
      </c>
      <c r="B126" s="6" t="s">
        <v>37</v>
      </c>
      <c r="AR126" s="6"/>
      <c r="AS126" s="6"/>
    </row>
    <row r="127" spans="1:45" ht="15.75" thickBot="1" x14ac:dyDescent="0.3">
      <c r="A127" s="12" t="s">
        <v>16</v>
      </c>
      <c r="B127" s="7" t="s">
        <v>13</v>
      </c>
      <c r="C127" s="3" t="s">
        <v>14</v>
      </c>
      <c r="D127" s="3" t="s">
        <v>15</v>
      </c>
      <c r="E127" s="3">
        <v>3000</v>
      </c>
      <c r="F127" s="3">
        <v>4000</v>
      </c>
      <c r="G127" s="3">
        <v>5000</v>
      </c>
      <c r="H127" s="3">
        <v>6000</v>
      </c>
      <c r="I127" s="3">
        <v>7000</v>
      </c>
      <c r="J127" s="3">
        <v>8000</v>
      </c>
      <c r="K127" s="3">
        <v>9000</v>
      </c>
      <c r="L127" s="3">
        <v>10000</v>
      </c>
      <c r="M127" s="3">
        <v>11000</v>
      </c>
      <c r="N127" s="3">
        <v>12000</v>
      </c>
      <c r="O127" s="3">
        <v>13000</v>
      </c>
      <c r="P127" s="3">
        <v>14000</v>
      </c>
      <c r="Q127" s="3">
        <v>15000</v>
      </c>
      <c r="R127" s="3">
        <v>16000</v>
      </c>
      <c r="S127" s="3">
        <v>17000</v>
      </c>
      <c r="T127" s="3">
        <v>18000</v>
      </c>
      <c r="U127" s="3">
        <v>19000</v>
      </c>
      <c r="V127" s="3">
        <v>20000</v>
      </c>
      <c r="W127" s="3">
        <v>21000</v>
      </c>
      <c r="X127" s="3">
        <v>22000</v>
      </c>
      <c r="Y127" s="3">
        <v>23000</v>
      </c>
      <c r="Z127" s="3">
        <v>24000</v>
      </c>
      <c r="AA127" s="3">
        <v>25000</v>
      </c>
      <c r="AB127" s="3">
        <v>26000</v>
      </c>
      <c r="AC127" s="3">
        <v>27000</v>
      </c>
      <c r="AD127" s="3">
        <v>28000</v>
      </c>
      <c r="AE127" s="3">
        <v>29000</v>
      </c>
      <c r="AF127" s="3">
        <v>30000</v>
      </c>
      <c r="AG127" s="3">
        <v>31000</v>
      </c>
      <c r="AH127" s="3">
        <v>32000</v>
      </c>
      <c r="AI127" s="3">
        <v>33000</v>
      </c>
      <c r="AJ127" s="3">
        <v>34000</v>
      </c>
      <c r="AK127" s="3">
        <v>35000</v>
      </c>
      <c r="AL127" s="3">
        <v>36000</v>
      </c>
      <c r="AM127" s="3">
        <v>37000</v>
      </c>
      <c r="AN127" s="3">
        <v>38000</v>
      </c>
      <c r="AO127" s="3">
        <v>39000</v>
      </c>
      <c r="AP127" s="3">
        <v>40000</v>
      </c>
      <c r="AQ127" s="3">
        <v>41000</v>
      </c>
      <c r="AR127" s="6"/>
      <c r="AS127" s="6"/>
    </row>
    <row r="128" spans="1:45" ht="16.5" thickTop="1" thickBot="1" x14ac:dyDescent="0.3">
      <c r="A128" s="12" t="s">
        <v>16</v>
      </c>
      <c r="B128" s="8" t="s">
        <v>134</v>
      </c>
      <c r="C128" s="63">
        <v>4</v>
      </c>
      <c r="D128" s="217">
        <f t="array" ref="D128">SUM(E128:AQ128)</f>
        <v>99.999999999999986</v>
      </c>
      <c r="E128" s="282">
        <v>11.128526645768025</v>
      </c>
      <c r="F128" s="283">
        <v>30.56426332288401</v>
      </c>
      <c r="G128" s="283">
        <v>18.495297805642632</v>
      </c>
      <c r="H128" s="283">
        <v>0.94043887147335425</v>
      </c>
      <c r="I128" s="283">
        <v>8.307210031347962</v>
      </c>
      <c r="J128" s="283">
        <v>10.658307210031348</v>
      </c>
      <c r="K128" s="283">
        <v>5.4858934169279001</v>
      </c>
      <c r="L128" s="283">
        <v>5.4858934169279001</v>
      </c>
      <c r="M128" s="283">
        <v>0.47021943573667713</v>
      </c>
      <c r="N128" s="283">
        <v>1.0971786833855799</v>
      </c>
      <c r="O128" s="283">
        <v>1.5673981191222568</v>
      </c>
      <c r="P128" s="283">
        <v>2.507836990595611</v>
      </c>
      <c r="Q128" s="283">
        <v>0.62695924764890276</v>
      </c>
      <c r="R128" s="283">
        <v>0.7836990595611284</v>
      </c>
      <c r="S128" s="283">
        <v>0.7836990595611284</v>
      </c>
      <c r="T128" s="283">
        <v>0.94043887147335425</v>
      </c>
      <c r="U128" s="283">
        <v>0.15673981191222569</v>
      </c>
      <c r="V128" s="283">
        <v>0</v>
      </c>
      <c r="W128" s="283">
        <v>0</v>
      </c>
      <c r="X128" s="283">
        <v>0</v>
      </c>
      <c r="Y128" s="283">
        <v>0</v>
      </c>
      <c r="Z128" s="283">
        <v>0</v>
      </c>
      <c r="AA128" s="283">
        <v>0</v>
      </c>
      <c r="AB128" s="283">
        <v>0</v>
      </c>
      <c r="AC128" s="283">
        <v>0</v>
      </c>
      <c r="AD128" s="283">
        <v>0</v>
      </c>
      <c r="AE128" s="283">
        <v>0</v>
      </c>
      <c r="AF128" s="283">
        <v>0</v>
      </c>
      <c r="AG128" s="283">
        <v>0</v>
      </c>
      <c r="AH128" s="283">
        <v>0</v>
      </c>
      <c r="AI128" s="283">
        <v>0</v>
      </c>
      <c r="AJ128" s="283">
        <v>0</v>
      </c>
      <c r="AK128" s="283">
        <v>0</v>
      </c>
      <c r="AL128" s="283">
        <v>0</v>
      </c>
      <c r="AM128" s="283">
        <v>0</v>
      </c>
      <c r="AN128" s="283">
        <v>0</v>
      </c>
      <c r="AO128" s="283">
        <v>0</v>
      </c>
      <c r="AP128" s="283">
        <v>0</v>
      </c>
      <c r="AQ128" s="284">
        <v>0</v>
      </c>
      <c r="AR128" s="6"/>
      <c r="AS128" s="6"/>
    </row>
    <row r="129" spans="1:45" ht="15.75" thickBot="1" x14ac:dyDescent="0.3">
      <c r="A129" s="12" t="s">
        <v>16</v>
      </c>
      <c r="B129" s="8" t="s">
        <v>134</v>
      </c>
      <c r="C129" s="63">
        <v>5</v>
      </c>
      <c r="D129" s="217">
        <f t="array" ref="D129">SUM(E129:AQ129)</f>
        <v>100</v>
      </c>
      <c r="E129" s="285">
        <v>1.1340893929286191</v>
      </c>
      <c r="F129" s="64">
        <v>1.4009339559706471</v>
      </c>
      <c r="G129" s="64">
        <v>7.004669779853236</v>
      </c>
      <c r="H129" s="64">
        <v>11.340893929286191</v>
      </c>
      <c r="I129" s="64">
        <v>16.077384923282185</v>
      </c>
      <c r="J129" s="64">
        <v>22.615076717811874</v>
      </c>
      <c r="K129" s="64">
        <v>7.5383589059372911</v>
      </c>
      <c r="L129" s="64">
        <v>8.7391594396264178</v>
      </c>
      <c r="M129" s="64">
        <v>3.5356904603068715</v>
      </c>
      <c r="N129" s="64">
        <v>1.2675116744496331</v>
      </c>
      <c r="O129" s="64">
        <v>6.6711140760507011</v>
      </c>
      <c r="P129" s="64">
        <v>5.8705803869246163</v>
      </c>
      <c r="Q129" s="64">
        <v>3.935957304869913</v>
      </c>
      <c r="R129" s="64">
        <v>1.801200800533689</v>
      </c>
      <c r="S129" s="64">
        <v>0.46697798532354906</v>
      </c>
      <c r="T129" s="64">
        <v>0.46697798532354906</v>
      </c>
      <c r="U129" s="64">
        <v>0.13342228152101399</v>
      </c>
      <c r="V129" s="64">
        <v>0</v>
      </c>
      <c r="W129" s="64">
        <v>0</v>
      </c>
      <c r="X129" s="64">
        <v>0</v>
      </c>
      <c r="Y129" s="64">
        <v>0</v>
      </c>
      <c r="Z129" s="64">
        <v>0</v>
      </c>
      <c r="AA129" s="64">
        <v>0</v>
      </c>
      <c r="AB129" s="64">
        <v>0</v>
      </c>
      <c r="AC129" s="64">
        <v>0</v>
      </c>
      <c r="AD129" s="64">
        <v>0</v>
      </c>
      <c r="AE129" s="64">
        <v>0</v>
      </c>
      <c r="AF129" s="64">
        <v>0</v>
      </c>
      <c r="AG129" s="64">
        <v>0</v>
      </c>
      <c r="AH129" s="64">
        <v>0</v>
      </c>
      <c r="AI129" s="64">
        <v>0</v>
      </c>
      <c r="AJ129" s="64">
        <v>0</v>
      </c>
      <c r="AK129" s="64">
        <v>0</v>
      </c>
      <c r="AL129" s="64">
        <v>0</v>
      </c>
      <c r="AM129" s="64">
        <v>0</v>
      </c>
      <c r="AN129" s="64">
        <v>0</v>
      </c>
      <c r="AO129" s="64">
        <v>0</v>
      </c>
      <c r="AP129" s="64">
        <v>0</v>
      </c>
      <c r="AQ129" s="286">
        <v>0</v>
      </c>
      <c r="AR129" s="6"/>
      <c r="AS129" s="6"/>
    </row>
    <row r="130" spans="1:45" ht="15.75" thickBot="1" x14ac:dyDescent="0.3">
      <c r="A130" s="12" t="s">
        <v>16</v>
      </c>
      <c r="B130" s="8" t="s">
        <v>134</v>
      </c>
      <c r="C130" s="63">
        <v>6</v>
      </c>
      <c r="D130" s="217">
        <f t="array" ref="D130">SUM(E130:AQ130)</f>
        <v>100</v>
      </c>
      <c r="E130" s="285">
        <v>1.171875</v>
      </c>
      <c r="F130" s="64">
        <v>0.390625</v>
      </c>
      <c r="G130" s="64">
        <v>0.390625</v>
      </c>
      <c r="H130" s="64">
        <v>0</v>
      </c>
      <c r="I130" s="64">
        <v>3.90625</v>
      </c>
      <c r="J130" s="64">
        <v>6.640625</v>
      </c>
      <c r="K130" s="64">
        <v>0</v>
      </c>
      <c r="L130" s="64">
        <v>1.953125</v>
      </c>
      <c r="M130" s="64">
        <v>2.34375</v>
      </c>
      <c r="N130" s="64">
        <v>0.78125</v>
      </c>
      <c r="O130" s="64">
        <v>7.8125</v>
      </c>
      <c r="P130" s="64">
        <v>15.625</v>
      </c>
      <c r="Q130" s="64">
        <v>15.234375</v>
      </c>
      <c r="R130" s="64">
        <v>13.28125</v>
      </c>
      <c r="S130" s="64">
        <v>17.1875</v>
      </c>
      <c r="T130" s="64">
        <v>11.328125</v>
      </c>
      <c r="U130" s="64">
        <v>1.5625</v>
      </c>
      <c r="V130" s="64">
        <v>0.390625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0</v>
      </c>
      <c r="AC130" s="64">
        <v>0</v>
      </c>
      <c r="AD130" s="64">
        <v>0</v>
      </c>
      <c r="AE130" s="64">
        <v>0</v>
      </c>
      <c r="AF130" s="64">
        <v>0</v>
      </c>
      <c r="AG130" s="64">
        <v>0</v>
      </c>
      <c r="AH130" s="64">
        <v>0</v>
      </c>
      <c r="AI130" s="64">
        <v>0</v>
      </c>
      <c r="AJ130" s="64">
        <v>0</v>
      </c>
      <c r="AK130" s="64">
        <v>0</v>
      </c>
      <c r="AL130" s="64">
        <v>0</v>
      </c>
      <c r="AM130" s="64">
        <v>0</v>
      </c>
      <c r="AN130" s="64">
        <v>0</v>
      </c>
      <c r="AO130" s="64">
        <v>0</v>
      </c>
      <c r="AP130" s="64">
        <v>0</v>
      </c>
      <c r="AQ130" s="286">
        <v>0</v>
      </c>
      <c r="AR130" s="6"/>
      <c r="AS130" s="6"/>
    </row>
    <row r="131" spans="1:45" ht="15.75" thickBot="1" x14ac:dyDescent="0.3">
      <c r="A131" s="12" t="s">
        <v>16</v>
      </c>
      <c r="B131" s="8" t="s">
        <v>134</v>
      </c>
      <c r="C131" s="63">
        <v>7</v>
      </c>
      <c r="D131" s="217">
        <f t="array" ref="D131">SUM(E131:AQ131)</f>
        <v>100</v>
      </c>
      <c r="E131" s="285">
        <v>7.5581395348837201</v>
      </c>
      <c r="F131" s="64">
        <v>3.4883720930232558</v>
      </c>
      <c r="G131" s="64">
        <v>0</v>
      </c>
      <c r="H131" s="64">
        <v>3.4883720930232558</v>
      </c>
      <c r="I131" s="64">
        <v>2.9069767441860463</v>
      </c>
      <c r="J131" s="64">
        <v>4.6511627906976747</v>
      </c>
      <c r="K131" s="64">
        <v>1.1627906976744187</v>
      </c>
      <c r="L131" s="64">
        <v>2.3255813953488373</v>
      </c>
      <c r="M131" s="64">
        <v>1.1627906976744187</v>
      </c>
      <c r="N131" s="64">
        <v>2.9069767441860463</v>
      </c>
      <c r="O131" s="64">
        <v>9.8837209302325579</v>
      </c>
      <c r="P131" s="64">
        <v>25</v>
      </c>
      <c r="Q131" s="64">
        <v>18.604651162790699</v>
      </c>
      <c r="R131" s="64">
        <v>6.9767441860465116</v>
      </c>
      <c r="S131" s="64">
        <v>5.8139534883720927</v>
      </c>
      <c r="T131" s="64">
        <v>4.0697674418604652</v>
      </c>
      <c r="U131" s="64">
        <v>0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  <c r="AA131" s="64">
        <v>0</v>
      </c>
      <c r="AB131" s="64">
        <v>0</v>
      </c>
      <c r="AC131" s="64">
        <v>0</v>
      </c>
      <c r="AD131" s="64">
        <v>0</v>
      </c>
      <c r="AE131" s="64">
        <v>0</v>
      </c>
      <c r="AF131" s="64">
        <v>0</v>
      </c>
      <c r="AG131" s="64">
        <v>0</v>
      </c>
      <c r="AH131" s="64">
        <v>0</v>
      </c>
      <c r="AI131" s="64">
        <v>0</v>
      </c>
      <c r="AJ131" s="64">
        <v>0</v>
      </c>
      <c r="AK131" s="64">
        <v>0</v>
      </c>
      <c r="AL131" s="64">
        <v>0</v>
      </c>
      <c r="AM131" s="64">
        <v>0</v>
      </c>
      <c r="AN131" s="64">
        <v>0</v>
      </c>
      <c r="AO131" s="64">
        <v>0</v>
      </c>
      <c r="AP131" s="64">
        <v>0</v>
      </c>
      <c r="AQ131" s="286">
        <v>0</v>
      </c>
      <c r="AR131" s="6"/>
      <c r="AS131" s="6"/>
    </row>
    <row r="132" spans="1:45" ht="15.75" thickBot="1" x14ac:dyDescent="0.3">
      <c r="A132" s="12" t="s">
        <v>16</v>
      </c>
      <c r="B132" s="8" t="s">
        <v>134</v>
      </c>
      <c r="C132" s="63">
        <v>8</v>
      </c>
      <c r="D132" s="217">
        <f t="array" ref="D132">SUM(E132:AQ132)</f>
        <v>100.00000000000003</v>
      </c>
      <c r="E132" s="285">
        <v>3.6253776435045322</v>
      </c>
      <c r="F132" s="64">
        <v>16.918429003021149</v>
      </c>
      <c r="G132" s="64">
        <v>25.981873111782477</v>
      </c>
      <c r="H132" s="64">
        <v>15.105740181268882</v>
      </c>
      <c r="I132" s="64">
        <v>2.416918429003021</v>
      </c>
      <c r="J132" s="64">
        <v>8.1570996978851973</v>
      </c>
      <c r="K132" s="64">
        <v>2.1148036253776437</v>
      </c>
      <c r="L132" s="64">
        <v>9.667673716012084</v>
      </c>
      <c r="M132" s="64">
        <v>8.4592145015105746</v>
      </c>
      <c r="N132" s="64">
        <v>6.1933534743202419</v>
      </c>
      <c r="O132" s="64">
        <v>1.2084592145015105</v>
      </c>
      <c r="P132" s="64">
        <v>0.15105740181268881</v>
      </c>
      <c r="Q132" s="64">
        <v>0</v>
      </c>
      <c r="R132" s="64">
        <v>0</v>
      </c>
      <c r="S132" s="64">
        <v>0</v>
      </c>
      <c r="T132" s="64">
        <v>0</v>
      </c>
      <c r="U132" s="64">
        <v>0</v>
      </c>
      <c r="V132" s="64">
        <v>0</v>
      </c>
      <c r="W132" s="64">
        <v>0</v>
      </c>
      <c r="X132" s="64">
        <v>0</v>
      </c>
      <c r="Y132" s="64">
        <v>0</v>
      </c>
      <c r="Z132" s="64">
        <v>0</v>
      </c>
      <c r="AA132" s="64">
        <v>0</v>
      </c>
      <c r="AB132" s="64">
        <v>0</v>
      </c>
      <c r="AC132" s="64">
        <v>0</v>
      </c>
      <c r="AD132" s="64">
        <v>0</v>
      </c>
      <c r="AE132" s="64">
        <v>0</v>
      </c>
      <c r="AF132" s="64">
        <v>0</v>
      </c>
      <c r="AG132" s="64">
        <v>0</v>
      </c>
      <c r="AH132" s="64">
        <v>0</v>
      </c>
      <c r="AI132" s="64">
        <v>0</v>
      </c>
      <c r="AJ132" s="64">
        <v>0</v>
      </c>
      <c r="AK132" s="64">
        <v>0</v>
      </c>
      <c r="AL132" s="64">
        <v>0</v>
      </c>
      <c r="AM132" s="64">
        <v>0</v>
      </c>
      <c r="AN132" s="64">
        <v>0</v>
      </c>
      <c r="AO132" s="64">
        <v>0</v>
      </c>
      <c r="AP132" s="64">
        <v>0</v>
      </c>
      <c r="AQ132" s="286">
        <v>0</v>
      </c>
      <c r="AR132" s="6"/>
      <c r="AS132" s="6"/>
    </row>
    <row r="133" spans="1:45" ht="15.75" thickBot="1" x14ac:dyDescent="0.3">
      <c r="A133" s="12" t="s">
        <v>16</v>
      </c>
      <c r="B133" s="8" t="s">
        <v>134</v>
      </c>
      <c r="C133" s="63">
        <v>9</v>
      </c>
      <c r="D133" s="217">
        <f t="array" ref="D133">SUM(E133:AQ133)</f>
        <v>99.999999999999986</v>
      </c>
      <c r="E133" s="285">
        <v>0.17898235745333674</v>
      </c>
      <c r="F133" s="64">
        <v>0.28125799028381487</v>
      </c>
      <c r="G133" s="64">
        <v>0.8182050626438252</v>
      </c>
      <c r="H133" s="64">
        <v>1.4062899514190743</v>
      </c>
      <c r="I133" s="64">
        <v>0.56251598056762975</v>
      </c>
      <c r="J133" s="64">
        <v>4.3467143952953213</v>
      </c>
      <c r="K133" s="64">
        <v>1.7898235745333675</v>
      </c>
      <c r="L133" s="64">
        <v>23.190999744310918</v>
      </c>
      <c r="M133" s="64">
        <v>40.373306059831243</v>
      </c>
      <c r="N133" s="64">
        <v>21.50345180260803</v>
      </c>
      <c r="O133" s="64">
        <v>5.0115060086934289</v>
      </c>
      <c r="P133" s="64">
        <v>0.38353362311429301</v>
      </c>
      <c r="Q133" s="64">
        <v>0.12784454103809767</v>
      </c>
      <c r="R133" s="64">
        <v>2.5568908207619537E-2</v>
      </c>
      <c r="S133" s="64">
        <v>0</v>
      </c>
      <c r="T133" s="64">
        <v>0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  <c r="AG133" s="64">
        <v>0</v>
      </c>
      <c r="AH133" s="64">
        <v>0</v>
      </c>
      <c r="AI133" s="64">
        <v>0</v>
      </c>
      <c r="AJ133" s="64">
        <v>0</v>
      </c>
      <c r="AK133" s="64">
        <v>0</v>
      </c>
      <c r="AL133" s="64">
        <v>0</v>
      </c>
      <c r="AM133" s="64">
        <v>0</v>
      </c>
      <c r="AN133" s="64">
        <v>0</v>
      </c>
      <c r="AO133" s="64">
        <v>0</v>
      </c>
      <c r="AP133" s="64">
        <v>0</v>
      </c>
      <c r="AQ133" s="286">
        <v>0</v>
      </c>
      <c r="AR133" s="6"/>
      <c r="AS133" s="6"/>
    </row>
    <row r="134" spans="1:45" ht="15.75" thickBot="1" x14ac:dyDescent="0.3">
      <c r="A134" s="12" t="s">
        <v>16</v>
      </c>
      <c r="B134" s="8" t="s">
        <v>134</v>
      </c>
      <c r="C134" s="63">
        <v>10</v>
      </c>
      <c r="D134" s="217">
        <f t="array" ref="D134">SUM(E134:AQ134)</f>
        <v>99.999999999999986</v>
      </c>
      <c r="E134" s="285">
        <v>0</v>
      </c>
      <c r="F134" s="64">
        <v>0.28985507246376813</v>
      </c>
      <c r="G134" s="64">
        <v>0</v>
      </c>
      <c r="H134" s="64">
        <v>1.7391304347826086</v>
      </c>
      <c r="I134" s="64">
        <v>1.4492753623188406</v>
      </c>
      <c r="J134" s="64">
        <v>6.3768115942028984</v>
      </c>
      <c r="K134" s="64">
        <v>2.318840579710145</v>
      </c>
      <c r="L134" s="64">
        <v>39.130434782608695</v>
      </c>
      <c r="M134" s="64">
        <v>38.840579710144929</v>
      </c>
      <c r="N134" s="64">
        <v>5.7971014492753623</v>
      </c>
      <c r="O134" s="64">
        <v>2.8985507246376812</v>
      </c>
      <c r="P134" s="64">
        <v>0.86956521739130432</v>
      </c>
      <c r="Q134" s="64">
        <v>0.28985507246376813</v>
      </c>
      <c r="R134" s="64">
        <v>0</v>
      </c>
      <c r="S134" s="64">
        <v>0</v>
      </c>
      <c r="T134" s="64">
        <v>0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  <c r="AA134" s="64">
        <v>0</v>
      </c>
      <c r="AB134" s="64">
        <v>0</v>
      </c>
      <c r="AC134" s="64">
        <v>0</v>
      </c>
      <c r="AD134" s="64">
        <v>0</v>
      </c>
      <c r="AE134" s="64">
        <v>0</v>
      </c>
      <c r="AF134" s="64">
        <v>0</v>
      </c>
      <c r="AG134" s="64">
        <v>0</v>
      </c>
      <c r="AH134" s="64">
        <v>0</v>
      </c>
      <c r="AI134" s="64">
        <v>0</v>
      </c>
      <c r="AJ134" s="64">
        <v>0</v>
      </c>
      <c r="AK134" s="64">
        <v>0</v>
      </c>
      <c r="AL134" s="64">
        <v>0</v>
      </c>
      <c r="AM134" s="64">
        <v>0</v>
      </c>
      <c r="AN134" s="64">
        <v>0</v>
      </c>
      <c r="AO134" s="64">
        <v>0</v>
      </c>
      <c r="AP134" s="64">
        <v>0</v>
      </c>
      <c r="AQ134" s="286">
        <v>0</v>
      </c>
      <c r="AR134" s="6"/>
      <c r="AS134" s="6"/>
    </row>
    <row r="135" spans="1:45" ht="15.75" thickBot="1" x14ac:dyDescent="0.3">
      <c r="A135" s="12" t="s">
        <v>16</v>
      </c>
      <c r="B135" s="8" t="s">
        <v>134</v>
      </c>
      <c r="C135" s="63">
        <v>11</v>
      </c>
      <c r="D135" s="217">
        <f t="array" ref="D135">SUM(E135:AQ135)</f>
        <v>100</v>
      </c>
      <c r="E135" s="285">
        <v>0</v>
      </c>
      <c r="F135" s="64">
        <v>0</v>
      </c>
      <c r="G135" s="64">
        <v>0</v>
      </c>
      <c r="H135" s="64">
        <v>7.8947368421052628</v>
      </c>
      <c r="I135" s="64">
        <v>5.2631578947368416</v>
      </c>
      <c r="J135" s="64">
        <v>10.526315789473683</v>
      </c>
      <c r="K135" s="64">
        <v>10.526315789473683</v>
      </c>
      <c r="L135" s="64">
        <v>0</v>
      </c>
      <c r="M135" s="64">
        <v>15.789473684210526</v>
      </c>
      <c r="N135" s="64">
        <v>5.2631578947368416</v>
      </c>
      <c r="O135" s="64">
        <v>31.578947368421051</v>
      </c>
      <c r="P135" s="64">
        <v>10.526315789473683</v>
      </c>
      <c r="Q135" s="64">
        <v>2.6315789473684208</v>
      </c>
      <c r="R135" s="64">
        <v>0</v>
      </c>
      <c r="S135" s="64">
        <v>0</v>
      </c>
      <c r="T135" s="64">
        <v>0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64">
        <v>0</v>
      </c>
      <c r="AJ135" s="64">
        <v>0</v>
      </c>
      <c r="AK135" s="64">
        <v>0</v>
      </c>
      <c r="AL135" s="64">
        <v>0</v>
      </c>
      <c r="AM135" s="64">
        <v>0</v>
      </c>
      <c r="AN135" s="64">
        <v>0</v>
      </c>
      <c r="AO135" s="64">
        <v>0</v>
      </c>
      <c r="AP135" s="64">
        <v>0</v>
      </c>
      <c r="AQ135" s="286">
        <v>0</v>
      </c>
      <c r="AR135" s="6"/>
      <c r="AS135" s="6"/>
    </row>
    <row r="136" spans="1:45" ht="15.75" thickBot="1" x14ac:dyDescent="0.3">
      <c r="A136" s="12" t="s">
        <v>16</v>
      </c>
      <c r="B136" s="8" t="s">
        <v>134</v>
      </c>
      <c r="C136" s="63">
        <v>12</v>
      </c>
      <c r="D136" s="217">
        <f t="array" ref="D136">SUM(E136:AQ136)</f>
        <v>100</v>
      </c>
      <c r="E136" s="285">
        <v>6.593406593406594</v>
      </c>
      <c r="F136" s="64">
        <v>2.197802197802198</v>
      </c>
      <c r="G136" s="64">
        <v>0</v>
      </c>
      <c r="H136" s="64">
        <v>28.571428571428569</v>
      </c>
      <c r="I136" s="64">
        <v>37.362637362637365</v>
      </c>
      <c r="J136" s="64">
        <v>6.593406593406594</v>
      </c>
      <c r="K136" s="64">
        <v>0</v>
      </c>
      <c r="L136" s="64">
        <v>3.296703296703297</v>
      </c>
      <c r="M136" s="64">
        <v>7.6923076923076925</v>
      </c>
      <c r="N136" s="64">
        <v>4.395604395604396</v>
      </c>
      <c r="O136" s="64">
        <v>3.296703296703297</v>
      </c>
      <c r="P136" s="64">
        <v>0</v>
      </c>
      <c r="Q136" s="64">
        <v>0</v>
      </c>
      <c r="R136" s="64">
        <v>0</v>
      </c>
      <c r="S136" s="64">
        <v>0</v>
      </c>
      <c r="T136" s="64">
        <v>0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64">
        <v>0</v>
      </c>
      <c r="AJ136" s="64">
        <v>0</v>
      </c>
      <c r="AK136" s="64">
        <v>0</v>
      </c>
      <c r="AL136" s="64">
        <v>0</v>
      </c>
      <c r="AM136" s="64">
        <v>0</v>
      </c>
      <c r="AN136" s="64">
        <v>0</v>
      </c>
      <c r="AO136" s="64">
        <v>0</v>
      </c>
      <c r="AP136" s="64">
        <v>0</v>
      </c>
      <c r="AQ136" s="286">
        <v>0</v>
      </c>
      <c r="AR136" s="6"/>
      <c r="AS136" s="6"/>
    </row>
    <row r="137" spans="1:45" ht="15.75" thickBot="1" x14ac:dyDescent="0.3">
      <c r="A137" s="12" t="s">
        <v>16</v>
      </c>
      <c r="B137" s="8" t="s">
        <v>134</v>
      </c>
      <c r="C137" s="66">
        <v>13</v>
      </c>
      <c r="D137" s="217">
        <f t="array" ref="D137">SUM(E137:AQ137)</f>
        <v>100</v>
      </c>
      <c r="E137" s="287">
        <v>2.9761904761904758</v>
      </c>
      <c r="F137" s="288">
        <v>0.59523809523809523</v>
      </c>
      <c r="G137" s="288">
        <v>0</v>
      </c>
      <c r="H137" s="288">
        <v>1.7857142857142856</v>
      </c>
      <c r="I137" s="288">
        <v>3.5714285714285712</v>
      </c>
      <c r="J137" s="288">
        <v>6.5476190476190483</v>
      </c>
      <c r="K137" s="288">
        <v>1.1904761904761905</v>
      </c>
      <c r="L137" s="288">
        <v>28.571428571428569</v>
      </c>
      <c r="M137" s="288">
        <v>42.261904761904759</v>
      </c>
      <c r="N137" s="288">
        <v>8.3333333333333321</v>
      </c>
      <c r="O137" s="288">
        <v>2.3809523809523809</v>
      </c>
      <c r="P137" s="288">
        <v>1.7857142857142856</v>
      </c>
      <c r="Q137" s="288">
        <v>0</v>
      </c>
      <c r="R137" s="288">
        <v>0</v>
      </c>
      <c r="S137" s="288">
        <v>0</v>
      </c>
      <c r="T137" s="288">
        <v>0</v>
      </c>
      <c r="U137" s="288">
        <v>0</v>
      </c>
      <c r="V137" s="288">
        <v>0</v>
      </c>
      <c r="W137" s="288">
        <v>0</v>
      </c>
      <c r="X137" s="288">
        <v>0</v>
      </c>
      <c r="Y137" s="288">
        <v>0</v>
      </c>
      <c r="Z137" s="288">
        <v>0</v>
      </c>
      <c r="AA137" s="288">
        <v>0</v>
      </c>
      <c r="AB137" s="288">
        <v>0</v>
      </c>
      <c r="AC137" s="288">
        <v>0</v>
      </c>
      <c r="AD137" s="288">
        <v>0</v>
      </c>
      <c r="AE137" s="288">
        <v>0</v>
      </c>
      <c r="AF137" s="288">
        <v>0</v>
      </c>
      <c r="AG137" s="288">
        <v>0</v>
      </c>
      <c r="AH137" s="288">
        <v>0</v>
      </c>
      <c r="AI137" s="288">
        <v>0</v>
      </c>
      <c r="AJ137" s="288">
        <v>0</v>
      </c>
      <c r="AK137" s="288">
        <v>0</v>
      </c>
      <c r="AL137" s="288">
        <v>0</v>
      </c>
      <c r="AM137" s="288">
        <v>0</v>
      </c>
      <c r="AN137" s="288">
        <v>0</v>
      </c>
      <c r="AO137" s="288">
        <v>0</v>
      </c>
      <c r="AP137" s="288">
        <v>0</v>
      </c>
      <c r="AQ137" s="289">
        <v>0</v>
      </c>
      <c r="AR137" s="6"/>
      <c r="AS137" s="6"/>
    </row>
    <row r="138" spans="1:4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spans="1:4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spans="1:4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spans="1:4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spans="1:4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spans="1:4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spans="1:4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spans="1:4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spans="1:4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spans="1:4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spans="1:4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spans="1:4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spans="1:4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spans="1:4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spans="1:4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spans="1:4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spans="1:4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spans="1:4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spans="1:4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spans="1:4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spans="1:4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spans="1:4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spans="1:4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spans="1:4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spans="1:4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spans="1:4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spans="1:4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spans="1:4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spans="1:4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spans="1:4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spans="1:4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spans="1:4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spans="1:4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spans="1:4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spans="1:4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spans="1:4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spans="1:4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spans="1:4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spans="1:4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spans="1:4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spans="1:4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spans="1:4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spans="1:4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spans="1:4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spans="1:4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spans="1:4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spans="1:4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spans="1:4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spans="1:4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spans="1:4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spans="1:4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spans="1:4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spans="1:4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spans="1:4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spans="1:4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spans="1:4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spans="1:4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spans="1:4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spans="1:4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spans="1:4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spans="1:4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spans="1:4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spans="1:4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spans="1:4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spans="1:4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spans="1:4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spans="1:4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spans="1:4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spans="1:4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spans="1:4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spans="1:4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spans="1:4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spans="1:4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 spans="1:4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 spans="1:4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 spans="1:4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 spans="1:4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 spans="1:4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 spans="1:4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 spans="1:4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 spans="1:4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 spans="1:4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 spans="1:4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 spans="1:4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 spans="1:4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 spans="1:4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 spans="1:4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 spans="1:4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 spans="1:4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 spans="1:4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 spans="1:4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 spans="1:4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 spans="1:4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 spans="1:4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 spans="1:4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 spans="1:4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 spans="1:4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 spans="1:4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 spans="1:4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 spans="1:4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 spans="1:4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 spans="1:4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 spans="1:4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 spans="1:4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 spans="1:4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 spans="1:4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 spans="1:4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 spans="1:4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 spans="1:4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 spans="1:4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 spans="1:4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 spans="1:4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 spans="1:4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 spans="1:4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 spans="1:4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 spans="1:4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 spans="1:4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 spans="1:4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 spans="1:4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 spans="1:4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 spans="1:4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 spans="1:4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 spans="1:4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 spans="1:4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 spans="1:4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 spans="1:4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 spans="1:4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 spans="1:4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 spans="1:4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 spans="1:4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 spans="1:4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 spans="1:4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 spans="1:4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 spans="1:4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 spans="1:4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 spans="1:4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 spans="1:4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 spans="1:4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 spans="1:4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 spans="1:4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 spans="1:4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 spans="1:4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 spans="1:4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 spans="1:4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 spans="1:4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 spans="1:4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 spans="1:4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 spans="1:4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 spans="1:4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 spans="1:4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 spans="1:4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 spans="1:4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 spans="1:4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 spans="1:4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 spans="1:4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 spans="1:4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 spans="1:4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 spans="1:4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 spans="1:4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 spans="1:4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 spans="1:4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 spans="1:4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 spans="1:4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 spans="1:4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 spans="1:4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 spans="1:4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 spans="1:4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 spans="1:4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 spans="1:4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 spans="1:4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 spans="1:4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 spans="1:4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 spans="1:4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 spans="1:4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 spans="1:4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 spans="1:4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 spans="1:4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 spans="1:4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 spans="1:4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 spans="1:4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 spans="1:4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 spans="1:4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 spans="1:4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 spans="1:4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 spans="1:4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 spans="1:4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 spans="1:4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 spans="1:4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 spans="1:4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 spans="1:4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 spans="1:4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 spans="1:4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 spans="1:4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 spans="1:4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 spans="1:4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 spans="1:4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 spans="1:4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 spans="1:4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 spans="1:4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 spans="1:4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 spans="1:4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 spans="1:4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 spans="1:4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 spans="1:4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 spans="1:4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 spans="1:4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 spans="1:4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 spans="1:4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 spans="1:4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 spans="1:4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 spans="1:4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 spans="1:4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 spans="1:4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 spans="1:4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 spans="1:4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 spans="1:4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 spans="1:4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 spans="1:4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 spans="1:4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 spans="1:4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 spans="1:4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 spans="1:4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 spans="1:4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 spans="1:4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 spans="1:4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 spans="1:4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 spans="1:4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 spans="1:4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 spans="1:4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 spans="1:4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 spans="1:4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 spans="1:4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 spans="1:4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 spans="1:4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 spans="1:4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 spans="1:4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 spans="1:4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 spans="1:4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 spans="1:4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 spans="1:4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 spans="1:4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 spans="1:4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 spans="1:4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 spans="1:4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 spans="1:4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 spans="1:4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 spans="1:4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 spans="1:4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 spans="1:4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 spans="1:4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 spans="1:4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 spans="1:4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 spans="1:4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 spans="1:4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 spans="1:4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 spans="1:4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 spans="1:4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 spans="1:4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 spans="1:4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 spans="1:4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 spans="1:4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 spans="1:4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 spans="1:4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 spans="1:4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 spans="1:4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 spans="1:4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 spans="1:4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 spans="1:4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 spans="1:4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 spans="1:4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 spans="1:4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 spans="1:4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 spans="1:4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 spans="1:4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 spans="1:4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 spans="1:4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 spans="1:4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 spans="1:4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 spans="1:4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 spans="1:4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 spans="1:4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 spans="1:4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 spans="1:4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 spans="1:4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 spans="1:4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 spans="1:4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 spans="1:4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 spans="1:4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 spans="1:4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 spans="1:4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 spans="1:4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 spans="1:4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 spans="1:4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 spans="1:4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 spans="1:4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 spans="1:4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 spans="1:4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 spans="1:4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 spans="1:4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 spans="1:4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 spans="1:4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 spans="1:4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 spans="1:4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 spans="1:4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 spans="1:4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 spans="1:4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 spans="1:4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 spans="1:4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 spans="1:4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 spans="1:4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 spans="1:4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 spans="1:4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 spans="1:4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 spans="1:4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 spans="1:4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 spans="1:4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 spans="1:4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 spans="1:4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 spans="1:4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 spans="1:4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 spans="1:4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 spans="1:4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 spans="1:4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 spans="1:4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 spans="1:4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 spans="1:4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 spans="1:4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 spans="1:4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 spans="1:4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 spans="1:4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 spans="1:4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 spans="1:4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 spans="1:4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 spans="1:4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 spans="1:4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 spans="1:4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 spans="1:4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 spans="1:4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 spans="1:4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 spans="1:4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 spans="1:4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 spans="1:4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 spans="1:4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 spans="1:4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 spans="1:4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 spans="1:4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 spans="1:4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 spans="1:4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 spans="1:4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 spans="1:4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 spans="1:4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 spans="1:4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 spans="1:4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 spans="1:4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 spans="1:4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 spans="1:4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 spans="1:4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 spans="1:4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 spans="1:4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 spans="1:4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 spans="1:4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 spans="1:4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 spans="1:4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 spans="1:4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 spans="1:4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 spans="1:4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 spans="1:4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 spans="1:4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 spans="1:4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 spans="1:4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 spans="1:4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 spans="1:4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 spans="1:4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 spans="1:4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 spans="1:4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 spans="1:4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 spans="1:4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 spans="1:4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 spans="1:4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 spans="1:4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 spans="1:4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 spans="1:4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 spans="1:4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 spans="1:4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 spans="1:4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 spans="1:4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 spans="1:4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 spans="1:4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 spans="1:4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 spans="1:4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 spans="1:4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 spans="1:4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 spans="1:4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 spans="1:4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 spans="1:4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 spans="1:4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 spans="1:4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 spans="1:4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 spans="1:4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 spans="1:4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 spans="1:4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 spans="1:4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 spans="1:4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 spans="1:4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 spans="1:4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 spans="1:4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 spans="1:4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 spans="1:4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 spans="1:4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 spans="1:4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 spans="1:4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 spans="1:4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 spans="1:4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 spans="1:4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 spans="1:4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 spans="1:4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 spans="1:4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 spans="1:4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 spans="1:4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 spans="1:4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 spans="1:4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 spans="1:4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 spans="1:4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 spans="1:4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 spans="1:4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 spans="1:4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 spans="1:4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 spans="1:4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 spans="1:4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 spans="1:4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 spans="1:4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 spans="1:4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 spans="1:4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AS139"/>
  <sheetViews>
    <sheetView topLeftCell="A106" zoomScale="50" zoomScaleNormal="50" workbookViewId="0">
      <selection activeCell="E129" sqref="E129:AQ138"/>
    </sheetView>
  </sheetViews>
  <sheetFormatPr defaultRowHeight="15" x14ac:dyDescent="0.25"/>
  <cols>
    <col min="1" max="1" width="27.28515625" bestFit="1" customWidth="1"/>
    <col min="2" max="2" width="14.85546875" bestFit="1" customWidth="1"/>
    <col min="3" max="3" width="14.85546875" customWidth="1"/>
    <col min="4" max="4" width="8.42578125" bestFit="1" customWidth="1"/>
    <col min="5" max="5" width="11.5703125" bestFit="1" customWidth="1"/>
    <col min="6" max="6" width="12.140625" bestFit="1" customWidth="1"/>
    <col min="7" max="7" width="11.85546875" bestFit="1" customWidth="1"/>
    <col min="8" max="8" width="11.5703125" bestFit="1" customWidth="1"/>
    <col min="9" max="9" width="11.85546875" bestFit="1" customWidth="1"/>
    <col min="10" max="10" width="11" bestFit="1" customWidth="1"/>
    <col min="11" max="11" width="12.140625" bestFit="1" customWidth="1"/>
    <col min="12" max="12" width="11" bestFit="1" customWidth="1"/>
    <col min="13" max="13" width="11.85546875" bestFit="1" customWidth="1"/>
    <col min="14" max="20" width="11" bestFit="1" customWidth="1"/>
    <col min="21" max="21" width="11.85546875" bestFit="1" customWidth="1"/>
    <col min="22" max="22" width="11" bestFit="1" customWidth="1"/>
    <col min="23" max="23" width="11.85546875" bestFit="1" customWidth="1"/>
    <col min="24" max="43" width="11" bestFit="1" customWidth="1"/>
  </cols>
  <sheetData>
    <row r="1" spans="1:45" x14ac:dyDescent="0.25">
      <c r="A1" s="21" t="s">
        <v>39</v>
      </c>
      <c r="B1" s="6" t="s">
        <v>37</v>
      </c>
    </row>
    <row r="2" spans="1:45" ht="15.75" thickBot="1" x14ac:dyDescent="0.3">
      <c r="A2" s="12" t="s">
        <v>38</v>
      </c>
      <c r="B2" s="7" t="s">
        <v>13</v>
      </c>
      <c r="C2" s="3" t="s">
        <v>14</v>
      </c>
      <c r="D2" s="3" t="s">
        <v>15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5" ht="16.5" thickTop="1" thickBot="1" x14ac:dyDescent="0.3">
      <c r="A3" s="12" t="s">
        <v>38</v>
      </c>
      <c r="B3" s="8" t="s">
        <v>134</v>
      </c>
      <c r="C3" s="89">
        <v>4</v>
      </c>
      <c r="D3" s="290">
        <f t="array" ref="D3">SUM(E3:AQ3)</f>
        <v>99.999999999999972</v>
      </c>
      <c r="E3" s="200">
        <v>12.5</v>
      </c>
      <c r="F3" s="201">
        <v>12.5</v>
      </c>
      <c r="G3" s="201">
        <v>5.5555555555555554</v>
      </c>
      <c r="H3" s="201">
        <v>8.3333333333333321</v>
      </c>
      <c r="I3" s="201">
        <v>6.9444444444444446</v>
      </c>
      <c r="J3" s="201">
        <v>1.3888888888888888</v>
      </c>
      <c r="K3" s="201">
        <v>4.1666666666666661</v>
      </c>
      <c r="L3" s="201">
        <v>2.7777777777777777</v>
      </c>
      <c r="M3" s="201">
        <v>5.5555555555555554</v>
      </c>
      <c r="N3" s="201">
        <v>1.3888888888888888</v>
      </c>
      <c r="O3" s="201">
        <v>6.9444444444444446</v>
      </c>
      <c r="P3" s="201">
        <v>4.1666666666666661</v>
      </c>
      <c r="Q3" s="201">
        <v>4.1666666666666661</v>
      </c>
      <c r="R3" s="201">
        <v>2.7777777777777777</v>
      </c>
      <c r="S3" s="201">
        <v>4.1666666666666661</v>
      </c>
      <c r="T3" s="201">
        <v>1.3888888888888888</v>
      </c>
      <c r="U3" s="201">
        <v>6.9444444444444446</v>
      </c>
      <c r="V3" s="201">
        <v>2.7777777777777777</v>
      </c>
      <c r="W3" s="201">
        <v>1.3888888888888888</v>
      </c>
      <c r="X3" s="201">
        <v>1.3888888888888888</v>
      </c>
      <c r="Y3" s="201">
        <v>1.3888888888888888</v>
      </c>
      <c r="Z3" s="201">
        <v>0</v>
      </c>
      <c r="AA3" s="201">
        <v>0</v>
      </c>
      <c r="AB3" s="201">
        <v>0</v>
      </c>
      <c r="AC3" s="201">
        <v>0</v>
      </c>
      <c r="AD3" s="201">
        <v>1.3888888888888888</v>
      </c>
      <c r="AE3" s="201">
        <v>0</v>
      </c>
      <c r="AF3" s="201">
        <v>0</v>
      </c>
      <c r="AG3" s="201">
        <v>0</v>
      </c>
      <c r="AH3" s="201">
        <v>0</v>
      </c>
      <c r="AI3" s="201">
        <v>0</v>
      </c>
      <c r="AJ3" s="201">
        <v>0</v>
      </c>
      <c r="AK3" s="201">
        <v>0</v>
      </c>
      <c r="AL3" s="201">
        <v>0</v>
      </c>
      <c r="AM3" s="201">
        <v>0</v>
      </c>
      <c r="AN3" s="201">
        <v>0</v>
      </c>
      <c r="AO3" s="201">
        <v>0</v>
      </c>
      <c r="AP3" s="201">
        <v>0</v>
      </c>
      <c r="AQ3" s="202">
        <v>0</v>
      </c>
      <c r="AS3" s="4"/>
    </row>
    <row r="4" spans="1:45" ht="15.75" thickBot="1" x14ac:dyDescent="0.3">
      <c r="A4" s="12" t="s">
        <v>38</v>
      </c>
      <c r="B4" s="8" t="s">
        <v>134</v>
      </c>
      <c r="C4" s="89">
        <v>5</v>
      </c>
      <c r="D4" s="290">
        <f t="array" ref="D4">SUM(E4:AQ4)</f>
        <v>100.00000000000001</v>
      </c>
      <c r="E4" s="203">
        <v>3.4400948991696323</v>
      </c>
      <c r="F4" s="20">
        <v>2.9655990510083039</v>
      </c>
      <c r="G4" s="20">
        <v>5.9311981020166078</v>
      </c>
      <c r="H4" s="20">
        <v>4.0332147093712933</v>
      </c>
      <c r="I4" s="20">
        <v>4.0332147093712933</v>
      </c>
      <c r="J4" s="20">
        <v>4.7449584816132857</v>
      </c>
      <c r="K4" s="20">
        <v>7.1174377224199299</v>
      </c>
      <c r="L4" s="20">
        <v>6.1684460260972722</v>
      </c>
      <c r="M4" s="20">
        <v>7.1174377224199299</v>
      </c>
      <c r="N4" s="20">
        <v>8.6595492289442468</v>
      </c>
      <c r="O4" s="20">
        <v>7.71055753262159</v>
      </c>
      <c r="P4" s="20">
        <v>7.4733096085409247</v>
      </c>
      <c r="Q4" s="20">
        <v>6.8801897983392646</v>
      </c>
      <c r="R4" s="20">
        <v>5.2194543297746145</v>
      </c>
      <c r="S4" s="20">
        <v>3.7959667852906289</v>
      </c>
      <c r="T4" s="20">
        <v>3.2028469750889679</v>
      </c>
      <c r="U4" s="20">
        <v>2.2538552787663106</v>
      </c>
      <c r="V4" s="20">
        <v>2.2538552787663106</v>
      </c>
      <c r="W4" s="20">
        <v>1.4234875444839856</v>
      </c>
      <c r="X4" s="20">
        <v>1.3048635824436536</v>
      </c>
      <c r="Y4" s="20">
        <v>1.6607354685646498</v>
      </c>
      <c r="Z4" s="20">
        <v>0.71174377224199281</v>
      </c>
      <c r="AA4" s="20">
        <v>0.35587188612099641</v>
      </c>
      <c r="AB4" s="20">
        <v>0.35587188612099641</v>
      </c>
      <c r="AC4" s="20">
        <v>0.47449584816132861</v>
      </c>
      <c r="AD4" s="20">
        <v>0.59311981020166071</v>
      </c>
      <c r="AE4" s="20">
        <v>0.11862396204033215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4">
        <v>0</v>
      </c>
      <c r="AS4" s="1"/>
    </row>
    <row r="5" spans="1:45" ht="15.75" thickBot="1" x14ac:dyDescent="0.3">
      <c r="A5" s="12" t="s">
        <v>38</v>
      </c>
      <c r="B5" s="8" t="s">
        <v>134</v>
      </c>
      <c r="C5" s="89">
        <v>6</v>
      </c>
      <c r="D5" s="290">
        <v>0</v>
      </c>
      <c r="E5" s="203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4">
        <v>0</v>
      </c>
      <c r="AS5" s="1"/>
    </row>
    <row r="6" spans="1:45" ht="15.75" thickBot="1" x14ac:dyDescent="0.3">
      <c r="A6" s="12" t="s">
        <v>38</v>
      </c>
      <c r="B6" s="8" t="s">
        <v>134</v>
      </c>
      <c r="C6" s="89">
        <v>7</v>
      </c>
      <c r="D6" s="290">
        <v>0</v>
      </c>
      <c r="E6" s="20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4">
        <v>0</v>
      </c>
      <c r="AS6" s="1"/>
    </row>
    <row r="7" spans="1:45" ht="15.75" thickBot="1" x14ac:dyDescent="0.3">
      <c r="A7" s="12" t="s">
        <v>38</v>
      </c>
      <c r="B7" s="8" t="s">
        <v>134</v>
      </c>
      <c r="C7" s="89">
        <v>8</v>
      </c>
      <c r="D7" s="290">
        <f>SUM(E7:AQ7)</f>
        <v>100</v>
      </c>
      <c r="E7" s="203">
        <v>4.5226130653266337</v>
      </c>
      <c r="F7" s="20">
        <v>4.0201005025125625</v>
      </c>
      <c r="G7" s="20">
        <v>2.512562814070352</v>
      </c>
      <c r="H7" s="20">
        <v>3.5175879396984926</v>
      </c>
      <c r="I7" s="20">
        <v>0.50251256281407031</v>
      </c>
      <c r="J7" s="20">
        <v>0.50251256281407031</v>
      </c>
      <c r="K7" s="20">
        <v>1.5075376884422109</v>
      </c>
      <c r="L7" s="20">
        <v>5.025125628140704</v>
      </c>
      <c r="M7" s="20">
        <v>8.0402010050251249</v>
      </c>
      <c r="N7" s="20">
        <v>6.0301507537688437</v>
      </c>
      <c r="O7" s="20">
        <v>12.562814070351758</v>
      </c>
      <c r="P7" s="20">
        <v>16.08040201005025</v>
      </c>
      <c r="Q7" s="20">
        <v>12.060301507537687</v>
      </c>
      <c r="R7" s="20">
        <v>4.0201005025125625</v>
      </c>
      <c r="S7" s="20">
        <v>4.5226130653266337</v>
      </c>
      <c r="T7" s="20">
        <v>2.512562814070352</v>
      </c>
      <c r="U7" s="20">
        <v>4.5226130653266337</v>
      </c>
      <c r="V7" s="20">
        <v>5.025125628140704</v>
      </c>
      <c r="W7" s="20">
        <v>0.50251256281407031</v>
      </c>
      <c r="X7" s="20">
        <v>2.0100502512562812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4">
        <v>0</v>
      </c>
      <c r="AS7" s="1"/>
    </row>
    <row r="8" spans="1:45" ht="15.75" thickBot="1" x14ac:dyDescent="0.3">
      <c r="A8" s="12" t="s">
        <v>38</v>
      </c>
      <c r="B8" s="8" t="s">
        <v>134</v>
      </c>
      <c r="C8" s="89">
        <v>9</v>
      </c>
      <c r="D8" s="290">
        <v>0</v>
      </c>
      <c r="E8" s="20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4">
        <v>0</v>
      </c>
      <c r="AS8" s="1"/>
    </row>
    <row r="9" spans="1:45" ht="15.75" thickBot="1" x14ac:dyDescent="0.3">
      <c r="A9" s="12" t="s">
        <v>38</v>
      </c>
      <c r="B9" s="8" t="s">
        <v>134</v>
      </c>
      <c r="C9" s="89">
        <v>10</v>
      </c>
      <c r="D9" s="290">
        <v>0</v>
      </c>
      <c r="E9" s="203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4">
        <v>0</v>
      </c>
      <c r="AS9" s="1"/>
    </row>
    <row r="10" spans="1:45" ht="15.75" thickBot="1" x14ac:dyDescent="0.3">
      <c r="A10" s="12" t="s">
        <v>38</v>
      </c>
      <c r="B10" s="8" t="s">
        <v>134</v>
      </c>
      <c r="C10" s="89">
        <v>11</v>
      </c>
      <c r="D10" s="290">
        <f t="array" ref="D10">SUM(E10:AQ10)</f>
        <v>100</v>
      </c>
      <c r="E10" s="203">
        <v>0.61728395061728392</v>
      </c>
      <c r="F10" s="20">
        <v>0.30864197530864196</v>
      </c>
      <c r="G10" s="20">
        <v>0.77160493827160492</v>
      </c>
      <c r="H10" s="20">
        <v>1.8518518518518516</v>
      </c>
      <c r="I10" s="20">
        <v>3.5493827160493825</v>
      </c>
      <c r="J10" s="20">
        <v>4.7839506172839501</v>
      </c>
      <c r="K10" s="20">
        <v>5.4012345679012341</v>
      </c>
      <c r="L10" s="20">
        <v>7.2530864197530871</v>
      </c>
      <c r="M10" s="20">
        <v>5.8641975308641969</v>
      </c>
      <c r="N10" s="20">
        <v>10.956790123456789</v>
      </c>
      <c r="O10" s="20">
        <v>14.814814814814813</v>
      </c>
      <c r="P10" s="20">
        <v>13.888888888888889</v>
      </c>
      <c r="Q10" s="20">
        <v>8.0246913580246915</v>
      </c>
      <c r="R10" s="20">
        <v>5.0925925925925926</v>
      </c>
      <c r="S10" s="20">
        <v>4.4753086419753085</v>
      </c>
      <c r="T10" s="20">
        <v>3.8580246913580245</v>
      </c>
      <c r="U10" s="20">
        <v>2.9320987654320985</v>
      </c>
      <c r="V10" s="20">
        <v>1.2345679012345678</v>
      </c>
      <c r="W10" s="20">
        <v>1.5432098765432098</v>
      </c>
      <c r="X10" s="20">
        <v>1.5432098765432098</v>
      </c>
      <c r="Y10" s="20">
        <v>0.46296296296296291</v>
      </c>
      <c r="Z10" s="20">
        <v>0.30864197530864196</v>
      </c>
      <c r="AA10" s="20">
        <v>0.15432098765432098</v>
      </c>
      <c r="AB10" s="20">
        <v>0.15432098765432098</v>
      </c>
      <c r="AC10" s="20">
        <v>0</v>
      </c>
      <c r="AD10" s="20">
        <v>0.15432098765432098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4">
        <v>0</v>
      </c>
      <c r="AS10" s="1"/>
    </row>
    <row r="11" spans="1:45" ht="15.75" thickBot="1" x14ac:dyDescent="0.3">
      <c r="A11" s="12" t="s">
        <v>38</v>
      </c>
      <c r="B11" s="8" t="s">
        <v>134</v>
      </c>
      <c r="C11" s="89">
        <v>12</v>
      </c>
      <c r="D11" s="290">
        <f>SUM(E11:AQ11)</f>
        <v>99.999999999999972</v>
      </c>
      <c r="E11" s="203">
        <v>0.6872852233676976</v>
      </c>
      <c r="F11" s="20">
        <v>0.6872852233676976</v>
      </c>
      <c r="G11" s="20">
        <v>1.0309278350515463</v>
      </c>
      <c r="H11" s="20">
        <v>3.4364261168384882</v>
      </c>
      <c r="I11" s="20">
        <v>3.0927835051546393</v>
      </c>
      <c r="J11" s="20">
        <v>7.216494845360824</v>
      </c>
      <c r="K11" s="20">
        <v>9.2783505154639183</v>
      </c>
      <c r="L11" s="20">
        <v>10.309278350515463</v>
      </c>
      <c r="M11" s="20">
        <v>10.309278350515463</v>
      </c>
      <c r="N11" s="20">
        <v>10.309278350515463</v>
      </c>
      <c r="O11" s="20">
        <v>9.2783505154639183</v>
      </c>
      <c r="P11" s="20">
        <v>8.2474226804123703</v>
      </c>
      <c r="Q11" s="20">
        <v>7.9037800687285218</v>
      </c>
      <c r="R11" s="20">
        <v>4.8109965635738838</v>
      </c>
      <c r="S11" s="20">
        <v>4.4673539518900345</v>
      </c>
      <c r="T11" s="20">
        <v>3.7800687285223367</v>
      </c>
      <c r="U11" s="20">
        <v>1.7182130584192441</v>
      </c>
      <c r="V11" s="20">
        <v>1.7182130584192441</v>
      </c>
      <c r="W11" s="20">
        <v>0</v>
      </c>
      <c r="X11" s="20">
        <v>1.3745704467353952</v>
      </c>
      <c r="Y11" s="20">
        <v>0.3436426116838488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4">
        <v>0</v>
      </c>
      <c r="AS11" s="1"/>
    </row>
    <row r="12" spans="1:45" ht="15.75" thickBot="1" x14ac:dyDescent="0.3">
      <c r="A12" s="12" t="s">
        <v>38</v>
      </c>
      <c r="B12" s="8" t="s">
        <v>134</v>
      </c>
      <c r="C12" s="89">
        <v>13</v>
      </c>
      <c r="D12" s="290">
        <f>SUM(E12:AQ12)</f>
        <v>99.999999999999957</v>
      </c>
      <c r="E12" s="208">
        <v>0</v>
      </c>
      <c r="F12" s="198">
        <v>0</v>
      </c>
      <c r="G12" s="198">
        <v>10.526315789473683</v>
      </c>
      <c r="H12" s="198">
        <v>0</v>
      </c>
      <c r="I12" s="198">
        <v>10.526315789473683</v>
      </c>
      <c r="J12" s="198">
        <v>10.526315789473683</v>
      </c>
      <c r="K12" s="198">
        <v>15.789473684210526</v>
      </c>
      <c r="L12" s="198">
        <v>10.526315789473683</v>
      </c>
      <c r="M12" s="198">
        <v>0</v>
      </c>
      <c r="N12" s="198">
        <v>0</v>
      </c>
      <c r="O12" s="198">
        <v>15.789473684210526</v>
      </c>
      <c r="P12" s="198">
        <v>0</v>
      </c>
      <c r="Q12" s="198">
        <v>5.2631578947368416</v>
      </c>
      <c r="R12" s="198">
        <v>0</v>
      </c>
      <c r="S12" s="198">
        <v>5.2631578947368416</v>
      </c>
      <c r="T12" s="198">
        <v>0</v>
      </c>
      <c r="U12" s="198">
        <v>5.2631578947368416</v>
      </c>
      <c r="V12" s="198">
        <v>5.2631578947368416</v>
      </c>
      <c r="W12" s="198">
        <v>0</v>
      </c>
      <c r="X12" s="198">
        <v>0</v>
      </c>
      <c r="Y12" s="198">
        <v>0</v>
      </c>
      <c r="Z12" s="198">
        <v>0</v>
      </c>
      <c r="AA12" s="198">
        <v>0</v>
      </c>
      <c r="AB12" s="198">
        <v>5.2631578947368416</v>
      </c>
      <c r="AC12" s="198">
        <v>0</v>
      </c>
      <c r="AD12" s="198">
        <v>0</v>
      </c>
      <c r="AE12" s="198">
        <v>0</v>
      </c>
      <c r="AF12" s="198">
        <v>0</v>
      </c>
      <c r="AG12" s="198">
        <v>0</v>
      </c>
      <c r="AH12" s="198">
        <v>0</v>
      </c>
      <c r="AI12" s="198">
        <v>0</v>
      </c>
      <c r="AJ12" s="198">
        <v>0</v>
      </c>
      <c r="AK12" s="198">
        <v>0</v>
      </c>
      <c r="AL12" s="198">
        <v>0</v>
      </c>
      <c r="AM12" s="198">
        <v>0</v>
      </c>
      <c r="AN12" s="198">
        <v>0</v>
      </c>
      <c r="AO12" s="198">
        <v>0</v>
      </c>
      <c r="AP12" s="198">
        <v>0</v>
      </c>
      <c r="AQ12" s="209">
        <v>0</v>
      </c>
      <c r="AS12" s="5"/>
    </row>
    <row r="13" spans="1:45" ht="15.75" thickTop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5" x14ac:dyDescent="0.25">
      <c r="A15" s="21" t="s">
        <v>40</v>
      </c>
      <c r="B15" s="6" t="s">
        <v>37</v>
      </c>
    </row>
    <row r="16" spans="1:45" ht="15.75" thickBot="1" x14ac:dyDescent="0.3">
      <c r="A16" s="12" t="s">
        <v>38</v>
      </c>
      <c r="B16" s="7" t="s">
        <v>13</v>
      </c>
      <c r="C16" s="3" t="s">
        <v>14</v>
      </c>
      <c r="D16" s="3" t="s">
        <v>15</v>
      </c>
      <c r="E16" s="3">
        <v>3000</v>
      </c>
      <c r="F16" s="3">
        <v>4000</v>
      </c>
      <c r="G16" s="3">
        <v>5000</v>
      </c>
      <c r="H16" s="3">
        <v>6000</v>
      </c>
      <c r="I16" s="3">
        <v>7000</v>
      </c>
      <c r="J16" s="3">
        <v>8000</v>
      </c>
      <c r="K16" s="3">
        <v>9000</v>
      </c>
      <c r="L16" s="3">
        <v>10000</v>
      </c>
      <c r="M16" s="3">
        <v>11000</v>
      </c>
      <c r="N16" s="3">
        <v>12000</v>
      </c>
      <c r="O16" s="3">
        <v>13000</v>
      </c>
      <c r="P16" s="3">
        <v>14000</v>
      </c>
      <c r="Q16" s="3">
        <v>15000</v>
      </c>
      <c r="R16" s="3">
        <v>16000</v>
      </c>
      <c r="S16" s="3">
        <v>17000</v>
      </c>
      <c r="T16" s="3">
        <v>18000</v>
      </c>
      <c r="U16" s="3">
        <v>19000</v>
      </c>
      <c r="V16" s="3">
        <v>20000</v>
      </c>
      <c r="W16" s="3">
        <v>21000</v>
      </c>
      <c r="X16" s="3">
        <v>22000</v>
      </c>
      <c r="Y16" s="3">
        <v>23000</v>
      </c>
      <c r="Z16" s="3">
        <v>24000</v>
      </c>
      <c r="AA16" s="3">
        <v>25000</v>
      </c>
      <c r="AB16" s="3">
        <v>26000</v>
      </c>
      <c r="AC16" s="3">
        <v>27000</v>
      </c>
      <c r="AD16" s="3">
        <v>28000</v>
      </c>
      <c r="AE16" s="3">
        <v>29000</v>
      </c>
      <c r="AF16" s="3">
        <v>30000</v>
      </c>
      <c r="AG16" s="3">
        <v>31000</v>
      </c>
      <c r="AH16" s="3">
        <v>32000</v>
      </c>
      <c r="AI16" s="3">
        <v>33000</v>
      </c>
      <c r="AJ16" s="3">
        <v>34000</v>
      </c>
      <c r="AK16" s="3">
        <v>35000</v>
      </c>
      <c r="AL16" s="3">
        <v>36000</v>
      </c>
      <c r="AM16" s="3">
        <v>37000</v>
      </c>
      <c r="AN16" s="3">
        <v>38000</v>
      </c>
      <c r="AO16" s="3">
        <v>39000</v>
      </c>
      <c r="AP16" s="3">
        <v>40000</v>
      </c>
      <c r="AQ16" s="3">
        <v>41000</v>
      </c>
    </row>
    <row r="17" spans="1:43" ht="16.5" thickTop="1" thickBot="1" x14ac:dyDescent="0.3">
      <c r="A17" s="12" t="s">
        <v>38</v>
      </c>
      <c r="B17" s="8" t="s">
        <v>134</v>
      </c>
      <c r="C17" s="88">
        <v>4</v>
      </c>
      <c r="D17" s="291">
        <f t="array" ref="D17">SUM(E17:AQ17)</f>
        <v>99.999999999999986</v>
      </c>
      <c r="E17" s="218">
        <v>1.4084507042253522</v>
      </c>
      <c r="F17" s="219">
        <v>1.4084507042253522</v>
      </c>
      <c r="G17" s="219">
        <v>8.4507042253521121</v>
      </c>
      <c r="H17" s="219">
        <v>5.6338028169014089</v>
      </c>
      <c r="I17" s="219">
        <v>1.4084507042253522</v>
      </c>
      <c r="J17" s="219">
        <v>2.8169014084507045</v>
      </c>
      <c r="K17" s="219">
        <v>15.492957746478872</v>
      </c>
      <c r="L17" s="219">
        <v>0</v>
      </c>
      <c r="M17" s="219">
        <v>1.4084507042253522</v>
      </c>
      <c r="N17" s="219">
        <v>2.8169014084507045</v>
      </c>
      <c r="O17" s="219">
        <v>5.6338028169014089</v>
      </c>
      <c r="P17" s="219">
        <v>5.6338028169014089</v>
      </c>
      <c r="Q17" s="219">
        <v>1.4084507042253522</v>
      </c>
      <c r="R17" s="219">
        <v>16.901408450704224</v>
      </c>
      <c r="S17" s="219">
        <v>21.12676056338028</v>
      </c>
      <c r="T17" s="219">
        <v>5.6338028169014089</v>
      </c>
      <c r="U17" s="219">
        <v>2.8169014084507045</v>
      </c>
      <c r="V17" s="219">
        <v>0</v>
      </c>
      <c r="W17" s="219">
        <v>0</v>
      </c>
      <c r="X17" s="219">
        <v>0</v>
      </c>
      <c r="Y17" s="219">
        <v>0</v>
      </c>
      <c r="Z17" s="219">
        <v>0</v>
      </c>
      <c r="AA17" s="219">
        <v>0</v>
      </c>
      <c r="AB17" s="219">
        <v>0</v>
      </c>
      <c r="AC17" s="219">
        <v>0</v>
      </c>
      <c r="AD17" s="219">
        <v>0</v>
      </c>
      <c r="AE17" s="219">
        <v>0</v>
      </c>
      <c r="AF17" s="219">
        <v>0</v>
      </c>
      <c r="AG17" s="219">
        <v>0</v>
      </c>
      <c r="AH17" s="219">
        <v>0</v>
      </c>
      <c r="AI17" s="219">
        <v>0</v>
      </c>
      <c r="AJ17" s="219">
        <v>0</v>
      </c>
      <c r="AK17" s="219">
        <v>0</v>
      </c>
      <c r="AL17" s="219">
        <v>0</v>
      </c>
      <c r="AM17" s="219">
        <v>0</v>
      </c>
      <c r="AN17" s="219">
        <v>0</v>
      </c>
      <c r="AO17" s="219">
        <v>0</v>
      </c>
      <c r="AP17" s="219">
        <v>0</v>
      </c>
      <c r="AQ17" s="220">
        <v>0</v>
      </c>
    </row>
    <row r="18" spans="1:43" ht="15.75" thickBot="1" x14ac:dyDescent="0.3">
      <c r="A18" s="12" t="s">
        <v>38</v>
      </c>
      <c r="B18" s="8" t="s">
        <v>134</v>
      </c>
      <c r="C18" s="88">
        <v>5</v>
      </c>
      <c r="D18" s="291">
        <f t="array" ref="D18">SUM(E18:AQ18)</f>
        <v>100</v>
      </c>
      <c r="E18" s="221">
        <v>2.3156089193825045</v>
      </c>
      <c r="F18" s="25">
        <v>7.975986277873071</v>
      </c>
      <c r="G18" s="25">
        <v>14.065180102915953</v>
      </c>
      <c r="H18" s="25">
        <v>12.69296740994854</v>
      </c>
      <c r="I18" s="25">
        <v>11.663807890222985</v>
      </c>
      <c r="J18" s="25">
        <v>4.6312178387650089</v>
      </c>
      <c r="K18" s="25">
        <v>1.4579759862778732</v>
      </c>
      <c r="L18" s="25">
        <v>4.3739279588336188</v>
      </c>
      <c r="M18" s="25">
        <v>5.5746140651801026</v>
      </c>
      <c r="N18" s="25">
        <v>0.77186963979416812</v>
      </c>
      <c r="O18" s="25">
        <v>3.9451114922813035</v>
      </c>
      <c r="P18" s="25">
        <v>9.2624356775300178</v>
      </c>
      <c r="Q18" s="25">
        <v>6.6895368782161233</v>
      </c>
      <c r="R18" s="25">
        <v>4.8027444253859342</v>
      </c>
      <c r="S18" s="25">
        <v>3.2590051457975986</v>
      </c>
      <c r="T18" s="25">
        <v>4.8885077186963981</v>
      </c>
      <c r="U18" s="25">
        <v>1.3722126929674099</v>
      </c>
      <c r="V18" s="25">
        <v>0.17152658662092624</v>
      </c>
      <c r="W18" s="25">
        <v>8.5763293310463118E-2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22">
        <v>0</v>
      </c>
    </row>
    <row r="19" spans="1:43" ht="15.75" thickBot="1" x14ac:dyDescent="0.3">
      <c r="A19" s="12" t="s">
        <v>38</v>
      </c>
      <c r="B19" s="8" t="s">
        <v>134</v>
      </c>
      <c r="C19" s="88">
        <v>6</v>
      </c>
      <c r="D19" s="291">
        <v>0</v>
      </c>
      <c r="E19" s="221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22">
        <v>0</v>
      </c>
    </row>
    <row r="20" spans="1:43" ht="15.75" thickBot="1" x14ac:dyDescent="0.3">
      <c r="A20" s="12" t="s">
        <v>38</v>
      </c>
      <c r="B20" s="8" t="s">
        <v>134</v>
      </c>
      <c r="C20" s="88">
        <v>7</v>
      </c>
      <c r="D20" s="291">
        <v>0</v>
      </c>
      <c r="E20" s="221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22">
        <v>0</v>
      </c>
    </row>
    <row r="21" spans="1:43" ht="15.75" thickBot="1" x14ac:dyDescent="0.3">
      <c r="A21" s="12" t="s">
        <v>38</v>
      </c>
      <c r="B21" s="8" t="s">
        <v>134</v>
      </c>
      <c r="C21" s="88">
        <v>8</v>
      </c>
      <c r="D21" s="291">
        <f t="array" ref="D21">SUM(E21:AQ21)</f>
        <v>99.999999999999986</v>
      </c>
      <c r="E21" s="221">
        <v>3.6630036630036633</v>
      </c>
      <c r="F21" s="25">
        <v>3.296703296703297</v>
      </c>
      <c r="G21" s="25">
        <v>6.2271062271062272</v>
      </c>
      <c r="H21" s="25">
        <v>11.355311355311356</v>
      </c>
      <c r="I21" s="25">
        <v>9.8901098901098905</v>
      </c>
      <c r="J21" s="25">
        <v>5.1282051282051277</v>
      </c>
      <c r="K21" s="25">
        <v>1.8315018315018317</v>
      </c>
      <c r="L21" s="25">
        <v>6.7765567765567765</v>
      </c>
      <c r="M21" s="25">
        <v>6.2271062271062272</v>
      </c>
      <c r="N21" s="25">
        <v>2.0146520146520146</v>
      </c>
      <c r="O21" s="25">
        <v>5.1282051282051277</v>
      </c>
      <c r="P21" s="25">
        <v>8.4249084249084252</v>
      </c>
      <c r="Q21" s="25">
        <v>8.2417582417582409</v>
      </c>
      <c r="R21" s="25">
        <v>8.4249084249084252</v>
      </c>
      <c r="S21" s="25">
        <v>5.4945054945054945</v>
      </c>
      <c r="T21" s="25">
        <v>5.8608058608058604</v>
      </c>
      <c r="U21" s="25">
        <v>1.4652014652014651</v>
      </c>
      <c r="V21" s="25">
        <v>0.36630036630036628</v>
      </c>
      <c r="W21" s="25">
        <v>0</v>
      </c>
      <c r="X21" s="25">
        <v>0.18315018315018314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22">
        <v>0</v>
      </c>
    </row>
    <row r="22" spans="1:43" ht="15.75" thickBot="1" x14ac:dyDescent="0.3">
      <c r="A22" s="12" t="s">
        <v>38</v>
      </c>
      <c r="B22" s="8" t="s">
        <v>134</v>
      </c>
      <c r="C22" s="88">
        <v>9</v>
      </c>
      <c r="D22" s="291">
        <v>0</v>
      </c>
      <c r="E22" s="221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22">
        <v>0</v>
      </c>
    </row>
    <row r="23" spans="1:43" ht="15.75" thickBot="1" x14ac:dyDescent="0.3">
      <c r="A23" s="12" t="s">
        <v>38</v>
      </c>
      <c r="B23" s="8" t="s">
        <v>134</v>
      </c>
      <c r="C23" s="88">
        <v>10</v>
      </c>
      <c r="D23" s="291">
        <v>0</v>
      </c>
      <c r="E23" s="221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22">
        <v>0</v>
      </c>
    </row>
    <row r="24" spans="1:43" ht="15.75" thickBot="1" x14ac:dyDescent="0.3">
      <c r="A24" s="12" t="s">
        <v>38</v>
      </c>
      <c r="B24" s="8" t="s">
        <v>134</v>
      </c>
      <c r="C24" s="88">
        <v>11</v>
      </c>
      <c r="D24" s="291">
        <v>0</v>
      </c>
      <c r="E24" s="221">
        <v>0</v>
      </c>
      <c r="F24" s="25">
        <v>0</v>
      </c>
      <c r="G24" s="25">
        <v>0</v>
      </c>
      <c r="H24" s="25">
        <v>0</v>
      </c>
      <c r="I24" s="25">
        <v>3.4482758620689653</v>
      </c>
      <c r="J24" s="25">
        <v>0</v>
      </c>
      <c r="K24" s="25">
        <v>3.4482758620689653</v>
      </c>
      <c r="L24" s="25">
        <v>10.344827586206897</v>
      </c>
      <c r="M24" s="25">
        <v>3.4482758620689653</v>
      </c>
      <c r="N24" s="25">
        <v>0</v>
      </c>
      <c r="O24" s="25">
        <v>6.8965517241379306</v>
      </c>
      <c r="P24" s="25">
        <v>10.344827586206897</v>
      </c>
      <c r="Q24" s="25">
        <v>13.793103448275861</v>
      </c>
      <c r="R24" s="25">
        <v>13.793103448275861</v>
      </c>
      <c r="S24" s="25">
        <v>6.8965517241379306</v>
      </c>
      <c r="T24" s="25">
        <v>3.4482758620689653</v>
      </c>
      <c r="U24" s="25">
        <v>6.8965517241379306</v>
      </c>
      <c r="V24" s="25">
        <v>6.8965517241379306</v>
      </c>
      <c r="W24" s="25">
        <v>6.8965517241379306</v>
      </c>
      <c r="X24" s="25">
        <v>0</v>
      </c>
      <c r="Y24" s="25">
        <v>3.4482758620689653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22">
        <v>0</v>
      </c>
    </row>
    <row r="25" spans="1:43" ht="15.75" thickBot="1" x14ac:dyDescent="0.3">
      <c r="A25" s="12" t="s">
        <v>38</v>
      </c>
      <c r="B25" s="8" t="s">
        <v>134</v>
      </c>
      <c r="C25" s="88">
        <v>12</v>
      </c>
      <c r="D25" s="291">
        <f t="array" ref="D25">SUM(E25:AQ25)</f>
        <v>100</v>
      </c>
      <c r="E25" s="221">
        <v>11.693548387096774</v>
      </c>
      <c r="F25" s="25">
        <v>5.241935483870968</v>
      </c>
      <c r="G25" s="25">
        <v>3.225806451612903</v>
      </c>
      <c r="H25" s="25">
        <v>1.6129032258064515</v>
      </c>
      <c r="I25" s="25">
        <v>6.4516129032258061</v>
      </c>
      <c r="J25" s="25">
        <v>11.29032258064516</v>
      </c>
      <c r="K25" s="25">
        <v>9.67741935483871</v>
      </c>
      <c r="L25" s="25">
        <v>10.887096774193548</v>
      </c>
      <c r="M25" s="25">
        <v>3.6290322580645165</v>
      </c>
      <c r="N25" s="25">
        <v>2.0161290322580645</v>
      </c>
      <c r="O25" s="25">
        <v>4.435483870967742</v>
      </c>
      <c r="P25" s="25">
        <v>6.0483870967741939</v>
      </c>
      <c r="Q25" s="25">
        <v>6.4516129032258061</v>
      </c>
      <c r="R25" s="25">
        <v>5.6451612903225801</v>
      </c>
      <c r="S25" s="25">
        <v>5.6451612903225801</v>
      </c>
      <c r="T25" s="25">
        <v>4.838709677419355</v>
      </c>
      <c r="U25" s="25">
        <v>1.2096774193548387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22">
        <v>0</v>
      </c>
    </row>
    <row r="26" spans="1:43" ht="15.75" thickBot="1" x14ac:dyDescent="0.3">
      <c r="A26" s="12" t="s">
        <v>38</v>
      </c>
      <c r="B26" s="8" t="s">
        <v>134</v>
      </c>
      <c r="C26" s="88">
        <v>13</v>
      </c>
      <c r="D26" s="291">
        <f t="array" ref="D26">SUM(E26:AQ26)</f>
        <v>99.999999999999972</v>
      </c>
      <c r="E26" s="223">
        <v>19.512195121951219</v>
      </c>
      <c r="F26" s="224">
        <v>4.8780487804878048</v>
      </c>
      <c r="G26" s="224">
        <v>2.4390243902439024</v>
      </c>
      <c r="H26" s="224">
        <v>0</v>
      </c>
      <c r="I26" s="224">
        <v>7.3170731707317067</v>
      </c>
      <c r="J26" s="224">
        <v>9.7560975609756095</v>
      </c>
      <c r="K26" s="224">
        <v>17.073170731707318</v>
      </c>
      <c r="L26" s="224">
        <v>9.7560975609756095</v>
      </c>
      <c r="M26" s="224">
        <v>4.8780487804878048</v>
      </c>
      <c r="N26" s="224">
        <v>7.3170731707317067</v>
      </c>
      <c r="O26" s="224">
        <v>0</v>
      </c>
      <c r="P26" s="224">
        <v>7.3170731707317067</v>
      </c>
      <c r="Q26" s="224">
        <v>0</v>
      </c>
      <c r="R26" s="224">
        <v>4.8780487804878048</v>
      </c>
      <c r="S26" s="224">
        <v>4.8780487804878048</v>
      </c>
      <c r="T26" s="224">
        <v>0</v>
      </c>
      <c r="U26" s="224">
        <v>0</v>
      </c>
      <c r="V26" s="224">
        <v>0</v>
      </c>
      <c r="W26" s="224">
        <v>0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4">
        <v>0</v>
      </c>
      <c r="AJ26" s="224">
        <v>0</v>
      </c>
      <c r="AK26" s="224">
        <v>0</v>
      </c>
      <c r="AL26" s="224">
        <v>0</v>
      </c>
      <c r="AM26" s="224">
        <v>0</v>
      </c>
      <c r="AN26" s="224">
        <v>0</v>
      </c>
      <c r="AO26" s="224">
        <v>0</v>
      </c>
      <c r="AP26" s="224">
        <v>0</v>
      </c>
      <c r="AQ26" s="225">
        <v>0</v>
      </c>
    </row>
    <row r="27" spans="1:43" ht="15.75" thickTop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21" t="s">
        <v>41</v>
      </c>
      <c r="B29" s="6" t="s">
        <v>37</v>
      </c>
    </row>
    <row r="30" spans="1:43" ht="15.75" thickBot="1" x14ac:dyDescent="0.3">
      <c r="A30" s="12" t="s">
        <v>38</v>
      </c>
      <c r="B30" s="7" t="s">
        <v>13</v>
      </c>
      <c r="C30" s="3" t="s">
        <v>14</v>
      </c>
      <c r="D30" s="3" t="s">
        <v>15</v>
      </c>
      <c r="E30" s="3">
        <v>3000</v>
      </c>
      <c r="F30" s="3">
        <v>4000</v>
      </c>
      <c r="G30" s="3">
        <v>5000</v>
      </c>
      <c r="H30" s="3">
        <v>6000</v>
      </c>
      <c r="I30" s="3">
        <v>7000</v>
      </c>
      <c r="J30" s="3">
        <v>8000</v>
      </c>
      <c r="K30" s="3">
        <v>9000</v>
      </c>
      <c r="L30" s="3">
        <v>10000</v>
      </c>
      <c r="M30" s="3">
        <v>11000</v>
      </c>
      <c r="N30" s="3">
        <v>12000</v>
      </c>
      <c r="O30" s="3">
        <v>13000</v>
      </c>
      <c r="P30" s="3">
        <v>14000</v>
      </c>
      <c r="Q30" s="3">
        <v>15000</v>
      </c>
      <c r="R30" s="3">
        <v>16000</v>
      </c>
      <c r="S30" s="3">
        <v>17000</v>
      </c>
      <c r="T30" s="3">
        <v>18000</v>
      </c>
      <c r="U30" s="3">
        <v>19000</v>
      </c>
      <c r="V30" s="3">
        <v>20000</v>
      </c>
      <c r="W30" s="3">
        <v>21000</v>
      </c>
      <c r="X30" s="3">
        <v>22000</v>
      </c>
      <c r="Y30" s="3">
        <v>23000</v>
      </c>
      <c r="Z30" s="3">
        <v>24000</v>
      </c>
      <c r="AA30" s="3">
        <v>25000</v>
      </c>
      <c r="AB30" s="3">
        <v>26000</v>
      </c>
      <c r="AC30" s="3">
        <v>27000</v>
      </c>
      <c r="AD30" s="3">
        <v>28000</v>
      </c>
      <c r="AE30" s="3">
        <v>29000</v>
      </c>
      <c r="AF30" s="3">
        <v>30000</v>
      </c>
      <c r="AG30" s="3">
        <v>31000</v>
      </c>
      <c r="AH30" s="3">
        <v>32000</v>
      </c>
      <c r="AI30" s="3">
        <v>33000</v>
      </c>
      <c r="AJ30" s="3">
        <v>34000</v>
      </c>
      <c r="AK30" s="3">
        <v>35000</v>
      </c>
      <c r="AL30" s="3">
        <v>36000</v>
      </c>
      <c r="AM30" s="3">
        <v>37000</v>
      </c>
      <c r="AN30" s="3">
        <v>38000</v>
      </c>
      <c r="AO30" s="3">
        <v>39000</v>
      </c>
      <c r="AP30" s="3">
        <v>40000</v>
      </c>
      <c r="AQ30" s="3">
        <v>41000</v>
      </c>
    </row>
    <row r="31" spans="1:43" ht="16.5" thickTop="1" thickBot="1" x14ac:dyDescent="0.3">
      <c r="A31" s="12" t="s">
        <v>38</v>
      </c>
      <c r="B31" s="8" t="s">
        <v>134</v>
      </c>
      <c r="C31" s="134">
        <v>4</v>
      </c>
      <c r="D31" s="30">
        <f t="array" ref="D31">SUM(E31:AQ31)</f>
        <v>100</v>
      </c>
      <c r="E31" s="226">
        <v>9.7402597402597415</v>
      </c>
      <c r="F31" s="227">
        <v>6.0606060606060606</v>
      </c>
      <c r="G31" s="227">
        <v>5.8441558441558437</v>
      </c>
      <c r="H31" s="227">
        <v>3.6796536796536801</v>
      </c>
      <c r="I31" s="227">
        <v>3.0303030303030303</v>
      </c>
      <c r="J31" s="227">
        <v>2.5974025974025974</v>
      </c>
      <c r="K31" s="227">
        <v>2.8138528138528138</v>
      </c>
      <c r="L31" s="227">
        <v>1.948051948051948</v>
      </c>
      <c r="M31" s="227">
        <v>3.0303030303030303</v>
      </c>
      <c r="N31" s="227">
        <v>3.6796536796536801</v>
      </c>
      <c r="O31" s="227">
        <v>3.8961038961038961</v>
      </c>
      <c r="P31" s="227">
        <v>5.1948051948051948</v>
      </c>
      <c r="Q31" s="227">
        <v>4.5454545454545459</v>
      </c>
      <c r="R31" s="227">
        <v>4.329004329004329</v>
      </c>
      <c r="S31" s="227">
        <v>3.4632034632034632</v>
      </c>
      <c r="T31" s="227">
        <v>3.2467532467532463</v>
      </c>
      <c r="U31" s="227">
        <v>3.6796536796536801</v>
      </c>
      <c r="V31" s="227">
        <v>4.7619047619047619</v>
      </c>
      <c r="W31" s="227">
        <v>3.6796536796536801</v>
      </c>
      <c r="X31" s="227">
        <v>5.1948051948051948</v>
      </c>
      <c r="Y31" s="227">
        <v>4.9783549783549788</v>
      </c>
      <c r="Z31" s="227">
        <v>4.112554112554113</v>
      </c>
      <c r="AA31" s="227">
        <v>3.2467532467532463</v>
      </c>
      <c r="AB31" s="227">
        <v>0.64935064935064934</v>
      </c>
      <c r="AC31" s="227">
        <v>1.5151515151515151</v>
      </c>
      <c r="AD31" s="227">
        <v>0.64935064935064934</v>
      </c>
      <c r="AE31" s="227">
        <v>0</v>
      </c>
      <c r="AF31" s="227">
        <v>0.21645021645021645</v>
      </c>
      <c r="AG31" s="227">
        <v>0</v>
      </c>
      <c r="AH31" s="227">
        <v>0</v>
      </c>
      <c r="AI31" s="227">
        <v>0.21645021645021645</v>
      </c>
      <c r="AJ31" s="227">
        <v>0</v>
      </c>
      <c r="AK31" s="227">
        <v>0</v>
      </c>
      <c r="AL31" s="227">
        <v>0</v>
      </c>
      <c r="AM31" s="227">
        <v>0</v>
      </c>
      <c r="AN31" s="227">
        <v>0</v>
      </c>
      <c r="AO31" s="227">
        <v>0</v>
      </c>
      <c r="AP31" s="227">
        <v>0</v>
      </c>
      <c r="AQ31" s="228">
        <v>0</v>
      </c>
    </row>
    <row r="32" spans="1:43" ht="15.75" thickBot="1" x14ac:dyDescent="0.3">
      <c r="A32" s="12" t="s">
        <v>38</v>
      </c>
      <c r="B32" s="8" t="s">
        <v>134</v>
      </c>
      <c r="C32" s="80">
        <v>5</v>
      </c>
      <c r="D32" s="30">
        <f t="array" ref="D32">SUM(E32:AQ32)</f>
        <v>100</v>
      </c>
      <c r="E32" s="229">
        <v>1.6573108794439988</v>
      </c>
      <c r="F32" s="28">
        <v>9.9438652766639937</v>
      </c>
      <c r="G32" s="28">
        <v>15.824645816626571</v>
      </c>
      <c r="H32" s="28">
        <v>12.082330927559475</v>
      </c>
      <c r="I32" s="28">
        <v>8.179631114675221</v>
      </c>
      <c r="J32" s="28">
        <v>6.4153969526864474</v>
      </c>
      <c r="K32" s="28">
        <v>6.2015503875968996</v>
      </c>
      <c r="L32" s="28">
        <v>4.9986634589681902</v>
      </c>
      <c r="M32" s="28">
        <v>4.6511627906976747</v>
      </c>
      <c r="N32" s="28">
        <v>3.2076984763432237</v>
      </c>
      <c r="O32" s="28">
        <v>2.7800053461641272</v>
      </c>
      <c r="P32" s="28">
        <v>2.9938519112536754</v>
      </c>
      <c r="Q32" s="28">
        <v>2.72654370489174</v>
      </c>
      <c r="R32" s="28">
        <v>1.7909649826249665</v>
      </c>
      <c r="S32" s="28">
        <v>1.710772520716386</v>
      </c>
      <c r="T32" s="28">
        <v>1.7909649826249665</v>
      </c>
      <c r="U32" s="28">
        <v>1.7375033413525796</v>
      </c>
      <c r="V32" s="28">
        <v>1.710772520716386</v>
      </c>
      <c r="W32" s="28">
        <v>2.1384656508954825</v>
      </c>
      <c r="X32" s="28">
        <v>1.9513499064421278</v>
      </c>
      <c r="Y32" s="28">
        <v>1.3900026730820636</v>
      </c>
      <c r="Z32" s="28">
        <v>1.3365410318096766</v>
      </c>
      <c r="AA32" s="28">
        <v>0.93557872226677352</v>
      </c>
      <c r="AB32" s="28">
        <v>0.80192461908580592</v>
      </c>
      <c r="AC32" s="28">
        <v>0.21384656508954825</v>
      </c>
      <c r="AD32" s="28">
        <v>0.3475006682705159</v>
      </c>
      <c r="AE32" s="28">
        <v>0.32076984763432237</v>
      </c>
      <c r="AF32" s="28">
        <v>8.0192461908580592E-2</v>
      </c>
      <c r="AG32" s="28">
        <v>2.6730820636193531E-2</v>
      </c>
      <c r="AH32" s="28">
        <v>0</v>
      </c>
      <c r="AI32" s="28">
        <v>2.6730820636193531E-2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2.6730820636193531E-2</v>
      </c>
      <c r="AP32" s="28">
        <v>0</v>
      </c>
      <c r="AQ32" s="230">
        <v>0</v>
      </c>
    </row>
    <row r="33" spans="1:43" ht="15.75" thickBot="1" x14ac:dyDescent="0.3">
      <c r="A33" s="12" t="s">
        <v>38</v>
      </c>
      <c r="B33" s="8" t="s">
        <v>134</v>
      </c>
      <c r="C33" s="80">
        <v>6</v>
      </c>
      <c r="D33" s="30">
        <f t="array" ref="D33">SUM(E33:AQ33)</f>
        <v>0</v>
      </c>
      <c r="E33" s="229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30">
        <v>0</v>
      </c>
    </row>
    <row r="34" spans="1:43" ht="15.75" thickBot="1" x14ac:dyDescent="0.3">
      <c r="A34" s="12" t="s">
        <v>38</v>
      </c>
      <c r="B34" s="8" t="s">
        <v>134</v>
      </c>
      <c r="C34" s="80">
        <v>7</v>
      </c>
      <c r="D34" s="292">
        <v>0</v>
      </c>
      <c r="E34" s="229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30">
        <v>0</v>
      </c>
    </row>
    <row r="35" spans="1:43" ht="15.75" thickBot="1" x14ac:dyDescent="0.3">
      <c r="A35" s="12" t="s">
        <v>38</v>
      </c>
      <c r="B35" s="8" t="s">
        <v>134</v>
      </c>
      <c r="C35" s="80">
        <v>8</v>
      </c>
      <c r="D35" s="30">
        <f t="array" ref="D35">SUM(E35:AQ35)</f>
        <v>100.00000000000001</v>
      </c>
      <c r="E35" s="229">
        <v>4.7064777327935223</v>
      </c>
      <c r="F35" s="28">
        <v>4.1497975708502031</v>
      </c>
      <c r="G35" s="28">
        <v>6.3259109311740893</v>
      </c>
      <c r="H35" s="28">
        <v>7.9453441295546563</v>
      </c>
      <c r="I35" s="28">
        <v>9.5141700404858298</v>
      </c>
      <c r="J35" s="28">
        <v>9.7165991902834001</v>
      </c>
      <c r="K35" s="28">
        <v>7.8947368421052628</v>
      </c>
      <c r="L35" s="28">
        <v>5.7692307692307692</v>
      </c>
      <c r="M35" s="28">
        <v>5.4149797570850202</v>
      </c>
      <c r="N35" s="28">
        <v>4.6558704453441297</v>
      </c>
      <c r="O35" s="28">
        <v>4.048582995951417</v>
      </c>
      <c r="P35" s="28">
        <v>4.9595141700404861</v>
      </c>
      <c r="Q35" s="28">
        <v>2.7327935222672064</v>
      </c>
      <c r="R35" s="28">
        <v>3.4412955465587043</v>
      </c>
      <c r="S35" s="28">
        <v>2.834008097165992</v>
      </c>
      <c r="T35" s="28">
        <v>1.9736842105263157</v>
      </c>
      <c r="U35" s="28">
        <v>2.1761133603238867</v>
      </c>
      <c r="V35" s="28">
        <v>2.3785425101214575</v>
      </c>
      <c r="W35" s="28">
        <v>2.5303643724696356</v>
      </c>
      <c r="X35" s="28">
        <v>1.3663967611336032</v>
      </c>
      <c r="Y35" s="28">
        <v>1.3157894736842104</v>
      </c>
      <c r="Z35" s="28">
        <v>1.214574898785425</v>
      </c>
      <c r="AA35" s="28">
        <v>0.86032388663967607</v>
      </c>
      <c r="AB35" s="28">
        <v>0.60728744939271251</v>
      </c>
      <c r="AC35" s="28">
        <v>0.6578947368421052</v>
      </c>
      <c r="AD35" s="28">
        <v>0.25303643724696356</v>
      </c>
      <c r="AE35" s="28">
        <v>0.20242914979757085</v>
      </c>
      <c r="AF35" s="28">
        <v>0.10121457489878542</v>
      </c>
      <c r="AG35" s="28">
        <v>0.10121457489878542</v>
      </c>
      <c r="AH35" s="28">
        <v>0.10121457489878542</v>
      </c>
      <c r="AI35" s="28">
        <v>0</v>
      </c>
      <c r="AJ35" s="28">
        <v>5.0607287449392711E-2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30">
        <v>0</v>
      </c>
    </row>
    <row r="36" spans="1:43" ht="15.75" thickBot="1" x14ac:dyDescent="0.3">
      <c r="A36" s="12" t="s">
        <v>38</v>
      </c>
      <c r="B36" s="8" t="s">
        <v>134</v>
      </c>
      <c r="C36" s="80">
        <v>9</v>
      </c>
      <c r="D36" s="292">
        <v>0</v>
      </c>
      <c r="E36" s="229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30">
        <v>0</v>
      </c>
    </row>
    <row r="37" spans="1:43" ht="15.75" thickBot="1" x14ac:dyDescent="0.3">
      <c r="A37" s="12" t="s">
        <v>38</v>
      </c>
      <c r="B37" s="8" t="s">
        <v>134</v>
      </c>
      <c r="C37" s="80">
        <v>10</v>
      </c>
      <c r="D37" s="292">
        <v>0</v>
      </c>
      <c r="E37" s="229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30">
        <v>0</v>
      </c>
    </row>
    <row r="38" spans="1:43" ht="15.75" thickBot="1" x14ac:dyDescent="0.3">
      <c r="A38" s="12" t="s">
        <v>38</v>
      </c>
      <c r="B38" s="8" t="s">
        <v>134</v>
      </c>
      <c r="C38" s="80">
        <v>11</v>
      </c>
      <c r="D38" s="30">
        <f t="array" ref="D38">SUM(E38:AQ38)</f>
        <v>99.999999999999986</v>
      </c>
      <c r="E38" s="229">
        <v>4.1666666666666661</v>
      </c>
      <c r="F38" s="28">
        <v>4.1666666666666661</v>
      </c>
      <c r="G38" s="28">
        <v>2.7777777777777777</v>
      </c>
      <c r="H38" s="28">
        <v>4.1666666666666661</v>
      </c>
      <c r="I38" s="28">
        <v>4.1666666666666661</v>
      </c>
      <c r="J38" s="28">
        <v>3.4722222222222223</v>
      </c>
      <c r="K38" s="28">
        <v>4.8611111111111116</v>
      </c>
      <c r="L38" s="28">
        <v>2.083333333333333</v>
      </c>
      <c r="M38" s="28">
        <v>2.7777777777777777</v>
      </c>
      <c r="N38" s="28">
        <v>7.6388888888888893</v>
      </c>
      <c r="O38" s="28">
        <v>6.25</v>
      </c>
      <c r="P38" s="28">
        <v>4.1666666666666661</v>
      </c>
      <c r="Q38" s="28">
        <v>4.8611111111111116</v>
      </c>
      <c r="R38" s="28">
        <v>3.4722222222222223</v>
      </c>
      <c r="S38" s="28">
        <v>2.083333333333333</v>
      </c>
      <c r="T38" s="28">
        <v>8.3333333333333321</v>
      </c>
      <c r="U38" s="28">
        <v>5.5555555555555554</v>
      </c>
      <c r="V38" s="28">
        <v>4.1666666666666661</v>
      </c>
      <c r="W38" s="28">
        <v>3.4722222222222223</v>
      </c>
      <c r="X38" s="28">
        <v>1.3888888888888888</v>
      </c>
      <c r="Y38" s="28">
        <v>2.083333333333333</v>
      </c>
      <c r="Z38" s="28">
        <v>2.7777777777777777</v>
      </c>
      <c r="AA38" s="28">
        <v>2.083333333333333</v>
      </c>
      <c r="AB38" s="28">
        <v>0.69444444444444442</v>
      </c>
      <c r="AC38" s="28">
        <v>4.1666666666666661</v>
      </c>
      <c r="AD38" s="28">
        <v>0.69444444444444442</v>
      </c>
      <c r="AE38" s="28">
        <v>2.7777777777777777</v>
      </c>
      <c r="AF38" s="28">
        <v>0.69444444444444442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30">
        <v>0</v>
      </c>
    </row>
    <row r="39" spans="1:43" ht="15.75" thickBot="1" x14ac:dyDescent="0.3">
      <c r="A39" s="12" t="s">
        <v>38</v>
      </c>
      <c r="B39" s="8" t="s">
        <v>134</v>
      </c>
      <c r="C39" s="80">
        <v>12</v>
      </c>
      <c r="D39" s="30">
        <f t="array" ref="D39">SUM(E39:AQ39)</f>
        <v>99.999999999999986</v>
      </c>
      <c r="E39" s="229">
        <v>0.90497737556561098</v>
      </c>
      <c r="F39" s="28">
        <v>0.90497737556561098</v>
      </c>
      <c r="G39" s="28">
        <v>1.5082956259426847</v>
      </c>
      <c r="H39" s="28">
        <v>2.1116138763197587</v>
      </c>
      <c r="I39" s="28">
        <v>2.5641025641025639</v>
      </c>
      <c r="J39" s="28">
        <v>2.5641025641025639</v>
      </c>
      <c r="K39" s="28">
        <v>3.3182503770739067</v>
      </c>
      <c r="L39" s="28">
        <v>6.0331825037707389</v>
      </c>
      <c r="M39" s="28">
        <v>3.9215686274509802</v>
      </c>
      <c r="N39" s="28">
        <v>7.0889894419306181</v>
      </c>
      <c r="O39" s="28">
        <v>8.4464555052790349</v>
      </c>
      <c r="P39" s="28">
        <v>10.256410256410255</v>
      </c>
      <c r="Q39" s="28">
        <v>8.5972850678733028</v>
      </c>
      <c r="R39" s="28">
        <v>6.0331825037707389</v>
      </c>
      <c r="S39" s="28">
        <v>3.9215686274509802</v>
      </c>
      <c r="T39" s="28">
        <v>3.1674208144796379</v>
      </c>
      <c r="U39" s="28">
        <v>2.5641025641025639</v>
      </c>
      <c r="V39" s="28">
        <v>3.1674208144796379</v>
      </c>
      <c r="W39" s="28">
        <v>5.8823529411764701</v>
      </c>
      <c r="X39" s="28">
        <v>3.6199095022624439</v>
      </c>
      <c r="Y39" s="28">
        <v>4.8265460030165919</v>
      </c>
      <c r="Z39" s="28">
        <v>1.9607843137254901</v>
      </c>
      <c r="AA39" s="28">
        <v>2.2624434389140271</v>
      </c>
      <c r="AB39" s="28">
        <v>1.9607843137254901</v>
      </c>
      <c r="AC39" s="28">
        <v>0.75414781297134237</v>
      </c>
      <c r="AD39" s="28">
        <v>0.60331825037707398</v>
      </c>
      <c r="AE39" s="28">
        <v>0.60331825037707398</v>
      </c>
      <c r="AF39" s="28">
        <v>0.45248868778280549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30">
        <v>0</v>
      </c>
    </row>
    <row r="40" spans="1:43" ht="15.75" thickBot="1" x14ac:dyDescent="0.3">
      <c r="A40" s="12" t="s">
        <v>38</v>
      </c>
      <c r="B40" s="8" t="s">
        <v>134</v>
      </c>
      <c r="C40" s="135">
        <v>13</v>
      </c>
      <c r="D40" s="30">
        <f t="array" ref="D40">SUM(E40:AQ40)</f>
        <v>100.00000000000001</v>
      </c>
      <c r="E40" s="231">
        <v>4.5662100456620998</v>
      </c>
      <c r="F40" s="232">
        <v>0.91324200913242004</v>
      </c>
      <c r="G40" s="232">
        <v>3.6529680365296802</v>
      </c>
      <c r="H40" s="232">
        <v>2.7397260273972601</v>
      </c>
      <c r="I40" s="232">
        <v>8.2191780821917799</v>
      </c>
      <c r="J40" s="232">
        <v>5.0228310502283104</v>
      </c>
      <c r="K40" s="232">
        <v>6.3926940639269407</v>
      </c>
      <c r="L40" s="232">
        <v>5.0228310502283104</v>
      </c>
      <c r="M40" s="232">
        <v>5.4794520547945202</v>
      </c>
      <c r="N40" s="232">
        <v>4.5662100456620998</v>
      </c>
      <c r="O40" s="232">
        <v>9.1324200913241995</v>
      </c>
      <c r="P40" s="232">
        <v>7.7625570776255701</v>
      </c>
      <c r="Q40" s="232">
        <v>7.3059360730593603</v>
      </c>
      <c r="R40" s="232">
        <v>4.10958904109589</v>
      </c>
      <c r="S40" s="232">
        <v>2.2831050228310499</v>
      </c>
      <c r="T40" s="232">
        <v>3.1963470319634704</v>
      </c>
      <c r="U40" s="232">
        <v>0.45662100456621002</v>
      </c>
      <c r="V40" s="232">
        <v>0.91324200913242004</v>
      </c>
      <c r="W40" s="232">
        <v>2.2831050228310499</v>
      </c>
      <c r="X40" s="232">
        <v>1.8264840182648401</v>
      </c>
      <c r="Y40" s="232">
        <v>3.6529680365296802</v>
      </c>
      <c r="Z40" s="232">
        <v>2.7397260273972601</v>
      </c>
      <c r="AA40" s="232">
        <v>2.2831050228310499</v>
      </c>
      <c r="AB40" s="232">
        <v>1.3698630136986301</v>
      </c>
      <c r="AC40" s="232">
        <v>1.3698630136986301</v>
      </c>
      <c r="AD40" s="232">
        <v>0.91324200913242004</v>
      </c>
      <c r="AE40" s="232">
        <v>1.3698630136986301</v>
      </c>
      <c r="AF40" s="232">
        <v>0</v>
      </c>
      <c r="AG40" s="232">
        <v>0</v>
      </c>
      <c r="AH40" s="232">
        <v>0</v>
      </c>
      <c r="AI40" s="232">
        <v>0.45662100456621002</v>
      </c>
      <c r="AJ40" s="232">
        <v>0</v>
      </c>
      <c r="AK40" s="232">
        <v>0</v>
      </c>
      <c r="AL40" s="232">
        <v>0</v>
      </c>
      <c r="AM40" s="232">
        <v>0</v>
      </c>
      <c r="AN40" s="232">
        <v>0</v>
      </c>
      <c r="AO40" s="232">
        <v>0</v>
      </c>
      <c r="AP40" s="232">
        <v>0</v>
      </c>
      <c r="AQ40" s="233">
        <v>0</v>
      </c>
    </row>
    <row r="41" spans="1:43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x14ac:dyDescent="0.25">
      <c r="A43" s="21" t="s">
        <v>71</v>
      </c>
      <c r="B43" s="6" t="s">
        <v>37</v>
      </c>
    </row>
    <row r="44" spans="1:43" ht="15.75" thickBot="1" x14ac:dyDescent="0.3">
      <c r="A44" s="12" t="s">
        <v>38</v>
      </c>
      <c r="B44" s="7" t="s">
        <v>13</v>
      </c>
      <c r="C44" s="3" t="s">
        <v>14</v>
      </c>
      <c r="D44" s="3" t="s">
        <v>15</v>
      </c>
      <c r="E44" s="3">
        <v>3000</v>
      </c>
      <c r="F44" s="3">
        <v>4000</v>
      </c>
      <c r="G44" s="3">
        <v>5000</v>
      </c>
      <c r="H44" s="3">
        <v>6000</v>
      </c>
      <c r="I44" s="3">
        <v>7000</v>
      </c>
      <c r="J44" s="3">
        <v>8000</v>
      </c>
      <c r="K44" s="3">
        <v>9000</v>
      </c>
      <c r="L44" s="3">
        <v>10000</v>
      </c>
      <c r="M44" s="3">
        <v>11000</v>
      </c>
      <c r="N44" s="3">
        <v>12000</v>
      </c>
      <c r="O44" s="3">
        <v>13000</v>
      </c>
      <c r="P44" s="3">
        <v>14000</v>
      </c>
      <c r="Q44" s="3">
        <v>15000</v>
      </c>
      <c r="R44" s="3">
        <v>16000</v>
      </c>
      <c r="S44" s="3">
        <v>17000</v>
      </c>
      <c r="T44" s="3">
        <v>18000</v>
      </c>
      <c r="U44" s="3">
        <v>19000</v>
      </c>
      <c r="V44" s="3">
        <v>20000</v>
      </c>
      <c r="W44" s="3">
        <v>21000</v>
      </c>
      <c r="X44" s="3">
        <v>22000</v>
      </c>
      <c r="Y44" s="3">
        <v>23000</v>
      </c>
      <c r="Z44" s="3">
        <v>24000</v>
      </c>
      <c r="AA44" s="3">
        <v>25000</v>
      </c>
      <c r="AB44" s="3">
        <v>26000</v>
      </c>
      <c r="AC44" s="3">
        <v>27000</v>
      </c>
      <c r="AD44" s="3">
        <v>28000</v>
      </c>
      <c r="AE44" s="3">
        <v>29000</v>
      </c>
      <c r="AF44" s="3">
        <v>30000</v>
      </c>
      <c r="AG44" s="3">
        <v>31000</v>
      </c>
      <c r="AH44" s="3">
        <v>32000</v>
      </c>
      <c r="AI44" s="3">
        <v>33000</v>
      </c>
      <c r="AJ44" s="3">
        <v>34000</v>
      </c>
      <c r="AK44" s="3">
        <v>35000</v>
      </c>
      <c r="AL44" s="3">
        <v>36000</v>
      </c>
      <c r="AM44" s="3">
        <v>37000</v>
      </c>
      <c r="AN44" s="3">
        <v>38000</v>
      </c>
      <c r="AO44" s="3">
        <v>39000</v>
      </c>
      <c r="AP44" s="3">
        <v>40000</v>
      </c>
      <c r="AQ44" s="3">
        <v>41000</v>
      </c>
    </row>
    <row r="45" spans="1:43" ht="16.5" thickTop="1" thickBot="1" x14ac:dyDescent="0.3">
      <c r="A45" s="12" t="s">
        <v>38</v>
      </c>
      <c r="B45" s="187" t="s">
        <v>134</v>
      </c>
      <c r="C45" s="188">
        <v>4</v>
      </c>
      <c r="D45" s="293">
        <f t="array" ref="D45">SUM(E45:AQ45)</f>
        <v>99.999999999999972</v>
      </c>
      <c r="E45" s="234">
        <v>6.4516129032258061</v>
      </c>
      <c r="F45" s="235">
        <v>4.838709677419355</v>
      </c>
      <c r="G45" s="235">
        <v>6.4516129032258061</v>
      </c>
      <c r="H45" s="235">
        <v>4.838709677419355</v>
      </c>
      <c r="I45" s="235">
        <v>6.4516129032258061</v>
      </c>
      <c r="J45" s="235">
        <v>3.225806451612903</v>
      </c>
      <c r="K45" s="235">
        <v>4.838709677419355</v>
      </c>
      <c r="L45" s="235">
        <v>1.6129032258064515</v>
      </c>
      <c r="M45" s="235">
        <v>4.838709677419355</v>
      </c>
      <c r="N45" s="235">
        <v>3.225806451612903</v>
      </c>
      <c r="O45" s="235">
        <v>3.225806451612903</v>
      </c>
      <c r="P45" s="235">
        <v>6.4516129032258061</v>
      </c>
      <c r="Q45" s="235">
        <v>11.29032258064516</v>
      </c>
      <c r="R45" s="235">
        <v>4.838709677419355</v>
      </c>
      <c r="S45" s="235">
        <v>9.67741935483871</v>
      </c>
      <c r="T45" s="235">
        <v>8.064516129032258</v>
      </c>
      <c r="U45" s="235">
        <v>3.225806451612903</v>
      </c>
      <c r="V45" s="235">
        <v>3.225806451612903</v>
      </c>
      <c r="W45" s="235">
        <v>0</v>
      </c>
      <c r="X45" s="235">
        <v>1.6129032258064515</v>
      </c>
      <c r="Y45" s="235">
        <v>0</v>
      </c>
      <c r="Z45" s="235">
        <v>0</v>
      </c>
      <c r="AA45" s="235">
        <v>1.6129032258064515</v>
      </c>
      <c r="AB45" s="235">
        <v>0</v>
      </c>
      <c r="AC45" s="235">
        <v>0</v>
      </c>
      <c r="AD45" s="235">
        <v>0</v>
      </c>
      <c r="AE45" s="235">
        <v>0</v>
      </c>
      <c r="AF45" s="235">
        <v>0</v>
      </c>
      <c r="AG45" s="235">
        <v>0</v>
      </c>
      <c r="AH45" s="235">
        <v>0</v>
      </c>
      <c r="AI45" s="235">
        <v>0</v>
      </c>
      <c r="AJ45" s="235">
        <v>0</v>
      </c>
      <c r="AK45" s="235">
        <v>0</v>
      </c>
      <c r="AL45" s="235">
        <v>0</v>
      </c>
      <c r="AM45" s="235">
        <v>0</v>
      </c>
      <c r="AN45" s="235">
        <v>0</v>
      </c>
      <c r="AO45" s="235">
        <v>0</v>
      </c>
      <c r="AP45" s="235">
        <v>0</v>
      </c>
      <c r="AQ45" s="236">
        <v>0</v>
      </c>
    </row>
    <row r="46" spans="1:43" ht="15.75" thickBot="1" x14ac:dyDescent="0.3">
      <c r="A46" s="12" t="s">
        <v>38</v>
      </c>
      <c r="B46" s="187" t="s">
        <v>134</v>
      </c>
      <c r="C46" s="189">
        <v>5</v>
      </c>
      <c r="D46" s="186">
        <f t="array" ref="D46">SUM(E46:AQ46)</f>
        <v>99.999999999999986</v>
      </c>
      <c r="E46" s="237">
        <v>3.694931312174325</v>
      </c>
      <c r="F46" s="77">
        <v>17.929891046897207</v>
      </c>
      <c r="G46" s="77">
        <v>21.198484130743722</v>
      </c>
      <c r="H46" s="77">
        <v>13.761250592136429</v>
      </c>
      <c r="I46" s="77">
        <v>8.5978209379441015</v>
      </c>
      <c r="J46" s="77">
        <v>6.1345333964945521</v>
      </c>
      <c r="K46" s="77">
        <v>7.0582662245381327</v>
      </c>
      <c r="L46" s="77">
        <v>5.8739933680720036</v>
      </c>
      <c r="M46" s="77">
        <v>3.5291331122690663</v>
      </c>
      <c r="N46" s="77">
        <v>2.4869729985788727</v>
      </c>
      <c r="O46" s="77">
        <v>1.7527238275698722</v>
      </c>
      <c r="P46" s="77">
        <v>1.8000947418285174</v>
      </c>
      <c r="Q46" s="77">
        <v>1.3027001421127429</v>
      </c>
      <c r="R46" s="77">
        <v>1.3737565135007106</v>
      </c>
      <c r="S46" s="77">
        <v>1.2316437707247749</v>
      </c>
      <c r="T46" s="77">
        <v>0.75793462813832313</v>
      </c>
      <c r="U46" s="77">
        <v>0.66319279962103272</v>
      </c>
      <c r="V46" s="77">
        <v>0.40265277119848408</v>
      </c>
      <c r="W46" s="77">
        <v>0.26054002842254853</v>
      </c>
      <c r="X46" s="77">
        <v>0.11842728564661299</v>
      </c>
      <c r="Y46" s="77">
        <v>2.3685457129322598E-2</v>
      </c>
      <c r="Z46" s="77">
        <v>2.3685457129322598E-2</v>
      </c>
      <c r="AA46" s="77">
        <v>0</v>
      </c>
      <c r="AB46" s="77">
        <v>0</v>
      </c>
      <c r="AC46" s="77">
        <v>2.3685457129322598E-2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77">
        <v>0</v>
      </c>
      <c r="AJ46" s="77">
        <v>0</v>
      </c>
      <c r="AK46" s="77">
        <v>0</v>
      </c>
      <c r="AL46" s="77">
        <v>0</v>
      </c>
      <c r="AM46" s="77">
        <v>0</v>
      </c>
      <c r="AN46" s="77">
        <v>0</v>
      </c>
      <c r="AO46" s="77">
        <v>0</v>
      </c>
      <c r="AP46" s="77">
        <v>0</v>
      </c>
      <c r="AQ46" s="238">
        <v>0</v>
      </c>
    </row>
    <row r="47" spans="1:43" ht="15.75" thickBot="1" x14ac:dyDescent="0.3">
      <c r="A47" s="12" t="s">
        <v>38</v>
      </c>
      <c r="B47" s="187" t="s">
        <v>134</v>
      </c>
      <c r="C47" s="189">
        <v>6</v>
      </c>
      <c r="D47" s="186">
        <v>100.00000000000003</v>
      </c>
      <c r="E47" s="237">
        <f t="array" ref="E47">SUM(F47:AR47)</f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77">
        <v>0</v>
      </c>
      <c r="AJ47" s="77">
        <v>0</v>
      </c>
      <c r="AK47" s="77">
        <v>0</v>
      </c>
      <c r="AL47" s="77">
        <v>0</v>
      </c>
      <c r="AM47" s="77">
        <v>0</v>
      </c>
      <c r="AN47" s="77">
        <v>0</v>
      </c>
      <c r="AO47" s="77">
        <v>0</v>
      </c>
      <c r="AP47" s="77">
        <v>0</v>
      </c>
      <c r="AQ47" s="238">
        <v>0</v>
      </c>
    </row>
    <row r="48" spans="1:43" ht="15.75" thickBot="1" x14ac:dyDescent="0.3">
      <c r="A48" s="12" t="s">
        <v>38</v>
      </c>
      <c r="B48" s="187" t="s">
        <v>134</v>
      </c>
      <c r="C48" s="189">
        <v>7</v>
      </c>
      <c r="D48" s="186">
        <v>100.00000000000003</v>
      </c>
      <c r="E48" s="237">
        <f t="array" ref="E48">SUM(F48:AR48)</f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77">
        <v>0</v>
      </c>
      <c r="AJ48" s="77">
        <v>0</v>
      </c>
      <c r="AK48" s="77">
        <v>0</v>
      </c>
      <c r="AL48" s="77">
        <v>0</v>
      </c>
      <c r="AM48" s="77">
        <v>0</v>
      </c>
      <c r="AN48" s="77">
        <v>0</v>
      </c>
      <c r="AO48" s="77">
        <v>0</v>
      </c>
      <c r="AP48" s="77">
        <v>0</v>
      </c>
      <c r="AQ48" s="238">
        <v>0</v>
      </c>
    </row>
    <row r="49" spans="1:43" ht="15.75" thickBot="1" x14ac:dyDescent="0.3">
      <c r="A49" s="12" t="s">
        <v>38</v>
      </c>
      <c r="B49" s="187" t="s">
        <v>134</v>
      </c>
      <c r="C49" s="189">
        <v>8</v>
      </c>
      <c r="D49" s="186">
        <f t="array" ref="D49">SUM(E49:AQ49)</f>
        <v>99.999999999999972</v>
      </c>
      <c r="E49" s="237">
        <v>5.298013245033113</v>
      </c>
      <c r="F49" s="77">
        <v>7.3583517292126563</v>
      </c>
      <c r="G49" s="77">
        <v>9.0507726269315683</v>
      </c>
      <c r="H49" s="77">
        <v>11.184694628403239</v>
      </c>
      <c r="I49" s="77">
        <v>8.0206033848417952</v>
      </c>
      <c r="J49" s="77">
        <v>6.0338484179543777</v>
      </c>
      <c r="K49" s="77">
        <v>7.8734363502575428</v>
      </c>
      <c r="L49" s="77">
        <v>10.080941869021339</v>
      </c>
      <c r="M49" s="77">
        <v>7.5791022810890354</v>
      </c>
      <c r="N49" s="77">
        <v>4.4150110375275942</v>
      </c>
      <c r="O49" s="77">
        <v>3.7527593818984544</v>
      </c>
      <c r="P49" s="77">
        <v>3.0905077262693159</v>
      </c>
      <c r="Q49" s="77">
        <v>3.6055923473142015</v>
      </c>
      <c r="R49" s="77">
        <v>3.6791758646063282</v>
      </c>
      <c r="S49" s="77">
        <v>2.7225901398086827</v>
      </c>
      <c r="T49" s="77">
        <v>2.4282560706401766</v>
      </c>
      <c r="U49" s="77">
        <v>1.8395879323031641</v>
      </c>
      <c r="V49" s="77">
        <v>0.88300220750551872</v>
      </c>
      <c r="W49" s="77">
        <v>0.58866813833701248</v>
      </c>
      <c r="X49" s="77">
        <v>0.44150110375275936</v>
      </c>
      <c r="Y49" s="77">
        <v>7.358351729212656E-2</v>
      </c>
      <c r="Z49" s="77">
        <v>0</v>
      </c>
      <c r="AA49" s="77">
        <v>0</v>
      </c>
      <c r="AB49" s="77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77">
        <v>0</v>
      </c>
      <c r="AJ49" s="77">
        <v>0</v>
      </c>
      <c r="AK49" s="77">
        <v>0</v>
      </c>
      <c r="AL49" s="77">
        <v>0</v>
      </c>
      <c r="AM49" s="77">
        <v>0</v>
      </c>
      <c r="AN49" s="77">
        <v>0</v>
      </c>
      <c r="AO49" s="77">
        <v>0</v>
      </c>
      <c r="AP49" s="77">
        <v>0</v>
      </c>
      <c r="AQ49" s="238">
        <v>0</v>
      </c>
    </row>
    <row r="50" spans="1:43" ht="15.75" thickBot="1" x14ac:dyDescent="0.3">
      <c r="A50" s="12" t="s">
        <v>38</v>
      </c>
      <c r="B50" s="187" t="s">
        <v>134</v>
      </c>
      <c r="C50" s="189">
        <v>9</v>
      </c>
      <c r="D50" s="186">
        <v>100.00000000000003</v>
      </c>
      <c r="E50" s="237">
        <f t="array" ref="E50">SUM(F50:AR50)</f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  <c r="Z50" s="77">
        <v>0</v>
      </c>
      <c r="AA50" s="77">
        <v>0</v>
      </c>
      <c r="AB50" s="77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77">
        <v>0</v>
      </c>
      <c r="AJ50" s="77">
        <v>0</v>
      </c>
      <c r="AK50" s="77">
        <v>0</v>
      </c>
      <c r="AL50" s="77">
        <v>0</v>
      </c>
      <c r="AM50" s="77">
        <v>0</v>
      </c>
      <c r="AN50" s="77">
        <v>0</v>
      </c>
      <c r="AO50" s="77">
        <v>0</v>
      </c>
      <c r="AP50" s="77">
        <v>0</v>
      </c>
      <c r="AQ50" s="238">
        <v>0</v>
      </c>
    </row>
    <row r="51" spans="1:43" ht="15.75" thickBot="1" x14ac:dyDescent="0.3">
      <c r="A51" s="12" t="s">
        <v>38</v>
      </c>
      <c r="B51" s="187" t="s">
        <v>134</v>
      </c>
      <c r="C51" s="189">
        <v>10</v>
      </c>
      <c r="D51" s="186">
        <v>100.00000000000003</v>
      </c>
      <c r="E51" s="237">
        <f t="array" ref="E51">SUM(F51:AR51)</f>
        <v>0</v>
      </c>
      <c r="F51" s="77">
        <v>0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W51" s="77">
        <v>0</v>
      </c>
      <c r="X51" s="77">
        <v>0</v>
      </c>
      <c r="Y51" s="77">
        <v>0</v>
      </c>
      <c r="Z51" s="77">
        <v>0</v>
      </c>
      <c r="AA51" s="77">
        <v>0</v>
      </c>
      <c r="AB51" s="77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77">
        <v>0</v>
      </c>
      <c r="AJ51" s="77">
        <v>0</v>
      </c>
      <c r="AK51" s="77">
        <v>0</v>
      </c>
      <c r="AL51" s="77">
        <v>0</v>
      </c>
      <c r="AM51" s="77">
        <v>0</v>
      </c>
      <c r="AN51" s="77">
        <v>0</v>
      </c>
      <c r="AO51" s="77">
        <v>0</v>
      </c>
      <c r="AP51" s="77">
        <v>0</v>
      </c>
      <c r="AQ51" s="238">
        <v>0</v>
      </c>
    </row>
    <row r="52" spans="1:43" ht="15.75" thickBot="1" x14ac:dyDescent="0.3">
      <c r="A52" s="12" t="s">
        <v>38</v>
      </c>
      <c r="B52" s="187" t="s">
        <v>134</v>
      </c>
      <c r="C52" s="189">
        <v>11</v>
      </c>
      <c r="D52" s="186">
        <f t="array" ref="D52">SUM(E52:AQ52)</f>
        <v>100</v>
      </c>
      <c r="E52" s="237">
        <v>17.142857142857142</v>
      </c>
      <c r="F52" s="77">
        <v>10</v>
      </c>
      <c r="G52" s="77">
        <v>1.4285714285714286</v>
      </c>
      <c r="H52" s="77">
        <v>4.2857142857142856</v>
      </c>
      <c r="I52" s="77">
        <v>7.1428571428571423</v>
      </c>
      <c r="J52" s="77">
        <v>2.8571428571428572</v>
      </c>
      <c r="K52" s="77">
        <v>5.7142857142857144</v>
      </c>
      <c r="L52" s="77">
        <v>5.7142857142857144</v>
      </c>
      <c r="M52" s="77">
        <v>5.7142857142857144</v>
      </c>
      <c r="N52" s="77">
        <v>7.1428571428571423</v>
      </c>
      <c r="O52" s="77">
        <v>2.8571428571428572</v>
      </c>
      <c r="P52" s="77">
        <v>0</v>
      </c>
      <c r="Q52" s="77">
        <v>5.7142857142857144</v>
      </c>
      <c r="R52" s="77">
        <v>8.5714285714285712</v>
      </c>
      <c r="S52" s="77">
        <v>2.8571428571428572</v>
      </c>
      <c r="T52" s="77">
        <v>5.7142857142857144</v>
      </c>
      <c r="U52" s="77">
        <v>4.2857142857142856</v>
      </c>
      <c r="V52" s="77">
        <v>1.4285714285714286</v>
      </c>
      <c r="W52" s="77">
        <v>0</v>
      </c>
      <c r="X52" s="77">
        <v>1.4285714285714286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77">
        <v>0</v>
      </c>
      <c r="AJ52" s="77">
        <v>0</v>
      </c>
      <c r="AK52" s="77">
        <v>0</v>
      </c>
      <c r="AL52" s="77">
        <v>0</v>
      </c>
      <c r="AM52" s="77">
        <v>0</v>
      </c>
      <c r="AN52" s="77">
        <v>0</v>
      </c>
      <c r="AO52" s="77">
        <v>0</v>
      </c>
      <c r="AP52" s="77">
        <v>0</v>
      </c>
      <c r="AQ52" s="238">
        <v>0</v>
      </c>
    </row>
    <row r="53" spans="1:43" ht="15.75" thickBot="1" x14ac:dyDescent="0.3">
      <c r="A53" s="12" t="s">
        <v>38</v>
      </c>
      <c r="B53" s="187" t="s">
        <v>134</v>
      </c>
      <c r="C53" s="189">
        <v>12</v>
      </c>
      <c r="D53" s="186">
        <f t="array" ref="D53">SUM(E53:AQ53)</f>
        <v>99.999999999999986</v>
      </c>
      <c r="E53" s="237">
        <v>8.2278481012658222</v>
      </c>
      <c r="F53" s="77">
        <v>0.63291139240506333</v>
      </c>
      <c r="G53" s="77">
        <v>2.5316455696202533</v>
      </c>
      <c r="H53" s="77">
        <v>3.1645569620253164</v>
      </c>
      <c r="I53" s="77">
        <v>2.5316455696202533</v>
      </c>
      <c r="J53" s="77">
        <v>3.79746835443038</v>
      </c>
      <c r="K53" s="77">
        <v>2.5316455696202533</v>
      </c>
      <c r="L53" s="77">
        <v>8.8607594936708853</v>
      </c>
      <c r="M53" s="77">
        <v>10.759493670886076</v>
      </c>
      <c r="N53" s="77">
        <v>7.59493670886076</v>
      </c>
      <c r="O53" s="77">
        <v>8.2278481012658222</v>
      </c>
      <c r="P53" s="77">
        <v>6.962025316455696</v>
      </c>
      <c r="Q53" s="77">
        <v>8.8607594936708853</v>
      </c>
      <c r="R53" s="77">
        <v>6.962025316455696</v>
      </c>
      <c r="S53" s="77">
        <v>7.59493670886076</v>
      </c>
      <c r="T53" s="77">
        <v>5.0632911392405067</v>
      </c>
      <c r="U53" s="77">
        <v>2.5316455696202533</v>
      </c>
      <c r="V53" s="77">
        <v>1.89873417721519</v>
      </c>
      <c r="W53" s="77">
        <v>0.63291139240506333</v>
      </c>
      <c r="X53" s="77">
        <v>0.63291139240506333</v>
      </c>
      <c r="Y53" s="77">
        <v>0</v>
      </c>
      <c r="Z53" s="77">
        <v>0</v>
      </c>
      <c r="AA53" s="77">
        <v>0</v>
      </c>
      <c r="AB53" s="77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77">
        <v>0</v>
      </c>
      <c r="AJ53" s="77">
        <v>0</v>
      </c>
      <c r="AK53" s="77">
        <v>0</v>
      </c>
      <c r="AL53" s="77">
        <v>0</v>
      </c>
      <c r="AM53" s="77">
        <v>0</v>
      </c>
      <c r="AN53" s="77">
        <v>0</v>
      </c>
      <c r="AO53" s="77">
        <v>0</v>
      </c>
      <c r="AP53" s="77">
        <v>0</v>
      </c>
      <c r="AQ53" s="238">
        <v>0</v>
      </c>
    </row>
    <row r="54" spans="1:43" ht="15.75" thickBot="1" x14ac:dyDescent="0.3">
      <c r="A54" s="12" t="s">
        <v>38</v>
      </c>
      <c r="B54" s="187" t="s">
        <v>134</v>
      </c>
      <c r="C54" s="190">
        <v>13</v>
      </c>
      <c r="D54" s="294">
        <v>100.00000000000011</v>
      </c>
      <c r="E54" s="239">
        <v>8.6206896551724146</v>
      </c>
      <c r="F54" s="240">
        <v>1.1494252873563218</v>
      </c>
      <c r="G54" s="240">
        <v>6.8965517241379306</v>
      </c>
      <c r="H54" s="240">
        <v>4.5977011494252871</v>
      </c>
      <c r="I54" s="240">
        <v>1.7241379310344827</v>
      </c>
      <c r="J54" s="240">
        <v>4.5977011494252871</v>
      </c>
      <c r="K54" s="240">
        <v>3.4482758620689653</v>
      </c>
      <c r="L54" s="240">
        <v>1.7241379310344827</v>
      </c>
      <c r="M54" s="240">
        <v>2.8735632183908044</v>
      </c>
      <c r="N54" s="240">
        <v>35.632183908045981</v>
      </c>
      <c r="O54" s="240">
        <v>14.367816091954023</v>
      </c>
      <c r="P54" s="240">
        <v>5.1724137931034484</v>
      </c>
      <c r="Q54" s="240">
        <v>2.2988505747126435</v>
      </c>
      <c r="R54" s="240">
        <v>2.2988505747126435</v>
      </c>
      <c r="S54" s="240">
        <v>2.8735632183908044</v>
      </c>
      <c r="T54" s="240">
        <v>0</v>
      </c>
      <c r="U54" s="240">
        <v>0</v>
      </c>
      <c r="V54" s="240">
        <v>0</v>
      </c>
      <c r="W54" s="240">
        <v>0</v>
      </c>
      <c r="X54" s="240">
        <v>1.7241379310344827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H54" s="240">
        <v>0</v>
      </c>
      <c r="AI54" s="240">
        <v>0</v>
      </c>
      <c r="AJ54" s="240">
        <v>0</v>
      </c>
      <c r="AK54" s="240">
        <v>0</v>
      </c>
      <c r="AL54" s="240">
        <v>0</v>
      </c>
      <c r="AM54" s="240">
        <v>0</v>
      </c>
      <c r="AN54" s="240">
        <v>0</v>
      </c>
      <c r="AO54" s="240">
        <v>0</v>
      </c>
      <c r="AP54" s="240">
        <v>0</v>
      </c>
      <c r="AQ54" s="241">
        <v>0</v>
      </c>
    </row>
    <row r="55" spans="1:43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x14ac:dyDescent="0.25">
      <c r="A57" s="21" t="s">
        <v>77</v>
      </c>
      <c r="B57" s="6" t="s">
        <v>37</v>
      </c>
    </row>
    <row r="58" spans="1:43" ht="15.75" thickBot="1" x14ac:dyDescent="0.3">
      <c r="A58" s="12" t="s">
        <v>38</v>
      </c>
      <c r="B58" s="7" t="s">
        <v>13</v>
      </c>
      <c r="C58" s="3" t="s">
        <v>14</v>
      </c>
      <c r="D58" s="3" t="s">
        <v>15</v>
      </c>
      <c r="E58" s="3">
        <v>3000</v>
      </c>
      <c r="F58" s="3">
        <v>4000</v>
      </c>
      <c r="G58" s="3">
        <v>5000</v>
      </c>
      <c r="H58" s="3">
        <v>6000</v>
      </c>
      <c r="I58" s="3">
        <v>7000</v>
      </c>
      <c r="J58" s="3">
        <v>8000</v>
      </c>
      <c r="K58" s="3">
        <v>9000</v>
      </c>
      <c r="L58" s="3">
        <v>10000</v>
      </c>
      <c r="M58" s="3">
        <v>11000</v>
      </c>
      <c r="N58" s="3">
        <v>12000</v>
      </c>
      <c r="O58" s="3">
        <v>13000</v>
      </c>
      <c r="P58" s="3">
        <v>14000</v>
      </c>
      <c r="Q58" s="3">
        <v>15000</v>
      </c>
      <c r="R58" s="3">
        <v>16000</v>
      </c>
      <c r="S58" s="3">
        <v>17000</v>
      </c>
      <c r="T58" s="3">
        <v>18000</v>
      </c>
      <c r="U58" s="3">
        <v>19000</v>
      </c>
      <c r="V58" s="3">
        <v>20000</v>
      </c>
      <c r="W58" s="3">
        <v>21000</v>
      </c>
      <c r="X58" s="3">
        <v>22000</v>
      </c>
      <c r="Y58" s="3">
        <v>23000</v>
      </c>
      <c r="Z58" s="3">
        <v>24000</v>
      </c>
      <c r="AA58" s="3">
        <v>25000</v>
      </c>
      <c r="AB58" s="3">
        <v>26000</v>
      </c>
      <c r="AC58" s="3">
        <v>27000</v>
      </c>
      <c r="AD58" s="3">
        <v>28000</v>
      </c>
      <c r="AE58" s="3">
        <v>29000</v>
      </c>
      <c r="AF58" s="3">
        <v>30000</v>
      </c>
      <c r="AG58" s="3">
        <v>31000</v>
      </c>
      <c r="AH58" s="3">
        <v>32000</v>
      </c>
      <c r="AI58" s="3">
        <v>33000</v>
      </c>
      <c r="AJ58" s="3">
        <v>34000</v>
      </c>
      <c r="AK58" s="3">
        <v>35000</v>
      </c>
      <c r="AL58" s="3">
        <v>36000</v>
      </c>
      <c r="AM58" s="3">
        <v>37000</v>
      </c>
      <c r="AN58" s="3">
        <v>38000</v>
      </c>
      <c r="AO58" s="3">
        <v>39000</v>
      </c>
      <c r="AP58" s="3">
        <v>40000</v>
      </c>
      <c r="AQ58" s="3">
        <v>41000</v>
      </c>
    </row>
    <row r="59" spans="1:43" ht="16.5" thickTop="1" thickBot="1" x14ac:dyDescent="0.3">
      <c r="A59" s="12" t="s">
        <v>38</v>
      </c>
      <c r="B59" s="8" t="s">
        <v>134</v>
      </c>
      <c r="C59" s="67">
        <v>4</v>
      </c>
      <c r="D59" s="212">
        <f t="array" ref="D59">SUM(E59:AQ59)</f>
        <v>99.999999999999986</v>
      </c>
      <c r="E59" s="242">
        <v>9.5238095238095237</v>
      </c>
      <c r="F59" s="243">
        <v>7.9365079365079358</v>
      </c>
      <c r="G59" s="243">
        <v>4.7619047619047619</v>
      </c>
      <c r="H59" s="243">
        <v>3.1746031746031744</v>
      </c>
      <c r="I59" s="243">
        <v>0</v>
      </c>
      <c r="J59" s="243">
        <v>0</v>
      </c>
      <c r="K59" s="243">
        <v>3.1746031746031744</v>
      </c>
      <c r="L59" s="243">
        <v>0</v>
      </c>
      <c r="M59" s="243">
        <v>0</v>
      </c>
      <c r="N59" s="243">
        <v>1.5873015873015872</v>
      </c>
      <c r="O59" s="243">
        <v>14.285714285714285</v>
      </c>
      <c r="P59" s="243">
        <v>6.3492063492063489</v>
      </c>
      <c r="Q59" s="243">
        <v>1.5873015873015872</v>
      </c>
      <c r="R59" s="243">
        <v>6.3492063492063489</v>
      </c>
      <c r="S59" s="243">
        <v>14.285714285714285</v>
      </c>
      <c r="T59" s="243">
        <v>23.809523809523807</v>
      </c>
      <c r="U59" s="243">
        <v>1.5873015873015872</v>
      </c>
      <c r="V59" s="243">
        <v>0</v>
      </c>
      <c r="W59" s="243">
        <v>0</v>
      </c>
      <c r="X59" s="243">
        <v>1.5873015873015872</v>
      </c>
      <c r="Y59" s="243">
        <v>0</v>
      </c>
      <c r="Z59" s="243">
        <v>0</v>
      </c>
      <c r="AA59" s="243">
        <v>0</v>
      </c>
      <c r="AB59" s="243">
        <v>0</v>
      </c>
      <c r="AC59" s="243">
        <v>0</v>
      </c>
      <c r="AD59" s="243">
        <v>0</v>
      </c>
      <c r="AE59" s="243">
        <v>0</v>
      </c>
      <c r="AF59" s="243">
        <v>0</v>
      </c>
      <c r="AG59" s="243">
        <v>0</v>
      </c>
      <c r="AH59" s="243">
        <v>0</v>
      </c>
      <c r="AI59" s="243">
        <v>0</v>
      </c>
      <c r="AJ59" s="243">
        <v>0</v>
      </c>
      <c r="AK59" s="243">
        <v>0</v>
      </c>
      <c r="AL59" s="243">
        <v>0</v>
      </c>
      <c r="AM59" s="243">
        <v>0</v>
      </c>
      <c r="AN59" s="243">
        <v>0</v>
      </c>
      <c r="AO59" s="243">
        <v>0</v>
      </c>
      <c r="AP59" s="243">
        <v>0</v>
      </c>
      <c r="AQ59" s="244">
        <v>0</v>
      </c>
    </row>
    <row r="60" spans="1:43" ht="15.75" thickBot="1" x14ac:dyDescent="0.3">
      <c r="A60" s="12" t="s">
        <v>38</v>
      </c>
      <c r="B60" s="8" t="s">
        <v>134</v>
      </c>
      <c r="C60" s="67">
        <v>5</v>
      </c>
      <c r="D60" s="212">
        <f t="array" ref="D60">SUM(E60:AQ60)</f>
        <v>100.00000000000001</v>
      </c>
      <c r="E60" s="245">
        <v>0.42881646655231564</v>
      </c>
      <c r="F60" s="68">
        <v>2.7444253859348198</v>
      </c>
      <c r="G60" s="68">
        <v>7.1183533447684395</v>
      </c>
      <c r="H60" s="68">
        <v>7.6329331046312179</v>
      </c>
      <c r="I60" s="68">
        <v>8.8336192109777016</v>
      </c>
      <c r="J60" s="68">
        <v>3.1732418524871351</v>
      </c>
      <c r="K60" s="68">
        <v>0.60034305317324177</v>
      </c>
      <c r="L60" s="68">
        <v>4.3739279588336188</v>
      </c>
      <c r="M60" s="68">
        <v>3.9451114922813035</v>
      </c>
      <c r="N60" s="68">
        <v>1.1149228130360207</v>
      </c>
      <c r="O60" s="68">
        <v>5.7461406518010296</v>
      </c>
      <c r="P60" s="68">
        <v>9.34819897084048</v>
      </c>
      <c r="Q60" s="68">
        <v>9.6912521440823323</v>
      </c>
      <c r="R60" s="68">
        <v>7.8902229845626071</v>
      </c>
      <c r="S60" s="68">
        <v>7.4614065180102909</v>
      </c>
      <c r="T60" s="68">
        <v>16.123499142367066</v>
      </c>
      <c r="U60" s="68">
        <v>2.9159519725557463</v>
      </c>
      <c r="V60" s="68">
        <v>0.42881646655231564</v>
      </c>
      <c r="W60" s="68">
        <v>0.34305317324185247</v>
      </c>
      <c r="X60" s="68">
        <v>8.5763293310463118E-2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  <c r="AJ60" s="68">
        <v>0</v>
      </c>
      <c r="AK60" s="68">
        <v>0</v>
      </c>
      <c r="AL60" s="68">
        <v>0</v>
      </c>
      <c r="AM60" s="68">
        <v>0</v>
      </c>
      <c r="AN60" s="68">
        <v>0</v>
      </c>
      <c r="AO60" s="68">
        <v>0</v>
      </c>
      <c r="AP60" s="68">
        <v>0</v>
      </c>
      <c r="AQ60" s="246">
        <v>0</v>
      </c>
    </row>
    <row r="61" spans="1:43" ht="15.75" thickBot="1" x14ac:dyDescent="0.3">
      <c r="A61" s="12" t="s">
        <v>38</v>
      </c>
      <c r="B61" s="8" t="s">
        <v>134</v>
      </c>
      <c r="C61" s="67">
        <v>6</v>
      </c>
      <c r="D61" s="212">
        <v>100.00000000000003</v>
      </c>
      <c r="E61" s="245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0</v>
      </c>
      <c r="AM61" s="68">
        <v>0</v>
      </c>
      <c r="AN61" s="68">
        <v>0</v>
      </c>
      <c r="AO61" s="68">
        <v>0</v>
      </c>
      <c r="AP61" s="68">
        <v>0</v>
      </c>
      <c r="AQ61" s="246">
        <v>0</v>
      </c>
    </row>
    <row r="62" spans="1:43" ht="15.75" thickBot="1" x14ac:dyDescent="0.3">
      <c r="A62" s="12" t="s">
        <v>38</v>
      </c>
      <c r="B62" s="8" t="s">
        <v>134</v>
      </c>
      <c r="C62" s="67">
        <v>7</v>
      </c>
      <c r="D62" s="212">
        <v>100.00000000000003</v>
      </c>
      <c r="E62" s="245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8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  <c r="AJ62" s="68">
        <v>0</v>
      </c>
      <c r="AK62" s="68">
        <v>0</v>
      </c>
      <c r="AL62" s="68">
        <v>0</v>
      </c>
      <c r="AM62" s="68">
        <v>0</v>
      </c>
      <c r="AN62" s="68">
        <v>0</v>
      </c>
      <c r="AO62" s="68">
        <v>0</v>
      </c>
      <c r="AP62" s="68">
        <v>0</v>
      </c>
      <c r="AQ62" s="246">
        <v>0</v>
      </c>
    </row>
    <row r="63" spans="1:43" ht="15.75" thickBot="1" x14ac:dyDescent="0.3">
      <c r="A63" s="12" t="s">
        <v>38</v>
      </c>
      <c r="B63" s="8" t="s">
        <v>134</v>
      </c>
      <c r="C63" s="67">
        <v>8</v>
      </c>
      <c r="D63" s="212">
        <f t="array" ref="D63">SUM(E63:AQ63)</f>
        <v>100</v>
      </c>
      <c r="E63" s="245">
        <v>15.013901760889715</v>
      </c>
      <c r="F63" s="68">
        <v>10.287303058387396</v>
      </c>
      <c r="G63" s="68">
        <v>10.750695088044486</v>
      </c>
      <c r="H63" s="68">
        <v>10.101946246524559</v>
      </c>
      <c r="I63" s="68">
        <v>5.6533827618164967</v>
      </c>
      <c r="J63" s="68">
        <v>1.1121408711770158</v>
      </c>
      <c r="K63" s="68">
        <v>3.1510658016682109</v>
      </c>
      <c r="L63" s="68">
        <v>3.5217794253938832</v>
      </c>
      <c r="M63" s="68">
        <v>0.83410565338276188</v>
      </c>
      <c r="N63" s="68">
        <v>3.7998146431881374</v>
      </c>
      <c r="O63" s="68">
        <v>7.2289156626506017</v>
      </c>
      <c r="P63" s="68">
        <v>6.1167747914735866</v>
      </c>
      <c r="Q63" s="68">
        <v>5.1899907321594068</v>
      </c>
      <c r="R63" s="68">
        <v>6.487488415199258</v>
      </c>
      <c r="S63" s="68">
        <v>7.3215940685820202</v>
      </c>
      <c r="T63" s="68">
        <v>2.7803521779425395</v>
      </c>
      <c r="U63" s="68">
        <v>0.46339202965708987</v>
      </c>
      <c r="V63" s="68">
        <v>9.2678405931417976E-2</v>
      </c>
      <c r="W63" s="68">
        <v>9.2678405931417976E-2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68">
        <v>0</v>
      </c>
      <c r="AJ63" s="68">
        <v>0</v>
      </c>
      <c r="AK63" s="68">
        <v>0</v>
      </c>
      <c r="AL63" s="68">
        <v>0</v>
      </c>
      <c r="AM63" s="68">
        <v>0</v>
      </c>
      <c r="AN63" s="68">
        <v>0</v>
      </c>
      <c r="AO63" s="68">
        <v>0</v>
      </c>
      <c r="AP63" s="68">
        <v>0</v>
      </c>
      <c r="AQ63" s="246">
        <v>0</v>
      </c>
    </row>
    <row r="64" spans="1:43" ht="15.75" thickBot="1" x14ac:dyDescent="0.3">
      <c r="A64" s="12" t="s">
        <v>38</v>
      </c>
      <c r="B64" s="8" t="s">
        <v>134</v>
      </c>
      <c r="C64" s="67">
        <v>9</v>
      </c>
      <c r="D64" s="212">
        <v>100.00000000000003</v>
      </c>
      <c r="E64" s="245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68">
        <v>0</v>
      </c>
      <c r="AJ64" s="68">
        <v>0</v>
      </c>
      <c r="AK64" s="68">
        <v>0</v>
      </c>
      <c r="AL64" s="68">
        <v>0</v>
      </c>
      <c r="AM64" s="68">
        <v>0</v>
      </c>
      <c r="AN64" s="68">
        <v>0</v>
      </c>
      <c r="AO64" s="68">
        <v>0</v>
      </c>
      <c r="AP64" s="68">
        <v>0</v>
      </c>
      <c r="AQ64" s="246">
        <v>0</v>
      </c>
    </row>
    <row r="65" spans="1:43" ht="15.75" thickBot="1" x14ac:dyDescent="0.3">
      <c r="A65" s="12" t="s">
        <v>38</v>
      </c>
      <c r="B65" s="8" t="s">
        <v>134</v>
      </c>
      <c r="C65" s="67">
        <v>10</v>
      </c>
      <c r="D65" s="212">
        <v>100.00000000000003</v>
      </c>
      <c r="E65" s="245">
        <v>0</v>
      </c>
      <c r="F65" s="68">
        <v>0</v>
      </c>
      <c r="G65" s="68">
        <v>0</v>
      </c>
      <c r="H65" s="68">
        <v>0</v>
      </c>
      <c r="I65" s="68">
        <v>0</v>
      </c>
      <c r="J65" s="68">
        <v>0</v>
      </c>
      <c r="K65" s="68">
        <v>0</v>
      </c>
      <c r="L65" s="68">
        <v>0</v>
      </c>
      <c r="M65" s="68">
        <v>0</v>
      </c>
      <c r="N65" s="68">
        <v>0</v>
      </c>
      <c r="O65" s="68">
        <v>0</v>
      </c>
      <c r="P65" s="68">
        <v>0</v>
      </c>
      <c r="Q65" s="68">
        <v>0</v>
      </c>
      <c r="R65" s="68">
        <v>0</v>
      </c>
      <c r="S65" s="68">
        <v>0</v>
      </c>
      <c r="T65" s="68">
        <v>0</v>
      </c>
      <c r="U65" s="68">
        <v>0</v>
      </c>
      <c r="V65" s="68">
        <v>0</v>
      </c>
      <c r="W65" s="68">
        <v>0</v>
      </c>
      <c r="X65" s="68">
        <v>0</v>
      </c>
      <c r="Y65" s="68">
        <v>0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68">
        <v>0</v>
      </c>
      <c r="AJ65" s="68">
        <v>0</v>
      </c>
      <c r="AK65" s="68">
        <v>0</v>
      </c>
      <c r="AL65" s="68">
        <v>0</v>
      </c>
      <c r="AM65" s="68">
        <v>0</v>
      </c>
      <c r="AN65" s="68">
        <v>0</v>
      </c>
      <c r="AO65" s="68">
        <v>0</v>
      </c>
      <c r="AP65" s="68">
        <v>0</v>
      </c>
      <c r="AQ65" s="246">
        <v>0</v>
      </c>
    </row>
    <row r="66" spans="1:43" ht="15.75" thickBot="1" x14ac:dyDescent="0.3">
      <c r="A66" s="12" t="s">
        <v>38</v>
      </c>
      <c r="B66" s="8" t="s">
        <v>134</v>
      </c>
      <c r="C66" s="67">
        <v>11</v>
      </c>
      <c r="D66" s="212">
        <f t="array" ref="D66">SUM(E66:AQ66)</f>
        <v>99.999999999999986</v>
      </c>
      <c r="E66" s="245">
        <v>2.2727272727272729</v>
      </c>
      <c r="F66" s="68">
        <v>0</v>
      </c>
      <c r="G66" s="68">
        <v>0</v>
      </c>
      <c r="H66" s="68">
        <v>0</v>
      </c>
      <c r="I66" s="68">
        <v>4.5454545454545459</v>
      </c>
      <c r="J66" s="68">
        <v>0</v>
      </c>
      <c r="K66" s="68">
        <v>2.2727272727272729</v>
      </c>
      <c r="L66" s="68">
        <v>9.0909090909090917</v>
      </c>
      <c r="M66" s="68">
        <v>0</v>
      </c>
      <c r="N66" s="68">
        <v>9.0909090909090917</v>
      </c>
      <c r="O66" s="68">
        <v>34.090909090909086</v>
      </c>
      <c r="P66" s="68">
        <v>13.636363636363635</v>
      </c>
      <c r="Q66" s="68">
        <v>4.5454545454545459</v>
      </c>
      <c r="R66" s="68">
        <v>6.8181818181818175</v>
      </c>
      <c r="S66" s="68">
        <v>2.2727272727272729</v>
      </c>
      <c r="T66" s="68">
        <v>11.363636363636363</v>
      </c>
      <c r="U66" s="68">
        <v>0</v>
      </c>
      <c r="V66" s="68">
        <v>0</v>
      </c>
      <c r="W66" s="68">
        <v>0</v>
      </c>
      <c r="X66" s="68">
        <v>0</v>
      </c>
      <c r="Y66" s="68">
        <v>0</v>
      </c>
      <c r="Z66" s="68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8">
        <v>0</v>
      </c>
      <c r="AG66" s="68">
        <v>0</v>
      </c>
      <c r="AH66" s="68">
        <v>0</v>
      </c>
      <c r="AI66" s="68">
        <v>0</v>
      </c>
      <c r="AJ66" s="68">
        <v>0</v>
      </c>
      <c r="AK66" s="68">
        <v>0</v>
      </c>
      <c r="AL66" s="68">
        <v>0</v>
      </c>
      <c r="AM66" s="68">
        <v>0</v>
      </c>
      <c r="AN66" s="68">
        <v>0</v>
      </c>
      <c r="AO66" s="68">
        <v>0</v>
      </c>
      <c r="AP66" s="68">
        <v>0</v>
      </c>
      <c r="AQ66" s="246">
        <v>0</v>
      </c>
    </row>
    <row r="67" spans="1:43" ht="15.75" thickBot="1" x14ac:dyDescent="0.3">
      <c r="A67" s="12" t="s">
        <v>38</v>
      </c>
      <c r="B67" s="8" t="s">
        <v>134</v>
      </c>
      <c r="C67" s="67">
        <v>12</v>
      </c>
      <c r="D67" s="212">
        <f t="array" ref="D67">SUM(E67:AQ67)</f>
        <v>99.999999999999986</v>
      </c>
      <c r="E67" s="245">
        <v>0</v>
      </c>
      <c r="F67" s="68">
        <v>14.285714285714285</v>
      </c>
      <c r="G67" s="68">
        <v>14.285714285714285</v>
      </c>
      <c r="H67" s="68">
        <v>0</v>
      </c>
      <c r="I67" s="68">
        <v>0</v>
      </c>
      <c r="J67" s="68">
        <v>0</v>
      </c>
      <c r="K67" s="68">
        <v>0</v>
      </c>
      <c r="L67" s="68">
        <v>4.7619047619047619</v>
      </c>
      <c r="M67" s="68">
        <v>0</v>
      </c>
      <c r="N67" s="68">
        <v>14.285714285714285</v>
      </c>
      <c r="O67" s="68">
        <v>9.5238095238095237</v>
      </c>
      <c r="P67" s="68">
        <v>0</v>
      </c>
      <c r="Q67" s="68">
        <v>4.7619047619047619</v>
      </c>
      <c r="R67" s="68">
        <v>9.5238095238095237</v>
      </c>
      <c r="S67" s="68">
        <v>28.571428571428569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  <c r="AC67" s="68">
        <v>0</v>
      </c>
      <c r="AD67" s="68">
        <v>0</v>
      </c>
      <c r="AE67" s="68">
        <v>0</v>
      </c>
      <c r="AF67" s="68">
        <v>0</v>
      </c>
      <c r="AG67" s="68">
        <v>0</v>
      </c>
      <c r="AH67" s="68">
        <v>0</v>
      </c>
      <c r="AI67" s="68">
        <v>0</v>
      </c>
      <c r="AJ67" s="68">
        <v>0</v>
      </c>
      <c r="AK67" s="68">
        <v>0</v>
      </c>
      <c r="AL67" s="68">
        <v>0</v>
      </c>
      <c r="AM67" s="68">
        <v>0</v>
      </c>
      <c r="AN67" s="68">
        <v>0</v>
      </c>
      <c r="AO67" s="68">
        <v>0</v>
      </c>
      <c r="AP67" s="68">
        <v>0</v>
      </c>
      <c r="AQ67" s="246">
        <v>0</v>
      </c>
    </row>
    <row r="68" spans="1:43" ht="15.75" thickBot="1" x14ac:dyDescent="0.3">
      <c r="A68" s="12" t="s">
        <v>38</v>
      </c>
      <c r="B68" s="8" t="s">
        <v>134</v>
      </c>
      <c r="C68" s="67">
        <v>13</v>
      </c>
      <c r="D68" s="212">
        <v>100.00000000000011</v>
      </c>
      <c r="E68" s="247">
        <v>0</v>
      </c>
      <c r="F68" s="248">
        <v>0</v>
      </c>
      <c r="G68" s="248">
        <v>0</v>
      </c>
      <c r="H68" s="248">
        <v>4.1666666666666661</v>
      </c>
      <c r="I68" s="248">
        <v>0</v>
      </c>
      <c r="J68" s="248">
        <v>0</v>
      </c>
      <c r="K68" s="248">
        <v>8.3333333333333321</v>
      </c>
      <c r="L68" s="248">
        <v>0</v>
      </c>
      <c r="M68" s="248">
        <v>0</v>
      </c>
      <c r="N68" s="248">
        <v>12.5</v>
      </c>
      <c r="O68" s="248">
        <v>0</v>
      </c>
      <c r="P68" s="248">
        <v>8.3333333333333321</v>
      </c>
      <c r="Q68" s="248">
        <v>16.666666666666664</v>
      </c>
      <c r="R68" s="248">
        <v>16.666666666666664</v>
      </c>
      <c r="S68" s="248">
        <v>29.166666666666668</v>
      </c>
      <c r="T68" s="248">
        <v>4.1666666666666661</v>
      </c>
      <c r="U68" s="248">
        <v>0</v>
      </c>
      <c r="V68" s="248">
        <v>0</v>
      </c>
      <c r="W68" s="248">
        <v>0</v>
      </c>
      <c r="X68" s="248">
        <v>0</v>
      </c>
      <c r="Y68" s="248">
        <v>0</v>
      </c>
      <c r="Z68" s="248">
        <v>0</v>
      </c>
      <c r="AA68" s="248">
        <v>0</v>
      </c>
      <c r="AB68" s="248">
        <v>0</v>
      </c>
      <c r="AC68" s="248">
        <v>0</v>
      </c>
      <c r="AD68" s="248">
        <v>0</v>
      </c>
      <c r="AE68" s="248">
        <v>0</v>
      </c>
      <c r="AF68" s="248">
        <v>0</v>
      </c>
      <c r="AG68" s="248">
        <v>0</v>
      </c>
      <c r="AH68" s="248">
        <v>0</v>
      </c>
      <c r="AI68" s="248">
        <v>0</v>
      </c>
      <c r="AJ68" s="248">
        <v>0</v>
      </c>
      <c r="AK68" s="248">
        <v>0</v>
      </c>
      <c r="AL68" s="248">
        <v>0</v>
      </c>
      <c r="AM68" s="248">
        <v>0</v>
      </c>
      <c r="AN68" s="248">
        <v>0</v>
      </c>
      <c r="AO68" s="248">
        <v>0</v>
      </c>
      <c r="AP68" s="248">
        <v>0</v>
      </c>
      <c r="AQ68" s="249">
        <v>0</v>
      </c>
    </row>
    <row r="69" spans="1:43" ht="15.75" thickTop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x14ac:dyDescent="0.25">
      <c r="A71" s="21" t="s">
        <v>72</v>
      </c>
      <c r="B71" s="6" t="s">
        <v>37</v>
      </c>
    </row>
    <row r="72" spans="1:43" ht="15.75" thickBot="1" x14ac:dyDescent="0.3">
      <c r="A72" s="12" t="s">
        <v>38</v>
      </c>
      <c r="B72" s="7" t="s">
        <v>13</v>
      </c>
      <c r="C72" s="3" t="s">
        <v>14</v>
      </c>
      <c r="D72" s="3" t="s">
        <v>15</v>
      </c>
      <c r="E72" s="3">
        <v>3000</v>
      </c>
      <c r="F72" s="3">
        <v>4000</v>
      </c>
      <c r="G72" s="3">
        <v>5000</v>
      </c>
      <c r="H72" s="3">
        <v>6000</v>
      </c>
      <c r="I72" s="3">
        <v>7000</v>
      </c>
      <c r="J72" s="3">
        <v>8000</v>
      </c>
      <c r="K72" s="3">
        <v>9000</v>
      </c>
      <c r="L72" s="3">
        <v>10000</v>
      </c>
      <c r="M72" s="3">
        <v>11000</v>
      </c>
      <c r="N72" s="3">
        <v>12000</v>
      </c>
      <c r="O72" s="3">
        <v>13000</v>
      </c>
      <c r="P72" s="3">
        <v>14000</v>
      </c>
      <c r="Q72" s="3">
        <v>15000</v>
      </c>
      <c r="R72" s="3">
        <v>16000</v>
      </c>
      <c r="S72" s="3">
        <v>17000</v>
      </c>
      <c r="T72" s="3">
        <v>18000</v>
      </c>
      <c r="U72" s="3">
        <v>19000</v>
      </c>
      <c r="V72" s="3">
        <v>20000</v>
      </c>
      <c r="W72" s="3">
        <v>21000</v>
      </c>
      <c r="X72" s="3">
        <v>22000</v>
      </c>
      <c r="Y72" s="3">
        <v>23000</v>
      </c>
      <c r="Z72" s="3">
        <v>24000</v>
      </c>
      <c r="AA72" s="3">
        <v>25000</v>
      </c>
      <c r="AB72" s="3">
        <v>26000</v>
      </c>
      <c r="AC72" s="3">
        <v>27000</v>
      </c>
      <c r="AD72" s="3">
        <v>28000</v>
      </c>
      <c r="AE72" s="3">
        <v>29000</v>
      </c>
      <c r="AF72" s="3">
        <v>30000</v>
      </c>
      <c r="AG72" s="3">
        <v>31000</v>
      </c>
      <c r="AH72" s="3">
        <v>32000</v>
      </c>
      <c r="AI72" s="3">
        <v>33000</v>
      </c>
      <c r="AJ72" s="3">
        <v>34000</v>
      </c>
      <c r="AK72" s="3">
        <v>35000</v>
      </c>
      <c r="AL72" s="3">
        <v>36000</v>
      </c>
      <c r="AM72" s="3">
        <v>37000</v>
      </c>
      <c r="AN72" s="3">
        <v>38000</v>
      </c>
      <c r="AO72" s="3">
        <v>39000</v>
      </c>
      <c r="AP72" s="3">
        <v>40000</v>
      </c>
      <c r="AQ72" s="3">
        <v>41000</v>
      </c>
    </row>
    <row r="73" spans="1:43" ht="16.5" thickTop="1" thickBot="1" x14ac:dyDescent="0.3">
      <c r="A73" s="12" t="s">
        <v>38</v>
      </c>
      <c r="B73" s="8" t="s">
        <v>134</v>
      </c>
      <c r="C73" s="74">
        <v>4</v>
      </c>
      <c r="D73" s="213">
        <f t="array" ref="D73">SUM(E73:AQ73)</f>
        <v>99.999999999999972</v>
      </c>
      <c r="E73" s="250">
        <v>11.76470588235294</v>
      </c>
      <c r="F73" s="251">
        <v>5.8823529411764701</v>
      </c>
      <c r="G73" s="251">
        <v>3.9215686274509802</v>
      </c>
      <c r="H73" s="251">
        <v>7.8431372549019605</v>
      </c>
      <c r="I73" s="251">
        <v>5.8823529411764701</v>
      </c>
      <c r="J73" s="251">
        <v>5.8823529411764701</v>
      </c>
      <c r="K73" s="251">
        <v>5.8823529411764701</v>
      </c>
      <c r="L73" s="251">
        <v>1.9607843137254901</v>
      </c>
      <c r="M73" s="251">
        <v>9.8039215686274517</v>
      </c>
      <c r="N73" s="251">
        <v>9.8039215686274517</v>
      </c>
      <c r="O73" s="251">
        <v>3.9215686274509802</v>
      </c>
      <c r="P73" s="251">
        <v>11.76470588235294</v>
      </c>
      <c r="Q73" s="251">
        <v>3.9215686274509802</v>
      </c>
      <c r="R73" s="251">
        <v>0</v>
      </c>
      <c r="S73" s="251">
        <v>5.8823529411764701</v>
      </c>
      <c r="T73" s="251">
        <v>0</v>
      </c>
      <c r="U73" s="251">
        <v>1.9607843137254901</v>
      </c>
      <c r="V73" s="251">
        <v>1.9607843137254901</v>
      </c>
      <c r="W73" s="251">
        <v>0</v>
      </c>
      <c r="X73" s="251">
        <v>0</v>
      </c>
      <c r="Y73" s="251">
        <v>0</v>
      </c>
      <c r="Z73" s="251">
        <v>0</v>
      </c>
      <c r="AA73" s="251">
        <v>1.9607843137254901</v>
      </c>
      <c r="AB73" s="251">
        <v>0</v>
      </c>
      <c r="AC73" s="251">
        <v>0</v>
      </c>
      <c r="AD73" s="251">
        <v>0</v>
      </c>
      <c r="AE73" s="251">
        <v>0</v>
      </c>
      <c r="AF73" s="251">
        <v>0</v>
      </c>
      <c r="AG73" s="251">
        <v>0</v>
      </c>
      <c r="AH73" s="251">
        <v>0</v>
      </c>
      <c r="AI73" s="251">
        <v>0</v>
      </c>
      <c r="AJ73" s="251">
        <v>0</v>
      </c>
      <c r="AK73" s="251">
        <v>0</v>
      </c>
      <c r="AL73" s="251">
        <v>0</v>
      </c>
      <c r="AM73" s="251">
        <v>0</v>
      </c>
      <c r="AN73" s="251">
        <v>0</v>
      </c>
      <c r="AO73" s="251">
        <v>0</v>
      </c>
      <c r="AP73" s="251">
        <v>0</v>
      </c>
      <c r="AQ73" s="252">
        <v>0</v>
      </c>
    </row>
    <row r="74" spans="1:43" ht="15.75" thickBot="1" x14ac:dyDescent="0.3">
      <c r="A74" s="12" t="s">
        <v>38</v>
      </c>
      <c r="B74" s="8" t="s">
        <v>134</v>
      </c>
      <c r="C74" s="74">
        <v>5</v>
      </c>
      <c r="D74" s="213">
        <f t="array" ref="D74">SUM(E74:AQ74)</f>
        <v>100</v>
      </c>
      <c r="E74" s="253">
        <v>5.2238805970149249</v>
      </c>
      <c r="F74" s="75">
        <v>6.3432835820895521</v>
      </c>
      <c r="G74" s="75">
        <v>13.059701492537313</v>
      </c>
      <c r="H74" s="75">
        <v>5.9701492537313428</v>
      </c>
      <c r="I74" s="75">
        <v>8.9552238805970141</v>
      </c>
      <c r="J74" s="75">
        <v>10.44776119402985</v>
      </c>
      <c r="K74" s="75">
        <v>10.074626865671641</v>
      </c>
      <c r="L74" s="75">
        <v>5.5970149253731343</v>
      </c>
      <c r="M74" s="75">
        <v>5.2238805970149249</v>
      </c>
      <c r="N74" s="75">
        <v>1.8656716417910446</v>
      </c>
      <c r="O74" s="75">
        <v>4.4776119402985071</v>
      </c>
      <c r="P74" s="75">
        <v>7.08955223880597</v>
      </c>
      <c r="Q74" s="75">
        <v>4.8507462686567164</v>
      </c>
      <c r="R74" s="75">
        <v>6.3432835820895521</v>
      </c>
      <c r="S74" s="75">
        <v>2.6119402985074625</v>
      </c>
      <c r="T74" s="75">
        <v>0.74626865671641784</v>
      </c>
      <c r="U74" s="75">
        <v>1.1194029850746268</v>
      </c>
      <c r="V74" s="75">
        <v>0</v>
      </c>
      <c r="W74" s="75">
        <v>0</v>
      </c>
      <c r="X74" s="75">
        <v>0</v>
      </c>
      <c r="Y74" s="75">
        <v>0</v>
      </c>
      <c r="Z74" s="75">
        <v>0</v>
      </c>
      <c r="AA74" s="75">
        <v>0</v>
      </c>
      <c r="AB74" s="75">
        <v>0</v>
      </c>
      <c r="AC74" s="75">
        <v>0</v>
      </c>
      <c r="AD74" s="75">
        <v>0</v>
      </c>
      <c r="AE74" s="75">
        <v>0</v>
      </c>
      <c r="AF74" s="75">
        <v>0</v>
      </c>
      <c r="AG74" s="75">
        <v>0</v>
      </c>
      <c r="AH74" s="75">
        <v>0</v>
      </c>
      <c r="AI74" s="75">
        <v>0</v>
      </c>
      <c r="AJ74" s="75">
        <v>0</v>
      </c>
      <c r="AK74" s="75">
        <v>0</v>
      </c>
      <c r="AL74" s="75">
        <v>0</v>
      </c>
      <c r="AM74" s="75">
        <v>0</v>
      </c>
      <c r="AN74" s="75">
        <v>0</v>
      </c>
      <c r="AO74" s="75">
        <v>0</v>
      </c>
      <c r="AP74" s="75">
        <v>0</v>
      </c>
      <c r="AQ74" s="254">
        <v>0</v>
      </c>
    </row>
    <row r="75" spans="1:43" ht="15.75" thickBot="1" x14ac:dyDescent="0.3">
      <c r="A75" s="12" t="s">
        <v>38</v>
      </c>
      <c r="B75" s="8" t="s">
        <v>134</v>
      </c>
      <c r="C75" s="74">
        <v>6</v>
      </c>
      <c r="D75" s="213">
        <v>100</v>
      </c>
      <c r="E75" s="253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5">
        <v>0</v>
      </c>
      <c r="AQ75" s="254">
        <v>0</v>
      </c>
    </row>
    <row r="76" spans="1:43" ht="15.75" thickBot="1" x14ac:dyDescent="0.3">
      <c r="A76" s="12" t="s">
        <v>38</v>
      </c>
      <c r="B76" s="8" t="s">
        <v>134</v>
      </c>
      <c r="C76" s="74">
        <v>7</v>
      </c>
      <c r="D76" s="213">
        <v>100</v>
      </c>
      <c r="E76" s="253">
        <v>0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0</v>
      </c>
      <c r="L76" s="75">
        <v>0</v>
      </c>
      <c r="M76" s="75">
        <v>0</v>
      </c>
      <c r="N76" s="75">
        <v>0</v>
      </c>
      <c r="O76" s="75">
        <v>0</v>
      </c>
      <c r="P76" s="75">
        <v>0</v>
      </c>
      <c r="Q76" s="75">
        <v>0</v>
      </c>
      <c r="R76" s="75">
        <v>0</v>
      </c>
      <c r="S76" s="75">
        <v>0</v>
      </c>
      <c r="T76" s="75">
        <v>0</v>
      </c>
      <c r="U76" s="75">
        <v>0</v>
      </c>
      <c r="V76" s="75">
        <v>0</v>
      </c>
      <c r="W76" s="75">
        <v>0</v>
      </c>
      <c r="X76" s="75">
        <v>0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5">
        <v>0</v>
      </c>
      <c r="AE76" s="75">
        <v>0</v>
      </c>
      <c r="AF76" s="75">
        <v>0</v>
      </c>
      <c r="AG76" s="75">
        <v>0</v>
      </c>
      <c r="AH76" s="75">
        <v>0</v>
      </c>
      <c r="AI76" s="75">
        <v>0</v>
      </c>
      <c r="AJ76" s="75">
        <v>0</v>
      </c>
      <c r="AK76" s="75">
        <v>0</v>
      </c>
      <c r="AL76" s="75">
        <v>0</v>
      </c>
      <c r="AM76" s="75">
        <v>0</v>
      </c>
      <c r="AN76" s="75">
        <v>0</v>
      </c>
      <c r="AO76" s="75">
        <v>0</v>
      </c>
      <c r="AP76" s="75">
        <v>0</v>
      </c>
      <c r="AQ76" s="254">
        <v>0</v>
      </c>
    </row>
    <row r="77" spans="1:43" ht="15.75" thickBot="1" x14ac:dyDescent="0.3">
      <c r="A77" s="12" t="s">
        <v>38</v>
      </c>
      <c r="B77" s="8" t="s">
        <v>134</v>
      </c>
      <c r="C77" s="74">
        <v>8</v>
      </c>
      <c r="D77" s="213">
        <f t="array" ref="D77">SUM(E77:AQ77)</f>
        <v>99.999999999999986</v>
      </c>
      <c r="E77" s="253">
        <v>9.8360655737704921</v>
      </c>
      <c r="F77" s="75">
        <v>11.147540983606557</v>
      </c>
      <c r="G77" s="75">
        <v>14.754098360655737</v>
      </c>
      <c r="H77" s="75">
        <v>10.491803278688524</v>
      </c>
      <c r="I77" s="75">
        <v>5.2459016393442619</v>
      </c>
      <c r="J77" s="75">
        <v>5.9016393442622954</v>
      </c>
      <c r="K77" s="75">
        <v>4.5901639344262293</v>
      </c>
      <c r="L77" s="75">
        <v>4.918032786885246</v>
      </c>
      <c r="M77" s="75">
        <v>5.2459016393442619</v>
      </c>
      <c r="N77" s="75">
        <v>5.5737704918032787</v>
      </c>
      <c r="O77" s="75">
        <v>1.639344262295082</v>
      </c>
      <c r="P77" s="75">
        <v>2.622950819672131</v>
      </c>
      <c r="Q77" s="75">
        <v>1.9672131147540985</v>
      </c>
      <c r="R77" s="75">
        <v>1.639344262295082</v>
      </c>
      <c r="S77" s="75">
        <v>2.9508196721311477</v>
      </c>
      <c r="T77" s="75">
        <v>2.622950819672131</v>
      </c>
      <c r="U77" s="75">
        <v>4.2622950819672125</v>
      </c>
      <c r="V77" s="75">
        <v>3.278688524590164</v>
      </c>
      <c r="W77" s="75">
        <v>1.3114754098360655</v>
      </c>
      <c r="X77" s="75">
        <v>0</v>
      </c>
      <c r="Y77" s="75">
        <v>0</v>
      </c>
      <c r="Z77" s="75">
        <v>0</v>
      </c>
      <c r="AA77" s="75">
        <v>0</v>
      </c>
      <c r="AB77" s="75">
        <v>0</v>
      </c>
      <c r="AC77" s="75">
        <v>0</v>
      </c>
      <c r="AD77" s="75">
        <v>0</v>
      </c>
      <c r="AE77" s="75">
        <v>0</v>
      </c>
      <c r="AF77" s="75">
        <v>0</v>
      </c>
      <c r="AG77" s="75">
        <v>0</v>
      </c>
      <c r="AH77" s="75">
        <v>0</v>
      </c>
      <c r="AI77" s="75">
        <v>0</v>
      </c>
      <c r="AJ77" s="75">
        <v>0</v>
      </c>
      <c r="AK77" s="75">
        <v>0</v>
      </c>
      <c r="AL77" s="75">
        <v>0</v>
      </c>
      <c r="AM77" s="75">
        <v>0</v>
      </c>
      <c r="AN77" s="75">
        <v>0</v>
      </c>
      <c r="AO77" s="75">
        <v>0</v>
      </c>
      <c r="AP77" s="75">
        <v>0</v>
      </c>
      <c r="AQ77" s="254">
        <v>0</v>
      </c>
    </row>
    <row r="78" spans="1:43" ht="15.75" thickBot="1" x14ac:dyDescent="0.3">
      <c r="A78" s="12" t="s">
        <v>38</v>
      </c>
      <c r="B78" s="8" t="s">
        <v>134</v>
      </c>
      <c r="C78" s="74">
        <v>9</v>
      </c>
      <c r="D78" s="213">
        <v>100</v>
      </c>
      <c r="E78" s="253">
        <v>0</v>
      </c>
      <c r="F78" s="75">
        <v>0</v>
      </c>
      <c r="G78" s="75">
        <v>0</v>
      </c>
      <c r="H78" s="75">
        <v>0</v>
      </c>
      <c r="I78" s="75">
        <v>0</v>
      </c>
      <c r="J78" s="75">
        <v>0</v>
      </c>
      <c r="K78" s="75">
        <v>0</v>
      </c>
      <c r="L78" s="75">
        <v>0</v>
      </c>
      <c r="M78" s="75">
        <v>0</v>
      </c>
      <c r="N78" s="75">
        <v>0</v>
      </c>
      <c r="O78" s="75">
        <v>0</v>
      </c>
      <c r="P78" s="75">
        <v>0</v>
      </c>
      <c r="Q78" s="75">
        <v>0</v>
      </c>
      <c r="R78" s="75">
        <v>0</v>
      </c>
      <c r="S78" s="75">
        <v>0</v>
      </c>
      <c r="T78" s="75">
        <v>0</v>
      </c>
      <c r="U78" s="75">
        <v>0</v>
      </c>
      <c r="V78" s="75">
        <v>0</v>
      </c>
      <c r="W78" s="75">
        <v>0</v>
      </c>
      <c r="X78" s="75">
        <v>0</v>
      </c>
      <c r="Y78" s="75">
        <v>0</v>
      </c>
      <c r="Z78" s="75">
        <v>0</v>
      </c>
      <c r="AA78" s="75">
        <v>0</v>
      </c>
      <c r="AB78" s="75">
        <v>0</v>
      </c>
      <c r="AC78" s="75">
        <v>0</v>
      </c>
      <c r="AD78" s="75">
        <v>0</v>
      </c>
      <c r="AE78" s="75">
        <v>0</v>
      </c>
      <c r="AF78" s="75">
        <v>0</v>
      </c>
      <c r="AG78" s="75">
        <v>0</v>
      </c>
      <c r="AH78" s="75">
        <v>0</v>
      </c>
      <c r="AI78" s="75">
        <v>0</v>
      </c>
      <c r="AJ78" s="75">
        <v>0</v>
      </c>
      <c r="AK78" s="75">
        <v>0</v>
      </c>
      <c r="AL78" s="75">
        <v>0</v>
      </c>
      <c r="AM78" s="75">
        <v>0</v>
      </c>
      <c r="AN78" s="75">
        <v>0</v>
      </c>
      <c r="AO78" s="75">
        <v>0</v>
      </c>
      <c r="AP78" s="75">
        <v>0</v>
      </c>
      <c r="AQ78" s="254">
        <v>0</v>
      </c>
    </row>
    <row r="79" spans="1:43" ht="15.75" thickBot="1" x14ac:dyDescent="0.3">
      <c r="A79" s="12" t="s">
        <v>38</v>
      </c>
      <c r="B79" s="8" t="s">
        <v>134</v>
      </c>
      <c r="C79" s="74">
        <v>10</v>
      </c>
      <c r="D79" s="213">
        <v>100</v>
      </c>
      <c r="E79" s="253">
        <v>0</v>
      </c>
      <c r="F79" s="75">
        <v>0</v>
      </c>
      <c r="G79" s="75">
        <v>0</v>
      </c>
      <c r="H79" s="75">
        <v>0</v>
      </c>
      <c r="I79" s="75">
        <v>0</v>
      </c>
      <c r="J79" s="75">
        <v>0</v>
      </c>
      <c r="K79" s="75">
        <v>0</v>
      </c>
      <c r="L79" s="75">
        <v>0</v>
      </c>
      <c r="M79" s="75">
        <v>0</v>
      </c>
      <c r="N79" s="75">
        <v>0</v>
      </c>
      <c r="O79" s="75">
        <v>0</v>
      </c>
      <c r="P79" s="75">
        <v>0</v>
      </c>
      <c r="Q79" s="75">
        <v>0</v>
      </c>
      <c r="R79" s="75">
        <v>0</v>
      </c>
      <c r="S79" s="75">
        <v>0</v>
      </c>
      <c r="T79" s="75">
        <v>0</v>
      </c>
      <c r="U79" s="75">
        <v>0</v>
      </c>
      <c r="V79" s="75">
        <v>0</v>
      </c>
      <c r="W79" s="75">
        <v>0</v>
      </c>
      <c r="X79" s="75">
        <v>0</v>
      </c>
      <c r="Y79" s="75">
        <v>0</v>
      </c>
      <c r="Z79" s="75">
        <v>0</v>
      </c>
      <c r="AA79" s="75">
        <v>0</v>
      </c>
      <c r="AB79" s="75">
        <v>0</v>
      </c>
      <c r="AC79" s="75">
        <v>0</v>
      </c>
      <c r="AD79" s="75">
        <v>0</v>
      </c>
      <c r="AE79" s="75">
        <v>0</v>
      </c>
      <c r="AF79" s="75">
        <v>0</v>
      </c>
      <c r="AG79" s="75">
        <v>0</v>
      </c>
      <c r="AH79" s="75">
        <v>0</v>
      </c>
      <c r="AI79" s="75">
        <v>0</v>
      </c>
      <c r="AJ79" s="75">
        <v>0</v>
      </c>
      <c r="AK79" s="75">
        <v>0</v>
      </c>
      <c r="AL79" s="75">
        <v>0</v>
      </c>
      <c r="AM79" s="75">
        <v>0</v>
      </c>
      <c r="AN79" s="75">
        <v>0</v>
      </c>
      <c r="AO79" s="75">
        <v>0</v>
      </c>
      <c r="AP79" s="75">
        <v>0</v>
      </c>
      <c r="AQ79" s="254">
        <v>0</v>
      </c>
    </row>
    <row r="80" spans="1:43" ht="15.75" thickBot="1" x14ac:dyDescent="0.3">
      <c r="A80" s="12" t="s">
        <v>38</v>
      </c>
      <c r="B80" s="8" t="s">
        <v>134</v>
      </c>
      <c r="C80" s="74">
        <v>11</v>
      </c>
      <c r="D80" s="213">
        <v>100</v>
      </c>
      <c r="E80" s="253">
        <v>0</v>
      </c>
      <c r="F80" s="75">
        <v>0</v>
      </c>
      <c r="G80" s="75">
        <v>0</v>
      </c>
      <c r="H80" s="75">
        <v>0</v>
      </c>
      <c r="I80" s="75">
        <v>0</v>
      </c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0</v>
      </c>
      <c r="T80" s="75">
        <v>0</v>
      </c>
      <c r="U80" s="75">
        <v>0</v>
      </c>
      <c r="V80" s="75">
        <v>0</v>
      </c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5">
        <v>0</v>
      </c>
      <c r="AD80" s="75">
        <v>0</v>
      </c>
      <c r="AE80" s="75">
        <v>0</v>
      </c>
      <c r="AF80" s="75">
        <v>0</v>
      </c>
      <c r="AG80" s="75">
        <v>0</v>
      </c>
      <c r="AH80" s="75">
        <v>0</v>
      </c>
      <c r="AI80" s="75">
        <v>0</v>
      </c>
      <c r="AJ80" s="75">
        <v>0</v>
      </c>
      <c r="AK80" s="75">
        <v>0</v>
      </c>
      <c r="AL80" s="75">
        <v>0</v>
      </c>
      <c r="AM80" s="75">
        <v>0</v>
      </c>
      <c r="AN80" s="75">
        <v>0</v>
      </c>
      <c r="AO80" s="75">
        <v>0</v>
      </c>
      <c r="AP80" s="75">
        <v>0</v>
      </c>
      <c r="AQ80" s="254">
        <v>0</v>
      </c>
    </row>
    <row r="81" spans="1:43" ht="15.75" thickBot="1" x14ac:dyDescent="0.3">
      <c r="A81" s="12" t="s">
        <v>38</v>
      </c>
      <c r="B81" s="8" t="s">
        <v>134</v>
      </c>
      <c r="C81" s="74">
        <v>12</v>
      </c>
      <c r="D81" s="213">
        <f t="array" ref="D81">SUM(E81:AQ81)</f>
        <v>99.999999999999986</v>
      </c>
      <c r="E81" s="253">
        <v>0.8</v>
      </c>
      <c r="F81" s="75">
        <v>0.8</v>
      </c>
      <c r="G81" s="75">
        <v>0</v>
      </c>
      <c r="H81" s="75">
        <v>1.6</v>
      </c>
      <c r="I81" s="75">
        <v>1.6</v>
      </c>
      <c r="J81" s="75">
        <v>2.4</v>
      </c>
      <c r="K81" s="75">
        <v>12</v>
      </c>
      <c r="L81" s="75">
        <v>15.2</v>
      </c>
      <c r="M81" s="75">
        <v>13.600000000000001</v>
      </c>
      <c r="N81" s="75">
        <v>8</v>
      </c>
      <c r="O81" s="75">
        <v>13.600000000000001</v>
      </c>
      <c r="P81" s="75">
        <v>9.6</v>
      </c>
      <c r="Q81" s="75">
        <v>0.8</v>
      </c>
      <c r="R81" s="75">
        <v>2.4</v>
      </c>
      <c r="S81" s="75">
        <v>1.6</v>
      </c>
      <c r="T81" s="75">
        <v>8.7999999999999989</v>
      </c>
      <c r="U81" s="75">
        <v>4.8</v>
      </c>
      <c r="V81" s="75">
        <v>0.8</v>
      </c>
      <c r="W81" s="75">
        <v>1.6</v>
      </c>
      <c r="X81" s="75">
        <v>0</v>
      </c>
      <c r="Y81" s="75">
        <v>0</v>
      </c>
      <c r="Z81" s="75">
        <v>0</v>
      </c>
      <c r="AA81" s="75">
        <v>0</v>
      </c>
      <c r="AB81" s="75">
        <v>0</v>
      </c>
      <c r="AC81" s="75">
        <v>0</v>
      </c>
      <c r="AD81" s="75">
        <v>0</v>
      </c>
      <c r="AE81" s="75">
        <v>0</v>
      </c>
      <c r="AF81" s="75">
        <v>0</v>
      </c>
      <c r="AG81" s="75">
        <v>0</v>
      </c>
      <c r="AH81" s="75">
        <v>0</v>
      </c>
      <c r="AI81" s="75">
        <v>0</v>
      </c>
      <c r="AJ81" s="75">
        <v>0</v>
      </c>
      <c r="AK81" s="75">
        <v>0</v>
      </c>
      <c r="AL81" s="75">
        <v>0</v>
      </c>
      <c r="AM81" s="75">
        <v>0</v>
      </c>
      <c r="AN81" s="75">
        <v>0</v>
      </c>
      <c r="AO81" s="75">
        <v>0</v>
      </c>
      <c r="AP81" s="75">
        <v>0</v>
      </c>
      <c r="AQ81" s="254">
        <v>0</v>
      </c>
    </row>
    <row r="82" spans="1:43" ht="15.75" thickBot="1" x14ac:dyDescent="0.3">
      <c r="A82" s="12" t="s">
        <v>38</v>
      </c>
      <c r="B82" s="8" t="s">
        <v>134</v>
      </c>
      <c r="C82" s="74">
        <v>13</v>
      </c>
      <c r="D82" s="213">
        <v>100.00000000000011</v>
      </c>
      <c r="E82" s="255">
        <v>18.320610687022899</v>
      </c>
      <c r="F82" s="256">
        <v>0.76335877862595414</v>
      </c>
      <c r="G82" s="256">
        <v>6.8702290076335881</v>
      </c>
      <c r="H82" s="256">
        <v>1.5267175572519083</v>
      </c>
      <c r="I82" s="256">
        <v>3.0534351145038165</v>
      </c>
      <c r="J82" s="256">
        <v>3.8167938931297711</v>
      </c>
      <c r="K82" s="256">
        <v>5.343511450381679</v>
      </c>
      <c r="L82" s="256">
        <v>1.5267175572519083</v>
      </c>
      <c r="M82" s="256">
        <v>2.2900763358778624</v>
      </c>
      <c r="N82" s="256">
        <v>29.770992366412212</v>
      </c>
      <c r="O82" s="256">
        <v>12.977099236641221</v>
      </c>
      <c r="P82" s="256">
        <v>3.8167938931297711</v>
      </c>
      <c r="Q82" s="256">
        <v>3.8167938931297711</v>
      </c>
      <c r="R82" s="256">
        <v>1.5267175572519083</v>
      </c>
      <c r="S82" s="256">
        <v>3.0534351145038165</v>
      </c>
      <c r="T82" s="256">
        <v>0</v>
      </c>
      <c r="U82" s="256">
        <v>0</v>
      </c>
      <c r="V82" s="256">
        <v>0</v>
      </c>
      <c r="W82" s="256">
        <v>0</v>
      </c>
      <c r="X82" s="256">
        <v>1.5267175572519083</v>
      </c>
      <c r="Y82" s="256">
        <v>0</v>
      </c>
      <c r="Z82" s="256">
        <v>0</v>
      </c>
      <c r="AA82" s="256">
        <v>0</v>
      </c>
      <c r="AB82" s="256">
        <v>0</v>
      </c>
      <c r="AC82" s="256">
        <v>0</v>
      </c>
      <c r="AD82" s="256">
        <v>0</v>
      </c>
      <c r="AE82" s="256">
        <v>0</v>
      </c>
      <c r="AF82" s="256">
        <v>0</v>
      </c>
      <c r="AG82" s="256">
        <v>0</v>
      </c>
      <c r="AH82" s="256">
        <v>0</v>
      </c>
      <c r="AI82" s="256">
        <v>0</v>
      </c>
      <c r="AJ82" s="256">
        <v>0</v>
      </c>
      <c r="AK82" s="256">
        <v>0</v>
      </c>
      <c r="AL82" s="256">
        <v>0</v>
      </c>
      <c r="AM82" s="256">
        <v>0</v>
      </c>
      <c r="AN82" s="256">
        <v>0</v>
      </c>
      <c r="AO82" s="256">
        <v>0</v>
      </c>
      <c r="AP82" s="256">
        <v>0</v>
      </c>
      <c r="AQ82" s="257">
        <v>0</v>
      </c>
    </row>
    <row r="83" spans="1:43" ht="15.75" thickTop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 x14ac:dyDescent="0.25">
      <c r="A85" s="21" t="s">
        <v>73</v>
      </c>
      <c r="B85" s="6" t="s">
        <v>37</v>
      </c>
    </row>
    <row r="86" spans="1:43" ht="15.75" thickBot="1" x14ac:dyDescent="0.3">
      <c r="A86" s="12" t="s">
        <v>38</v>
      </c>
      <c r="B86" s="7" t="s">
        <v>13</v>
      </c>
      <c r="C86" s="3" t="s">
        <v>14</v>
      </c>
      <c r="D86" s="3" t="s">
        <v>15</v>
      </c>
      <c r="E86" s="3">
        <v>3000</v>
      </c>
      <c r="F86" s="3">
        <v>4000</v>
      </c>
      <c r="G86" s="3">
        <v>5000</v>
      </c>
      <c r="H86" s="3">
        <v>6000</v>
      </c>
      <c r="I86" s="3">
        <v>7000</v>
      </c>
      <c r="J86" s="3">
        <v>8000</v>
      </c>
      <c r="K86" s="3">
        <v>9000</v>
      </c>
      <c r="L86" s="3">
        <v>10000</v>
      </c>
      <c r="M86" s="3">
        <v>11000</v>
      </c>
      <c r="N86" s="3">
        <v>12000</v>
      </c>
      <c r="O86" s="3">
        <v>13000</v>
      </c>
      <c r="P86" s="3">
        <v>14000</v>
      </c>
      <c r="Q86" s="3">
        <v>15000</v>
      </c>
      <c r="R86" s="3">
        <v>16000</v>
      </c>
      <c r="S86" s="3">
        <v>17000</v>
      </c>
      <c r="T86" s="3">
        <v>18000</v>
      </c>
      <c r="U86" s="3">
        <v>19000</v>
      </c>
      <c r="V86" s="3">
        <v>20000</v>
      </c>
      <c r="W86" s="3">
        <v>21000</v>
      </c>
      <c r="X86" s="3">
        <v>22000</v>
      </c>
      <c r="Y86" s="3">
        <v>23000</v>
      </c>
      <c r="Z86" s="3">
        <v>24000</v>
      </c>
      <c r="AA86" s="3">
        <v>25000</v>
      </c>
      <c r="AB86" s="3">
        <v>26000</v>
      </c>
      <c r="AC86" s="3">
        <v>27000</v>
      </c>
      <c r="AD86" s="3">
        <v>28000</v>
      </c>
      <c r="AE86" s="3">
        <v>29000</v>
      </c>
      <c r="AF86" s="3">
        <v>30000</v>
      </c>
      <c r="AG86" s="3">
        <v>31000</v>
      </c>
      <c r="AH86" s="3">
        <v>32000</v>
      </c>
      <c r="AI86" s="3">
        <v>33000</v>
      </c>
      <c r="AJ86" s="3">
        <v>34000</v>
      </c>
      <c r="AK86" s="3">
        <v>35000</v>
      </c>
      <c r="AL86" s="3">
        <v>36000</v>
      </c>
      <c r="AM86" s="3">
        <v>37000</v>
      </c>
      <c r="AN86" s="3">
        <v>38000</v>
      </c>
      <c r="AO86" s="3">
        <v>39000</v>
      </c>
      <c r="AP86" s="3">
        <v>40000</v>
      </c>
      <c r="AQ86" s="3">
        <v>41000</v>
      </c>
    </row>
    <row r="87" spans="1:43" ht="16.5" thickTop="1" thickBot="1" x14ac:dyDescent="0.3">
      <c r="A87" s="12" t="s">
        <v>38</v>
      </c>
      <c r="B87" s="8" t="s">
        <v>134</v>
      </c>
      <c r="C87" s="72">
        <v>4</v>
      </c>
      <c r="D87" s="214">
        <f t="array" ref="D87">SUM(E87:AQ87)</f>
        <v>100</v>
      </c>
      <c r="E87" s="258">
        <v>12.121212121212121</v>
      </c>
      <c r="F87" s="259">
        <v>0</v>
      </c>
      <c r="G87" s="259">
        <v>3.0303030303030303</v>
      </c>
      <c r="H87" s="259">
        <v>3.0303030303030303</v>
      </c>
      <c r="I87" s="259">
        <v>0</v>
      </c>
      <c r="J87" s="259">
        <v>3.0303030303030303</v>
      </c>
      <c r="K87" s="259">
        <v>0</v>
      </c>
      <c r="L87" s="259">
        <v>3.0303030303030303</v>
      </c>
      <c r="M87" s="259">
        <v>3.0303030303030303</v>
      </c>
      <c r="N87" s="259">
        <v>6.0606060606060606</v>
      </c>
      <c r="O87" s="259">
        <v>6.0606060606060606</v>
      </c>
      <c r="P87" s="259">
        <v>3.0303030303030303</v>
      </c>
      <c r="Q87" s="259">
        <v>0</v>
      </c>
      <c r="R87" s="259">
        <v>27.27272727272727</v>
      </c>
      <c r="S87" s="259">
        <v>21.212121212121211</v>
      </c>
      <c r="T87" s="259">
        <v>3.0303030303030303</v>
      </c>
      <c r="U87" s="259">
        <v>6.0606060606060606</v>
      </c>
      <c r="V87" s="259">
        <v>0</v>
      </c>
      <c r="W87" s="259">
        <v>0</v>
      </c>
      <c r="X87" s="259">
        <v>0</v>
      </c>
      <c r="Y87" s="259">
        <v>0</v>
      </c>
      <c r="Z87" s="259">
        <v>0</v>
      </c>
      <c r="AA87" s="259">
        <v>0</v>
      </c>
      <c r="AB87" s="259">
        <v>0</v>
      </c>
      <c r="AC87" s="259">
        <v>0</v>
      </c>
      <c r="AD87" s="259">
        <v>0</v>
      </c>
      <c r="AE87" s="259">
        <v>0</v>
      </c>
      <c r="AF87" s="259">
        <v>0</v>
      </c>
      <c r="AG87" s="259">
        <v>0</v>
      </c>
      <c r="AH87" s="259">
        <v>0</v>
      </c>
      <c r="AI87" s="259">
        <v>0</v>
      </c>
      <c r="AJ87" s="259">
        <v>0</v>
      </c>
      <c r="AK87" s="259">
        <v>0</v>
      </c>
      <c r="AL87" s="259">
        <v>0</v>
      </c>
      <c r="AM87" s="259">
        <v>0</v>
      </c>
      <c r="AN87" s="259">
        <v>0</v>
      </c>
      <c r="AO87" s="259">
        <v>0</v>
      </c>
      <c r="AP87" s="259">
        <v>0</v>
      </c>
      <c r="AQ87" s="260">
        <v>0</v>
      </c>
    </row>
    <row r="88" spans="1:43" ht="15.75" thickBot="1" x14ac:dyDescent="0.3">
      <c r="A88" s="12" t="s">
        <v>38</v>
      </c>
      <c r="B88" s="8" t="s">
        <v>134</v>
      </c>
      <c r="C88" s="72">
        <v>5</v>
      </c>
      <c r="D88" s="214">
        <f t="array" ref="D88">SUM(E88:AQ88)</f>
        <v>100</v>
      </c>
      <c r="E88" s="261">
        <v>0.43010752688172044</v>
      </c>
      <c r="F88" s="71">
        <v>6.129032258064516</v>
      </c>
      <c r="G88" s="71">
        <v>18.9247311827957</v>
      </c>
      <c r="H88" s="71">
        <v>16.7741935483871</v>
      </c>
      <c r="I88" s="71">
        <v>5.376344086021505</v>
      </c>
      <c r="J88" s="71">
        <v>7.096774193548387</v>
      </c>
      <c r="K88" s="71">
        <v>10.75268817204301</v>
      </c>
      <c r="L88" s="71">
        <v>2.1505376344086025</v>
      </c>
      <c r="M88" s="71">
        <v>5.698924731182796</v>
      </c>
      <c r="N88" s="71">
        <v>8.8172043010752681</v>
      </c>
      <c r="O88" s="71">
        <v>5.376344086021505</v>
      </c>
      <c r="P88" s="71">
        <v>4.946236559139785</v>
      </c>
      <c r="Q88" s="71">
        <v>2.5806451612903225</v>
      </c>
      <c r="R88" s="71">
        <v>3.5483870967741935</v>
      </c>
      <c r="S88" s="71">
        <v>1.3978494623655915</v>
      </c>
      <c r="T88" s="71">
        <v>0</v>
      </c>
      <c r="U88" s="71">
        <v>0</v>
      </c>
      <c r="V88" s="71">
        <v>0</v>
      </c>
      <c r="W88" s="71">
        <v>0</v>
      </c>
      <c r="X88" s="71">
        <v>0</v>
      </c>
      <c r="Y88" s="71">
        <v>0</v>
      </c>
      <c r="Z88" s="71">
        <v>0</v>
      </c>
      <c r="AA88" s="71">
        <v>0</v>
      </c>
      <c r="AB88" s="71">
        <v>0</v>
      </c>
      <c r="AC88" s="71">
        <v>0</v>
      </c>
      <c r="AD88" s="71">
        <v>0</v>
      </c>
      <c r="AE88" s="71">
        <v>0</v>
      </c>
      <c r="AF88" s="71">
        <v>0</v>
      </c>
      <c r="AG88" s="71">
        <v>0</v>
      </c>
      <c r="AH88" s="71">
        <v>0</v>
      </c>
      <c r="AI88" s="71">
        <v>0</v>
      </c>
      <c r="AJ88" s="71">
        <v>0</v>
      </c>
      <c r="AK88" s="71">
        <v>0</v>
      </c>
      <c r="AL88" s="71">
        <v>0</v>
      </c>
      <c r="AM88" s="71">
        <v>0</v>
      </c>
      <c r="AN88" s="71">
        <v>0</v>
      </c>
      <c r="AO88" s="71">
        <v>0</v>
      </c>
      <c r="AP88" s="71">
        <v>0</v>
      </c>
      <c r="AQ88" s="262">
        <v>0</v>
      </c>
    </row>
    <row r="89" spans="1:43" ht="15.75" thickBot="1" x14ac:dyDescent="0.3">
      <c r="A89" s="12" t="s">
        <v>38</v>
      </c>
      <c r="B89" s="8" t="s">
        <v>134</v>
      </c>
      <c r="C89" s="72">
        <v>6</v>
      </c>
      <c r="D89" s="214">
        <v>100</v>
      </c>
      <c r="E89" s="26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1">
        <v>0</v>
      </c>
      <c r="Q89" s="71">
        <v>0</v>
      </c>
      <c r="R89" s="71">
        <v>0</v>
      </c>
      <c r="S89" s="71">
        <v>0</v>
      </c>
      <c r="T89" s="71">
        <v>0</v>
      </c>
      <c r="U89" s="71">
        <v>0</v>
      </c>
      <c r="V89" s="71">
        <v>0</v>
      </c>
      <c r="W89" s="71">
        <v>0</v>
      </c>
      <c r="X89" s="71">
        <v>0</v>
      </c>
      <c r="Y89" s="71">
        <v>0</v>
      </c>
      <c r="Z89" s="71">
        <v>0</v>
      </c>
      <c r="AA89" s="71">
        <v>0</v>
      </c>
      <c r="AB89" s="71">
        <v>0</v>
      </c>
      <c r="AC89" s="71">
        <v>0</v>
      </c>
      <c r="AD89" s="71">
        <v>0</v>
      </c>
      <c r="AE89" s="71">
        <v>0</v>
      </c>
      <c r="AF89" s="71">
        <v>0</v>
      </c>
      <c r="AG89" s="71">
        <v>0</v>
      </c>
      <c r="AH89" s="71">
        <v>0</v>
      </c>
      <c r="AI89" s="71">
        <v>0</v>
      </c>
      <c r="AJ89" s="71">
        <v>0</v>
      </c>
      <c r="AK89" s="71">
        <v>0</v>
      </c>
      <c r="AL89" s="71">
        <v>0</v>
      </c>
      <c r="AM89" s="71">
        <v>0</v>
      </c>
      <c r="AN89" s="71">
        <v>0</v>
      </c>
      <c r="AO89" s="71">
        <v>0</v>
      </c>
      <c r="AP89" s="71">
        <v>0</v>
      </c>
      <c r="AQ89" s="262">
        <v>0</v>
      </c>
    </row>
    <row r="90" spans="1:43" ht="15.75" thickBot="1" x14ac:dyDescent="0.3">
      <c r="A90" s="12" t="s">
        <v>38</v>
      </c>
      <c r="B90" s="8" t="s">
        <v>134</v>
      </c>
      <c r="C90" s="72">
        <v>7</v>
      </c>
      <c r="D90" s="214">
        <v>100</v>
      </c>
      <c r="E90" s="261">
        <v>0</v>
      </c>
      <c r="F90" s="71">
        <v>0</v>
      </c>
      <c r="G90" s="71">
        <v>0</v>
      </c>
      <c r="H90" s="71">
        <v>0</v>
      </c>
      <c r="I90" s="71">
        <v>0</v>
      </c>
      <c r="J90" s="71">
        <v>0</v>
      </c>
      <c r="K90" s="71">
        <v>0</v>
      </c>
      <c r="L90" s="71">
        <v>0</v>
      </c>
      <c r="M90" s="71">
        <v>0</v>
      </c>
      <c r="N90" s="71">
        <v>0</v>
      </c>
      <c r="O90" s="71">
        <v>0</v>
      </c>
      <c r="P90" s="71">
        <v>0</v>
      </c>
      <c r="Q90" s="71">
        <v>0</v>
      </c>
      <c r="R90" s="71">
        <v>0</v>
      </c>
      <c r="S90" s="71">
        <v>0</v>
      </c>
      <c r="T90" s="71">
        <v>0</v>
      </c>
      <c r="U90" s="71">
        <v>0</v>
      </c>
      <c r="V90" s="71">
        <v>0</v>
      </c>
      <c r="W90" s="71">
        <v>0</v>
      </c>
      <c r="X90" s="71">
        <v>0</v>
      </c>
      <c r="Y90" s="71">
        <v>0</v>
      </c>
      <c r="Z90" s="71">
        <v>0</v>
      </c>
      <c r="AA90" s="71">
        <v>0</v>
      </c>
      <c r="AB90" s="71">
        <v>0</v>
      </c>
      <c r="AC90" s="71">
        <v>0</v>
      </c>
      <c r="AD90" s="71">
        <v>0</v>
      </c>
      <c r="AE90" s="71">
        <v>0</v>
      </c>
      <c r="AF90" s="71">
        <v>0</v>
      </c>
      <c r="AG90" s="71">
        <v>0</v>
      </c>
      <c r="AH90" s="71">
        <v>0</v>
      </c>
      <c r="AI90" s="71">
        <v>0</v>
      </c>
      <c r="AJ90" s="71">
        <v>0</v>
      </c>
      <c r="AK90" s="71">
        <v>0</v>
      </c>
      <c r="AL90" s="71">
        <v>0</v>
      </c>
      <c r="AM90" s="71">
        <v>0</v>
      </c>
      <c r="AN90" s="71">
        <v>0</v>
      </c>
      <c r="AO90" s="71">
        <v>0</v>
      </c>
      <c r="AP90" s="71">
        <v>0</v>
      </c>
      <c r="AQ90" s="262">
        <v>0</v>
      </c>
    </row>
    <row r="91" spans="1:43" ht="15.75" thickBot="1" x14ac:dyDescent="0.3">
      <c r="A91" s="12" t="s">
        <v>38</v>
      </c>
      <c r="B91" s="8" t="s">
        <v>134</v>
      </c>
      <c r="C91" s="72">
        <v>8</v>
      </c>
      <c r="D91" s="214">
        <f t="array" ref="D91">SUM(E91:AQ91)</f>
        <v>99.999999999999972</v>
      </c>
      <c r="E91" s="261">
        <v>11.650485436893204</v>
      </c>
      <c r="F91" s="71">
        <v>5.825242718446602</v>
      </c>
      <c r="G91" s="71">
        <v>4.8543689320388346</v>
      </c>
      <c r="H91" s="71">
        <v>14.563106796116504</v>
      </c>
      <c r="I91" s="71">
        <v>4.8543689320388346</v>
      </c>
      <c r="J91" s="71">
        <v>7.7669902912621351</v>
      </c>
      <c r="K91" s="71">
        <v>6.7961165048543686</v>
      </c>
      <c r="L91" s="71">
        <v>1.9417475728155338</v>
      </c>
      <c r="M91" s="71">
        <v>5.825242718446602</v>
      </c>
      <c r="N91" s="71">
        <v>13.592233009708737</v>
      </c>
      <c r="O91" s="71">
        <v>5.825242718446602</v>
      </c>
      <c r="P91" s="71">
        <v>1.9417475728155338</v>
      </c>
      <c r="Q91" s="71">
        <v>0.97087378640776689</v>
      </c>
      <c r="R91" s="71">
        <v>2.912621359223301</v>
      </c>
      <c r="S91" s="71">
        <v>1.9417475728155338</v>
      </c>
      <c r="T91" s="71">
        <v>0.97087378640776689</v>
      </c>
      <c r="U91" s="71">
        <v>0</v>
      </c>
      <c r="V91" s="71">
        <v>3.8834951456310676</v>
      </c>
      <c r="W91" s="71">
        <v>0.97087378640776689</v>
      </c>
      <c r="X91" s="71">
        <v>0</v>
      </c>
      <c r="Y91" s="71">
        <v>0</v>
      </c>
      <c r="Z91" s="71">
        <v>0</v>
      </c>
      <c r="AA91" s="71">
        <v>0</v>
      </c>
      <c r="AB91" s="71">
        <v>0.97087378640776689</v>
      </c>
      <c r="AC91" s="71">
        <v>0</v>
      </c>
      <c r="AD91" s="71">
        <v>0</v>
      </c>
      <c r="AE91" s="71">
        <v>0</v>
      </c>
      <c r="AF91" s="71">
        <v>0</v>
      </c>
      <c r="AG91" s="71">
        <v>0</v>
      </c>
      <c r="AH91" s="71">
        <v>0</v>
      </c>
      <c r="AI91" s="71">
        <v>0.97087378640776689</v>
      </c>
      <c r="AJ91" s="71">
        <v>0</v>
      </c>
      <c r="AK91" s="71">
        <v>0</v>
      </c>
      <c r="AL91" s="71">
        <v>0</v>
      </c>
      <c r="AM91" s="71">
        <v>0</v>
      </c>
      <c r="AN91" s="71">
        <v>0.97087378640776689</v>
      </c>
      <c r="AO91" s="71">
        <v>0</v>
      </c>
      <c r="AP91" s="71">
        <v>0</v>
      </c>
      <c r="AQ91" s="262">
        <v>0</v>
      </c>
    </row>
    <row r="92" spans="1:43" ht="15.75" thickBot="1" x14ac:dyDescent="0.3">
      <c r="A92" s="12" t="s">
        <v>38</v>
      </c>
      <c r="B92" s="8" t="s">
        <v>134</v>
      </c>
      <c r="C92" s="72">
        <v>9</v>
      </c>
      <c r="D92" s="214">
        <v>100</v>
      </c>
      <c r="E92" s="261">
        <v>0</v>
      </c>
      <c r="F92" s="71">
        <v>0</v>
      </c>
      <c r="G92" s="71">
        <v>0</v>
      </c>
      <c r="H92" s="71">
        <v>0</v>
      </c>
      <c r="I92" s="71">
        <v>0</v>
      </c>
      <c r="J92" s="71">
        <v>0</v>
      </c>
      <c r="K92" s="71">
        <v>0</v>
      </c>
      <c r="L92" s="71">
        <v>0</v>
      </c>
      <c r="M92" s="71">
        <v>0</v>
      </c>
      <c r="N92" s="71">
        <v>0</v>
      </c>
      <c r="O92" s="71">
        <v>0</v>
      </c>
      <c r="P92" s="71">
        <v>0</v>
      </c>
      <c r="Q92" s="71">
        <v>0</v>
      </c>
      <c r="R92" s="71">
        <v>0</v>
      </c>
      <c r="S92" s="71">
        <v>0</v>
      </c>
      <c r="T92" s="71">
        <v>0</v>
      </c>
      <c r="U92" s="71">
        <v>0</v>
      </c>
      <c r="V92" s="71">
        <v>0</v>
      </c>
      <c r="W92" s="71">
        <v>0</v>
      </c>
      <c r="X92" s="71">
        <v>0</v>
      </c>
      <c r="Y92" s="71">
        <v>0</v>
      </c>
      <c r="Z92" s="71">
        <v>0</v>
      </c>
      <c r="AA92" s="71">
        <v>0</v>
      </c>
      <c r="AB92" s="71">
        <v>0</v>
      </c>
      <c r="AC92" s="71">
        <v>0</v>
      </c>
      <c r="AD92" s="71">
        <v>0</v>
      </c>
      <c r="AE92" s="71">
        <v>0</v>
      </c>
      <c r="AF92" s="71">
        <v>0</v>
      </c>
      <c r="AG92" s="71">
        <v>0</v>
      </c>
      <c r="AH92" s="71">
        <v>0</v>
      </c>
      <c r="AI92" s="71">
        <v>0</v>
      </c>
      <c r="AJ92" s="71">
        <v>0</v>
      </c>
      <c r="AK92" s="71">
        <v>0</v>
      </c>
      <c r="AL92" s="71">
        <v>0</v>
      </c>
      <c r="AM92" s="71">
        <v>0</v>
      </c>
      <c r="AN92" s="71">
        <v>0</v>
      </c>
      <c r="AO92" s="71">
        <v>0</v>
      </c>
      <c r="AP92" s="71">
        <v>0</v>
      </c>
      <c r="AQ92" s="262">
        <v>0</v>
      </c>
    </row>
    <row r="93" spans="1:43" ht="15.75" thickBot="1" x14ac:dyDescent="0.3">
      <c r="A93" s="12" t="s">
        <v>38</v>
      </c>
      <c r="B93" s="8" t="s">
        <v>134</v>
      </c>
      <c r="C93" s="72">
        <v>10</v>
      </c>
      <c r="D93" s="214">
        <v>100</v>
      </c>
      <c r="E93" s="26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  <c r="Q93" s="71">
        <v>0</v>
      </c>
      <c r="R93" s="71">
        <v>0</v>
      </c>
      <c r="S93" s="71">
        <v>0</v>
      </c>
      <c r="T93" s="71">
        <v>0</v>
      </c>
      <c r="U93" s="71">
        <v>0</v>
      </c>
      <c r="V93" s="71">
        <v>0</v>
      </c>
      <c r="W93" s="71">
        <v>0</v>
      </c>
      <c r="X93" s="71">
        <v>0</v>
      </c>
      <c r="Y93" s="71">
        <v>0</v>
      </c>
      <c r="Z93" s="71">
        <v>0</v>
      </c>
      <c r="AA93" s="71">
        <v>0</v>
      </c>
      <c r="AB93" s="71">
        <v>0</v>
      </c>
      <c r="AC93" s="71">
        <v>0</v>
      </c>
      <c r="AD93" s="71">
        <v>0</v>
      </c>
      <c r="AE93" s="71">
        <v>0</v>
      </c>
      <c r="AF93" s="71">
        <v>0</v>
      </c>
      <c r="AG93" s="71">
        <v>0</v>
      </c>
      <c r="AH93" s="71">
        <v>0</v>
      </c>
      <c r="AI93" s="71">
        <v>0</v>
      </c>
      <c r="AJ93" s="71">
        <v>0</v>
      </c>
      <c r="AK93" s="71">
        <v>0</v>
      </c>
      <c r="AL93" s="71">
        <v>0</v>
      </c>
      <c r="AM93" s="71">
        <v>0</v>
      </c>
      <c r="AN93" s="71">
        <v>0</v>
      </c>
      <c r="AO93" s="71">
        <v>0</v>
      </c>
      <c r="AP93" s="71">
        <v>0</v>
      </c>
      <c r="AQ93" s="262">
        <v>0</v>
      </c>
    </row>
    <row r="94" spans="1:43" ht="15.75" thickBot="1" x14ac:dyDescent="0.3">
      <c r="A94" s="12" t="s">
        <v>38</v>
      </c>
      <c r="B94" s="8" t="s">
        <v>134</v>
      </c>
      <c r="C94" s="72">
        <v>11</v>
      </c>
      <c r="D94" s="214">
        <v>100</v>
      </c>
      <c r="E94" s="261">
        <v>0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71">
        <v>0</v>
      </c>
      <c r="R94" s="71">
        <v>0</v>
      </c>
      <c r="S94" s="71">
        <v>0</v>
      </c>
      <c r="T94" s="71">
        <v>0</v>
      </c>
      <c r="U94" s="71">
        <v>0</v>
      </c>
      <c r="V94" s="71">
        <v>0</v>
      </c>
      <c r="W94" s="71">
        <v>0</v>
      </c>
      <c r="X94" s="71">
        <v>0</v>
      </c>
      <c r="Y94" s="71">
        <v>0</v>
      </c>
      <c r="Z94" s="71">
        <v>0</v>
      </c>
      <c r="AA94" s="71">
        <v>0</v>
      </c>
      <c r="AB94" s="71">
        <v>0</v>
      </c>
      <c r="AC94" s="71">
        <v>0</v>
      </c>
      <c r="AD94" s="71">
        <v>0</v>
      </c>
      <c r="AE94" s="71">
        <v>0</v>
      </c>
      <c r="AF94" s="71">
        <v>0</v>
      </c>
      <c r="AG94" s="71">
        <v>0</v>
      </c>
      <c r="AH94" s="71">
        <v>0</v>
      </c>
      <c r="AI94" s="71">
        <v>0</v>
      </c>
      <c r="AJ94" s="71">
        <v>0</v>
      </c>
      <c r="AK94" s="71">
        <v>0</v>
      </c>
      <c r="AL94" s="71">
        <v>0</v>
      </c>
      <c r="AM94" s="71">
        <v>0</v>
      </c>
      <c r="AN94" s="71">
        <v>0</v>
      </c>
      <c r="AO94" s="71">
        <v>0</v>
      </c>
      <c r="AP94" s="71">
        <v>0</v>
      </c>
      <c r="AQ94" s="262">
        <v>0</v>
      </c>
    </row>
    <row r="95" spans="1:43" ht="15.75" thickBot="1" x14ac:dyDescent="0.3">
      <c r="A95" s="12" t="s">
        <v>38</v>
      </c>
      <c r="B95" s="8" t="s">
        <v>134</v>
      </c>
      <c r="C95" s="72">
        <v>12</v>
      </c>
      <c r="D95" s="214">
        <f t="array" ref="D95">SUM(E95:AQ95)</f>
        <v>100</v>
      </c>
      <c r="E95" s="261">
        <v>7.6923076923076925</v>
      </c>
      <c r="F95" s="71">
        <v>0</v>
      </c>
      <c r="G95" s="71">
        <v>7.6923076923076925</v>
      </c>
      <c r="H95" s="71">
        <v>0</v>
      </c>
      <c r="I95" s="71">
        <v>7.6923076923076925</v>
      </c>
      <c r="J95" s="71">
        <v>0</v>
      </c>
      <c r="K95" s="71">
        <v>7.6923076923076925</v>
      </c>
      <c r="L95" s="71">
        <v>7.6923076923076925</v>
      </c>
      <c r="M95" s="71">
        <v>11.538461538461538</v>
      </c>
      <c r="N95" s="71">
        <v>3.8461538461538463</v>
      </c>
      <c r="O95" s="71">
        <v>3.8461538461538463</v>
      </c>
      <c r="P95" s="71">
        <v>0</v>
      </c>
      <c r="Q95" s="71">
        <v>0</v>
      </c>
      <c r="R95" s="71">
        <v>0</v>
      </c>
      <c r="S95" s="71">
        <v>7.6923076923076925</v>
      </c>
      <c r="T95" s="71">
        <v>3.8461538461538463</v>
      </c>
      <c r="U95" s="71">
        <v>23.076923076923077</v>
      </c>
      <c r="V95" s="71">
        <v>7.6923076923076925</v>
      </c>
      <c r="W95" s="71">
        <v>0</v>
      </c>
      <c r="X95" s="71">
        <v>0</v>
      </c>
      <c r="Y95" s="71">
        <v>0</v>
      </c>
      <c r="Z95" s="71">
        <v>0</v>
      </c>
      <c r="AA95" s="71">
        <v>0</v>
      </c>
      <c r="AB95" s="71">
        <v>0</v>
      </c>
      <c r="AC95" s="71">
        <v>0</v>
      </c>
      <c r="AD95" s="71">
        <v>0</v>
      </c>
      <c r="AE95" s="71">
        <v>0</v>
      </c>
      <c r="AF95" s="71">
        <v>0</v>
      </c>
      <c r="AG95" s="71">
        <v>0</v>
      </c>
      <c r="AH95" s="71">
        <v>0</v>
      </c>
      <c r="AI95" s="71">
        <v>0</v>
      </c>
      <c r="AJ95" s="71">
        <v>0</v>
      </c>
      <c r="AK95" s="71">
        <v>0</v>
      </c>
      <c r="AL95" s="71">
        <v>0</v>
      </c>
      <c r="AM95" s="71">
        <v>0</v>
      </c>
      <c r="AN95" s="71">
        <v>0</v>
      </c>
      <c r="AO95" s="71">
        <v>0</v>
      </c>
      <c r="AP95" s="71">
        <v>0</v>
      </c>
      <c r="AQ95" s="262">
        <v>0</v>
      </c>
    </row>
    <row r="96" spans="1:43" ht="15.75" thickBot="1" x14ac:dyDescent="0.3">
      <c r="A96" s="12" t="s">
        <v>38</v>
      </c>
      <c r="B96" s="8" t="s">
        <v>134</v>
      </c>
      <c r="C96" s="72">
        <v>13</v>
      </c>
      <c r="D96" s="214">
        <f t="array" ref="D96">SUM(E96:AQ96)</f>
        <v>99.999999999999972</v>
      </c>
      <c r="E96" s="263">
        <v>5.3191489361702127</v>
      </c>
      <c r="F96" s="264">
        <v>5.3191489361702127</v>
      </c>
      <c r="G96" s="264">
        <v>9.5744680851063837</v>
      </c>
      <c r="H96" s="264">
        <v>29.787234042553191</v>
      </c>
      <c r="I96" s="264">
        <v>13.829787234042554</v>
      </c>
      <c r="J96" s="264">
        <v>4.2553191489361701</v>
      </c>
      <c r="K96" s="264">
        <v>3.1914893617021276</v>
      </c>
      <c r="L96" s="264">
        <v>6.3829787234042552</v>
      </c>
      <c r="M96" s="264">
        <v>2.1276595744680851</v>
      </c>
      <c r="N96" s="264">
        <v>0</v>
      </c>
      <c r="O96" s="264">
        <v>5.3191489361702127</v>
      </c>
      <c r="P96" s="264">
        <v>6.3829787234042552</v>
      </c>
      <c r="Q96" s="264">
        <v>6.3829787234042552</v>
      </c>
      <c r="R96" s="264">
        <v>1.0638297872340425</v>
      </c>
      <c r="S96" s="264">
        <v>1.0638297872340425</v>
      </c>
      <c r="T96" s="264">
        <v>0</v>
      </c>
      <c r="U96" s="264">
        <v>0</v>
      </c>
      <c r="V96" s="264">
        <v>0</v>
      </c>
      <c r="W96" s="264">
        <v>0</v>
      </c>
      <c r="X96" s="264">
        <v>0</v>
      </c>
      <c r="Y96" s="264">
        <v>0</v>
      </c>
      <c r="Z96" s="264">
        <v>0</v>
      </c>
      <c r="AA96" s="264">
        <v>0</v>
      </c>
      <c r="AB96" s="264">
        <v>0</v>
      </c>
      <c r="AC96" s="264">
        <v>0</v>
      </c>
      <c r="AD96" s="264">
        <v>0</v>
      </c>
      <c r="AE96" s="264">
        <v>0</v>
      </c>
      <c r="AF96" s="264">
        <v>0</v>
      </c>
      <c r="AG96" s="264">
        <v>0</v>
      </c>
      <c r="AH96" s="264">
        <v>0</v>
      </c>
      <c r="AI96" s="264">
        <v>0</v>
      </c>
      <c r="AJ96" s="264">
        <v>0</v>
      </c>
      <c r="AK96" s="264">
        <v>0</v>
      </c>
      <c r="AL96" s="264">
        <v>0</v>
      </c>
      <c r="AM96" s="264">
        <v>0</v>
      </c>
      <c r="AN96" s="264">
        <v>0</v>
      </c>
      <c r="AO96" s="264">
        <v>0</v>
      </c>
      <c r="AP96" s="264">
        <v>0</v>
      </c>
      <c r="AQ96" s="265">
        <v>0</v>
      </c>
    </row>
    <row r="97" spans="1:43" ht="15.75" thickTop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x14ac:dyDescent="0.25">
      <c r="A99" s="21" t="s">
        <v>74</v>
      </c>
      <c r="B99" s="6" t="s">
        <v>37</v>
      </c>
    </row>
    <row r="100" spans="1:43" ht="15.75" thickBot="1" x14ac:dyDescent="0.3">
      <c r="A100" s="12" t="s">
        <v>38</v>
      </c>
      <c r="B100" s="7" t="s">
        <v>13</v>
      </c>
      <c r="C100" s="3" t="s">
        <v>14</v>
      </c>
      <c r="D100" s="3" t="s">
        <v>15</v>
      </c>
      <c r="E100" s="3">
        <v>3000</v>
      </c>
      <c r="F100" s="3">
        <v>4000</v>
      </c>
      <c r="G100" s="3">
        <v>5000</v>
      </c>
      <c r="H100" s="3">
        <v>6000</v>
      </c>
      <c r="I100" s="3">
        <v>7000</v>
      </c>
      <c r="J100" s="3">
        <v>8000</v>
      </c>
      <c r="K100" s="3">
        <v>9000</v>
      </c>
      <c r="L100" s="3">
        <v>10000</v>
      </c>
      <c r="M100" s="3">
        <v>11000</v>
      </c>
      <c r="N100" s="3">
        <v>12000</v>
      </c>
      <c r="O100" s="3">
        <v>13000</v>
      </c>
      <c r="P100" s="3">
        <v>14000</v>
      </c>
      <c r="Q100" s="3">
        <v>15000</v>
      </c>
      <c r="R100" s="3">
        <v>16000</v>
      </c>
      <c r="S100" s="3">
        <v>17000</v>
      </c>
      <c r="T100" s="3">
        <v>18000</v>
      </c>
      <c r="U100" s="3">
        <v>19000</v>
      </c>
      <c r="V100" s="3">
        <v>20000</v>
      </c>
      <c r="W100" s="3">
        <v>21000</v>
      </c>
      <c r="X100" s="3">
        <v>22000</v>
      </c>
      <c r="Y100" s="3">
        <v>23000</v>
      </c>
      <c r="Z100" s="3">
        <v>24000</v>
      </c>
      <c r="AA100" s="3">
        <v>25000</v>
      </c>
      <c r="AB100" s="3">
        <v>26000</v>
      </c>
      <c r="AC100" s="3">
        <v>27000</v>
      </c>
      <c r="AD100" s="3">
        <v>28000</v>
      </c>
      <c r="AE100" s="3">
        <v>29000</v>
      </c>
      <c r="AF100" s="3">
        <v>30000</v>
      </c>
      <c r="AG100" s="3">
        <v>31000</v>
      </c>
      <c r="AH100" s="3">
        <v>32000</v>
      </c>
      <c r="AI100" s="3">
        <v>33000</v>
      </c>
      <c r="AJ100" s="3">
        <v>34000</v>
      </c>
      <c r="AK100" s="3">
        <v>35000</v>
      </c>
      <c r="AL100" s="3">
        <v>36000</v>
      </c>
      <c r="AM100" s="3">
        <v>37000</v>
      </c>
      <c r="AN100" s="3">
        <v>38000</v>
      </c>
      <c r="AO100" s="3">
        <v>39000</v>
      </c>
      <c r="AP100" s="3">
        <v>40000</v>
      </c>
      <c r="AQ100" s="3">
        <v>41000</v>
      </c>
    </row>
    <row r="101" spans="1:43" ht="16.5" thickTop="1" thickBot="1" x14ac:dyDescent="0.3">
      <c r="A101" s="12" t="s">
        <v>38</v>
      </c>
      <c r="B101" s="8" t="s">
        <v>134</v>
      </c>
      <c r="C101" s="35">
        <v>4</v>
      </c>
      <c r="D101" s="215">
        <f t="array" ref="D101">SUM(E101:AQ101)</f>
        <v>100.00000000000001</v>
      </c>
      <c r="E101" s="266">
        <v>1.3793103448275863</v>
      </c>
      <c r="F101" s="267">
        <v>0.68965517241379315</v>
      </c>
      <c r="G101" s="267">
        <v>2.0689655172413794</v>
      </c>
      <c r="H101" s="267">
        <v>6.8965517241379306</v>
      </c>
      <c r="I101" s="267">
        <v>7.5862068965517242</v>
      </c>
      <c r="J101" s="267">
        <v>0.68965517241379315</v>
      </c>
      <c r="K101" s="267">
        <v>2.0689655172413794</v>
      </c>
      <c r="L101" s="267">
        <v>6.8965517241379306</v>
      </c>
      <c r="M101" s="267">
        <v>0.68965517241379315</v>
      </c>
      <c r="N101" s="267">
        <v>2.7586206896551726</v>
      </c>
      <c r="O101" s="267">
        <v>8.2758620689655178</v>
      </c>
      <c r="P101" s="267">
        <v>8.2758620689655178</v>
      </c>
      <c r="Q101" s="267">
        <v>21.379310344827587</v>
      </c>
      <c r="R101" s="267">
        <v>18.620689655172416</v>
      </c>
      <c r="S101" s="267">
        <v>7.5862068965517242</v>
      </c>
      <c r="T101" s="267">
        <v>2.7586206896551726</v>
      </c>
      <c r="U101" s="267">
        <v>0.68965517241379315</v>
      </c>
      <c r="V101" s="267">
        <v>0.68965517241379315</v>
      </c>
      <c r="W101" s="267">
        <v>0</v>
      </c>
      <c r="X101" s="267">
        <v>0</v>
      </c>
      <c r="Y101" s="267">
        <v>0</v>
      </c>
      <c r="Z101" s="267">
        <v>0</v>
      </c>
      <c r="AA101" s="267">
        <v>0</v>
      </c>
      <c r="AB101" s="267">
        <v>0</v>
      </c>
      <c r="AC101" s="267">
        <v>0</v>
      </c>
      <c r="AD101" s="267">
        <v>0</v>
      </c>
      <c r="AE101" s="267">
        <v>0</v>
      </c>
      <c r="AF101" s="267">
        <v>0</v>
      </c>
      <c r="AG101" s="267">
        <v>0</v>
      </c>
      <c r="AH101" s="267">
        <v>0</v>
      </c>
      <c r="AI101" s="267">
        <v>0</v>
      </c>
      <c r="AJ101" s="267">
        <v>0</v>
      </c>
      <c r="AK101" s="267">
        <v>0</v>
      </c>
      <c r="AL101" s="267">
        <v>0</v>
      </c>
      <c r="AM101" s="267">
        <v>0</v>
      </c>
      <c r="AN101" s="267">
        <v>0</v>
      </c>
      <c r="AO101" s="267">
        <v>0</v>
      </c>
      <c r="AP101" s="267">
        <v>0</v>
      </c>
      <c r="AQ101" s="268">
        <v>0</v>
      </c>
    </row>
    <row r="102" spans="1:43" ht="15.75" thickBot="1" x14ac:dyDescent="0.3">
      <c r="A102" s="12" t="s">
        <v>38</v>
      </c>
      <c r="B102" s="8" t="s">
        <v>134</v>
      </c>
      <c r="C102" s="35">
        <v>5</v>
      </c>
      <c r="D102" s="215">
        <f t="array" ref="D102">SUM(E102:AQ102)</f>
        <v>99.999999999999986</v>
      </c>
      <c r="E102" s="269">
        <v>0.32502708559046589</v>
      </c>
      <c r="F102" s="34">
        <v>0.8667388949079089</v>
      </c>
      <c r="G102" s="34">
        <v>2.8169014084507045</v>
      </c>
      <c r="H102" s="34">
        <v>4.3336944745395449</v>
      </c>
      <c r="I102" s="34">
        <v>4.225352112676056</v>
      </c>
      <c r="J102" s="34">
        <v>1.0834236186348862</v>
      </c>
      <c r="K102" s="34">
        <v>1.7334777898158178</v>
      </c>
      <c r="L102" s="34">
        <v>3.0335861321776814</v>
      </c>
      <c r="M102" s="34">
        <v>0.43336944745395445</v>
      </c>
      <c r="N102" s="34">
        <v>2.2751895991332609</v>
      </c>
      <c r="O102" s="34">
        <v>5.6338028169014089</v>
      </c>
      <c r="P102" s="34">
        <v>6.1755146262188516</v>
      </c>
      <c r="Q102" s="34">
        <v>7.9089924160346703</v>
      </c>
      <c r="R102" s="34">
        <v>11.159263271939327</v>
      </c>
      <c r="S102" s="34">
        <v>28.494041170097507</v>
      </c>
      <c r="T102" s="34">
        <v>17.768147345612135</v>
      </c>
      <c r="U102" s="34">
        <v>1.0834236186348862</v>
      </c>
      <c r="V102" s="34">
        <v>0.10834236186348861</v>
      </c>
      <c r="W102" s="34">
        <v>0.32502708559046589</v>
      </c>
      <c r="X102" s="34">
        <v>0.21668472372697722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270">
        <v>0</v>
      </c>
    </row>
    <row r="103" spans="1:43" ht="15.75" thickBot="1" x14ac:dyDescent="0.3">
      <c r="A103" s="12" t="s">
        <v>38</v>
      </c>
      <c r="B103" s="8" t="s">
        <v>134</v>
      </c>
      <c r="C103" s="35">
        <v>6</v>
      </c>
      <c r="D103" s="215">
        <v>100</v>
      </c>
      <c r="E103" s="269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270">
        <v>0</v>
      </c>
    </row>
    <row r="104" spans="1:43" ht="15.75" thickBot="1" x14ac:dyDescent="0.3">
      <c r="A104" s="12" t="s">
        <v>38</v>
      </c>
      <c r="B104" s="8" t="s">
        <v>134</v>
      </c>
      <c r="C104" s="35">
        <v>7</v>
      </c>
      <c r="D104" s="215">
        <v>100</v>
      </c>
      <c r="E104" s="269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270">
        <v>0</v>
      </c>
    </row>
    <row r="105" spans="1:43" ht="15.75" thickBot="1" x14ac:dyDescent="0.3">
      <c r="A105" s="12" t="s">
        <v>38</v>
      </c>
      <c r="B105" s="8" t="s">
        <v>134</v>
      </c>
      <c r="C105" s="35">
        <v>8</v>
      </c>
      <c r="D105" s="215">
        <f t="array" ref="D105">SUM(E105:AQ105)</f>
        <v>100</v>
      </c>
      <c r="E105" s="269">
        <v>7.0671378091872796</v>
      </c>
      <c r="F105" s="34">
        <v>7.7738515901060072</v>
      </c>
      <c r="G105" s="34">
        <v>9.7762073027090697</v>
      </c>
      <c r="H105" s="34">
        <v>8.9517078916372199</v>
      </c>
      <c r="I105" s="34">
        <v>5.7714958775029448</v>
      </c>
      <c r="J105" s="34">
        <v>1.2956419316843346</v>
      </c>
      <c r="K105" s="34">
        <v>6.1248527679623086</v>
      </c>
      <c r="L105" s="34">
        <v>2.0023557126030624</v>
      </c>
      <c r="M105" s="34">
        <v>3.4157832744405181</v>
      </c>
      <c r="N105" s="34">
        <v>6.0070671378091873</v>
      </c>
      <c r="O105" s="34">
        <v>7.4204946996466434</v>
      </c>
      <c r="P105" s="34">
        <v>8.4805653710247348</v>
      </c>
      <c r="Q105" s="34">
        <v>9.0694935217903421</v>
      </c>
      <c r="R105" s="34">
        <v>8.8339222614840995</v>
      </c>
      <c r="S105" s="34">
        <v>3.7691401648998819</v>
      </c>
      <c r="T105" s="34">
        <v>3.7691401648998819</v>
      </c>
      <c r="U105" s="34">
        <v>0.23557126030624262</v>
      </c>
      <c r="V105" s="34">
        <v>0.23557126030624262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270">
        <v>0</v>
      </c>
    </row>
    <row r="106" spans="1:43" ht="15.75" thickBot="1" x14ac:dyDescent="0.3">
      <c r="A106" s="12" t="s">
        <v>38</v>
      </c>
      <c r="B106" s="8" t="s">
        <v>134</v>
      </c>
      <c r="C106" s="35">
        <v>9</v>
      </c>
      <c r="D106" s="215">
        <v>100</v>
      </c>
      <c r="E106" s="269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270">
        <v>0</v>
      </c>
    </row>
    <row r="107" spans="1:43" ht="15.75" thickBot="1" x14ac:dyDescent="0.3">
      <c r="A107" s="12" t="s">
        <v>38</v>
      </c>
      <c r="B107" s="8" t="s">
        <v>134</v>
      </c>
      <c r="C107" s="35">
        <v>10</v>
      </c>
      <c r="D107" s="215">
        <v>100</v>
      </c>
      <c r="E107" s="269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270">
        <v>0</v>
      </c>
    </row>
    <row r="108" spans="1:43" ht="15.75" thickBot="1" x14ac:dyDescent="0.3">
      <c r="A108" s="12" t="s">
        <v>38</v>
      </c>
      <c r="B108" s="8" t="s">
        <v>134</v>
      </c>
      <c r="C108" s="35">
        <v>11</v>
      </c>
      <c r="D108" s="215">
        <f t="array" ref="D108">SUM(E108:AQ108)</f>
        <v>100</v>
      </c>
      <c r="E108" s="269">
        <v>5.8823529411764701</v>
      </c>
      <c r="F108" s="34">
        <v>8.8235294117647065</v>
      </c>
      <c r="G108" s="34">
        <v>2.9411764705882351</v>
      </c>
      <c r="H108" s="34">
        <v>5.8823529411764701</v>
      </c>
      <c r="I108" s="34">
        <v>2.9411764705882351</v>
      </c>
      <c r="J108" s="34">
        <v>2.9411764705882351</v>
      </c>
      <c r="K108" s="34">
        <v>2.9411764705882351</v>
      </c>
      <c r="L108" s="34">
        <v>0</v>
      </c>
      <c r="M108" s="34">
        <v>5.8823529411764701</v>
      </c>
      <c r="N108" s="34">
        <v>5.8823529411764701</v>
      </c>
      <c r="O108" s="34">
        <v>14.705882352941178</v>
      </c>
      <c r="P108" s="34">
        <v>35.294117647058826</v>
      </c>
      <c r="Q108" s="34">
        <v>5.8823529411764701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270">
        <v>0</v>
      </c>
    </row>
    <row r="109" spans="1:43" ht="15.75" thickBot="1" x14ac:dyDescent="0.3">
      <c r="A109" s="12" t="s">
        <v>38</v>
      </c>
      <c r="B109" s="8" t="s">
        <v>134</v>
      </c>
      <c r="C109" s="35">
        <v>12</v>
      </c>
      <c r="D109" s="215">
        <f t="array" ref="D109">SUM(E109:AQ109)</f>
        <v>99.999999999999972</v>
      </c>
      <c r="E109" s="269">
        <v>0.6872852233676976</v>
      </c>
      <c r="F109" s="34">
        <v>0.6872852233676976</v>
      </c>
      <c r="G109" s="34">
        <v>1.0309278350515463</v>
      </c>
      <c r="H109" s="34">
        <v>3.4364261168384882</v>
      </c>
      <c r="I109" s="34">
        <v>3.0927835051546393</v>
      </c>
      <c r="J109" s="34">
        <v>7.216494845360824</v>
      </c>
      <c r="K109" s="34">
        <v>9.2783505154639183</v>
      </c>
      <c r="L109" s="34">
        <v>10.309278350515463</v>
      </c>
      <c r="M109" s="34">
        <v>10.309278350515463</v>
      </c>
      <c r="N109" s="34">
        <v>10.309278350515463</v>
      </c>
      <c r="O109" s="34">
        <v>9.2783505154639183</v>
      </c>
      <c r="P109" s="34">
        <v>8.2474226804123703</v>
      </c>
      <c r="Q109" s="34">
        <v>7.9037800687285218</v>
      </c>
      <c r="R109" s="34">
        <v>4.8109965635738838</v>
      </c>
      <c r="S109" s="34">
        <v>4.4673539518900345</v>
      </c>
      <c r="T109" s="34">
        <v>3.7800687285223367</v>
      </c>
      <c r="U109" s="34">
        <v>1.7182130584192441</v>
      </c>
      <c r="V109" s="34">
        <v>1.7182130584192441</v>
      </c>
      <c r="W109" s="34">
        <v>0</v>
      </c>
      <c r="X109" s="34">
        <v>1.3745704467353952</v>
      </c>
      <c r="Y109" s="34">
        <v>0.3436426116838488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270">
        <v>0</v>
      </c>
    </row>
    <row r="110" spans="1:43" ht="15.75" thickBot="1" x14ac:dyDescent="0.3">
      <c r="A110" s="12" t="s">
        <v>38</v>
      </c>
      <c r="B110" s="8" t="s">
        <v>134</v>
      </c>
      <c r="C110" s="35">
        <v>13</v>
      </c>
      <c r="D110" s="215">
        <f t="array" ref="D110">SUM(E110:AQ110)</f>
        <v>100</v>
      </c>
      <c r="E110" s="271">
        <v>8.1081081081081088</v>
      </c>
      <c r="F110" s="272">
        <v>1.3513513513513513</v>
      </c>
      <c r="G110" s="272">
        <v>1.3513513513513513</v>
      </c>
      <c r="H110" s="272">
        <v>0.90090090090090091</v>
      </c>
      <c r="I110" s="272">
        <v>1.8018018018018018</v>
      </c>
      <c r="J110" s="272">
        <v>5.8558558558558556</v>
      </c>
      <c r="K110" s="272">
        <v>10.810810810810811</v>
      </c>
      <c r="L110" s="272">
        <v>2.7027027027027026</v>
      </c>
      <c r="M110" s="272">
        <v>1.8018018018018018</v>
      </c>
      <c r="N110" s="272">
        <v>31.531531531531531</v>
      </c>
      <c r="O110" s="272">
        <v>4.954954954954955</v>
      </c>
      <c r="P110" s="272">
        <v>8.1081081081081088</v>
      </c>
      <c r="Q110" s="272">
        <v>3.6036036036036037</v>
      </c>
      <c r="R110" s="272">
        <v>7.6576576576576567</v>
      </c>
      <c r="S110" s="272">
        <v>4.954954954954955</v>
      </c>
      <c r="T110" s="272">
        <v>2.2522522522522523</v>
      </c>
      <c r="U110" s="272">
        <v>0.90090090090090091</v>
      </c>
      <c r="V110" s="272">
        <v>0</v>
      </c>
      <c r="W110" s="272">
        <v>0.45045045045045046</v>
      </c>
      <c r="X110" s="272">
        <v>0</v>
      </c>
      <c r="Y110" s="272">
        <v>0</v>
      </c>
      <c r="Z110" s="272">
        <v>0</v>
      </c>
      <c r="AA110" s="272">
        <v>0</v>
      </c>
      <c r="AB110" s="272">
        <v>0.90090090090090091</v>
      </c>
      <c r="AC110" s="272">
        <v>0</v>
      </c>
      <c r="AD110" s="272">
        <v>0</v>
      </c>
      <c r="AE110" s="272">
        <v>0</v>
      </c>
      <c r="AF110" s="272">
        <v>0</v>
      </c>
      <c r="AG110" s="272">
        <v>0</v>
      </c>
      <c r="AH110" s="272">
        <v>0</v>
      </c>
      <c r="AI110" s="272">
        <v>0</v>
      </c>
      <c r="AJ110" s="272">
        <v>0</v>
      </c>
      <c r="AK110" s="272">
        <v>0</v>
      </c>
      <c r="AL110" s="272">
        <v>0</v>
      </c>
      <c r="AM110" s="272">
        <v>0</v>
      </c>
      <c r="AN110" s="272">
        <v>0</v>
      </c>
      <c r="AO110" s="272">
        <v>0</v>
      </c>
      <c r="AP110" s="272">
        <v>0</v>
      </c>
      <c r="AQ110" s="273">
        <v>0</v>
      </c>
    </row>
    <row r="111" spans="1:43" ht="15.75" thickTop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x14ac:dyDescent="0.25">
      <c r="A113" s="21" t="s">
        <v>75</v>
      </c>
      <c r="B113" s="6" t="s">
        <v>37</v>
      </c>
    </row>
    <row r="114" spans="1:43" ht="15.75" thickBot="1" x14ac:dyDescent="0.3">
      <c r="A114" s="12" t="s">
        <v>38</v>
      </c>
      <c r="B114" s="7" t="s">
        <v>13</v>
      </c>
      <c r="C114" s="3" t="s">
        <v>14</v>
      </c>
      <c r="D114" s="3" t="s">
        <v>15</v>
      </c>
      <c r="E114" s="3">
        <v>3000</v>
      </c>
      <c r="F114" s="3">
        <v>4000</v>
      </c>
      <c r="G114" s="3">
        <v>5000</v>
      </c>
      <c r="H114" s="3">
        <v>6000</v>
      </c>
      <c r="I114" s="3">
        <v>7000</v>
      </c>
      <c r="J114" s="3">
        <v>8000</v>
      </c>
      <c r="K114" s="3">
        <v>9000</v>
      </c>
      <c r="L114" s="3">
        <v>10000</v>
      </c>
      <c r="M114" s="3">
        <v>11000</v>
      </c>
      <c r="N114" s="3">
        <v>12000</v>
      </c>
      <c r="O114" s="3">
        <v>13000</v>
      </c>
      <c r="P114" s="3">
        <v>14000</v>
      </c>
      <c r="Q114" s="3">
        <v>15000</v>
      </c>
      <c r="R114" s="3">
        <v>16000</v>
      </c>
      <c r="S114" s="3">
        <v>17000</v>
      </c>
      <c r="T114" s="3">
        <v>18000</v>
      </c>
      <c r="U114" s="3">
        <v>19000</v>
      </c>
      <c r="V114" s="3">
        <v>20000</v>
      </c>
      <c r="W114" s="3">
        <v>21000</v>
      </c>
      <c r="X114" s="3">
        <v>22000</v>
      </c>
      <c r="Y114" s="3">
        <v>23000</v>
      </c>
      <c r="Z114" s="3">
        <v>24000</v>
      </c>
      <c r="AA114" s="3">
        <v>25000</v>
      </c>
      <c r="AB114" s="3">
        <v>26000</v>
      </c>
      <c r="AC114" s="3">
        <v>27000</v>
      </c>
      <c r="AD114" s="3">
        <v>28000</v>
      </c>
      <c r="AE114" s="3">
        <v>29000</v>
      </c>
      <c r="AF114" s="3">
        <v>30000</v>
      </c>
      <c r="AG114" s="3">
        <v>31000</v>
      </c>
      <c r="AH114" s="3">
        <v>32000</v>
      </c>
      <c r="AI114" s="3">
        <v>33000</v>
      </c>
      <c r="AJ114" s="3">
        <v>34000</v>
      </c>
      <c r="AK114" s="3">
        <v>35000</v>
      </c>
      <c r="AL114" s="3">
        <v>36000</v>
      </c>
      <c r="AM114" s="3">
        <v>37000</v>
      </c>
      <c r="AN114" s="3">
        <v>38000</v>
      </c>
      <c r="AO114" s="3">
        <v>39000</v>
      </c>
      <c r="AP114" s="3">
        <v>40000</v>
      </c>
      <c r="AQ114" s="3">
        <v>41000</v>
      </c>
    </row>
    <row r="115" spans="1:43" ht="16.5" thickTop="1" thickBot="1" x14ac:dyDescent="0.3">
      <c r="A115" s="12" t="s">
        <v>38</v>
      </c>
      <c r="B115" s="8" t="s">
        <v>134</v>
      </c>
      <c r="C115" s="37">
        <v>4</v>
      </c>
      <c r="D115" s="216">
        <f t="array" ref="D115">SUM(E115:AQ115)</f>
        <v>100</v>
      </c>
      <c r="E115" s="274">
        <v>0</v>
      </c>
      <c r="F115" s="275">
        <v>0</v>
      </c>
      <c r="G115" s="275">
        <v>4.1666666666666661</v>
      </c>
      <c r="H115" s="275">
        <v>8.3333333333333321</v>
      </c>
      <c r="I115" s="275">
        <v>0</v>
      </c>
      <c r="J115" s="275">
        <v>8.3333333333333321</v>
      </c>
      <c r="K115" s="275">
        <v>16.666666666666664</v>
      </c>
      <c r="L115" s="275">
        <v>8.3333333333333321</v>
      </c>
      <c r="M115" s="275">
        <v>8.3333333333333321</v>
      </c>
      <c r="N115" s="275">
        <v>8.3333333333333321</v>
      </c>
      <c r="O115" s="275">
        <v>12.5</v>
      </c>
      <c r="P115" s="275">
        <v>12.5</v>
      </c>
      <c r="Q115" s="275">
        <v>4.1666666666666661</v>
      </c>
      <c r="R115" s="275">
        <v>4.1666666666666661</v>
      </c>
      <c r="S115" s="275">
        <v>4.1666666666666661</v>
      </c>
      <c r="T115" s="275">
        <v>0</v>
      </c>
      <c r="U115" s="275">
        <v>0</v>
      </c>
      <c r="V115" s="275">
        <v>0</v>
      </c>
      <c r="W115" s="275">
        <v>0</v>
      </c>
      <c r="X115" s="275">
        <v>0</v>
      </c>
      <c r="Y115" s="275">
        <v>0</v>
      </c>
      <c r="Z115" s="275">
        <v>0</v>
      </c>
      <c r="AA115" s="275">
        <v>0</v>
      </c>
      <c r="AB115" s="275">
        <v>0</v>
      </c>
      <c r="AC115" s="275">
        <v>0</v>
      </c>
      <c r="AD115" s="275">
        <v>0</v>
      </c>
      <c r="AE115" s="275">
        <v>0</v>
      </c>
      <c r="AF115" s="275">
        <v>0</v>
      </c>
      <c r="AG115" s="275">
        <v>0</v>
      </c>
      <c r="AH115" s="275">
        <v>0</v>
      </c>
      <c r="AI115" s="275">
        <v>0</v>
      </c>
      <c r="AJ115" s="275">
        <v>0</v>
      </c>
      <c r="AK115" s="275">
        <v>0</v>
      </c>
      <c r="AL115" s="275">
        <v>0</v>
      </c>
      <c r="AM115" s="275">
        <v>0</v>
      </c>
      <c r="AN115" s="275">
        <v>0</v>
      </c>
      <c r="AO115" s="275">
        <v>0</v>
      </c>
      <c r="AP115" s="275">
        <v>0</v>
      </c>
      <c r="AQ115" s="276">
        <v>0</v>
      </c>
    </row>
    <row r="116" spans="1:43" ht="15.75" thickBot="1" x14ac:dyDescent="0.3">
      <c r="A116" s="12" t="s">
        <v>38</v>
      </c>
      <c r="B116" s="8" t="s">
        <v>134</v>
      </c>
      <c r="C116" s="37">
        <v>5</v>
      </c>
      <c r="D116" s="216">
        <f t="array" ref="D116">SUM(E116:AQ116)</f>
        <v>100.00000000000001</v>
      </c>
      <c r="E116" s="277">
        <v>9.0090090090090094</v>
      </c>
      <c r="F116" s="15">
        <v>15.970515970515969</v>
      </c>
      <c r="G116" s="15">
        <v>15.88861588861589</v>
      </c>
      <c r="H116" s="15">
        <v>10.483210483210485</v>
      </c>
      <c r="I116" s="15">
        <v>4.9140049140049138</v>
      </c>
      <c r="J116" s="15">
        <v>5.3235053235053238</v>
      </c>
      <c r="K116" s="15">
        <v>7.6167076167076173</v>
      </c>
      <c r="L116" s="15">
        <v>4.0131040131040132</v>
      </c>
      <c r="M116" s="15">
        <v>2.7027027027027026</v>
      </c>
      <c r="N116" s="15">
        <v>5.0778050778050776</v>
      </c>
      <c r="O116" s="15">
        <v>4.9959049959049953</v>
      </c>
      <c r="P116" s="15">
        <v>5.3235053235053238</v>
      </c>
      <c r="Q116" s="15">
        <v>5.4054054054054053</v>
      </c>
      <c r="R116" s="15">
        <v>3.276003276003276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278">
        <v>0</v>
      </c>
    </row>
    <row r="117" spans="1:43" ht="15.75" thickBot="1" x14ac:dyDescent="0.3">
      <c r="A117" s="12" t="s">
        <v>38</v>
      </c>
      <c r="B117" s="8" t="s">
        <v>134</v>
      </c>
      <c r="C117" s="37">
        <v>6</v>
      </c>
      <c r="D117" s="216">
        <v>100.00000000000003</v>
      </c>
      <c r="E117" s="277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278">
        <v>0</v>
      </c>
    </row>
    <row r="118" spans="1:43" ht="15.75" thickBot="1" x14ac:dyDescent="0.3">
      <c r="A118" s="12" t="s">
        <v>38</v>
      </c>
      <c r="B118" s="8" t="s">
        <v>134</v>
      </c>
      <c r="C118" s="37">
        <v>7</v>
      </c>
      <c r="D118" s="216">
        <v>100.00000000000003</v>
      </c>
      <c r="E118" s="277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278">
        <v>0</v>
      </c>
    </row>
    <row r="119" spans="1:43" ht="15.75" thickBot="1" x14ac:dyDescent="0.3">
      <c r="A119" s="12" t="s">
        <v>38</v>
      </c>
      <c r="B119" s="8" t="s">
        <v>134</v>
      </c>
      <c r="C119" s="37">
        <v>8</v>
      </c>
      <c r="D119" s="216">
        <f t="array" ref="D119">SUM(E119:AQ119)</f>
        <v>99.999999999999972</v>
      </c>
      <c r="E119" s="277">
        <v>21.371610845295056</v>
      </c>
      <c r="F119" s="15">
        <v>17.862838915470494</v>
      </c>
      <c r="G119" s="15">
        <v>9.7288676236044669</v>
      </c>
      <c r="H119" s="15">
        <v>13.397129186602871</v>
      </c>
      <c r="I119" s="15">
        <v>5.1036682615629987</v>
      </c>
      <c r="J119" s="15">
        <v>11.961722488038278</v>
      </c>
      <c r="K119" s="15">
        <v>8.6124401913875595</v>
      </c>
      <c r="L119" s="15">
        <v>6.3795853269537472</v>
      </c>
      <c r="M119" s="15">
        <v>1.9138755980861244</v>
      </c>
      <c r="N119" s="15">
        <v>0.31897926634768742</v>
      </c>
      <c r="O119" s="15">
        <v>0</v>
      </c>
      <c r="P119" s="15">
        <v>0.79744816586921841</v>
      </c>
      <c r="Q119" s="15">
        <v>0.79744816586921841</v>
      </c>
      <c r="R119" s="15">
        <v>0.4784688995215311</v>
      </c>
      <c r="S119" s="15">
        <v>0.31897926634768742</v>
      </c>
      <c r="T119" s="15">
        <v>0.79744816586921841</v>
      </c>
      <c r="U119" s="15">
        <v>0.15948963317384371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278">
        <v>0</v>
      </c>
    </row>
    <row r="120" spans="1:43" ht="15.75" thickBot="1" x14ac:dyDescent="0.3">
      <c r="A120" s="12" t="s">
        <v>38</v>
      </c>
      <c r="B120" s="8" t="s">
        <v>134</v>
      </c>
      <c r="C120" s="37">
        <v>9</v>
      </c>
      <c r="D120" s="216">
        <v>100.00000000000003</v>
      </c>
      <c r="E120" s="277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278">
        <v>0</v>
      </c>
    </row>
    <row r="121" spans="1:43" ht="15.75" thickBot="1" x14ac:dyDescent="0.3">
      <c r="A121" s="12" t="s">
        <v>38</v>
      </c>
      <c r="B121" s="8" t="s">
        <v>134</v>
      </c>
      <c r="C121" s="37">
        <v>10</v>
      </c>
      <c r="D121" s="216">
        <v>100.00000000000003</v>
      </c>
      <c r="E121" s="277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278">
        <v>0</v>
      </c>
    </row>
    <row r="122" spans="1:43" ht="15.75" thickBot="1" x14ac:dyDescent="0.3">
      <c r="A122" s="12" t="s">
        <v>38</v>
      </c>
      <c r="B122" s="8" t="s">
        <v>134</v>
      </c>
      <c r="C122" s="37">
        <v>11</v>
      </c>
      <c r="D122" s="216">
        <f t="array" ref="D122">SUM(E122:AQ122)</f>
        <v>100</v>
      </c>
      <c r="E122" s="277">
        <v>3.4482758620689653</v>
      </c>
      <c r="F122" s="15">
        <v>5.1724137931034484</v>
      </c>
      <c r="G122" s="15">
        <v>10.344827586206897</v>
      </c>
      <c r="H122" s="15">
        <v>1.7241379310344827</v>
      </c>
      <c r="I122" s="15">
        <v>3.4482758620689653</v>
      </c>
      <c r="J122" s="15">
        <v>5.1724137931034484</v>
      </c>
      <c r="K122" s="15">
        <v>3.4482758620689653</v>
      </c>
      <c r="L122" s="15">
        <v>1.7241379310344827</v>
      </c>
      <c r="M122" s="15">
        <v>3.4482758620689653</v>
      </c>
      <c r="N122" s="15">
        <v>8.6206896551724146</v>
      </c>
      <c r="O122" s="15">
        <v>1.7241379310344827</v>
      </c>
      <c r="P122" s="15">
        <v>8.6206896551724146</v>
      </c>
      <c r="Q122" s="15">
        <v>24.137931034482758</v>
      </c>
      <c r="R122" s="15">
        <v>12.068965517241379</v>
      </c>
      <c r="S122" s="15">
        <v>1.7241379310344827</v>
      </c>
      <c r="T122" s="15">
        <v>0</v>
      </c>
      <c r="U122" s="15">
        <v>5.1724137931034484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278">
        <v>0</v>
      </c>
    </row>
    <row r="123" spans="1:43" ht="15.75" thickBot="1" x14ac:dyDescent="0.3">
      <c r="A123" s="12" t="s">
        <v>38</v>
      </c>
      <c r="B123" s="8" t="s">
        <v>134</v>
      </c>
      <c r="C123" s="37">
        <v>12</v>
      </c>
      <c r="D123" s="216">
        <f t="array" ref="D123">SUM(E123:AQ123)</f>
        <v>99.999999999999972</v>
      </c>
      <c r="E123" s="277">
        <v>0</v>
      </c>
      <c r="F123" s="15">
        <v>0</v>
      </c>
      <c r="G123" s="15">
        <v>15.789473684210526</v>
      </c>
      <c r="H123" s="15">
        <v>0</v>
      </c>
      <c r="I123" s="15">
        <v>15.789473684210526</v>
      </c>
      <c r="J123" s="15">
        <v>10.526315789473683</v>
      </c>
      <c r="K123" s="15">
        <v>5.2631578947368416</v>
      </c>
      <c r="L123" s="15">
        <v>15.789473684210526</v>
      </c>
      <c r="M123" s="15">
        <v>21.052631578947366</v>
      </c>
      <c r="N123" s="15">
        <v>0</v>
      </c>
      <c r="O123" s="15">
        <v>0</v>
      </c>
      <c r="P123" s="15">
        <v>0</v>
      </c>
      <c r="Q123" s="15">
        <v>0</v>
      </c>
      <c r="R123" s="15">
        <v>5.2631578947368416</v>
      </c>
      <c r="S123" s="15">
        <v>5.2631578947368416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5.2631578947368416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278">
        <v>0</v>
      </c>
    </row>
    <row r="124" spans="1:43" ht="15.75" thickBot="1" x14ac:dyDescent="0.3">
      <c r="A124" s="12" t="s">
        <v>38</v>
      </c>
      <c r="B124" s="8" t="s">
        <v>134</v>
      </c>
      <c r="C124" s="37">
        <v>13</v>
      </c>
      <c r="D124" s="216">
        <f t="array" ref="D124">SUM(E124:AQ124)</f>
        <v>99.999999999999972</v>
      </c>
      <c r="E124" s="279">
        <v>11.111111111111111</v>
      </c>
      <c r="F124" s="280">
        <v>3.7037037037037033</v>
      </c>
      <c r="G124" s="280">
        <v>14.814814814814813</v>
      </c>
      <c r="H124" s="280">
        <v>11.111111111111111</v>
      </c>
      <c r="I124" s="280">
        <v>7.4074074074074066</v>
      </c>
      <c r="J124" s="280">
        <v>0</v>
      </c>
      <c r="K124" s="280">
        <v>3.7037037037037033</v>
      </c>
      <c r="L124" s="280">
        <v>11.111111111111111</v>
      </c>
      <c r="M124" s="280">
        <v>0</v>
      </c>
      <c r="N124" s="280">
        <v>0</v>
      </c>
      <c r="O124" s="280">
        <v>14.814814814814813</v>
      </c>
      <c r="P124" s="280">
        <v>7.4074074074074066</v>
      </c>
      <c r="Q124" s="280">
        <v>14.814814814814813</v>
      </c>
      <c r="R124" s="280">
        <v>0</v>
      </c>
      <c r="S124" s="280">
        <v>0</v>
      </c>
      <c r="T124" s="280">
        <v>0</v>
      </c>
      <c r="U124" s="280">
        <v>0</v>
      </c>
      <c r="V124" s="280">
        <v>0</v>
      </c>
      <c r="W124" s="280">
        <v>0</v>
      </c>
      <c r="X124" s="280">
        <v>0</v>
      </c>
      <c r="Y124" s="280">
        <v>0</v>
      </c>
      <c r="Z124" s="280">
        <v>0</v>
      </c>
      <c r="AA124" s="280">
        <v>0</v>
      </c>
      <c r="AB124" s="280">
        <v>0</v>
      </c>
      <c r="AC124" s="280">
        <v>0</v>
      </c>
      <c r="AD124" s="280">
        <v>0</v>
      </c>
      <c r="AE124" s="280">
        <v>0</v>
      </c>
      <c r="AF124" s="280">
        <v>0</v>
      </c>
      <c r="AG124" s="280">
        <v>0</v>
      </c>
      <c r="AH124" s="280">
        <v>0</v>
      </c>
      <c r="AI124" s="280">
        <v>0</v>
      </c>
      <c r="AJ124" s="280">
        <v>0</v>
      </c>
      <c r="AK124" s="280">
        <v>0</v>
      </c>
      <c r="AL124" s="280">
        <v>0</v>
      </c>
      <c r="AM124" s="280">
        <v>0</v>
      </c>
      <c r="AN124" s="280">
        <v>0</v>
      </c>
      <c r="AO124" s="280">
        <v>0</v>
      </c>
      <c r="AP124" s="280">
        <v>0</v>
      </c>
      <c r="AQ124" s="281">
        <v>0</v>
      </c>
    </row>
    <row r="125" spans="1:43" ht="15.75" thickTop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x14ac:dyDescent="0.25">
      <c r="A127" s="21" t="s">
        <v>76</v>
      </c>
      <c r="B127" s="6" t="s">
        <v>37</v>
      </c>
    </row>
    <row r="128" spans="1:43" ht="15.75" thickBot="1" x14ac:dyDescent="0.3">
      <c r="A128" s="12" t="s">
        <v>38</v>
      </c>
      <c r="B128" s="7" t="s">
        <v>13</v>
      </c>
      <c r="C128" s="3" t="s">
        <v>14</v>
      </c>
      <c r="D128" s="3" t="s">
        <v>15</v>
      </c>
      <c r="E128" s="3">
        <v>3000</v>
      </c>
      <c r="F128" s="3">
        <v>4000</v>
      </c>
      <c r="G128" s="3">
        <v>5000</v>
      </c>
      <c r="H128" s="3">
        <v>6000</v>
      </c>
      <c r="I128" s="3">
        <v>7000</v>
      </c>
      <c r="J128" s="3">
        <v>8000</v>
      </c>
      <c r="K128" s="3">
        <v>9000</v>
      </c>
      <c r="L128" s="3">
        <v>10000</v>
      </c>
      <c r="M128" s="3">
        <v>11000</v>
      </c>
      <c r="N128" s="3">
        <v>12000</v>
      </c>
      <c r="O128" s="3">
        <v>13000</v>
      </c>
      <c r="P128" s="3">
        <v>14000</v>
      </c>
      <c r="Q128" s="3">
        <v>15000</v>
      </c>
      <c r="R128" s="3">
        <v>16000</v>
      </c>
      <c r="S128" s="3">
        <v>17000</v>
      </c>
      <c r="T128" s="3">
        <v>18000</v>
      </c>
      <c r="U128" s="3">
        <v>19000</v>
      </c>
      <c r="V128" s="3">
        <v>20000</v>
      </c>
      <c r="W128" s="3">
        <v>21000</v>
      </c>
      <c r="X128" s="3">
        <v>22000</v>
      </c>
      <c r="Y128" s="3">
        <v>23000</v>
      </c>
      <c r="Z128" s="3">
        <v>24000</v>
      </c>
      <c r="AA128" s="3">
        <v>25000</v>
      </c>
      <c r="AB128" s="3">
        <v>26000</v>
      </c>
      <c r="AC128" s="3">
        <v>27000</v>
      </c>
      <c r="AD128" s="3">
        <v>28000</v>
      </c>
      <c r="AE128" s="3">
        <v>29000</v>
      </c>
      <c r="AF128" s="3">
        <v>30000</v>
      </c>
      <c r="AG128" s="3">
        <v>31000</v>
      </c>
      <c r="AH128" s="3">
        <v>32000</v>
      </c>
      <c r="AI128" s="3">
        <v>33000</v>
      </c>
      <c r="AJ128" s="3">
        <v>34000</v>
      </c>
      <c r="AK128" s="3">
        <v>35000</v>
      </c>
      <c r="AL128" s="3">
        <v>36000</v>
      </c>
      <c r="AM128" s="3">
        <v>37000</v>
      </c>
      <c r="AN128" s="3">
        <v>38000</v>
      </c>
      <c r="AO128" s="3">
        <v>39000</v>
      </c>
      <c r="AP128" s="3">
        <v>40000</v>
      </c>
      <c r="AQ128" s="3">
        <v>41000</v>
      </c>
    </row>
    <row r="129" spans="1:43" ht="16.5" thickTop="1" thickBot="1" x14ac:dyDescent="0.3">
      <c r="A129" s="12" t="s">
        <v>38</v>
      </c>
      <c r="B129" s="8" t="s">
        <v>134</v>
      </c>
      <c r="C129" s="63">
        <v>4</v>
      </c>
      <c r="D129" s="217">
        <f t="array" ref="D129">SUM(E129:AQ129)</f>
        <v>100.00000000000003</v>
      </c>
      <c r="E129" s="282">
        <v>28.987993138936535</v>
      </c>
      <c r="F129" s="283">
        <v>22.641509433962266</v>
      </c>
      <c r="G129" s="283">
        <v>5.3173241852487134</v>
      </c>
      <c r="H129" s="283">
        <v>7.7186963979416809</v>
      </c>
      <c r="I129" s="283">
        <v>7.8902229845626071</v>
      </c>
      <c r="J129" s="283">
        <v>4.4596912521440828</v>
      </c>
      <c r="K129" s="283">
        <v>6.5180102915951972</v>
      </c>
      <c r="L129" s="283">
        <v>2.0583190394511153</v>
      </c>
      <c r="M129" s="283">
        <v>3.0874785591766725</v>
      </c>
      <c r="N129" s="283">
        <v>2.2298456260720414</v>
      </c>
      <c r="O129" s="283">
        <v>1.3722126929674099</v>
      </c>
      <c r="P129" s="283">
        <v>3.6020583190394513</v>
      </c>
      <c r="Q129" s="283">
        <v>2.9159519725557463</v>
      </c>
      <c r="R129" s="283">
        <v>1.0291595197255576</v>
      </c>
      <c r="S129" s="283">
        <v>0.17152658662092624</v>
      </c>
      <c r="T129" s="283">
        <v>0</v>
      </c>
      <c r="U129" s="283">
        <v>0</v>
      </c>
      <c r="V129" s="283">
        <v>0</v>
      </c>
      <c r="W129" s="283">
        <v>0</v>
      </c>
      <c r="X129" s="283">
        <v>0</v>
      </c>
      <c r="Y129" s="283">
        <v>0</v>
      </c>
      <c r="Z129" s="283">
        <v>0</v>
      </c>
      <c r="AA129" s="283">
        <v>0</v>
      </c>
      <c r="AB129" s="283">
        <v>0</v>
      </c>
      <c r="AC129" s="283">
        <v>0</v>
      </c>
      <c r="AD129" s="283">
        <v>0</v>
      </c>
      <c r="AE129" s="283">
        <v>0</v>
      </c>
      <c r="AF129" s="283">
        <v>0</v>
      </c>
      <c r="AG129" s="283">
        <v>0</v>
      </c>
      <c r="AH129" s="283">
        <v>0</v>
      </c>
      <c r="AI129" s="283">
        <v>0</v>
      </c>
      <c r="AJ129" s="283">
        <v>0</v>
      </c>
      <c r="AK129" s="283">
        <v>0</v>
      </c>
      <c r="AL129" s="283">
        <v>0</v>
      </c>
      <c r="AM129" s="283">
        <v>0</v>
      </c>
      <c r="AN129" s="283">
        <v>0</v>
      </c>
      <c r="AO129" s="283">
        <v>0</v>
      </c>
      <c r="AP129" s="283">
        <v>0</v>
      </c>
      <c r="AQ129" s="284">
        <v>0</v>
      </c>
    </row>
    <row r="130" spans="1:43" ht="15.75" thickBot="1" x14ac:dyDescent="0.3">
      <c r="A130" s="12" t="s">
        <v>38</v>
      </c>
      <c r="B130" s="8" t="s">
        <v>134</v>
      </c>
      <c r="C130" s="63">
        <v>5</v>
      </c>
      <c r="D130" s="217">
        <f t="array" ref="D130">SUM(E130:AQ130)</f>
        <v>100</v>
      </c>
      <c r="E130" s="285">
        <v>1.6010673782521683</v>
      </c>
      <c r="F130" s="64">
        <v>7.671781187458306</v>
      </c>
      <c r="G130" s="64">
        <v>10.740493662441628</v>
      </c>
      <c r="H130" s="64">
        <v>12.408272181454302</v>
      </c>
      <c r="I130" s="64">
        <v>14.543028685790526</v>
      </c>
      <c r="J130" s="64">
        <v>8.8058705803869248</v>
      </c>
      <c r="K130" s="64">
        <v>8.8058705803869248</v>
      </c>
      <c r="L130" s="64">
        <v>1.0673782521681119</v>
      </c>
      <c r="M130" s="64">
        <v>4.7364909939959974</v>
      </c>
      <c r="N130" s="64">
        <v>4.6030687124749834</v>
      </c>
      <c r="O130" s="64">
        <v>4.9366244162775184</v>
      </c>
      <c r="P130" s="64">
        <v>5.8038692461641093</v>
      </c>
      <c r="Q130" s="64">
        <v>7.5383589059372911</v>
      </c>
      <c r="R130" s="64">
        <v>6.1374249499666442</v>
      </c>
      <c r="S130" s="64">
        <v>0.20013342228152103</v>
      </c>
      <c r="T130" s="64">
        <v>0.33355570380253502</v>
      </c>
      <c r="U130" s="64">
        <v>6.6711140760506993E-2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0</v>
      </c>
      <c r="AC130" s="64">
        <v>0</v>
      </c>
      <c r="AD130" s="64">
        <v>0</v>
      </c>
      <c r="AE130" s="64">
        <v>0</v>
      </c>
      <c r="AF130" s="64">
        <v>0</v>
      </c>
      <c r="AG130" s="64">
        <v>0</v>
      </c>
      <c r="AH130" s="64">
        <v>0</v>
      </c>
      <c r="AI130" s="64">
        <v>0</v>
      </c>
      <c r="AJ130" s="64">
        <v>0</v>
      </c>
      <c r="AK130" s="64">
        <v>0</v>
      </c>
      <c r="AL130" s="64">
        <v>0</v>
      </c>
      <c r="AM130" s="64">
        <v>0</v>
      </c>
      <c r="AN130" s="64">
        <v>0</v>
      </c>
      <c r="AO130" s="64">
        <v>0</v>
      </c>
      <c r="AP130" s="64">
        <v>0</v>
      </c>
      <c r="AQ130" s="286">
        <v>0</v>
      </c>
    </row>
    <row r="131" spans="1:43" ht="15.75" thickBot="1" x14ac:dyDescent="0.3">
      <c r="A131" s="12" t="s">
        <v>38</v>
      </c>
      <c r="B131" s="8" t="s">
        <v>134</v>
      </c>
      <c r="C131" s="63">
        <v>6</v>
      </c>
      <c r="D131" s="217">
        <v>100.00000000000003</v>
      </c>
      <c r="E131" s="285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  <c r="Q131" s="64">
        <v>0</v>
      </c>
      <c r="R131" s="64">
        <v>0</v>
      </c>
      <c r="S131" s="64">
        <v>0</v>
      </c>
      <c r="T131" s="64">
        <v>0</v>
      </c>
      <c r="U131" s="64">
        <v>0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  <c r="AA131" s="64">
        <v>0</v>
      </c>
      <c r="AB131" s="64">
        <v>0</v>
      </c>
      <c r="AC131" s="64">
        <v>0</v>
      </c>
      <c r="AD131" s="64">
        <v>0</v>
      </c>
      <c r="AE131" s="64">
        <v>0</v>
      </c>
      <c r="AF131" s="64">
        <v>0</v>
      </c>
      <c r="AG131" s="64">
        <v>0</v>
      </c>
      <c r="AH131" s="64">
        <v>0</v>
      </c>
      <c r="AI131" s="64">
        <v>0</v>
      </c>
      <c r="AJ131" s="64">
        <v>0</v>
      </c>
      <c r="AK131" s="64">
        <v>0</v>
      </c>
      <c r="AL131" s="64">
        <v>0</v>
      </c>
      <c r="AM131" s="64">
        <v>0</v>
      </c>
      <c r="AN131" s="64">
        <v>0</v>
      </c>
      <c r="AO131" s="64">
        <v>0</v>
      </c>
      <c r="AP131" s="64">
        <v>0</v>
      </c>
      <c r="AQ131" s="286">
        <v>0</v>
      </c>
    </row>
    <row r="132" spans="1:43" ht="15.75" thickBot="1" x14ac:dyDescent="0.3">
      <c r="A132" s="12" t="s">
        <v>38</v>
      </c>
      <c r="B132" s="8" t="s">
        <v>134</v>
      </c>
      <c r="C132" s="63">
        <v>7</v>
      </c>
      <c r="D132" s="217">
        <v>100.00000000000003</v>
      </c>
      <c r="E132" s="285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  <c r="Q132" s="64">
        <v>0</v>
      </c>
      <c r="R132" s="64">
        <v>0</v>
      </c>
      <c r="S132" s="64">
        <v>0</v>
      </c>
      <c r="T132" s="64">
        <v>0</v>
      </c>
      <c r="U132" s="64">
        <v>0</v>
      </c>
      <c r="V132" s="64">
        <v>0</v>
      </c>
      <c r="W132" s="64">
        <v>0</v>
      </c>
      <c r="X132" s="64">
        <v>0</v>
      </c>
      <c r="Y132" s="64">
        <v>0</v>
      </c>
      <c r="Z132" s="64">
        <v>0</v>
      </c>
      <c r="AA132" s="64">
        <v>0</v>
      </c>
      <c r="AB132" s="64">
        <v>0</v>
      </c>
      <c r="AC132" s="64">
        <v>0</v>
      </c>
      <c r="AD132" s="64">
        <v>0</v>
      </c>
      <c r="AE132" s="64">
        <v>0</v>
      </c>
      <c r="AF132" s="64">
        <v>0</v>
      </c>
      <c r="AG132" s="64">
        <v>0</v>
      </c>
      <c r="AH132" s="64">
        <v>0</v>
      </c>
      <c r="AI132" s="64">
        <v>0</v>
      </c>
      <c r="AJ132" s="64">
        <v>0</v>
      </c>
      <c r="AK132" s="64">
        <v>0</v>
      </c>
      <c r="AL132" s="64">
        <v>0</v>
      </c>
      <c r="AM132" s="64">
        <v>0</v>
      </c>
      <c r="AN132" s="64">
        <v>0</v>
      </c>
      <c r="AO132" s="64">
        <v>0</v>
      </c>
      <c r="AP132" s="64">
        <v>0</v>
      </c>
      <c r="AQ132" s="286">
        <v>0</v>
      </c>
    </row>
    <row r="133" spans="1:43" ht="15.75" thickBot="1" x14ac:dyDescent="0.3">
      <c r="A133" s="12" t="s">
        <v>38</v>
      </c>
      <c r="B133" s="8" t="s">
        <v>134</v>
      </c>
      <c r="C133" s="63">
        <v>8</v>
      </c>
      <c r="D133" s="217">
        <f t="array" ref="D133">SUM(E133:AQ133)</f>
        <v>100</v>
      </c>
      <c r="E133" s="285">
        <v>13.12883435582822</v>
      </c>
      <c r="F133" s="64">
        <v>14.478527607361963</v>
      </c>
      <c r="G133" s="64">
        <v>4.1717791411042944</v>
      </c>
      <c r="H133" s="64">
        <v>5.5214723926380369</v>
      </c>
      <c r="I133" s="64">
        <v>3.8036809815950923</v>
      </c>
      <c r="J133" s="64">
        <v>11.411042944785276</v>
      </c>
      <c r="K133" s="64">
        <v>12.024539877300613</v>
      </c>
      <c r="L133" s="64">
        <v>7.8527607361963199</v>
      </c>
      <c r="M133" s="64">
        <v>6.3803680981595097</v>
      </c>
      <c r="N133" s="64">
        <v>7.1165644171779148</v>
      </c>
      <c r="O133" s="64">
        <v>6.3803680981595097</v>
      </c>
      <c r="P133" s="64">
        <v>2.2085889570552149</v>
      </c>
      <c r="Q133" s="64">
        <v>1.2269938650306749</v>
      </c>
      <c r="R133" s="64">
        <v>1.2269938650306749</v>
      </c>
      <c r="S133" s="64">
        <v>0.1226993865030675</v>
      </c>
      <c r="T133" s="64">
        <v>0.73619631901840488</v>
      </c>
      <c r="U133" s="64">
        <v>1.8404907975460123</v>
      </c>
      <c r="V133" s="64">
        <v>0.245398773006135</v>
      </c>
      <c r="W133" s="64">
        <v>0</v>
      </c>
      <c r="X133" s="64">
        <v>0.1226993865030675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  <c r="AG133" s="64">
        <v>0</v>
      </c>
      <c r="AH133" s="64">
        <v>0</v>
      </c>
      <c r="AI133" s="64">
        <v>0</v>
      </c>
      <c r="AJ133" s="64">
        <v>0</v>
      </c>
      <c r="AK133" s="64">
        <v>0</v>
      </c>
      <c r="AL133" s="64">
        <v>0</v>
      </c>
      <c r="AM133" s="64">
        <v>0</v>
      </c>
      <c r="AN133" s="64">
        <v>0</v>
      </c>
      <c r="AO133" s="64">
        <v>0</v>
      </c>
      <c r="AP133" s="64">
        <v>0</v>
      </c>
      <c r="AQ133" s="286">
        <v>0</v>
      </c>
    </row>
    <row r="134" spans="1:43" ht="15.75" thickBot="1" x14ac:dyDescent="0.3">
      <c r="A134" s="12" t="s">
        <v>38</v>
      </c>
      <c r="B134" s="8" t="s">
        <v>134</v>
      </c>
      <c r="C134" s="63">
        <v>9</v>
      </c>
      <c r="D134" s="217">
        <v>100.00000000000003</v>
      </c>
      <c r="E134" s="285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0</v>
      </c>
      <c r="T134" s="64">
        <v>0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  <c r="AA134" s="64">
        <v>0</v>
      </c>
      <c r="AB134" s="64">
        <v>0</v>
      </c>
      <c r="AC134" s="64">
        <v>0</v>
      </c>
      <c r="AD134" s="64">
        <v>0</v>
      </c>
      <c r="AE134" s="64">
        <v>0</v>
      </c>
      <c r="AF134" s="64">
        <v>0</v>
      </c>
      <c r="AG134" s="64">
        <v>0</v>
      </c>
      <c r="AH134" s="64">
        <v>0</v>
      </c>
      <c r="AI134" s="64">
        <v>0</v>
      </c>
      <c r="AJ134" s="64">
        <v>0</v>
      </c>
      <c r="AK134" s="64">
        <v>0</v>
      </c>
      <c r="AL134" s="64">
        <v>0</v>
      </c>
      <c r="AM134" s="64">
        <v>0</v>
      </c>
      <c r="AN134" s="64">
        <v>0</v>
      </c>
      <c r="AO134" s="64">
        <v>0</v>
      </c>
      <c r="AP134" s="64">
        <v>0</v>
      </c>
      <c r="AQ134" s="286">
        <v>0</v>
      </c>
    </row>
    <row r="135" spans="1:43" ht="15.75" thickBot="1" x14ac:dyDescent="0.3">
      <c r="A135" s="12" t="s">
        <v>38</v>
      </c>
      <c r="B135" s="8" t="s">
        <v>134</v>
      </c>
      <c r="C135" s="63">
        <v>10</v>
      </c>
      <c r="D135" s="217">
        <v>100.00000000000003</v>
      </c>
      <c r="E135" s="285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  <c r="Q135" s="64">
        <v>0</v>
      </c>
      <c r="R135" s="64">
        <v>0</v>
      </c>
      <c r="S135" s="64">
        <v>0</v>
      </c>
      <c r="T135" s="64">
        <v>0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64">
        <v>0</v>
      </c>
      <c r="AJ135" s="64">
        <v>0</v>
      </c>
      <c r="AK135" s="64">
        <v>0</v>
      </c>
      <c r="AL135" s="64">
        <v>0</v>
      </c>
      <c r="AM135" s="64">
        <v>0</v>
      </c>
      <c r="AN135" s="64">
        <v>0</v>
      </c>
      <c r="AO135" s="64">
        <v>0</v>
      </c>
      <c r="AP135" s="64">
        <v>0</v>
      </c>
      <c r="AQ135" s="286">
        <v>0</v>
      </c>
    </row>
    <row r="136" spans="1:43" ht="15.75" thickBot="1" x14ac:dyDescent="0.3">
      <c r="A136" s="12" t="s">
        <v>38</v>
      </c>
      <c r="B136" s="8" t="s">
        <v>134</v>
      </c>
      <c r="C136" s="63">
        <v>11</v>
      </c>
      <c r="D136" s="217">
        <f t="array" ref="D136">SUM(E136:AQ136)</f>
        <v>99.999999999999986</v>
      </c>
      <c r="E136" s="285">
        <v>6.8965517241379306</v>
      </c>
      <c r="F136" s="64">
        <v>1.7241379310344827</v>
      </c>
      <c r="G136" s="64">
        <v>8.6206896551724146</v>
      </c>
      <c r="H136" s="64">
        <v>1.7241379310344827</v>
      </c>
      <c r="I136" s="64">
        <v>1.7241379310344827</v>
      </c>
      <c r="J136" s="64">
        <v>5.1724137931034484</v>
      </c>
      <c r="K136" s="64">
        <v>3.4482758620689653</v>
      </c>
      <c r="L136" s="64">
        <v>5.1724137931034484</v>
      </c>
      <c r="M136" s="64">
        <v>10.344827586206897</v>
      </c>
      <c r="N136" s="64">
        <v>6.8965517241379306</v>
      </c>
      <c r="O136" s="64">
        <v>6.8965517241379306</v>
      </c>
      <c r="P136" s="64">
        <v>6.8965517241379306</v>
      </c>
      <c r="Q136" s="64">
        <v>18.96551724137931</v>
      </c>
      <c r="R136" s="64">
        <v>6.8965517241379306</v>
      </c>
      <c r="S136" s="64">
        <v>1.7241379310344827</v>
      </c>
      <c r="T136" s="64">
        <v>5.1724137931034484</v>
      </c>
      <c r="U136" s="64">
        <v>0</v>
      </c>
      <c r="V136" s="64">
        <v>1.7241379310344827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64">
        <v>0</v>
      </c>
      <c r="AJ136" s="64">
        <v>0</v>
      </c>
      <c r="AK136" s="64">
        <v>0</v>
      </c>
      <c r="AL136" s="64">
        <v>0</v>
      </c>
      <c r="AM136" s="64">
        <v>0</v>
      </c>
      <c r="AN136" s="64">
        <v>0</v>
      </c>
      <c r="AO136" s="64">
        <v>0</v>
      </c>
      <c r="AP136" s="64">
        <v>0</v>
      </c>
      <c r="AQ136" s="286">
        <v>0</v>
      </c>
    </row>
    <row r="137" spans="1:43" ht="15.75" thickBot="1" x14ac:dyDescent="0.3">
      <c r="A137" s="12" t="s">
        <v>38</v>
      </c>
      <c r="B137" s="8" t="s">
        <v>134</v>
      </c>
      <c r="C137" s="63">
        <v>12</v>
      </c>
      <c r="D137" s="217">
        <f t="array" ref="D137">SUM(E137:AQ137)</f>
        <v>99.999999999999986</v>
      </c>
      <c r="E137" s="285">
        <v>13.742690058479532</v>
      </c>
      <c r="F137" s="64">
        <v>7.3099415204678362</v>
      </c>
      <c r="G137" s="64">
        <v>15.497076023391813</v>
      </c>
      <c r="H137" s="64">
        <v>19.298245614035086</v>
      </c>
      <c r="I137" s="64">
        <v>6.140350877192982</v>
      </c>
      <c r="J137" s="64">
        <v>7.6023391812865491</v>
      </c>
      <c r="K137" s="64">
        <v>12.573099415204677</v>
      </c>
      <c r="L137" s="64">
        <v>10.818713450292398</v>
      </c>
      <c r="M137" s="64">
        <v>4.6783625730994149</v>
      </c>
      <c r="N137" s="64">
        <v>1.4619883040935671</v>
      </c>
      <c r="O137" s="64">
        <v>0.58479532163742687</v>
      </c>
      <c r="P137" s="64">
        <v>0.29239766081871343</v>
      </c>
      <c r="Q137" s="64">
        <v>0</v>
      </c>
      <c r="R137" s="64">
        <v>0</v>
      </c>
      <c r="S137" s="64">
        <v>0</v>
      </c>
      <c r="T137" s="64">
        <v>0</v>
      </c>
      <c r="U137" s="64">
        <v>0</v>
      </c>
      <c r="V137" s="64">
        <v>0</v>
      </c>
      <c r="W137" s="64">
        <v>0</v>
      </c>
      <c r="X137" s="64">
        <v>0</v>
      </c>
      <c r="Y137" s="64">
        <v>0</v>
      </c>
      <c r="Z137" s="64">
        <v>0</v>
      </c>
      <c r="AA137" s="64">
        <v>0</v>
      </c>
      <c r="AB137" s="64">
        <v>0</v>
      </c>
      <c r="AC137" s="64">
        <v>0</v>
      </c>
      <c r="AD137" s="64">
        <v>0</v>
      </c>
      <c r="AE137" s="64">
        <v>0</v>
      </c>
      <c r="AF137" s="64">
        <v>0</v>
      </c>
      <c r="AG137" s="64">
        <v>0</v>
      </c>
      <c r="AH137" s="64">
        <v>0</v>
      </c>
      <c r="AI137" s="64">
        <v>0</v>
      </c>
      <c r="AJ137" s="64">
        <v>0</v>
      </c>
      <c r="AK137" s="64">
        <v>0</v>
      </c>
      <c r="AL137" s="64">
        <v>0</v>
      </c>
      <c r="AM137" s="64">
        <v>0</v>
      </c>
      <c r="AN137" s="64">
        <v>0</v>
      </c>
      <c r="AO137" s="64">
        <v>0</v>
      </c>
      <c r="AP137" s="64">
        <v>0</v>
      </c>
      <c r="AQ137" s="286">
        <v>0</v>
      </c>
    </row>
    <row r="138" spans="1:43" ht="15.75" thickBot="1" x14ac:dyDescent="0.3">
      <c r="A138" s="12" t="s">
        <v>38</v>
      </c>
      <c r="B138" s="8" t="s">
        <v>134</v>
      </c>
      <c r="C138" s="63">
        <v>13</v>
      </c>
      <c r="D138" s="217">
        <v>100.00000000000011</v>
      </c>
      <c r="E138" s="287">
        <v>15.09433962264151</v>
      </c>
      <c r="F138" s="288">
        <v>0.47169811320754718</v>
      </c>
      <c r="G138" s="288">
        <v>18.39622641509434</v>
      </c>
      <c r="H138" s="288">
        <v>8.9622641509433958</v>
      </c>
      <c r="I138" s="288">
        <v>6.6037735849056602</v>
      </c>
      <c r="J138" s="288">
        <v>0</v>
      </c>
      <c r="K138" s="288">
        <v>1.4150943396226416</v>
      </c>
      <c r="L138" s="288">
        <v>2.358490566037736</v>
      </c>
      <c r="M138" s="288">
        <v>12.264150943396226</v>
      </c>
      <c r="N138" s="288">
        <v>8.9622641509433958</v>
      </c>
      <c r="O138" s="288">
        <v>8.4905660377358494</v>
      </c>
      <c r="P138" s="288">
        <v>1.4150943396226416</v>
      </c>
      <c r="Q138" s="288">
        <v>5.6603773584905666</v>
      </c>
      <c r="R138" s="288">
        <v>1.8867924528301887</v>
      </c>
      <c r="S138" s="288">
        <v>0.94339622641509435</v>
      </c>
      <c r="T138" s="288">
        <v>1.8867924528301887</v>
      </c>
      <c r="U138" s="288">
        <v>0.47169811320754718</v>
      </c>
      <c r="V138" s="288">
        <v>1.4150943396226416</v>
      </c>
      <c r="W138" s="288">
        <v>0</v>
      </c>
      <c r="X138" s="288">
        <v>0</v>
      </c>
      <c r="Y138" s="288">
        <v>0.94339622641509435</v>
      </c>
      <c r="Z138" s="288">
        <v>0</v>
      </c>
      <c r="AA138" s="288">
        <v>0.47169811320754718</v>
      </c>
      <c r="AB138" s="288">
        <v>0.47169811320754718</v>
      </c>
      <c r="AC138" s="288">
        <v>1.4150943396226416</v>
      </c>
      <c r="AD138" s="288">
        <v>0</v>
      </c>
      <c r="AE138" s="288">
        <v>0</v>
      </c>
      <c r="AF138" s="288">
        <v>0</v>
      </c>
      <c r="AG138" s="288">
        <v>0</v>
      </c>
      <c r="AH138" s="288">
        <v>0</v>
      </c>
      <c r="AI138" s="288">
        <v>0</v>
      </c>
      <c r="AJ138" s="288">
        <v>0</v>
      </c>
      <c r="AK138" s="288">
        <v>0</v>
      </c>
      <c r="AL138" s="288">
        <v>0</v>
      </c>
      <c r="AM138" s="288">
        <v>0</v>
      </c>
      <c r="AN138" s="288">
        <v>0</v>
      </c>
      <c r="AO138" s="288">
        <v>0</v>
      </c>
      <c r="AP138" s="288">
        <v>0</v>
      </c>
      <c r="AQ138" s="289">
        <v>0</v>
      </c>
    </row>
    <row r="139" spans="1:43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AQ143"/>
  <sheetViews>
    <sheetView topLeftCell="D114" zoomScale="50" zoomScaleNormal="50" workbookViewId="0">
      <selection activeCell="E129" sqref="E129:AQ138"/>
    </sheetView>
  </sheetViews>
  <sheetFormatPr defaultRowHeight="15" x14ac:dyDescent="0.25"/>
  <cols>
    <col min="1" max="1" width="18.42578125" bestFit="1" customWidth="1"/>
    <col min="2" max="2" width="18.28515625" customWidth="1"/>
    <col min="3" max="3" width="14.85546875" bestFit="1" customWidth="1"/>
    <col min="4" max="4" width="8.28515625" customWidth="1"/>
    <col min="5" max="6" width="7.7109375" bestFit="1" customWidth="1"/>
    <col min="7" max="42" width="9.140625" bestFit="1" customWidth="1"/>
    <col min="43" max="43" width="9.140625" customWidth="1"/>
  </cols>
  <sheetData>
    <row r="1" spans="1:43" x14ac:dyDescent="0.25">
      <c r="A1" s="21" t="s">
        <v>39</v>
      </c>
      <c r="B1" s="6" t="s">
        <v>37</v>
      </c>
    </row>
    <row r="2" spans="1:43" ht="15.75" thickBot="1" x14ac:dyDescent="0.3">
      <c r="A2" s="22" t="s">
        <v>18</v>
      </c>
      <c r="B2" s="2" t="s">
        <v>13</v>
      </c>
      <c r="C2" s="2" t="s">
        <v>14</v>
      </c>
      <c r="D2" s="2" t="s">
        <v>15</v>
      </c>
      <c r="E2" s="3">
        <v>6000</v>
      </c>
      <c r="F2" s="3">
        <v>8000</v>
      </c>
      <c r="G2" s="3">
        <v>10000</v>
      </c>
      <c r="H2" s="3">
        <v>12000</v>
      </c>
      <c r="I2" s="3">
        <v>14000</v>
      </c>
      <c r="J2" s="3">
        <v>16000</v>
      </c>
      <c r="K2" s="3">
        <v>18000</v>
      </c>
      <c r="L2" s="3">
        <v>20000</v>
      </c>
      <c r="M2" s="3">
        <v>22000</v>
      </c>
      <c r="N2" s="3">
        <v>24000</v>
      </c>
      <c r="O2" s="3">
        <v>26000</v>
      </c>
      <c r="P2" s="3">
        <v>28000</v>
      </c>
      <c r="Q2" s="3">
        <v>30000</v>
      </c>
      <c r="R2" s="3">
        <v>32000</v>
      </c>
      <c r="S2" s="3">
        <v>34000</v>
      </c>
      <c r="T2" s="3">
        <v>36000</v>
      </c>
      <c r="U2" s="3">
        <v>38000</v>
      </c>
      <c r="V2" s="3">
        <v>40000</v>
      </c>
      <c r="W2" s="3">
        <v>42000</v>
      </c>
      <c r="X2" s="3">
        <v>44000</v>
      </c>
      <c r="Y2" s="3">
        <v>46000</v>
      </c>
      <c r="Z2" s="3">
        <v>48000</v>
      </c>
      <c r="AA2" s="3">
        <v>50000</v>
      </c>
      <c r="AB2" s="3">
        <v>52000</v>
      </c>
      <c r="AC2" s="3">
        <v>54000</v>
      </c>
      <c r="AD2" s="3">
        <v>56000</v>
      </c>
      <c r="AE2" s="3">
        <v>58000</v>
      </c>
      <c r="AF2" s="3">
        <v>60000</v>
      </c>
      <c r="AG2" s="3">
        <v>62000</v>
      </c>
      <c r="AH2" s="3">
        <v>64000</v>
      </c>
      <c r="AI2" s="3">
        <v>66000</v>
      </c>
      <c r="AJ2" s="3">
        <v>68000</v>
      </c>
      <c r="AK2" s="3">
        <v>70000</v>
      </c>
      <c r="AL2" s="3">
        <v>72000</v>
      </c>
      <c r="AM2" s="3">
        <v>74000</v>
      </c>
      <c r="AN2" s="3">
        <v>76000</v>
      </c>
      <c r="AO2" s="3">
        <v>78000</v>
      </c>
      <c r="AP2" s="3">
        <v>80000</v>
      </c>
      <c r="AQ2" s="3">
        <v>82000</v>
      </c>
    </row>
    <row r="3" spans="1:43" ht="15.75" thickTop="1" x14ac:dyDescent="0.25">
      <c r="A3" s="22" t="s">
        <v>18</v>
      </c>
      <c r="B3" s="2" t="s">
        <v>134</v>
      </c>
      <c r="C3" s="89">
        <v>4</v>
      </c>
      <c r="D3" s="290">
        <f t="array" ref="D3">SUM(E3:AQ3)</f>
        <v>100.00000000000001</v>
      </c>
      <c r="E3" s="200">
        <v>4.117647058823529</v>
      </c>
      <c r="F3" s="201">
        <v>7.0588235294117645</v>
      </c>
      <c r="G3" s="201">
        <v>7.6470588235294121</v>
      </c>
      <c r="H3" s="201">
        <v>5.8823529411764701</v>
      </c>
      <c r="I3" s="201">
        <v>3.5294117647058822</v>
      </c>
      <c r="J3" s="201">
        <v>1.7647058823529411</v>
      </c>
      <c r="K3" s="201">
        <v>1.1764705882352942</v>
      </c>
      <c r="L3" s="201">
        <v>4.7058823529411766</v>
      </c>
      <c r="M3" s="201">
        <v>5.2941176470588234</v>
      </c>
      <c r="N3" s="201">
        <v>9.4117647058823533</v>
      </c>
      <c r="O3" s="201">
        <v>10</v>
      </c>
      <c r="P3" s="201">
        <v>7.0588235294117645</v>
      </c>
      <c r="Q3" s="201">
        <v>12.941176470588237</v>
      </c>
      <c r="R3" s="201">
        <v>6.4705882352941186</v>
      </c>
      <c r="S3" s="201">
        <v>5.8823529411764701</v>
      </c>
      <c r="T3" s="201">
        <v>2.9411764705882351</v>
      </c>
      <c r="U3" s="201">
        <v>0.58823529411764708</v>
      </c>
      <c r="V3" s="201">
        <v>0.58823529411764708</v>
      </c>
      <c r="W3" s="201">
        <v>1.7647058823529411</v>
      </c>
      <c r="X3" s="201">
        <v>0.58823529411764708</v>
      </c>
      <c r="Y3" s="201">
        <v>0</v>
      </c>
      <c r="Z3" s="201">
        <v>0</v>
      </c>
      <c r="AA3" s="201">
        <v>0</v>
      </c>
      <c r="AB3" s="201">
        <v>0.58823529411764708</v>
      </c>
      <c r="AC3" s="201">
        <v>0</v>
      </c>
      <c r="AD3" s="201">
        <v>0</v>
      </c>
      <c r="AE3" s="201">
        <v>0</v>
      </c>
      <c r="AF3" s="201">
        <v>0</v>
      </c>
      <c r="AG3" s="201">
        <v>0</v>
      </c>
      <c r="AH3" s="201">
        <v>0</v>
      </c>
      <c r="AI3" s="201">
        <v>0</v>
      </c>
      <c r="AJ3" s="201">
        <v>0</v>
      </c>
      <c r="AK3" s="201">
        <v>0</v>
      </c>
      <c r="AL3" s="201">
        <v>0</v>
      </c>
      <c r="AM3" s="201">
        <v>0</v>
      </c>
      <c r="AN3" s="201">
        <v>0</v>
      </c>
      <c r="AO3" s="201">
        <v>0</v>
      </c>
      <c r="AP3" s="201">
        <v>0</v>
      </c>
      <c r="AQ3" s="202">
        <v>0</v>
      </c>
    </row>
    <row r="4" spans="1:43" x14ac:dyDescent="0.25">
      <c r="A4" s="22" t="s">
        <v>18</v>
      </c>
      <c r="B4" s="2" t="s">
        <v>134</v>
      </c>
      <c r="C4" s="89">
        <v>5</v>
      </c>
      <c r="D4" s="290">
        <v>100</v>
      </c>
      <c r="E4" s="203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4">
        <v>0</v>
      </c>
    </row>
    <row r="5" spans="1:43" x14ac:dyDescent="0.25">
      <c r="A5" s="22" t="s">
        <v>18</v>
      </c>
      <c r="B5" s="2" t="s">
        <v>134</v>
      </c>
      <c r="C5" s="89">
        <v>6</v>
      </c>
      <c r="D5" s="290">
        <f t="array" ref="D5">SUM(E5:AQ5)</f>
        <v>100.00000000000001</v>
      </c>
      <c r="E5" s="203">
        <v>0.91883614088820831</v>
      </c>
      <c r="F5" s="20">
        <v>3.6753445635528332</v>
      </c>
      <c r="G5" s="20">
        <v>8.8820826952526808</v>
      </c>
      <c r="H5" s="20">
        <v>7.1975497702909648</v>
      </c>
      <c r="I5" s="20">
        <v>11.179173047473201</v>
      </c>
      <c r="J5" s="20">
        <v>7.5038284839203673</v>
      </c>
      <c r="K5" s="20">
        <v>6.7381316998468606</v>
      </c>
      <c r="L5" s="20">
        <v>7.044410413476264</v>
      </c>
      <c r="M5" s="20">
        <v>7.1975497702909648</v>
      </c>
      <c r="N5" s="20">
        <v>5.9724349157733538</v>
      </c>
      <c r="O5" s="20">
        <v>5.9724349157733538</v>
      </c>
      <c r="P5" s="20">
        <v>8.1163859111791741</v>
      </c>
      <c r="Q5" s="20">
        <v>3.828483920367534</v>
      </c>
      <c r="R5" s="20">
        <v>4.5941807044410412</v>
      </c>
      <c r="S5" s="20">
        <v>2.2970903522205206</v>
      </c>
      <c r="T5" s="20">
        <v>2.1439509954058193</v>
      </c>
      <c r="U5" s="20">
        <v>1.9908116385911179</v>
      </c>
      <c r="V5" s="20">
        <v>1.3782542113323124</v>
      </c>
      <c r="W5" s="20">
        <v>0.76569678407350694</v>
      </c>
      <c r="X5" s="20">
        <v>0.76569678407350694</v>
      </c>
      <c r="Y5" s="20">
        <v>0.61255742725880558</v>
      </c>
      <c r="Z5" s="20">
        <v>0.30627871362940279</v>
      </c>
      <c r="AA5" s="20">
        <v>0</v>
      </c>
      <c r="AB5" s="20">
        <v>0.15313935681470139</v>
      </c>
      <c r="AC5" s="20">
        <v>0.15313935681470139</v>
      </c>
      <c r="AD5" s="20">
        <v>0.30627871362940279</v>
      </c>
      <c r="AE5" s="20">
        <v>0.15313935681470139</v>
      </c>
      <c r="AF5" s="20">
        <v>0.15313935681470139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4">
        <v>0</v>
      </c>
    </row>
    <row r="6" spans="1:43" x14ac:dyDescent="0.25">
      <c r="A6" s="22" t="s">
        <v>18</v>
      </c>
      <c r="B6" s="2" t="s">
        <v>134</v>
      </c>
      <c r="C6" s="89">
        <v>7</v>
      </c>
      <c r="D6" s="290">
        <v>100</v>
      </c>
      <c r="E6" s="20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4">
        <v>0</v>
      </c>
    </row>
    <row r="7" spans="1:43" x14ac:dyDescent="0.25">
      <c r="A7" s="22" t="s">
        <v>18</v>
      </c>
      <c r="B7" s="2" t="s">
        <v>134</v>
      </c>
      <c r="C7" s="89">
        <v>8</v>
      </c>
      <c r="D7" s="290">
        <f>SUM(E7:AQ7)</f>
        <v>100.00000000000006</v>
      </c>
      <c r="E7" s="203">
        <v>3.9639639639639639</v>
      </c>
      <c r="F7" s="20">
        <v>5.9459459459459465</v>
      </c>
      <c r="G7" s="20">
        <v>8.2882882882882889</v>
      </c>
      <c r="H7" s="20">
        <v>10.45045045045045</v>
      </c>
      <c r="I7" s="20">
        <v>9.5495495495495497</v>
      </c>
      <c r="J7" s="20">
        <v>7.9279279279279278</v>
      </c>
      <c r="K7" s="20">
        <v>6.4864864864864868</v>
      </c>
      <c r="L7" s="20">
        <v>9.1891891891891895</v>
      </c>
      <c r="M7" s="20">
        <v>9.0090090090090094</v>
      </c>
      <c r="N7" s="20">
        <v>4.6846846846846848</v>
      </c>
      <c r="O7" s="20">
        <v>5.5855855855855854</v>
      </c>
      <c r="P7" s="20">
        <v>4.6846846846846848</v>
      </c>
      <c r="Q7" s="20">
        <v>3.6036036036036037</v>
      </c>
      <c r="R7" s="20">
        <v>2.3423423423423424</v>
      </c>
      <c r="S7" s="20">
        <v>1.9819819819819819</v>
      </c>
      <c r="T7" s="20">
        <v>2.1621621621621623</v>
      </c>
      <c r="U7" s="20">
        <v>0.54054054054054057</v>
      </c>
      <c r="V7" s="20">
        <v>1.2612612612612613</v>
      </c>
      <c r="W7" s="20">
        <v>0.90090090090090091</v>
      </c>
      <c r="X7" s="20">
        <v>0.18018018018018017</v>
      </c>
      <c r="Y7" s="20">
        <v>0.54054054054054057</v>
      </c>
      <c r="Z7" s="20">
        <v>0.18018018018018017</v>
      </c>
      <c r="AA7" s="20">
        <v>0.18018018018018017</v>
      </c>
      <c r="AB7" s="20">
        <v>0.36036036036036034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4">
        <v>0</v>
      </c>
    </row>
    <row r="8" spans="1:43" x14ac:dyDescent="0.25">
      <c r="A8" s="22" t="s">
        <v>18</v>
      </c>
      <c r="B8" s="2" t="s">
        <v>134</v>
      </c>
      <c r="C8" s="89">
        <v>9</v>
      </c>
      <c r="D8" s="290">
        <f>SUM(E8:AQ8)</f>
        <v>100</v>
      </c>
      <c r="E8" s="203">
        <v>0.171990171990172</v>
      </c>
      <c r="F8" s="20">
        <v>0.90909090909090906</v>
      </c>
      <c r="G8" s="20">
        <v>2.6486486486486487</v>
      </c>
      <c r="H8" s="20">
        <v>4.2555282555282554</v>
      </c>
      <c r="I8" s="20">
        <v>4.9926289926289922</v>
      </c>
      <c r="J8" s="20">
        <v>5.7444717444717446</v>
      </c>
      <c r="K8" s="20">
        <v>5.7444717444717446</v>
      </c>
      <c r="L8" s="20">
        <v>6.0196560196560194</v>
      </c>
      <c r="M8" s="20">
        <v>6.2358722358722352</v>
      </c>
      <c r="N8" s="20">
        <v>7.4594594594594597</v>
      </c>
      <c r="O8" s="20">
        <v>8.8452088452088447</v>
      </c>
      <c r="P8" s="20">
        <v>9.1891891891891895</v>
      </c>
      <c r="Q8" s="20">
        <v>7.7051597051597049</v>
      </c>
      <c r="R8" s="20">
        <v>6.3685503685503688</v>
      </c>
      <c r="S8" s="20">
        <v>5.2874692874692872</v>
      </c>
      <c r="T8" s="20">
        <v>4.7125307125307128</v>
      </c>
      <c r="U8" s="20">
        <v>3.5233415233415237</v>
      </c>
      <c r="V8" s="20">
        <v>3.1597051597051595</v>
      </c>
      <c r="W8" s="20">
        <v>2.5061425061425062</v>
      </c>
      <c r="X8" s="20">
        <v>1.8427518427518428</v>
      </c>
      <c r="Y8" s="20">
        <v>1.2383292383292384</v>
      </c>
      <c r="Z8" s="20">
        <v>0.68796068796068799</v>
      </c>
      <c r="AA8" s="20">
        <v>0.33906633906633904</v>
      </c>
      <c r="AB8" s="20">
        <v>0.22113022113022116</v>
      </c>
      <c r="AC8" s="20">
        <v>0.12285012285012285</v>
      </c>
      <c r="AD8" s="20">
        <v>3.4398034398034398E-2</v>
      </c>
      <c r="AE8" s="20">
        <v>1.4742014742014743E-2</v>
      </c>
      <c r="AF8" s="20">
        <v>1.9656019656019656E-2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4">
        <v>0</v>
      </c>
    </row>
    <row r="9" spans="1:43" x14ac:dyDescent="0.25">
      <c r="A9" s="22" t="s">
        <v>18</v>
      </c>
      <c r="B9" s="2" t="s">
        <v>134</v>
      </c>
      <c r="C9" s="89">
        <v>10</v>
      </c>
      <c r="D9" s="290">
        <v>100</v>
      </c>
      <c r="E9" s="203">
        <v>0</v>
      </c>
      <c r="F9" s="20">
        <v>0</v>
      </c>
      <c r="G9" s="20">
        <v>0</v>
      </c>
      <c r="H9" s="20">
        <v>0</v>
      </c>
      <c r="I9" s="20">
        <v>2.2988505747126435</v>
      </c>
      <c r="J9" s="20">
        <v>1.1494252873563218</v>
      </c>
      <c r="K9" s="20">
        <v>5.7471264367816088</v>
      </c>
      <c r="L9" s="20">
        <v>4.5977011494252871</v>
      </c>
      <c r="M9" s="20">
        <v>4.5977011494252871</v>
      </c>
      <c r="N9" s="20">
        <v>8.0459770114942533</v>
      </c>
      <c r="O9" s="20">
        <v>14.942528735632186</v>
      </c>
      <c r="P9" s="20">
        <v>14.942528735632186</v>
      </c>
      <c r="Q9" s="20">
        <v>6.8965517241379306</v>
      </c>
      <c r="R9" s="20">
        <v>11.494252873563218</v>
      </c>
      <c r="S9" s="20">
        <v>9.1954022988505741</v>
      </c>
      <c r="T9" s="20">
        <v>2.2988505747126435</v>
      </c>
      <c r="U9" s="20">
        <v>1.1494252873563218</v>
      </c>
      <c r="V9" s="20">
        <v>3.4482758620689653</v>
      </c>
      <c r="W9" s="20">
        <v>2.2988505747126435</v>
      </c>
      <c r="X9" s="20">
        <v>4.5977011494252871</v>
      </c>
      <c r="Y9" s="20">
        <v>0</v>
      </c>
      <c r="Z9" s="20">
        <v>1.1494252873563218</v>
      </c>
      <c r="AA9" s="20">
        <v>1.1494252873563218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4">
        <v>0</v>
      </c>
    </row>
    <row r="10" spans="1:43" x14ac:dyDescent="0.25">
      <c r="A10" s="22" t="s">
        <v>18</v>
      </c>
      <c r="B10" s="2" t="s">
        <v>134</v>
      </c>
      <c r="C10" s="89">
        <v>11</v>
      </c>
      <c r="D10" s="290">
        <v>100</v>
      </c>
      <c r="E10" s="20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4">
        <v>0</v>
      </c>
    </row>
    <row r="11" spans="1:43" x14ac:dyDescent="0.25">
      <c r="A11" s="22" t="s">
        <v>18</v>
      </c>
      <c r="B11" s="2" t="s">
        <v>134</v>
      </c>
      <c r="C11" s="89">
        <v>12</v>
      </c>
      <c r="D11" s="290">
        <f>SUM(E11:AQ11)</f>
        <v>100</v>
      </c>
      <c r="E11" s="203">
        <v>0</v>
      </c>
      <c r="F11" s="20">
        <v>0</v>
      </c>
      <c r="G11" s="20">
        <v>0</v>
      </c>
      <c r="H11" s="20">
        <v>7.291666666666667</v>
      </c>
      <c r="I11" s="20">
        <v>8.3333333333333321</v>
      </c>
      <c r="J11" s="20">
        <v>7.291666666666667</v>
      </c>
      <c r="K11" s="20">
        <v>6.25</v>
      </c>
      <c r="L11" s="20">
        <v>17.708333333333336</v>
      </c>
      <c r="M11" s="20">
        <v>14.583333333333334</v>
      </c>
      <c r="N11" s="20">
        <v>10.416666666666668</v>
      </c>
      <c r="O11" s="20">
        <v>11.458333333333332</v>
      </c>
      <c r="P11" s="20">
        <v>9.375</v>
      </c>
      <c r="Q11" s="20">
        <v>2.083333333333333</v>
      </c>
      <c r="R11" s="20">
        <v>1.0416666666666665</v>
      </c>
      <c r="S11" s="20">
        <v>1.0416666666666665</v>
      </c>
      <c r="T11" s="20">
        <v>1.0416666666666665</v>
      </c>
      <c r="U11" s="20">
        <v>2.083333333333333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4">
        <v>0</v>
      </c>
    </row>
    <row r="12" spans="1:43" ht="15.75" thickBot="1" x14ac:dyDescent="0.3">
      <c r="A12" s="22" t="s">
        <v>18</v>
      </c>
      <c r="B12" s="2" t="s">
        <v>134</v>
      </c>
      <c r="C12" s="89">
        <v>13</v>
      </c>
      <c r="D12" s="290">
        <f>SUM(E12:AQ12)</f>
        <v>99.999999999999986</v>
      </c>
      <c r="E12" s="208">
        <v>0</v>
      </c>
      <c r="F12" s="198">
        <v>4.1666666666666661</v>
      </c>
      <c r="G12" s="198">
        <v>0</v>
      </c>
      <c r="H12" s="198">
        <v>12.5</v>
      </c>
      <c r="I12" s="198">
        <v>4.1666666666666661</v>
      </c>
      <c r="J12" s="198">
        <v>12.5</v>
      </c>
      <c r="K12" s="198">
        <v>4.1666666666666661</v>
      </c>
      <c r="L12" s="198">
        <v>8.3333333333333321</v>
      </c>
      <c r="M12" s="198">
        <v>0</v>
      </c>
      <c r="N12" s="198">
        <v>4.1666666666666661</v>
      </c>
      <c r="O12" s="198">
        <v>4.1666666666666661</v>
      </c>
      <c r="P12" s="198">
        <v>4.1666666666666661</v>
      </c>
      <c r="Q12" s="198">
        <v>4.1666666666666661</v>
      </c>
      <c r="R12" s="198">
        <v>0</v>
      </c>
      <c r="S12" s="198">
        <v>8.3333333333333321</v>
      </c>
      <c r="T12" s="198">
        <v>0</v>
      </c>
      <c r="U12" s="198">
        <v>4.1666666666666661</v>
      </c>
      <c r="V12" s="198">
        <v>8.3333333333333321</v>
      </c>
      <c r="W12" s="198">
        <v>8.3333333333333321</v>
      </c>
      <c r="X12" s="198">
        <v>4.1666666666666661</v>
      </c>
      <c r="Y12" s="198">
        <v>0</v>
      </c>
      <c r="Z12" s="198">
        <v>0</v>
      </c>
      <c r="AA12" s="198">
        <v>0</v>
      </c>
      <c r="AB12" s="198">
        <v>0</v>
      </c>
      <c r="AC12" s="198">
        <v>4.1666666666666661</v>
      </c>
      <c r="AD12" s="198">
        <v>0</v>
      </c>
      <c r="AE12" s="198">
        <v>0</v>
      </c>
      <c r="AF12" s="198">
        <v>0</v>
      </c>
      <c r="AG12" s="198">
        <v>0</v>
      </c>
      <c r="AH12" s="198">
        <v>0</v>
      </c>
      <c r="AI12" s="198">
        <v>0</v>
      </c>
      <c r="AJ12" s="198">
        <v>0</v>
      </c>
      <c r="AK12" s="198">
        <v>0</v>
      </c>
      <c r="AL12" s="198">
        <v>0</v>
      </c>
      <c r="AM12" s="198">
        <v>0</v>
      </c>
      <c r="AN12" s="198">
        <v>0</v>
      </c>
      <c r="AO12" s="198">
        <v>0</v>
      </c>
      <c r="AP12" s="198">
        <v>0</v>
      </c>
      <c r="AQ12" s="209">
        <v>0</v>
      </c>
    </row>
    <row r="13" spans="1:43" ht="15.75" thickTop="1" x14ac:dyDescent="0.25">
      <c r="A13" s="16"/>
      <c r="B13" s="17"/>
      <c r="C13" s="17"/>
      <c r="D13" s="1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11"/>
    </row>
    <row r="14" spans="1:43" x14ac:dyDescent="0.25">
      <c r="A14" s="1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11"/>
    </row>
    <row r="15" spans="1:43" x14ac:dyDescent="0.25">
      <c r="A15" s="21" t="s">
        <v>40</v>
      </c>
      <c r="B15" s="6" t="s">
        <v>37</v>
      </c>
    </row>
    <row r="16" spans="1:43" ht="15.75" thickBot="1" x14ac:dyDescent="0.3">
      <c r="A16" s="22" t="s">
        <v>18</v>
      </c>
      <c r="B16" s="2" t="s">
        <v>13</v>
      </c>
      <c r="C16" s="2" t="s">
        <v>14</v>
      </c>
      <c r="D16" s="2" t="s">
        <v>15</v>
      </c>
      <c r="E16" s="3">
        <v>6000</v>
      </c>
      <c r="F16" s="3">
        <v>8000</v>
      </c>
      <c r="G16" s="3">
        <v>10000</v>
      </c>
      <c r="H16" s="3">
        <v>12000</v>
      </c>
      <c r="I16" s="3">
        <v>14000</v>
      </c>
      <c r="J16" s="3">
        <v>16000</v>
      </c>
      <c r="K16" s="3">
        <v>18000</v>
      </c>
      <c r="L16" s="3">
        <v>20000</v>
      </c>
      <c r="M16" s="3">
        <v>22000</v>
      </c>
      <c r="N16" s="3">
        <v>24000</v>
      </c>
      <c r="O16" s="3">
        <v>26000</v>
      </c>
      <c r="P16" s="3">
        <v>28000</v>
      </c>
      <c r="Q16" s="3">
        <v>30000</v>
      </c>
      <c r="R16" s="3">
        <v>32000</v>
      </c>
      <c r="S16" s="3">
        <v>34000</v>
      </c>
      <c r="T16" s="3">
        <v>36000</v>
      </c>
      <c r="U16" s="3">
        <v>38000</v>
      </c>
      <c r="V16" s="3">
        <v>40000</v>
      </c>
      <c r="W16" s="3">
        <v>42000</v>
      </c>
      <c r="X16" s="3">
        <v>44000</v>
      </c>
      <c r="Y16" s="3">
        <v>46000</v>
      </c>
      <c r="Z16" s="3">
        <v>48000</v>
      </c>
      <c r="AA16" s="3">
        <v>50000</v>
      </c>
      <c r="AB16" s="3">
        <v>52000</v>
      </c>
      <c r="AC16" s="3">
        <v>54000</v>
      </c>
      <c r="AD16" s="3">
        <v>56000</v>
      </c>
      <c r="AE16" s="3">
        <v>58000</v>
      </c>
      <c r="AF16" s="3">
        <v>60000</v>
      </c>
      <c r="AG16" s="3">
        <v>62000</v>
      </c>
      <c r="AH16" s="3">
        <v>64000</v>
      </c>
      <c r="AI16" s="3">
        <v>66000</v>
      </c>
      <c r="AJ16" s="3">
        <v>68000</v>
      </c>
      <c r="AK16" s="3">
        <v>70000</v>
      </c>
      <c r="AL16" s="3">
        <v>72000</v>
      </c>
      <c r="AM16" s="3">
        <v>74000</v>
      </c>
      <c r="AN16" s="3">
        <v>76000</v>
      </c>
      <c r="AO16" s="3">
        <v>78000</v>
      </c>
      <c r="AP16" s="3">
        <v>80000</v>
      </c>
      <c r="AQ16" s="3">
        <v>82000</v>
      </c>
    </row>
    <row r="17" spans="1:43" ht="15.75" thickTop="1" x14ac:dyDescent="0.25">
      <c r="A17" s="22" t="s">
        <v>18</v>
      </c>
      <c r="B17" s="2" t="s">
        <v>134</v>
      </c>
      <c r="C17" s="1">
        <v>4</v>
      </c>
      <c r="D17" s="78">
        <f t="array" ref="D17">SUM(E17:AQ17)</f>
        <v>100</v>
      </c>
      <c r="E17" s="218">
        <v>10.638297872340425</v>
      </c>
      <c r="F17" s="219">
        <v>2.1276595744680851</v>
      </c>
      <c r="G17" s="219">
        <v>0</v>
      </c>
      <c r="H17" s="219">
        <v>0</v>
      </c>
      <c r="I17" s="219">
        <v>0</v>
      </c>
      <c r="J17" s="219">
        <v>2.1276595744680851</v>
      </c>
      <c r="K17" s="219">
        <v>0</v>
      </c>
      <c r="L17" s="219">
        <v>0</v>
      </c>
      <c r="M17" s="219">
        <v>2.1276595744680851</v>
      </c>
      <c r="N17" s="219">
        <v>14.893617021276595</v>
      </c>
      <c r="O17" s="219">
        <v>21.276595744680851</v>
      </c>
      <c r="P17" s="219">
        <v>0</v>
      </c>
      <c r="Q17" s="219">
        <v>0</v>
      </c>
      <c r="R17" s="219">
        <v>8.5106382978723403</v>
      </c>
      <c r="S17" s="219">
        <v>31.914893617021278</v>
      </c>
      <c r="T17" s="219">
        <v>6.3829787234042552</v>
      </c>
      <c r="U17" s="219">
        <v>0</v>
      </c>
      <c r="V17" s="219">
        <v>0</v>
      </c>
      <c r="W17" s="219">
        <v>0</v>
      </c>
      <c r="X17" s="219">
        <v>0</v>
      </c>
      <c r="Y17" s="219">
        <v>0</v>
      </c>
      <c r="Z17" s="219">
        <v>0</v>
      </c>
      <c r="AA17" s="219">
        <v>0</v>
      </c>
      <c r="AB17" s="219">
        <v>0</v>
      </c>
      <c r="AC17" s="219">
        <v>0</v>
      </c>
      <c r="AD17" s="219">
        <v>0</v>
      </c>
      <c r="AE17" s="219">
        <v>0</v>
      </c>
      <c r="AF17" s="219">
        <v>0</v>
      </c>
      <c r="AG17" s="219">
        <v>0</v>
      </c>
      <c r="AH17" s="219">
        <v>0</v>
      </c>
      <c r="AI17" s="219">
        <v>0</v>
      </c>
      <c r="AJ17" s="219">
        <v>0</v>
      </c>
      <c r="AK17" s="219">
        <v>0</v>
      </c>
      <c r="AL17" s="219">
        <v>0</v>
      </c>
      <c r="AM17" s="219">
        <v>0</v>
      </c>
      <c r="AN17" s="219">
        <v>0</v>
      </c>
      <c r="AO17" s="219">
        <v>0</v>
      </c>
      <c r="AP17" s="219">
        <v>0</v>
      </c>
      <c r="AQ17" s="220">
        <v>0</v>
      </c>
    </row>
    <row r="18" spans="1:43" x14ac:dyDescent="0.25">
      <c r="A18" s="22" t="s">
        <v>18</v>
      </c>
      <c r="B18" s="2" t="s">
        <v>134</v>
      </c>
      <c r="C18" s="1">
        <v>5</v>
      </c>
      <c r="D18" s="291">
        <v>100</v>
      </c>
      <c r="E18" s="221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22">
        <v>0</v>
      </c>
    </row>
    <row r="19" spans="1:43" x14ac:dyDescent="0.25">
      <c r="A19" s="22" t="s">
        <v>18</v>
      </c>
      <c r="B19" s="2" t="s">
        <v>134</v>
      </c>
      <c r="C19" s="1">
        <v>6</v>
      </c>
      <c r="D19" s="78">
        <f t="array" ref="D19">SUM(E19:AQ19)</f>
        <v>100</v>
      </c>
      <c r="E19" s="221">
        <v>0.18248175182481752</v>
      </c>
      <c r="F19" s="25">
        <v>0.91240875912408748</v>
      </c>
      <c r="G19" s="25">
        <v>0.91240875912408748</v>
      </c>
      <c r="H19" s="25">
        <v>0.72992700729927007</v>
      </c>
      <c r="I19" s="25">
        <v>1.0948905109489051</v>
      </c>
      <c r="J19" s="25">
        <v>0.91240875912408748</v>
      </c>
      <c r="K19" s="25">
        <v>1.6423357664233578</v>
      </c>
      <c r="L19" s="25">
        <v>1.6423357664233578</v>
      </c>
      <c r="M19" s="25">
        <v>2.1897810218978102</v>
      </c>
      <c r="N19" s="25">
        <v>2.0072992700729926</v>
      </c>
      <c r="O19" s="25">
        <v>2.0072992700729926</v>
      </c>
      <c r="P19" s="25">
        <v>3.1021897810218979</v>
      </c>
      <c r="Q19" s="25">
        <v>3.2846715328467155</v>
      </c>
      <c r="R19" s="25">
        <v>6.7518248175182478</v>
      </c>
      <c r="S19" s="25">
        <v>25.18248175182482</v>
      </c>
      <c r="T19" s="25">
        <v>41.605839416058394</v>
      </c>
      <c r="U19" s="25">
        <v>4.1970802919708028</v>
      </c>
      <c r="V19" s="25">
        <v>0.54744525547445255</v>
      </c>
      <c r="W19" s="25">
        <v>1.0948905109489051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22">
        <v>0</v>
      </c>
    </row>
    <row r="20" spans="1:43" x14ac:dyDescent="0.25">
      <c r="A20" s="22" t="s">
        <v>18</v>
      </c>
      <c r="B20" s="2" t="s">
        <v>134</v>
      </c>
      <c r="C20" s="1">
        <v>7</v>
      </c>
      <c r="D20" s="291">
        <v>100</v>
      </c>
      <c r="E20" s="221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22">
        <v>0</v>
      </c>
    </row>
    <row r="21" spans="1:43" x14ac:dyDescent="0.25">
      <c r="A21" s="22" t="s">
        <v>18</v>
      </c>
      <c r="B21" s="2" t="s">
        <v>134</v>
      </c>
      <c r="C21" s="1">
        <v>8</v>
      </c>
      <c r="D21" s="78">
        <f t="array" ref="D21">SUM(E21:AQ21)</f>
        <v>100</v>
      </c>
      <c r="E21" s="221">
        <v>10.515463917525773</v>
      </c>
      <c r="F21" s="25">
        <v>10.309278350515463</v>
      </c>
      <c r="G21" s="25">
        <v>9.2783505154639183</v>
      </c>
      <c r="H21" s="25">
        <v>8.0412371134020617</v>
      </c>
      <c r="I21" s="25">
        <v>4.536082474226804</v>
      </c>
      <c r="J21" s="25">
        <v>4.3298969072164946</v>
      </c>
      <c r="K21" s="25">
        <v>3.5051546391752577</v>
      </c>
      <c r="L21" s="25">
        <v>3.5051546391752577</v>
      </c>
      <c r="M21" s="25">
        <v>5.3608247422680408</v>
      </c>
      <c r="N21" s="25">
        <v>4.7422680412371134</v>
      </c>
      <c r="O21" s="25">
        <v>5.5670103092783512</v>
      </c>
      <c r="P21" s="25">
        <v>8.4536082474226806</v>
      </c>
      <c r="Q21" s="25">
        <v>7.0103092783505154</v>
      </c>
      <c r="R21" s="25">
        <v>6.5979381443298974</v>
      </c>
      <c r="S21" s="25">
        <v>5.3608247422680408</v>
      </c>
      <c r="T21" s="25">
        <v>2.268041237113402</v>
      </c>
      <c r="U21" s="25">
        <v>0.41237113402061859</v>
      </c>
      <c r="V21" s="25">
        <v>0</v>
      </c>
      <c r="W21" s="25">
        <v>0.2061855670103093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22">
        <v>0</v>
      </c>
    </row>
    <row r="22" spans="1:43" x14ac:dyDescent="0.25">
      <c r="A22" s="22" t="s">
        <v>18</v>
      </c>
      <c r="B22" s="2" t="s">
        <v>134</v>
      </c>
      <c r="C22" s="1">
        <v>9</v>
      </c>
      <c r="D22" s="78">
        <f t="array" ref="D22">SUM(E22:AQ22)</f>
        <v>100</v>
      </c>
      <c r="E22" s="221">
        <v>1.2482782369146006</v>
      </c>
      <c r="F22" s="25">
        <v>2.5482093663911844</v>
      </c>
      <c r="G22" s="25">
        <v>4.3732782369145999</v>
      </c>
      <c r="H22" s="25">
        <v>4.3474517906336088</v>
      </c>
      <c r="I22" s="25">
        <v>4.1322314049586781</v>
      </c>
      <c r="J22" s="25">
        <v>4.8295454545454541</v>
      </c>
      <c r="K22" s="25">
        <v>5.4838154269972454</v>
      </c>
      <c r="L22" s="25">
        <v>5.3719008264462813</v>
      </c>
      <c r="M22" s="25">
        <v>6.6287878787878789</v>
      </c>
      <c r="N22" s="25">
        <v>7.1453168044077131</v>
      </c>
      <c r="O22" s="25">
        <v>7.3863636363636367</v>
      </c>
      <c r="P22" s="25">
        <v>8.5571625344352622</v>
      </c>
      <c r="Q22" s="25">
        <v>9.9690082644628095</v>
      </c>
      <c r="R22" s="25">
        <v>11.21728650137741</v>
      </c>
      <c r="S22" s="25">
        <v>9.2028236914600541</v>
      </c>
      <c r="T22" s="25">
        <v>6.1983471074380168</v>
      </c>
      <c r="U22" s="25">
        <v>0.99001377410468316</v>
      </c>
      <c r="V22" s="25">
        <v>0.21522038567493113</v>
      </c>
      <c r="W22" s="25">
        <v>0.13774104683195593</v>
      </c>
      <c r="X22" s="25">
        <v>1.7217630853994491E-2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22">
        <v>0</v>
      </c>
    </row>
    <row r="23" spans="1:43" x14ac:dyDescent="0.25">
      <c r="A23" s="22" t="s">
        <v>18</v>
      </c>
      <c r="B23" s="2" t="s">
        <v>134</v>
      </c>
      <c r="C23" s="1">
        <v>10</v>
      </c>
      <c r="D23" s="291">
        <v>100</v>
      </c>
      <c r="E23" s="221">
        <v>1.1428571428571428</v>
      </c>
      <c r="F23" s="25">
        <v>0.85714285714285721</v>
      </c>
      <c r="G23" s="25">
        <v>1.1428571428571428</v>
      </c>
      <c r="H23" s="25">
        <v>2.2857142857142856</v>
      </c>
      <c r="I23" s="25">
        <v>0.5714285714285714</v>
      </c>
      <c r="J23" s="25">
        <v>0.5714285714285714</v>
      </c>
      <c r="K23" s="25">
        <v>2.8571428571428572</v>
      </c>
      <c r="L23" s="25">
        <v>3.4285714285714288</v>
      </c>
      <c r="M23" s="25">
        <v>4</v>
      </c>
      <c r="N23" s="25">
        <v>4.8571428571428568</v>
      </c>
      <c r="O23" s="25">
        <v>6.8571428571428577</v>
      </c>
      <c r="P23" s="25">
        <v>10.285714285714285</v>
      </c>
      <c r="Q23" s="25">
        <v>12</v>
      </c>
      <c r="R23" s="25">
        <v>14.285714285714285</v>
      </c>
      <c r="S23" s="25">
        <v>14.571428571428571</v>
      </c>
      <c r="T23" s="25">
        <v>15.714285714285714</v>
      </c>
      <c r="U23" s="25">
        <v>1.7142857142857144</v>
      </c>
      <c r="V23" s="25">
        <v>2.2857142857142856</v>
      </c>
      <c r="W23" s="25">
        <v>0.5714285714285714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22">
        <v>0</v>
      </c>
    </row>
    <row r="24" spans="1:43" x14ac:dyDescent="0.25">
      <c r="A24" s="22" t="s">
        <v>18</v>
      </c>
      <c r="B24" s="2" t="s">
        <v>134</v>
      </c>
      <c r="C24" s="1">
        <v>11</v>
      </c>
      <c r="D24" s="291">
        <v>100</v>
      </c>
      <c r="E24" s="221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22">
        <v>0</v>
      </c>
    </row>
    <row r="25" spans="1:43" x14ac:dyDescent="0.25">
      <c r="A25" s="22" t="s">
        <v>18</v>
      </c>
      <c r="B25" s="2" t="s">
        <v>134</v>
      </c>
      <c r="C25" s="1">
        <v>12</v>
      </c>
      <c r="D25" s="78">
        <f t="array" ref="D25">SUM(E25:AQ25)</f>
        <v>100</v>
      </c>
      <c r="E25" s="221">
        <v>0</v>
      </c>
      <c r="F25" s="25">
        <v>0</v>
      </c>
      <c r="G25" s="25">
        <v>0</v>
      </c>
      <c r="H25" s="25">
        <v>0</v>
      </c>
      <c r="I25" s="25">
        <v>12.5</v>
      </c>
      <c r="J25" s="25">
        <v>0</v>
      </c>
      <c r="K25" s="25">
        <v>12.5</v>
      </c>
      <c r="L25" s="25">
        <v>12.5</v>
      </c>
      <c r="M25" s="25">
        <v>6.25</v>
      </c>
      <c r="N25" s="25">
        <v>12.5</v>
      </c>
      <c r="O25" s="25">
        <v>6.25</v>
      </c>
      <c r="P25" s="25">
        <v>0</v>
      </c>
      <c r="Q25" s="25">
        <v>6.25</v>
      </c>
      <c r="R25" s="25">
        <v>25</v>
      </c>
      <c r="S25" s="25">
        <v>0</v>
      </c>
      <c r="T25" s="25">
        <v>6.25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22">
        <v>0</v>
      </c>
    </row>
    <row r="26" spans="1:43" ht="15.75" thickBot="1" x14ac:dyDescent="0.3">
      <c r="A26" s="22" t="s">
        <v>18</v>
      </c>
      <c r="B26" s="2" t="s">
        <v>134</v>
      </c>
      <c r="C26" s="1">
        <v>13</v>
      </c>
      <c r="D26" s="78">
        <f t="array" ref="D26">SUM(E26:AQ26)</f>
        <v>100</v>
      </c>
      <c r="E26" s="223">
        <v>10.344827586206897</v>
      </c>
      <c r="F26" s="224">
        <v>1.7241379310344827</v>
      </c>
      <c r="G26" s="224">
        <v>3.4482758620689653</v>
      </c>
      <c r="H26" s="224">
        <v>2.5862068965517242</v>
      </c>
      <c r="I26" s="224">
        <v>3.4482758620689653</v>
      </c>
      <c r="J26" s="224">
        <v>4.3103448275862073</v>
      </c>
      <c r="K26" s="224">
        <v>8.6206896551724146</v>
      </c>
      <c r="L26" s="224">
        <v>12.068965517241379</v>
      </c>
      <c r="M26" s="224">
        <v>10.344827586206897</v>
      </c>
      <c r="N26" s="224">
        <v>9.4827586206896548</v>
      </c>
      <c r="O26" s="224">
        <v>6.0344827586206895</v>
      </c>
      <c r="P26" s="224">
        <v>8.6206896551724146</v>
      </c>
      <c r="Q26" s="224">
        <v>5.1724137931034484</v>
      </c>
      <c r="R26" s="224">
        <v>7.7586206896551726</v>
      </c>
      <c r="S26" s="224">
        <v>3.4482758620689653</v>
      </c>
      <c r="T26" s="224">
        <v>2.5862068965517242</v>
      </c>
      <c r="U26" s="224">
        <v>0</v>
      </c>
      <c r="V26" s="224">
        <v>0</v>
      </c>
      <c r="W26" s="224">
        <v>0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4">
        <v>0</v>
      </c>
      <c r="AJ26" s="224">
        <v>0</v>
      </c>
      <c r="AK26" s="224">
        <v>0</v>
      </c>
      <c r="AL26" s="224">
        <v>0</v>
      </c>
      <c r="AM26" s="224">
        <v>0</v>
      </c>
      <c r="AN26" s="224">
        <v>0</v>
      </c>
      <c r="AO26" s="224">
        <v>0</v>
      </c>
      <c r="AP26" s="224">
        <v>0</v>
      </c>
      <c r="AQ26" s="225">
        <v>0</v>
      </c>
    </row>
    <row r="27" spans="1:43" ht="15.75" thickTop="1" x14ac:dyDescent="0.25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11"/>
    </row>
    <row r="28" spans="1:43" x14ac:dyDescent="0.25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11"/>
    </row>
    <row r="29" spans="1:43" x14ac:dyDescent="0.25">
      <c r="A29" s="21" t="s">
        <v>41</v>
      </c>
      <c r="B29" s="6" t="s">
        <v>37</v>
      </c>
    </row>
    <row r="30" spans="1:43" ht="15.75" thickBot="1" x14ac:dyDescent="0.3">
      <c r="A30" s="22" t="s">
        <v>18</v>
      </c>
      <c r="B30" s="2" t="s">
        <v>13</v>
      </c>
      <c r="C30" s="2" t="s">
        <v>14</v>
      </c>
      <c r="D30" s="2" t="s">
        <v>15</v>
      </c>
      <c r="E30" s="3">
        <v>6000</v>
      </c>
      <c r="F30" s="3">
        <v>8000</v>
      </c>
      <c r="G30" s="3">
        <v>10000</v>
      </c>
      <c r="H30" s="3">
        <v>12000</v>
      </c>
      <c r="I30" s="3">
        <v>14000</v>
      </c>
      <c r="J30" s="3">
        <v>16000</v>
      </c>
      <c r="K30" s="3">
        <v>18000</v>
      </c>
      <c r="L30" s="3">
        <v>20000</v>
      </c>
      <c r="M30" s="3">
        <v>22000</v>
      </c>
      <c r="N30" s="3">
        <v>24000</v>
      </c>
      <c r="O30" s="3">
        <v>26000</v>
      </c>
      <c r="P30" s="3">
        <v>28000</v>
      </c>
      <c r="Q30" s="3">
        <v>30000</v>
      </c>
      <c r="R30" s="3">
        <v>32000</v>
      </c>
      <c r="S30" s="3">
        <v>34000</v>
      </c>
      <c r="T30" s="3">
        <v>36000</v>
      </c>
      <c r="U30" s="3">
        <v>38000</v>
      </c>
      <c r="V30" s="3">
        <v>40000</v>
      </c>
      <c r="W30" s="3">
        <v>42000</v>
      </c>
      <c r="X30" s="3">
        <v>44000</v>
      </c>
      <c r="Y30" s="3">
        <v>46000</v>
      </c>
      <c r="Z30" s="3">
        <v>48000</v>
      </c>
      <c r="AA30" s="3">
        <v>50000</v>
      </c>
      <c r="AB30" s="3">
        <v>52000</v>
      </c>
      <c r="AC30" s="3">
        <v>54000</v>
      </c>
      <c r="AD30" s="3">
        <v>56000</v>
      </c>
      <c r="AE30" s="3">
        <v>58000</v>
      </c>
      <c r="AF30" s="3">
        <v>60000</v>
      </c>
      <c r="AG30" s="3">
        <v>62000</v>
      </c>
      <c r="AH30" s="3">
        <v>64000</v>
      </c>
      <c r="AI30" s="3">
        <v>66000</v>
      </c>
      <c r="AJ30" s="3">
        <v>68000</v>
      </c>
      <c r="AK30" s="3">
        <v>70000</v>
      </c>
      <c r="AL30" s="3">
        <v>72000</v>
      </c>
      <c r="AM30" s="3">
        <v>74000</v>
      </c>
      <c r="AN30" s="3">
        <v>76000</v>
      </c>
      <c r="AO30" s="3">
        <v>78000</v>
      </c>
      <c r="AP30" s="3">
        <v>80000</v>
      </c>
      <c r="AQ30" s="3">
        <v>82000</v>
      </c>
    </row>
    <row r="31" spans="1:43" ht="15.75" thickTop="1" x14ac:dyDescent="0.25">
      <c r="A31" s="22" t="s">
        <v>18</v>
      </c>
      <c r="B31" s="2" t="s">
        <v>134</v>
      </c>
      <c r="C31" s="27">
        <v>4</v>
      </c>
      <c r="D31" s="30">
        <f t="array" ref="D31">SUM(E31:AQ31)</f>
        <v>100.00000000000004</v>
      </c>
      <c r="E31" s="226">
        <v>9.67741935483871</v>
      </c>
      <c r="F31" s="227">
        <v>5.376344086021505</v>
      </c>
      <c r="G31" s="227">
        <v>5.376344086021505</v>
      </c>
      <c r="H31" s="227">
        <v>0</v>
      </c>
      <c r="I31" s="227">
        <v>0</v>
      </c>
      <c r="J31" s="227">
        <v>2.1505376344086025</v>
      </c>
      <c r="K31" s="227">
        <v>0</v>
      </c>
      <c r="L31" s="227">
        <v>1.0752688172043012</v>
      </c>
      <c r="M31" s="227">
        <v>0</v>
      </c>
      <c r="N31" s="227">
        <v>3.225806451612903</v>
      </c>
      <c r="O31" s="227">
        <v>4.3010752688172049</v>
      </c>
      <c r="P31" s="227">
        <v>2.1505376344086025</v>
      </c>
      <c r="Q31" s="227">
        <v>6.4516129032258061</v>
      </c>
      <c r="R31" s="227">
        <v>6.4516129032258061</v>
      </c>
      <c r="S31" s="227">
        <v>3.225806451612903</v>
      </c>
      <c r="T31" s="227">
        <v>4.3010752688172049</v>
      </c>
      <c r="U31" s="227">
        <v>4.3010752688172049</v>
      </c>
      <c r="V31" s="227">
        <v>6.4516129032258061</v>
      </c>
      <c r="W31" s="227">
        <v>10.75268817204301</v>
      </c>
      <c r="X31" s="227">
        <v>8.6021505376344098</v>
      </c>
      <c r="Y31" s="227">
        <v>2.1505376344086025</v>
      </c>
      <c r="Z31" s="227">
        <v>8.6021505376344098</v>
      </c>
      <c r="AA31" s="227">
        <v>2.1505376344086025</v>
      </c>
      <c r="AB31" s="227">
        <v>1.0752688172043012</v>
      </c>
      <c r="AC31" s="227">
        <v>1.0752688172043012</v>
      </c>
      <c r="AD31" s="227">
        <v>0</v>
      </c>
      <c r="AE31" s="227">
        <v>1.0752688172043012</v>
      </c>
      <c r="AF31" s="227">
        <v>0</v>
      </c>
      <c r="AG31" s="227">
        <v>0</v>
      </c>
      <c r="AH31" s="227">
        <v>0</v>
      </c>
      <c r="AI31" s="227">
        <v>0</v>
      </c>
      <c r="AJ31" s="227">
        <v>0</v>
      </c>
      <c r="AK31" s="227">
        <v>0</v>
      </c>
      <c r="AL31" s="227">
        <v>0</v>
      </c>
      <c r="AM31" s="227">
        <v>0</v>
      </c>
      <c r="AN31" s="227">
        <v>0</v>
      </c>
      <c r="AO31" s="227">
        <v>0</v>
      </c>
      <c r="AP31" s="227">
        <v>0</v>
      </c>
      <c r="AQ31" s="228">
        <v>0</v>
      </c>
    </row>
    <row r="32" spans="1:43" x14ac:dyDescent="0.25">
      <c r="A32" s="22" t="s">
        <v>18</v>
      </c>
      <c r="B32" s="2" t="s">
        <v>134</v>
      </c>
      <c r="C32" s="27">
        <v>5</v>
      </c>
      <c r="D32" s="292">
        <v>100</v>
      </c>
      <c r="E32" s="229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30">
        <v>0</v>
      </c>
    </row>
    <row r="33" spans="1:43" x14ac:dyDescent="0.25">
      <c r="A33" s="22" t="s">
        <v>18</v>
      </c>
      <c r="B33" s="2" t="s">
        <v>134</v>
      </c>
      <c r="C33" s="27">
        <v>6</v>
      </c>
      <c r="D33" s="30">
        <f t="array" ref="D33">SUM(E33:AQ33)</f>
        <v>100</v>
      </c>
      <c r="E33" s="229">
        <v>0.31746031746031744</v>
      </c>
      <c r="F33" s="28">
        <v>0.15873015873015872</v>
      </c>
      <c r="G33" s="28">
        <v>0.3968253968253968</v>
      </c>
      <c r="H33" s="28">
        <v>1.1904761904761905</v>
      </c>
      <c r="I33" s="28">
        <v>2.1428571428571428</v>
      </c>
      <c r="J33" s="28">
        <v>4.6031746031746037</v>
      </c>
      <c r="K33" s="28">
        <v>7.6984126984126986</v>
      </c>
      <c r="L33" s="28">
        <v>7.0634920634920633</v>
      </c>
      <c r="M33" s="28">
        <v>6.4285714285714279</v>
      </c>
      <c r="N33" s="28">
        <v>6.4285714285714279</v>
      </c>
      <c r="O33" s="28">
        <v>6.5873015873015879</v>
      </c>
      <c r="P33" s="28">
        <v>7.3809523809523814</v>
      </c>
      <c r="Q33" s="28">
        <v>5.0793650793650791</v>
      </c>
      <c r="R33" s="28">
        <v>5.0793650793650791</v>
      </c>
      <c r="S33" s="28">
        <v>4.9206349206349209</v>
      </c>
      <c r="T33" s="28">
        <v>5</v>
      </c>
      <c r="U33" s="28">
        <v>4.2063492063492065</v>
      </c>
      <c r="V33" s="28">
        <v>4.4444444444444446</v>
      </c>
      <c r="W33" s="28">
        <v>4.3650793650793647</v>
      </c>
      <c r="X33" s="28">
        <v>3.7301587301587302</v>
      </c>
      <c r="Y33" s="28">
        <v>4.0476190476190474</v>
      </c>
      <c r="Z33" s="28">
        <v>3.3333333333333335</v>
      </c>
      <c r="AA33" s="28">
        <v>2.0634920634920633</v>
      </c>
      <c r="AB33" s="28">
        <v>1.746031746031746</v>
      </c>
      <c r="AC33" s="28">
        <v>0.7142857142857143</v>
      </c>
      <c r="AD33" s="28">
        <v>0.31746031746031744</v>
      </c>
      <c r="AE33" s="28">
        <v>0.31746031746031744</v>
      </c>
      <c r="AF33" s="28">
        <v>7.9365079365079361E-2</v>
      </c>
      <c r="AG33" s="28">
        <v>0</v>
      </c>
      <c r="AH33" s="28">
        <v>0.15873015873015872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30">
        <v>0</v>
      </c>
    </row>
    <row r="34" spans="1:43" x14ac:dyDescent="0.25">
      <c r="A34" s="22" t="s">
        <v>18</v>
      </c>
      <c r="B34" s="2" t="s">
        <v>134</v>
      </c>
      <c r="C34" s="27">
        <v>7</v>
      </c>
      <c r="D34" s="292">
        <v>100</v>
      </c>
      <c r="E34" s="229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30">
        <v>0</v>
      </c>
    </row>
    <row r="35" spans="1:43" x14ac:dyDescent="0.25">
      <c r="A35" s="22" t="s">
        <v>18</v>
      </c>
      <c r="B35" s="2" t="s">
        <v>134</v>
      </c>
      <c r="C35" s="27">
        <v>8</v>
      </c>
      <c r="D35" s="30">
        <f t="array" ref="D35">SUM(E35:AQ35)</f>
        <v>99.999999999999972</v>
      </c>
      <c r="E35" s="229">
        <v>7.0876288659793811</v>
      </c>
      <c r="F35" s="28">
        <v>6.25</v>
      </c>
      <c r="G35" s="28">
        <v>9.9871134020618566</v>
      </c>
      <c r="H35" s="28">
        <v>8.6984536082474229</v>
      </c>
      <c r="I35" s="28">
        <v>9.213917525773196</v>
      </c>
      <c r="J35" s="28">
        <v>8.6984536082474229</v>
      </c>
      <c r="K35" s="28">
        <v>7.731958762886598</v>
      </c>
      <c r="L35" s="28">
        <v>5.0257731958762886</v>
      </c>
      <c r="M35" s="28">
        <v>4.3170103092783503</v>
      </c>
      <c r="N35" s="28">
        <v>3.4793814432989691</v>
      </c>
      <c r="O35" s="28">
        <v>3.2216494845360821</v>
      </c>
      <c r="P35" s="28">
        <v>2.5773195876288657</v>
      </c>
      <c r="Q35" s="28">
        <v>2.9639175257731956</v>
      </c>
      <c r="R35" s="28">
        <v>2.7061855670103094</v>
      </c>
      <c r="S35" s="28">
        <v>2.5773195876288657</v>
      </c>
      <c r="T35" s="28">
        <v>1.7396907216494846</v>
      </c>
      <c r="U35" s="28">
        <v>2.4484536082474229</v>
      </c>
      <c r="V35" s="28">
        <v>1.8685567010309279</v>
      </c>
      <c r="W35" s="28">
        <v>2.2551546391752577</v>
      </c>
      <c r="X35" s="28">
        <v>2.1907216494845358</v>
      </c>
      <c r="Y35" s="28">
        <v>1.6108247422680411</v>
      </c>
      <c r="Z35" s="28">
        <v>1.4819587628865978</v>
      </c>
      <c r="AA35" s="28">
        <v>0.83762886597938147</v>
      </c>
      <c r="AB35" s="28">
        <v>0.32216494845360821</v>
      </c>
      <c r="AC35" s="28">
        <v>0.25773195876288657</v>
      </c>
      <c r="AD35" s="28">
        <v>0.25773195876288657</v>
      </c>
      <c r="AE35" s="28">
        <v>0.12886597938144329</v>
      </c>
      <c r="AF35" s="28">
        <v>6.4432989690721643E-2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30">
        <v>0</v>
      </c>
    </row>
    <row r="36" spans="1:43" x14ac:dyDescent="0.25">
      <c r="A36" s="22" t="s">
        <v>18</v>
      </c>
      <c r="B36" s="2" t="s">
        <v>134</v>
      </c>
      <c r="C36" s="27">
        <v>9</v>
      </c>
      <c r="D36" s="30">
        <f t="array" ref="D36">SUM(E36:AQ36)</f>
        <v>99.999999999999986</v>
      </c>
      <c r="E36" s="229">
        <v>0.18435920309247694</v>
      </c>
      <c r="F36" s="28">
        <v>9.8126672613737739E-2</v>
      </c>
      <c r="G36" s="28">
        <v>0.31816830211121022</v>
      </c>
      <c r="H36" s="28">
        <v>1.4064823074635742</v>
      </c>
      <c r="I36" s="28">
        <v>3.0657151352958665</v>
      </c>
      <c r="J36" s="28">
        <v>5.153137079988106</v>
      </c>
      <c r="K36" s="28">
        <v>6.1641391614629795</v>
      </c>
      <c r="L36" s="28">
        <v>6.7380315194766576</v>
      </c>
      <c r="M36" s="28">
        <v>5.8073148974130238</v>
      </c>
      <c r="N36" s="28">
        <v>5.1769253642581035</v>
      </c>
      <c r="O36" s="28">
        <v>5.5575379125780557</v>
      </c>
      <c r="P36" s="28">
        <v>5.8608385370205172</v>
      </c>
      <c r="Q36" s="28">
        <v>5.1680047576568544</v>
      </c>
      <c r="R36" s="28">
        <v>4.7279214986619094</v>
      </c>
      <c r="S36" s="28">
        <v>4.5614035087719298</v>
      </c>
      <c r="T36" s="28">
        <v>4.0796907523044901</v>
      </c>
      <c r="U36" s="28">
        <v>4.2194469223907225</v>
      </c>
      <c r="V36" s="28">
        <v>4.7546833184656556</v>
      </c>
      <c r="W36" s="28">
        <v>4.7665774606006543</v>
      </c>
      <c r="X36" s="28">
        <v>4.9420160570918821</v>
      </c>
      <c r="Y36" s="28">
        <v>4.9598572702943802</v>
      </c>
      <c r="Z36" s="28">
        <v>4.1361879274457332</v>
      </c>
      <c r="AA36" s="28">
        <v>2.9378531073446328</v>
      </c>
      <c r="AB36" s="28">
        <v>2.0606601248884924</v>
      </c>
      <c r="AC36" s="28">
        <v>1.3261968480523343</v>
      </c>
      <c r="AD36" s="28">
        <v>0.79096045197740106</v>
      </c>
      <c r="AE36" s="28">
        <v>0.47873922093369015</v>
      </c>
      <c r="AF36" s="28">
        <v>0.27059173357121613</v>
      </c>
      <c r="AG36" s="28">
        <v>0.13083556348498365</v>
      </c>
      <c r="AH36" s="28">
        <v>6.2444246208742192E-2</v>
      </c>
      <c r="AI36" s="28">
        <v>4.7576568539994056E-2</v>
      </c>
      <c r="AJ36" s="28">
        <v>1.4867677668748139E-2</v>
      </c>
      <c r="AK36" s="28">
        <v>8.9206066012488851E-3</v>
      </c>
      <c r="AL36" s="28">
        <v>2.9735355337496285E-3</v>
      </c>
      <c r="AM36" s="28">
        <v>2.9735355337496285E-3</v>
      </c>
      <c r="AN36" s="28">
        <v>5.947071067499257E-3</v>
      </c>
      <c r="AO36" s="28">
        <v>5.947071067499257E-3</v>
      </c>
      <c r="AP36" s="28">
        <v>0</v>
      </c>
      <c r="AQ36" s="230">
        <v>5.947071067499257E-3</v>
      </c>
    </row>
    <row r="37" spans="1:43" x14ac:dyDescent="0.25">
      <c r="A37" s="22" t="s">
        <v>18</v>
      </c>
      <c r="B37" s="2" t="s">
        <v>134</v>
      </c>
      <c r="C37" s="27">
        <v>10</v>
      </c>
      <c r="D37" s="292">
        <v>100</v>
      </c>
      <c r="E37" s="229">
        <v>0.1226241569589209</v>
      </c>
      <c r="F37" s="28">
        <v>6.131207847946045E-2</v>
      </c>
      <c r="G37" s="28">
        <v>6.131207847946045E-2</v>
      </c>
      <c r="H37" s="28">
        <v>0.2452483139178418</v>
      </c>
      <c r="I37" s="28">
        <v>0.36787247087676272</v>
      </c>
      <c r="J37" s="28">
        <v>0.55180870631514412</v>
      </c>
      <c r="K37" s="28">
        <v>1.1649294911097487</v>
      </c>
      <c r="L37" s="28">
        <v>1.5941140404659719</v>
      </c>
      <c r="M37" s="28">
        <v>3.0042918454935621</v>
      </c>
      <c r="N37" s="28">
        <v>3.3721643163703248</v>
      </c>
      <c r="O37" s="28">
        <v>4.0465971796443903</v>
      </c>
      <c r="P37" s="28">
        <v>7.2348252605763328</v>
      </c>
      <c r="Q37" s="28">
        <v>6.3151440833844257</v>
      </c>
      <c r="R37" s="28">
        <v>7.5413856529736352</v>
      </c>
      <c r="S37" s="28">
        <v>6.866952789699571</v>
      </c>
      <c r="T37" s="28">
        <v>6.4377682403433472</v>
      </c>
      <c r="U37" s="28">
        <v>7.7866339668914781</v>
      </c>
      <c r="V37" s="28">
        <v>8.0318822808093184</v>
      </c>
      <c r="W37" s="28">
        <v>7.6026977314530964</v>
      </c>
      <c r="X37" s="28">
        <v>7.6026977314530964</v>
      </c>
      <c r="Y37" s="28">
        <v>6.7443286327406495</v>
      </c>
      <c r="Z37" s="28">
        <v>4.5370938074800735</v>
      </c>
      <c r="AA37" s="28">
        <v>3.0656039239730228</v>
      </c>
      <c r="AB37" s="28">
        <v>2.3298589822194975</v>
      </c>
      <c r="AC37" s="28">
        <v>1.3488657265481299</v>
      </c>
      <c r="AD37" s="28">
        <v>0.91968117719190678</v>
      </c>
      <c r="AE37" s="28">
        <v>0.36787247087676272</v>
      </c>
      <c r="AF37" s="28">
        <v>0.42918454935622319</v>
      </c>
      <c r="AG37" s="28">
        <v>0</v>
      </c>
      <c r="AH37" s="28">
        <v>6.131207847946045E-2</v>
      </c>
      <c r="AI37" s="28">
        <v>0.18393623543838136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30">
        <v>0</v>
      </c>
    </row>
    <row r="38" spans="1:43" x14ac:dyDescent="0.25">
      <c r="A38" s="22" t="s">
        <v>18</v>
      </c>
      <c r="B38" s="2" t="s">
        <v>134</v>
      </c>
      <c r="C38" s="27">
        <v>11</v>
      </c>
      <c r="D38" s="292">
        <v>100</v>
      </c>
      <c r="E38" s="229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30">
        <v>0</v>
      </c>
    </row>
    <row r="39" spans="1:43" x14ac:dyDescent="0.25">
      <c r="A39" s="22" t="s">
        <v>18</v>
      </c>
      <c r="B39" s="2" t="s">
        <v>134</v>
      </c>
      <c r="C39" s="27">
        <v>12</v>
      </c>
      <c r="D39" s="30">
        <f t="array" ref="D39">SUM(E39:AQ39)</f>
        <v>99.999999999999986</v>
      </c>
      <c r="E39" s="229">
        <v>2.0746887966804977</v>
      </c>
      <c r="F39" s="28">
        <v>1.2448132780082988</v>
      </c>
      <c r="G39" s="28">
        <v>1.6597510373443984</v>
      </c>
      <c r="H39" s="28">
        <v>2.0746887966804977</v>
      </c>
      <c r="I39" s="28">
        <v>1.6597510373443984</v>
      </c>
      <c r="J39" s="28">
        <v>2.2821576763485476</v>
      </c>
      <c r="K39" s="28">
        <v>1.8672199170124482</v>
      </c>
      <c r="L39" s="28">
        <v>5.394190871369295</v>
      </c>
      <c r="M39" s="28">
        <v>5.186721991701245</v>
      </c>
      <c r="N39" s="28">
        <v>3.5269709543568464</v>
      </c>
      <c r="O39" s="28">
        <v>4.9792531120331951</v>
      </c>
      <c r="P39" s="28">
        <v>6.0165975103734439</v>
      </c>
      <c r="Q39" s="28">
        <v>3.5269709543568464</v>
      </c>
      <c r="R39" s="28">
        <v>4.1493775933609953</v>
      </c>
      <c r="S39" s="28">
        <v>4.5643153526970952</v>
      </c>
      <c r="T39" s="28">
        <v>3.7344398340248963</v>
      </c>
      <c r="U39" s="28">
        <v>5.809128630705394</v>
      </c>
      <c r="V39" s="28">
        <v>8.2987551867219906</v>
      </c>
      <c r="W39" s="28">
        <v>6.6390041493775938</v>
      </c>
      <c r="X39" s="28">
        <v>5.394190871369295</v>
      </c>
      <c r="Y39" s="28">
        <v>5.809128630705394</v>
      </c>
      <c r="Z39" s="28">
        <v>5.6016597510373449</v>
      </c>
      <c r="AA39" s="28">
        <v>3.5269709543568464</v>
      </c>
      <c r="AB39" s="28">
        <v>2.6970954356846475</v>
      </c>
      <c r="AC39" s="28">
        <v>0.82987551867219922</v>
      </c>
      <c r="AD39" s="28">
        <v>0.41493775933609961</v>
      </c>
      <c r="AE39" s="28">
        <v>0.82987551867219922</v>
      </c>
      <c r="AF39" s="28">
        <v>0</v>
      </c>
      <c r="AG39" s="28">
        <v>0</v>
      </c>
      <c r="AH39" s="28">
        <v>0.2074688796680498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30">
        <v>0</v>
      </c>
    </row>
    <row r="40" spans="1:43" ht="15.75" thickBot="1" x14ac:dyDescent="0.3">
      <c r="A40" s="22" t="s">
        <v>18</v>
      </c>
      <c r="B40" s="2" t="s">
        <v>134</v>
      </c>
      <c r="C40" s="27">
        <v>13</v>
      </c>
      <c r="D40" s="30">
        <f t="array" ref="D40">SUM(E40:AQ40)</f>
        <v>100.00000000000003</v>
      </c>
      <c r="E40" s="231">
        <v>1.3333333333333335</v>
      </c>
      <c r="F40" s="232">
        <v>0.66666666666666674</v>
      </c>
      <c r="G40" s="232">
        <v>1.3333333333333335</v>
      </c>
      <c r="H40" s="232">
        <v>0.66666666666666674</v>
      </c>
      <c r="I40" s="232">
        <v>3.3333333333333335</v>
      </c>
      <c r="J40" s="232">
        <v>2.666666666666667</v>
      </c>
      <c r="K40" s="232">
        <v>4.666666666666667</v>
      </c>
      <c r="L40" s="232">
        <v>4</v>
      </c>
      <c r="M40" s="232">
        <v>4</v>
      </c>
      <c r="N40" s="232">
        <v>4</v>
      </c>
      <c r="O40" s="232">
        <v>6.666666666666667</v>
      </c>
      <c r="P40" s="232">
        <v>7.333333333333333</v>
      </c>
      <c r="Q40" s="232">
        <v>2</v>
      </c>
      <c r="R40" s="232">
        <v>8.6666666666666679</v>
      </c>
      <c r="S40" s="232">
        <v>8.6666666666666679</v>
      </c>
      <c r="T40" s="232">
        <v>9.3333333333333339</v>
      </c>
      <c r="U40" s="232">
        <v>8.6666666666666679</v>
      </c>
      <c r="V40" s="232">
        <v>4.666666666666667</v>
      </c>
      <c r="W40" s="232">
        <v>6</v>
      </c>
      <c r="X40" s="232">
        <v>2</v>
      </c>
      <c r="Y40" s="232">
        <v>1.3333333333333335</v>
      </c>
      <c r="Z40" s="232">
        <v>3.3333333333333335</v>
      </c>
      <c r="AA40" s="232">
        <v>2.666666666666667</v>
      </c>
      <c r="AB40" s="232">
        <v>0.66666666666666674</v>
      </c>
      <c r="AC40" s="232">
        <v>0</v>
      </c>
      <c r="AD40" s="232">
        <v>0</v>
      </c>
      <c r="AE40" s="232">
        <v>0</v>
      </c>
      <c r="AF40" s="232">
        <v>0</v>
      </c>
      <c r="AG40" s="232">
        <v>0.66666666666666674</v>
      </c>
      <c r="AH40" s="232">
        <v>0</v>
      </c>
      <c r="AI40" s="232">
        <v>0</v>
      </c>
      <c r="AJ40" s="232">
        <v>0</v>
      </c>
      <c r="AK40" s="232">
        <v>0</v>
      </c>
      <c r="AL40" s="232">
        <v>0.66666666666666674</v>
      </c>
      <c r="AM40" s="232">
        <v>0</v>
      </c>
      <c r="AN40" s="232">
        <v>0</v>
      </c>
      <c r="AO40" s="232">
        <v>0</v>
      </c>
      <c r="AP40" s="232">
        <v>0</v>
      </c>
      <c r="AQ40" s="233">
        <v>0</v>
      </c>
    </row>
    <row r="41" spans="1:43" ht="15.75" thickTop="1" x14ac:dyDescent="0.25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11"/>
    </row>
    <row r="42" spans="1:43" x14ac:dyDescent="0.25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11"/>
    </row>
    <row r="43" spans="1:43" x14ac:dyDescent="0.25">
      <c r="A43" s="21" t="s">
        <v>71</v>
      </c>
      <c r="B43" s="6" t="s">
        <v>37</v>
      </c>
    </row>
    <row r="44" spans="1:43" ht="15.75" thickBot="1" x14ac:dyDescent="0.3">
      <c r="A44" s="22" t="s">
        <v>18</v>
      </c>
      <c r="B44" s="2" t="s">
        <v>13</v>
      </c>
      <c r="C44" s="2" t="s">
        <v>14</v>
      </c>
      <c r="D44" s="2" t="s">
        <v>15</v>
      </c>
      <c r="E44" s="3">
        <v>6000</v>
      </c>
      <c r="F44" s="3">
        <v>8000</v>
      </c>
      <c r="G44" s="3">
        <v>10000</v>
      </c>
      <c r="H44" s="3">
        <v>12000</v>
      </c>
      <c r="I44" s="3">
        <v>14000</v>
      </c>
      <c r="J44" s="3">
        <v>16000</v>
      </c>
      <c r="K44" s="3">
        <v>18000</v>
      </c>
      <c r="L44" s="3">
        <v>20000</v>
      </c>
      <c r="M44" s="3">
        <v>22000</v>
      </c>
      <c r="N44" s="3">
        <v>24000</v>
      </c>
      <c r="O44" s="3">
        <v>26000</v>
      </c>
      <c r="P44" s="3">
        <v>28000</v>
      </c>
      <c r="Q44" s="3">
        <v>30000</v>
      </c>
      <c r="R44" s="3">
        <v>32000</v>
      </c>
      <c r="S44" s="3">
        <v>34000</v>
      </c>
      <c r="T44" s="3">
        <v>36000</v>
      </c>
      <c r="U44" s="3">
        <v>38000</v>
      </c>
      <c r="V44" s="3">
        <v>40000</v>
      </c>
      <c r="W44" s="3">
        <v>42000</v>
      </c>
      <c r="X44" s="3">
        <v>44000</v>
      </c>
      <c r="Y44" s="3">
        <v>46000</v>
      </c>
      <c r="Z44" s="3">
        <v>48000</v>
      </c>
      <c r="AA44" s="3">
        <v>50000</v>
      </c>
      <c r="AB44" s="3">
        <v>52000</v>
      </c>
      <c r="AC44" s="3">
        <v>54000</v>
      </c>
      <c r="AD44" s="3">
        <v>56000</v>
      </c>
      <c r="AE44" s="3">
        <v>58000</v>
      </c>
      <c r="AF44" s="3">
        <v>60000</v>
      </c>
      <c r="AG44" s="3">
        <v>62000</v>
      </c>
      <c r="AH44" s="3">
        <v>64000</v>
      </c>
      <c r="AI44" s="3">
        <v>66000</v>
      </c>
      <c r="AJ44" s="3">
        <v>68000</v>
      </c>
      <c r="AK44" s="3">
        <v>70000</v>
      </c>
      <c r="AL44" s="3">
        <v>72000</v>
      </c>
      <c r="AM44" s="3">
        <v>74000</v>
      </c>
      <c r="AN44" s="3">
        <v>76000</v>
      </c>
      <c r="AO44" s="3">
        <v>78000</v>
      </c>
      <c r="AP44" s="3">
        <v>80000</v>
      </c>
      <c r="AQ44" s="3">
        <v>82000</v>
      </c>
    </row>
    <row r="45" spans="1:43" ht="15.75" thickTop="1" x14ac:dyDescent="0.25">
      <c r="A45" s="22" t="s">
        <v>18</v>
      </c>
      <c r="B45" s="2" t="s">
        <v>134</v>
      </c>
      <c r="C45" s="194">
        <v>4</v>
      </c>
      <c r="D45" s="79">
        <f t="array" ref="D45">SUM(E45:AQ45)</f>
        <v>100.00000000000001</v>
      </c>
      <c r="E45" s="234">
        <v>4.117647058823529</v>
      </c>
      <c r="F45" s="235">
        <v>7.0588235294117645</v>
      </c>
      <c r="G45" s="235">
        <v>7.6470588235294121</v>
      </c>
      <c r="H45" s="235">
        <v>5.8823529411764701</v>
      </c>
      <c r="I45" s="235">
        <v>3.5294117647058822</v>
      </c>
      <c r="J45" s="235">
        <v>1.7647058823529411</v>
      </c>
      <c r="K45" s="235">
        <v>1.1764705882352942</v>
      </c>
      <c r="L45" s="235">
        <v>4.7058823529411766</v>
      </c>
      <c r="M45" s="235">
        <v>5.2941176470588234</v>
      </c>
      <c r="N45" s="235">
        <v>9.4117647058823533</v>
      </c>
      <c r="O45" s="235">
        <v>10</v>
      </c>
      <c r="P45" s="235">
        <v>7.0588235294117645</v>
      </c>
      <c r="Q45" s="235">
        <v>12.941176470588237</v>
      </c>
      <c r="R45" s="235">
        <v>6.4705882352941186</v>
      </c>
      <c r="S45" s="235">
        <v>5.8823529411764701</v>
      </c>
      <c r="T45" s="235">
        <v>2.9411764705882351</v>
      </c>
      <c r="U45" s="235">
        <v>0.58823529411764708</v>
      </c>
      <c r="V45" s="235">
        <v>0.58823529411764708</v>
      </c>
      <c r="W45" s="235">
        <v>1.7647058823529411</v>
      </c>
      <c r="X45" s="235">
        <v>0.58823529411764708</v>
      </c>
      <c r="Y45" s="235">
        <v>0</v>
      </c>
      <c r="Z45" s="235">
        <v>0</v>
      </c>
      <c r="AA45" s="235">
        <v>0</v>
      </c>
      <c r="AB45" s="235">
        <v>0.58823529411764708</v>
      </c>
      <c r="AC45" s="235">
        <v>0</v>
      </c>
      <c r="AD45" s="235">
        <v>0</v>
      </c>
      <c r="AE45" s="235">
        <v>0</v>
      </c>
      <c r="AF45" s="235">
        <v>0</v>
      </c>
      <c r="AG45" s="235">
        <v>0</v>
      </c>
      <c r="AH45" s="235">
        <v>0</v>
      </c>
      <c r="AI45" s="235">
        <v>0</v>
      </c>
      <c r="AJ45" s="235">
        <v>0</v>
      </c>
      <c r="AK45" s="235">
        <v>0</v>
      </c>
      <c r="AL45" s="235">
        <v>0</v>
      </c>
      <c r="AM45" s="235">
        <v>0</v>
      </c>
      <c r="AN45" s="235">
        <v>0</v>
      </c>
      <c r="AO45" s="235">
        <v>0</v>
      </c>
      <c r="AP45" s="235">
        <v>0</v>
      </c>
      <c r="AQ45" s="236">
        <v>0</v>
      </c>
    </row>
    <row r="46" spans="1:43" x14ac:dyDescent="0.25">
      <c r="A46" s="22" t="s">
        <v>18</v>
      </c>
      <c r="B46" s="2" t="s">
        <v>134</v>
      </c>
      <c r="C46" s="194">
        <v>5</v>
      </c>
      <c r="D46" s="191">
        <v>100</v>
      </c>
      <c r="E46" s="237">
        <v>0</v>
      </c>
      <c r="F46" s="77">
        <v>0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  <c r="Z46" s="77">
        <v>0</v>
      </c>
      <c r="AA46" s="77">
        <v>0</v>
      </c>
      <c r="AB46" s="77">
        <v>0</v>
      </c>
      <c r="AC46" s="77">
        <v>0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77">
        <v>0</v>
      </c>
      <c r="AJ46" s="77">
        <v>0</v>
      </c>
      <c r="AK46" s="77">
        <v>0</v>
      </c>
      <c r="AL46" s="77">
        <v>0</v>
      </c>
      <c r="AM46" s="77">
        <v>0</v>
      </c>
      <c r="AN46" s="77">
        <v>0</v>
      </c>
      <c r="AO46" s="77">
        <v>0</v>
      </c>
      <c r="AP46" s="77">
        <v>0</v>
      </c>
      <c r="AQ46" s="238">
        <v>0</v>
      </c>
    </row>
    <row r="47" spans="1:43" x14ac:dyDescent="0.25">
      <c r="A47" s="22" t="s">
        <v>18</v>
      </c>
      <c r="B47" s="2" t="s">
        <v>134</v>
      </c>
      <c r="C47" s="194">
        <v>6</v>
      </c>
      <c r="D47" s="79">
        <f t="array" ref="D47">SUM(E47:AQ47)</f>
        <v>100</v>
      </c>
      <c r="E47" s="237">
        <v>0.42253521126760557</v>
      </c>
      <c r="F47" s="77">
        <v>0.14084507042253522</v>
      </c>
      <c r="G47" s="77">
        <v>0.56338028169014087</v>
      </c>
      <c r="H47" s="77">
        <v>1.971830985915493</v>
      </c>
      <c r="I47" s="77">
        <v>4.3661971830985911</v>
      </c>
      <c r="J47" s="77">
        <v>5.774647887323944</v>
      </c>
      <c r="K47" s="77">
        <v>10.28169014084507</v>
      </c>
      <c r="L47" s="77">
        <v>13.380281690140844</v>
      </c>
      <c r="M47" s="77">
        <v>11.549295774647888</v>
      </c>
      <c r="N47" s="77">
        <v>10.704225352112676</v>
      </c>
      <c r="O47" s="77">
        <v>7.464788732394366</v>
      </c>
      <c r="P47" s="77">
        <v>6.7605633802816891</v>
      </c>
      <c r="Q47" s="77">
        <v>6.6197183098591541</v>
      </c>
      <c r="R47" s="77">
        <v>7.183098591549296</v>
      </c>
      <c r="S47" s="77">
        <v>4.507042253521127</v>
      </c>
      <c r="T47" s="77">
        <v>2.9577464788732395</v>
      </c>
      <c r="U47" s="77">
        <v>2.8169014084507045</v>
      </c>
      <c r="V47" s="77">
        <v>1.1267605633802817</v>
      </c>
      <c r="W47" s="77">
        <v>1.1267605633802817</v>
      </c>
      <c r="X47" s="77">
        <v>0</v>
      </c>
      <c r="Y47" s="77">
        <v>0.28169014084507044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77">
        <v>0</v>
      </c>
      <c r="AJ47" s="77">
        <v>0</v>
      </c>
      <c r="AK47" s="77">
        <v>0</v>
      </c>
      <c r="AL47" s="77">
        <v>0</v>
      </c>
      <c r="AM47" s="77">
        <v>0</v>
      </c>
      <c r="AN47" s="77">
        <v>0</v>
      </c>
      <c r="AO47" s="77">
        <v>0</v>
      </c>
      <c r="AP47" s="77">
        <v>0</v>
      </c>
      <c r="AQ47" s="238">
        <v>0</v>
      </c>
    </row>
    <row r="48" spans="1:43" x14ac:dyDescent="0.25">
      <c r="A48" s="22" t="s">
        <v>18</v>
      </c>
      <c r="B48" s="2" t="s">
        <v>134</v>
      </c>
      <c r="C48" s="194">
        <v>7</v>
      </c>
      <c r="D48" s="191">
        <v>100</v>
      </c>
      <c r="E48" s="23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77">
        <v>0</v>
      </c>
      <c r="AJ48" s="77">
        <v>0</v>
      </c>
      <c r="AK48" s="77">
        <v>0</v>
      </c>
      <c r="AL48" s="77">
        <v>0</v>
      </c>
      <c r="AM48" s="77">
        <v>0</v>
      </c>
      <c r="AN48" s="77">
        <v>0</v>
      </c>
      <c r="AO48" s="77">
        <v>0</v>
      </c>
      <c r="AP48" s="77">
        <v>0</v>
      </c>
      <c r="AQ48" s="238">
        <v>0</v>
      </c>
    </row>
    <row r="49" spans="1:43" x14ac:dyDescent="0.25">
      <c r="A49" s="22" t="s">
        <v>18</v>
      </c>
      <c r="B49" s="2" t="s">
        <v>134</v>
      </c>
      <c r="C49" s="194">
        <v>8</v>
      </c>
      <c r="D49" s="191">
        <f t="array" ref="D49">SUM(E49:AQ49)</f>
        <v>100</v>
      </c>
      <c r="E49" s="237">
        <v>22.758037225042301</v>
      </c>
      <c r="F49" s="77">
        <v>14.297800338409475</v>
      </c>
      <c r="G49" s="77">
        <v>12.859560067681894</v>
      </c>
      <c r="H49" s="77">
        <v>7.1912013536379025</v>
      </c>
      <c r="I49" s="77">
        <v>5.4991539763113373</v>
      </c>
      <c r="J49" s="77">
        <v>3.8917089678511001</v>
      </c>
      <c r="K49" s="77">
        <v>5.1607445008460235</v>
      </c>
      <c r="L49" s="77">
        <v>4.5685279187817258</v>
      </c>
      <c r="M49" s="77">
        <v>4.0609137055837561</v>
      </c>
      <c r="N49" s="77">
        <v>3.9763113367174281</v>
      </c>
      <c r="O49" s="77">
        <v>2.1150592216582065</v>
      </c>
      <c r="P49" s="77">
        <v>2.4534686971235193</v>
      </c>
      <c r="Q49" s="77">
        <v>1.7766497461928936</v>
      </c>
      <c r="R49" s="77">
        <v>2.3688663282571913</v>
      </c>
      <c r="S49" s="77">
        <v>2.4534686971235193</v>
      </c>
      <c r="T49" s="77">
        <v>1.94585448392555</v>
      </c>
      <c r="U49" s="77">
        <v>1.6920473773265652</v>
      </c>
      <c r="V49" s="77">
        <v>0.4230118443316413</v>
      </c>
      <c r="W49" s="77">
        <v>0.4230118443316413</v>
      </c>
      <c r="X49" s="77">
        <v>8.4602368866328256E-2</v>
      </c>
      <c r="Y49" s="77">
        <v>0</v>
      </c>
      <c r="Z49" s="77">
        <v>0</v>
      </c>
      <c r="AA49" s="77">
        <v>0</v>
      </c>
      <c r="AB49" s="77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77">
        <v>0</v>
      </c>
      <c r="AJ49" s="77">
        <v>0</v>
      </c>
      <c r="AK49" s="77">
        <v>0</v>
      </c>
      <c r="AL49" s="77">
        <v>0</v>
      </c>
      <c r="AM49" s="77">
        <v>0</v>
      </c>
      <c r="AN49" s="77">
        <v>0</v>
      </c>
      <c r="AO49" s="77">
        <v>0</v>
      </c>
      <c r="AP49" s="77">
        <v>0</v>
      </c>
      <c r="AQ49" s="238">
        <v>0</v>
      </c>
    </row>
    <row r="50" spans="1:43" x14ac:dyDescent="0.25">
      <c r="A50" s="22" t="s">
        <v>18</v>
      </c>
      <c r="B50" s="2" t="s">
        <v>134</v>
      </c>
      <c r="C50" s="194">
        <v>9</v>
      </c>
      <c r="D50" s="191">
        <f t="array" ref="D50">SUM(E50:AQ50)</f>
        <v>100.00000000000004</v>
      </c>
      <c r="E50" s="237">
        <v>0.44430194210333457</v>
      </c>
      <c r="F50" s="77">
        <v>0.38475632099670209</v>
      </c>
      <c r="G50" s="77">
        <v>1.4840600952729937</v>
      </c>
      <c r="H50" s="77">
        <v>3.2979113228288752</v>
      </c>
      <c r="I50" s="77">
        <v>4.543788933675339</v>
      </c>
      <c r="J50" s="77">
        <v>5.8537925980212533</v>
      </c>
      <c r="K50" s="77">
        <v>7.750091608647856</v>
      </c>
      <c r="L50" s="77">
        <v>8.3180652253572731</v>
      </c>
      <c r="M50" s="77">
        <v>6.6782704287284727</v>
      </c>
      <c r="N50" s="77">
        <v>7.3561744228655188</v>
      </c>
      <c r="O50" s="77">
        <v>3.8613045071454746</v>
      </c>
      <c r="P50" s="77">
        <v>3.3757786735067787</v>
      </c>
      <c r="Q50" s="77">
        <v>4.0032979113228295</v>
      </c>
      <c r="R50" s="77">
        <v>6.9393550751190913</v>
      </c>
      <c r="S50" s="77">
        <v>9.7379992671308173</v>
      </c>
      <c r="T50" s="77">
        <v>9.4311102968120188</v>
      </c>
      <c r="U50" s="77">
        <v>6.9576768046903634</v>
      </c>
      <c r="V50" s="77">
        <v>4.717845364602419</v>
      </c>
      <c r="W50" s="77">
        <v>2.4413704653719313</v>
      </c>
      <c r="X50" s="77">
        <v>1.3558079882740932</v>
      </c>
      <c r="Y50" s="77">
        <v>0.66416269695859287</v>
      </c>
      <c r="Z50" s="77">
        <v>0.21986075485525836</v>
      </c>
      <c r="AA50" s="77">
        <v>0.12825210699890069</v>
      </c>
      <c r="AB50" s="77">
        <v>4.5804323928178819E-2</v>
      </c>
      <c r="AC50" s="77">
        <v>9.1608647856357642E-3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77">
        <v>0</v>
      </c>
      <c r="AJ50" s="77">
        <v>0</v>
      </c>
      <c r="AK50" s="77">
        <v>0</v>
      </c>
      <c r="AL50" s="77">
        <v>0</v>
      </c>
      <c r="AM50" s="77">
        <v>0</v>
      </c>
      <c r="AN50" s="77">
        <v>0</v>
      </c>
      <c r="AO50" s="77">
        <v>0</v>
      </c>
      <c r="AP50" s="77">
        <v>0</v>
      </c>
      <c r="AQ50" s="238">
        <v>0</v>
      </c>
    </row>
    <row r="51" spans="1:43" x14ac:dyDescent="0.25">
      <c r="A51" s="22" t="s">
        <v>18</v>
      </c>
      <c r="B51" s="2" t="s">
        <v>134</v>
      </c>
      <c r="C51" s="194">
        <v>10</v>
      </c>
      <c r="D51" s="191">
        <f t="array" ref="D51">SUM(E51:AQ51)</f>
        <v>99.999999999999986</v>
      </c>
      <c r="E51" s="237">
        <v>0.40322580645161288</v>
      </c>
      <c r="F51" s="77">
        <v>0.40322580645161288</v>
      </c>
      <c r="G51" s="77">
        <v>0.80645161290322576</v>
      </c>
      <c r="H51" s="77">
        <v>0.40322580645161288</v>
      </c>
      <c r="I51" s="77">
        <v>1.6129032258064515</v>
      </c>
      <c r="J51" s="77">
        <v>1.2096774193548387</v>
      </c>
      <c r="K51" s="77">
        <v>5.6451612903225801</v>
      </c>
      <c r="L51" s="77">
        <v>7.2580645161290329</v>
      </c>
      <c r="M51" s="77">
        <v>8.870967741935484</v>
      </c>
      <c r="N51" s="77">
        <v>8.870967741935484</v>
      </c>
      <c r="O51" s="77">
        <v>9.2741935483870961</v>
      </c>
      <c r="P51" s="77">
        <v>6.0483870967741939</v>
      </c>
      <c r="Q51" s="77">
        <v>9.2741935483870961</v>
      </c>
      <c r="R51" s="77">
        <v>8.870967741935484</v>
      </c>
      <c r="S51" s="77">
        <v>9.67741935483871</v>
      </c>
      <c r="T51" s="77">
        <v>8.064516129032258</v>
      </c>
      <c r="U51" s="77">
        <v>8.064516129032258</v>
      </c>
      <c r="V51" s="77">
        <v>2.4193548387096775</v>
      </c>
      <c r="W51" s="77">
        <v>1.2096774193548387</v>
      </c>
      <c r="X51" s="77">
        <v>1.6129032258064515</v>
      </c>
      <c r="Y51" s="77">
        <v>0</v>
      </c>
      <c r="Z51" s="77">
        <v>0</v>
      </c>
      <c r="AA51" s="77">
        <v>0</v>
      </c>
      <c r="AB51" s="77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77">
        <v>0</v>
      </c>
      <c r="AJ51" s="77">
        <v>0</v>
      </c>
      <c r="AK51" s="77">
        <v>0</v>
      </c>
      <c r="AL51" s="77">
        <v>0</v>
      </c>
      <c r="AM51" s="77">
        <v>0</v>
      </c>
      <c r="AN51" s="77">
        <v>0</v>
      </c>
      <c r="AO51" s="77">
        <v>0</v>
      </c>
      <c r="AP51" s="77">
        <v>0</v>
      </c>
      <c r="AQ51" s="238">
        <v>0</v>
      </c>
    </row>
    <row r="52" spans="1:43" x14ac:dyDescent="0.25">
      <c r="A52" s="22" t="s">
        <v>18</v>
      </c>
      <c r="B52" s="2" t="s">
        <v>134</v>
      </c>
      <c r="C52" s="194">
        <v>11</v>
      </c>
      <c r="D52" s="191">
        <v>100</v>
      </c>
      <c r="E52" s="23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77">
        <v>0</v>
      </c>
      <c r="AJ52" s="77">
        <v>0</v>
      </c>
      <c r="AK52" s="77">
        <v>0</v>
      </c>
      <c r="AL52" s="77">
        <v>0</v>
      </c>
      <c r="AM52" s="77">
        <v>0</v>
      </c>
      <c r="AN52" s="77">
        <v>0</v>
      </c>
      <c r="AO52" s="77">
        <v>0</v>
      </c>
      <c r="AP52" s="77">
        <v>0</v>
      </c>
      <c r="AQ52" s="238">
        <v>0</v>
      </c>
    </row>
    <row r="53" spans="1:43" x14ac:dyDescent="0.25">
      <c r="A53" s="22" t="s">
        <v>18</v>
      </c>
      <c r="B53" s="2" t="s">
        <v>134</v>
      </c>
      <c r="C53" s="194">
        <v>12</v>
      </c>
      <c r="D53" s="191">
        <f t="array" ref="D53">SUM(E53:AQ53)</f>
        <v>100.00000000000001</v>
      </c>
      <c r="E53" s="237">
        <v>0</v>
      </c>
      <c r="F53" s="77">
        <v>0</v>
      </c>
      <c r="G53" s="77">
        <v>2.0408163265306123</v>
      </c>
      <c r="H53" s="77">
        <v>2.0408163265306123</v>
      </c>
      <c r="I53" s="77">
        <v>2.0408163265306123</v>
      </c>
      <c r="J53" s="77">
        <v>4.0816326530612246</v>
      </c>
      <c r="K53" s="77">
        <v>2.0408163265306123</v>
      </c>
      <c r="L53" s="77">
        <v>10.204081632653061</v>
      </c>
      <c r="M53" s="77">
        <v>20.408163265306122</v>
      </c>
      <c r="N53" s="77">
        <v>4.0816326530612246</v>
      </c>
      <c r="O53" s="77">
        <v>14.285714285714285</v>
      </c>
      <c r="P53" s="77">
        <v>10.204081632653061</v>
      </c>
      <c r="Q53" s="77">
        <v>12.244897959183673</v>
      </c>
      <c r="R53" s="77">
        <v>10.204081632653061</v>
      </c>
      <c r="S53" s="77">
        <v>2.0408163265306123</v>
      </c>
      <c r="T53" s="77">
        <v>2.0408163265306123</v>
      </c>
      <c r="U53" s="77">
        <v>0</v>
      </c>
      <c r="V53" s="77">
        <v>0</v>
      </c>
      <c r="W53" s="77">
        <v>2.0408163265306123</v>
      </c>
      <c r="X53" s="77">
        <v>0</v>
      </c>
      <c r="Y53" s="77">
        <v>0</v>
      </c>
      <c r="Z53" s="77">
        <v>0</v>
      </c>
      <c r="AA53" s="77">
        <v>0</v>
      </c>
      <c r="AB53" s="77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77">
        <v>0</v>
      </c>
      <c r="AJ53" s="77">
        <v>0</v>
      </c>
      <c r="AK53" s="77">
        <v>0</v>
      </c>
      <c r="AL53" s="77">
        <v>0</v>
      </c>
      <c r="AM53" s="77">
        <v>0</v>
      </c>
      <c r="AN53" s="77">
        <v>0</v>
      </c>
      <c r="AO53" s="77">
        <v>0</v>
      </c>
      <c r="AP53" s="77">
        <v>0</v>
      </c>
      <c r="AQ53" s="238">
        <v>0</v>
      </c>
    </row>
    <row r="54" spans="1:43" ht="15.75" thickBot="1" x14ac:dyDescent="0.3">
      <c r="A54" s="22" t="s">
        <v>18</v>
      </c>
      <c r="B54" s="2" t="s">
        <v>134</v>
      </c>
      <c r="C54" s="194">
        <v>13</v>
      </c>
      <c r="D54" s="191">
        <f t="array" ref="D54">SUM(E54:AQ54)</f>
        <v>99.999999999999986</v>
      </c>
      <c r="E54" s="239">
        <v>5.6074766355140184</v>
      </c>
      <c r="F54" s="240">
        <v>2.8037383177570092</v>
      </c>
      <c r="G54" s="240">
        <v>10.2803738317757</v>
      </c>
      <c r="H54" s="240">
        <v>3.7383177570093453</v>
      </c>
      <c r="I54" s="240">
        <v>19.626168224299064</v>
      </c>
      <c r="J54" s="240">
        <v>15.887850467289718</v>
      </c>
      <c r="K54" s="240">
        <v>12.149532710280374</v>
      </c>
      <c r="L54" s="240">
        <v>5.6074766355140184</v>
      </c>
      <c r="M54" s="240">
        <v>1.8691588785046727</v>
      </c>
      <c r="N54" s="240">
        <v>3.7383177570093453</v>
      </c>
      <c r="O54" s="240">
        <v>0.93457943925233633</v>
      </c>
      <c r="P54" s="240">
        <v>3.7383177570093453</v>
      </c>
      <c r="Q54" s="240">
        <v>3.7383177570093453</v>
      </c>
      <c r="R54" s="240">
        <v>4.6728971962616823</v>
      </c>
      <c r="S54" s="240">
        <v>0.93457943925233633</v>
      </c>
      <c r="T54" s="240">
        <v>2.8037383177570092</v>
      </c>
      <c r="U54" s="240">
        <v>0</v>
      </c>
      <c r="V54" s="240">
        <v>1.8691588785046727</v>
      </c>
      <c r="W54" s="240">
        <v>0</v>
      </c>
      <c r="X54" s="240">
        <v>0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H54" s="240">
        <v>0</v>
      </c>
      <c r="AI54" s="240">
        <v>0</v>
      </c>
      <c r="AJ54" s="240">
        <v>0</v>
      </c>
      <c r="AK54" s="240">
        <v>0</v>
      </c>
      <c r="AL54" s="240">
        <v>0</v>
      </c>
      <c r="AM54" s="240">
        <v>0</v>
      </c>
      <c r="AN54" s="240">
        <v>0</v>
      </c>
      <c r="AO54" s="240">
        <v>0</v>
      </c>
      <c r="AP54" s="240">
        <v>0</v>
      </c>
      <c r="AQ54" s="241">
        <v>0</v>
      </c>
    </row>
    <row r="55" spans="1:43" ht="15.75" thickTop="1" x14ac:dyDescent="0.2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11"/>
    </row>
    <row r="56" spans="1:43" x14ac:dyDescent="0.25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11"/>
    </row>
    <row r="57" spans="1:43" x14ac:dyDescent="0.25">
      <c r="A57" s="21" t="s">
        <v>77</v>
      </c>
      <c r="B57" s="6" t="s">
        <v>37</v>
      </c>
    </row>
    <row r="58" spans="1:43" ht="15.75" thickBot="1" x14ac:dyDescent="0.3">
      <c r="A58" s="22" t="s">
        <v>18</v>
      </c>
      <c r="B58" s="2" t="s">
        <v>13</v>
      </c>
      <c r="C58" s="2" t="s">
        <v>14</v>
      </c>
      <c r="D58" s="2" t="s">
        <v>15</v>
      </c>
      <c r="E58" s="3">
        <v>6000</v>
      </c>
      <c r="F58" s="3">
        <v>8000</v>
      </c>
      <c r="G58" s="3">
        <v>10000</v>
      </c>
      <c r="H58" s="3">
        <v>12000</v>
      </c>
      <c r="I58" s="3">
        <v>14000</v>
      </c>
      <c r="J58" s="3">
        <v>16000</v>
      </c>
      <c r="K58" s="3">
        <v>18000</v>
      </c>
      <c r="L58" s="3">
        <v>20000</v>
      </c>
      <c r="M58" s="3">
        <v>22000</v>
      </c>
      <c r="N58" s="3">
        <v>24000</v>
      </c>
      <c r="O58" s="3">
        <v>26000</v>
      </c>
      <c r="P58" s="3">
        <v>28000</v>
      </c>
      <c r="Q58" s="3">
        <v>30000</v>
      </c>
      <c r="R58" s="3">
        <v>32000</v>
      </c>
      <c r="S58" s="3">
        <v>34000</v>
      </c>
      <c r="T58" s="3">
        <v>36000</v>
      </c>
      <c r="U58" s="3">
        <v>38000</v>
      </c>
      <c r="V58" s="3">
        <v>40000</v>
      </c>
      <c r="W58" s="3">
        <v>42000</v>
      </c>
      <c r="X58" s="3">
        <v>44000</v>
      </c>
      <c r="Y58" s="3">
        <v>46000</v>
      </c>
      <c r="Z58" s="3">
        <v>48000</v>
      </c>
      <c r="AA58" s="3">
        <v>50000</v>
      </c>
      <c r="AB58" s="3">
        <v>52000</v>
      </c>
      <c r="AC58" s="3">
        <v>54000</v>
      </c>
      <c r="AD58" s="3">
        <v>56000</v>
      </c>
      <c r="AE58" s="3">
        <v>58000</v>
      </c>
      <c r="AF58" s="3">
        <v>60000</v>
      </c>
      <c r="AG58" s="3">
        <v>62000</v>
      </c>
      <c r="AH58" s="3">
        <v>64000</v>
      </c>
      <c r="AI58" s="3">
        <v>66000</v>
      </c>
      <c r="AJ58" s="3">
        <v>68000</v>
      </c>
      <c r="AK58" s="3">
        <v>70000</v>
      </c>
      <c r="AL58" s="3">
        <v>72000</v>
      </c>
      <c r="AM58" s="3">
        <v>74000</v>
      </c>
      <c r="AN58" s="3">
        <v>76000</v>
      </c>
      <c r="AO58" s="3">
        <v>78000</v>
      </c>
      <c r="AP58" s="3">
        <v>80000</v>
      </c>
      <c r="AQ58" s="3">
        <v>82000</v>
      </c>
    </row>
    <row r="59" spans="1:43" ht="15.75" thickTop="1" x14ac:dyDescent="0.25">
      <c r="A59" s="22" t="s">
        <v>18</v>
      </c>
      <c r="B59" s="2" t="s">
        <v>134</v>
      </c>
      <c r="C59" s="67">
        <v>4</v>
      </c>
      <c r="D59" s="69">
        <f t="array" ref="D59">SUM(E59:AQ59)</f>
        <v>100.00000000000001</v>
      </c>
      <c r="E59" s="242">
        <v>0</v>
      </c>
      <c r="F59" s="243">
        <v>0.54054054054054057</v>
      </c>
      <c r="G59" s="243">
        <v>1.0810810810810811</v>
      </c>
      <c r="H59" s="243">
        <v>1.6216216216216217</v>
      </c>
      <c r="I59" s="243">
        <v>0</v>
      </c>
      <c r="J59" s="243">
        <v>5.4054054054054053</v>
      </c>
      <c r="K59" s="243">
        <v>8.6486486486486491</v>
      </c>
      <c r="L59" s="243">
        <v>4.8648648648648649</v>
      </c>
      <c r="M59" s="243">
        <v>1.0810810810810811</v>
      </c>
      <c r="N59" s="243">
        <v>0.54054054054054057</v>
      </c>
      <c r="O59" s="243">
        <v>1.0810810810810811</v>
      </c>
      <c r="P59" s="243">
        <v>1.6216216216216217</v>
      </c>
      <c r="Q59" s="243">
        <v>4.3243243243243246</v>
      </c>
      <c r="R59" s="243">
        <v>15.675675675675677</v>
      </c>
      <c r="S59" s="243">
        <v>31.891891891891895</v>
      </c>
      <c r="T59" s="243">
        <v>20</v>
      </c>
      <c r="U59" s="243">
        <v>1.6216216216216217</v>
      </c>
      <c r="V59" s="243">
        <v>0</v>
      </c>
      <c r="W59" s="243">
        <v>0</v>
      </c>
      <c r="X59" s="243">
        <v>0</v>
      </c>
      <c r="Y59" s="243">
        <v>0</v>
      </c>
      <c r="Z59" s="243">
        <v>0</v>
      </c>
      <c r="AA59" s="243">
        <v>0</v>
      </c>
      <c r="AB59" s="243">
        <v>0</v>
      </c>
      <c r="AC59" s="243">
        <v>0</v>
      </c>
      <c r="AD59" s="243">
        <v>0</v>
      </c>
      <c r="AE59" s="243">
        <v>0</v>
      </c>
      <c r="AF59" s="243">
        <v>0</v>
      </c>
      <c r="AG59" s="243">
        <v>0</v>
      </c>
      <c r="AH59" s="243">
        <v>0</v>
      </c>
      <c r="AI59" s="243">
        <v>0</v>
      </c>
      <c r="AJ59" s="243">
        <v>0</v>
      </c>
      <c r="AK59" s="243">
        <v>0</v>
      </c>
      <c r="AL59" s="243">
        <v>0</v>
      </c>
      <c r="AM59" s="243">
        <v>0</v>
      </c>
      <c r="AN59" s="243">
        <v>0</v>
      </c>
      <c r="AO59" s="243">
        <v>0</v>
      </c>
      <c r="AP59" s="243">
        <v>0</v>
      </c>
      <c r="AQ59" s="244">
        <v>0</v>
      </c>
    </row>
    <row r="60" spans="1:43" x14ac:dyDescent="0.25">
      <c r="A60" s="22" t="s">
        <v>18</v>
      </c>
      <c r="B60" s="2" t="s">
        <v>134</v>
      </c>
      <c r="C60" s="67">
        <v>5</v>
      </c>
      <c r="D60" s="212">
        <v>100</v>
      </c>
      <c r="E60" s="245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68">
        <v>0</v>
      </c>
      <c r="AJ60" s="68">
        <v>0</v>
      </c>
      <c r="AK60" s="68">
        <v>0</v>
      </c>
      <c r="AL60" s="68">
        <v>0</v>
      </c>
      <c r="AM60" s="68">
        <v>0</v>
      </c>
      <c r="AN60" s="68">
        <v>0</v>
      </c>
      <c r="AO60" s="68">
        <v>0</v>
      </c>
      <c r="AP60" s="68">
        <v>0</v>
      </c>
      <c r="AQ60" s="246">
        <v>0</v>
      </c>
    </row>
    <row r="61" spans="1:43" x14ac:dyDescent="0.25">
      <c r="A61" s="22" t="s">
        <v>18</v>
      </c>
      <c r="B61" s="2" t="s">
        <v>134</v>
      </c>
      <c r="C61" s="67">
        <v>6</v>
      </c>
      <c r="D61" s="212">
        <f t="array" ref="D61">SUM(E61:AQ61)</f>
        <v>100</v>
      </c>
      <c r="E61" s="245">
        <v>0.1006036217303823</v>
      </c>
      <c r="F61" s="68">
        <v>0.4024144869215292</v>
      </c>
      <c r="G61" s="68">
        <v>0.60362173038229372</v>
      </c>
      <c r="H61" s="68">
        <v>4.4265593561368206</v>
      </c>
      <c r="I61" s="68">
        <v>4.8289738430583498</v>
      </c>
      <c r="J61" s="68">
        <v>4.1247484909456738</v>
      </c>
      <c r="K61" s="68">
        <v>4.1247484909456738</v>
      </c>
      <c r="L61" s="68">
        <v>7.1428571428571423</v>
      </c>
      <c r="M61" s="68">
        <v>8.0482897384305829</v>
      </c>
      <c r="N61" s="68">
        <v>7.8470824949698192</v>
      </c>
      <c r="O61" s="68">
        <v>13.179074446680081</v>
      </c>
      <c r="P61" s="68">
        <v>9.2555331991951704</v>
      </c>
      <c r="Q61" s="68">
        <v>8.3501006036217316</v>
      </c>
      <c r="R61" s="68">
        <v>7.1428571428571423</v>
      </c>
      <c r="S61" s="68">
        <v>11.267605633802818</v>
      </c>
      <c r="T61" s="68">
        <v>8.3501006036217316</v>
      </c>
      <c r="U61" s="68">
        <v>0.4024144869215292</v>
      </c>
      <c r="V61" s="68">
        <v>0.2012072434607646</v>
      </c>
      <c r="W61" s="68">
        <v>0.2012072434607646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0</v>
      </c>
      <c r="AM61" s="68">
        <v>0</v>
      </c>
      <c r="AN61" s="68">
        <v>0</v>
      </c>
      <c r="AO61" s="68">
        <v>0</v>
      </c>
      <c r="AP61" s="68">
        <v>0</v>
      </c>
      <c r="AQ61" s="246">
        <v>0</v>
      </c>
    </row>
    <row r="62" spans="1:43" x14ac:dyDescent="0.25">
      <c r="A62" s="22" t="s">
        <v>18</v>
      </c>
      <c r="B62" s="2" t="s">
        <v>134</v>
      </c>
      <c r="C62" s="67">
        <v>7</v>
      </c>
      <c r="D62" s="212">
        <v>100</v>
      </c>
      <c r="E62" s="245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  <c r="O62" s="68">
        <v>0</v>
      </c>
      <c r="P62" s="68">
        <v>0</v>
      </c>
      <c r="Q62" s="68">
        <v>0</v>
      </c>
      <c r="R62" s="68">
        <v>0</v>
      </c>
      <c r="S62" s="68">
        <v>0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68">
        <v>0</v>
      </c>
      <c r="AJ62" s="68">
        <v>0</v>
      </c>
      <c r="AK62" s="68">
        <v>0</v>
      </c>
      <c r="AL62" s="68">
        <v>0</v>
      </c>
      <c r="AM62" s="68">
        <v>0</v>
      </c>
      <c r="AN62" s="68">
        <v>0</v>
      </c>
      <c r="AO62" s="68">
        <v>0</v>
      </c>
      <c r="AP62" s="68">
        <v>0</v>
      </c>
      <c r="AQ62" s="246">
        <v>0</v>
      </c>
    </row>
    <row r="63" spans="1:43" x14ac:dyDescent="0.25">
      <c r="A63" s="22" t="s">
        <v>18</v>
      </c>
      <c r="B63" s="2" t="s">
        <v>134</v>
      </c>
      <c r="C63" s="67">
        <v>8</v>
      </c>
      <c r="D63" s="212">
        <f t="array" ref="D63">SUM(E63:AQ63)</f>
        <v>100</v>
      </c>
      <c r="E63" s="245">
        <v>13.02170283806344</v>
      </c>
      <c r="F63" s="68">
        <v>10.51752921535893</v>
      </c>
      <c r="G63" s="68">
        <v>10.51752921535893</v>
      </c>
      <c r="H63" s="68">
        <v>9.348914858096828</v>
      </c>
      <c r="I63" s="68">
        <v>4.5075125208681133</v>
      </c>
      <c r="J63" s="68">
        <v>4.3405676126878134</v>
      </c>
      <c r="K63" s="68">
        <v>3.1719532554257093</v>
      </c>
      <c r="L63" s="68">
        <v>2.8380634390651087</v>
      </c>
      <c r="M63" s="68">
        <v>1.8363939899833055</v>
      </c>
      <c r="N63" s="68">
        <v>2.337228714524207</v>
      </c>
      <c r="O63" s="68">
        <v>7.0116861435726205</v>
      </c>
      <c r="P63" s="68">
        <v>10.51752921535893</v>
      </c>
      <c r="Q63" s="68">
        <v>7.345575959933222</v>
      </c>
      <c r="R63" s="68">
        <v>3.8397328881469113</v>
      </c>
      <c r="S63" s="68">
        <v>5.1752921535893153</v>
      </c>
      <c r="T63" s="68">
        <v>3.33889816360601</v>
      </c>
      <c r="U63" s="68">
        <v>0</v>
      </c>
      <c r="V63" s="68">
        <v>0.333889816360601</v>
      </c>
      <c r="W63" s="68">
        <v>0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68">
        <v>0</v>
      </c>
      <c r="AJ63" s="68">
        <v>0</v>
      </c>
      <c r="AK63" s="68">
        <v>0</v>
      </c>
      <c r="AL63" s="68">
        <v>0</v>
      </c>
      <c r="AM63" s="68">
        <v>0</v>
      </c>
      <c r="AN63" s="68">
        <v>0</v>
      </c>
      <c r="AO63" s="68">
        <v>0</v>
      </c>
      <c r="AP63" s="68">
        <v>0</v>
      </c>
      <c r="AQ63" s="246">
        <v>0</v>
      </c>
    </row>
    <row r="64" spans="1:43" x14ac:dyDescent="0.25">
      <c r="A64" s="22" t="s">
        <v>18</v>
      </c>
      <c r="B64" s="2" t="s">
        <v>134</v>
      </c>
      <c r="C64" s="67">
        <v>9</v>
      </c>
      <c r="D64" s="212">
        <f t="array" ref="D64">SUM(E64:AQ64)</f>
        <v>100.00000000000003</v>
      </c>
      <c r="E64" s="245">
        <v>2.4651359346386813E-2</v>
      </c>
      <c r="F64" s="68">
        <v>7.3954078039160445E-2</v>
      </c>
      <c r="G64" s="68">
        <v>0.18664600647978588</v>
      </c>
      <c r="H64" s="68">
        <v>0.66206507958867455</v>
      </c>
      <c r="I64" s="68">
        <v>0.82405972672207362</v>
      </c>
      <c r="J64" s="68">
        <v>1.1586138892801803</v>
      </c>
      <c r="K64" s="68">
        <v>1.6129032258064515</v>
      </c>
      <c r="L64" s="68">
        <v>1.8911114241442455</v>
      </c>
      <c r="M64" s="68">
        <v>2.8982955345823354</v>
      </c>
      <c r="N64" s="68">
        <v>3.9723904775320467</v>
      </c>
      <c r="O64" s="68">
        <v>7.0714185096492468</v>
      </c>
      <c r="P64" s="68">
        <v>8.4096351598816739</v>
      </c>
      <c r="Q64" s="68">
        <v>8.1032539794337239</v>
      </c>
      <c r="R64" s="68">
        <v>9.709113959712635</v>
      </c>
      <c r="S64" s="68">
        <v>31.708691364980986</v>
      </c>
      <c r="T64" s="68">
        <v>19.185800817016482</v>
      </c>
      <c r="U64" s="68">
        <v>1.0283138470207072</v>
      </c>
      <c r="V64" s="68">
        <v>1.0107057332018594</v>
      </c>
      <c r="W64" s="68">
        <v>0.44372446823496264</v>
      </c>
      <c r="X64" s="68">
        <v>2.112973658261727E-2</v>
      </c>
      <c r="Y64" s="68">
        <v>3.5216227637695453E-3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68">
        <v>0</v>
      </c>
      <c r="AJ64" s="68">
        <v>0</v>
      </c>
      <c r="AK64" s="68">
        <v>0</v>
      </c>
      <c r="AL64" s="68">
        <v>0</v>
      </c>
      <c r="AM64" s="68">
        <v>0</v>
      </c>
      <c r="AN64" s="68">
        <v>0</v>
      </c>
      <c r="AO64" s="68">
        <v>0</v>
      </c>
      <c r="AP64" s="68">
        <v>0</v>
      </c>
      <c r="AQ64" s="246">
        <v>0</v>
      </c>
    </row>
    <row r="65" spans="1:43" x14ac:dyDescent="0.25">
      <c r="A65" s="22" t="s">
        <v>18</v>
      </c>
      <c r="B65" s="2" t="s">
        <v>134</v>
      </c>
      <c r="C65" s="67">
        <v>10</v>
      </c>
      <c r="D65" s="212">
        <f t="array" ref="D65">SUM(E65:AQ65)</f>
        <v>100.00000000000001</v>
      </c>
      <c r="E65" s="245">
        <v>0.40160642570281119</v>
      </c>
      <c r="F65" s="68">
        <v>0.80321285140562237</v>
      </c>
      <c r="G65" s="68">
        <v>1.2048192771084338</v>
      </c>
      <c r="H65" s="68">
        <v>0.40160642570281119</v>
      </c>
      <c r="I65" s="68">
        <v>0</v>
      </c>
      <c r="J65" s="68">
        <v>0</v>
      </c>
      <c r="K65" s="68">
        <v>0.80321285140562237</v>
      </c>
      <c r="L65" s="68">
        <v>3.6144578313253009</v>
      </c>
      <c r="M65" s="68">
        <v>3.6144578313253009</v>
      </c>
      <c r="N65" s="68">
        <v>3.2128514056224895</v>
      </c>
      <c r="O65" s="68">
        <v>6.024096385542169</v>
      </c>
      <c r="P65" s="68">
        <v>11.646586345381527</v>
      </c>
      <c r="Q65" s="68">
        <v>12.048192771084338</v>
      </c>
      <c r="R65" s="68">
        <v>16.46586345381526</v>
      </c>
      <c r="S65" s="68">
        <v>16.46586345381526</v>
      </c>
      <c r="T65" s="68">
        <v>18.072289156626507</v>
      </c>
      <c r="U65" s="68">
        <v>2.4096385542168677</v>
      </c>
      <c r="V65" s="68">
        <v>2.0080321285140563</v>
      </c>
      <c r="W65" s="68">
        <v>0.80321285140562237</v>
      </c>
      <c r="X65" s="68">
        <v>0</v>
      </c>
      <c r="Y65" s="68">
        <v>0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68">
        <v>0</v>
      </c>
      <c r="AJ65" s="68">
        <v>0</v>
      </c>
      <c r="AK65" s="68">
        <v>0</v>
      </c>
      <c r="AL65" s="68">
        <v>0</v>
      </c>
      <c r="AM65" s="68">
        <v>0</v>
      </c>
      <c r="AN65" s="68">
        <v>0</v>
      </c>
      <c r="AO65" s="68">
        <v>0</v>
      </c>
      <c r="AP65" s="68">
        <v>0</v>
      </c>
      <c r="AQ65" s="246">
        <v>0</v>
      </c>
    </row>
    <row r="66" spans="1:43" x14ac:dyDescent="0.25">
      <c r="A66" s="22" t="s">
        <v>18</v>
      </c>
      <c r="B66" s="2" t="s">
        <v>134</v>
      </c>
      <c r="C66" s="67">
        <v>11</v>
      </c>
      <c r="D66" s="212">
        <v>100</v>
      </c>
      <c r="E66" s="245">
        <v>0</v>
      </c>
      <c r="F66" s="68">
        <v>0</v>
      </c>
      <c r="G66" s="68">
        <v>0</v>
      </c>
      <c r="H66" s="68">
        <v>0</v>
      </c>
      <c r="I66" s="68">
        <v>0</v>
      </c>
      <c r="J66" s="68">
        <v>0</v>
      </c>
      <c r="K66" s="68">
        <v>0</v>
      </c>
      <c r="L66" s="68">
        <v>0</v>
      </c>
      <c r="M66" s="68">
        <v>0</v>
      </c>
      <c r="N66" s="68">
        <v>0</v>
      </c>
      <c r="O66" s="68">
        <v>0</v>
      </c>
      <c r="P66" s="68">
        <v>0</v>
      </c>
      <c r="Q66" s="68">
        <v>0</v>
      </c>
      <c r="R66" s="68">
        <v>0</v>
      </c>
      <c r="S66" s="68">
        <v>0</v>
      </c>
      <c r="T66" s="68">
        <v>0</v>
      </c>
      <c r="U66" s="68">
        <v>0</v>
      </c>
      <c r="V66" s="68">
        <v>0</v>
      </c>
      <c r="W66" s="68">
        <v>0</v>
      </c>
      <c r="X66" s="68">
        <v>0</v>
      </c>
      <c r="Y66" s="68">
        <v>0</v>
      </c>
      <c r="Z66" s="68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8">
        <v>0</v>
      </c>
      <c r="AG66" s="68">
        <v>0</v>
      </c>
      <c r="AH66" s="68">
        <v>0</v>
      </c>
      <c r="AI66" s="68">
        <v>0</v>
      </c>
      <c r="AJ66" s="68">
        <v>0</v>
      </c>
      <c r="AK66" s="68">
        <v>0</v>
      </c>
      <c r="AL66" s="68">
        <v>0</v>
      </c>
      <c r="AM66" s="68">
        <v>0</v>
      </c>
      <c r="AN66" s="68">
        <v>0</v>
      </c>
      <c r="AO66" s="68">
        <v>0</v>
      </c>
      <c r="AP66" s="68">
        <v>0</v>
      </c>
      <c r="AQ66" s="246">
        <v>0</v>
      </c>
    </row>
    <row r="67" spans="1:43" x14ac:dyDescent="0.25">
      <c r="A67" s="22" t="s">
        <v>18</v>
      </c>
      <c r="B67" s="2" t="s">
        <v>134</v>
      </c>
      <c r="C67" s="67">
        <v>12</v>
      </c>
      <c r="D67" s="212">
        <f t="array" ref="D67">SUM(E67:AQ67)</f>
        <v>100</v>
      </c>
      <c r="E67" s="245">
        <v>0</v>
      </c>
      <c r="F67" s="68">
        <v>6.25</v>
      </c>
      <c r="G67" s="68">
        <v>12.5</v>
      </c>
      <c r="H67" s="68">
        <v>0</v>
      </c>
      <c r="I67" s="68">
        <v>0</v>
      </c>
      <c r="J67" s="68">
        <v>0</v>
      </c>
      <c r="K67" s="68">
        <v>6.25</v>
      </c>
      <c r="L67" s="68">
        <v>0</v>
      </c>
      <c r="M67" s="68">
        <v>0</v>
      </c>
      <c r="N67" s="68">
        <v>18.75</v>
      </c>
      <c r="O67" s="68">
        <v>0</v>
      </c>
      <c r="P67" s="68">
        <v>0</v>
      </c>
      <c r="Q67" s="68">
        <v>6.25</v>
      </c>
      <c r="R67" s="68">
        <v>18.75</v>
      </c>
      <c r="S67" s="68">
        <v>25</v>
      </c>
      <c r="T67" s="68">
        <v>6.25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  <c r="AC67" s="68">
        <v>0</v>
      </c>
      <c r="AD67" s="68">
        <v>0</v>
      </c>
      <c r="AE67" s="68">
        <v>0</v>
      </c>
      <c r="AF67" s="68">
        <v>0</v>
      </c>
      <c r="AG67" s="68">
        <v>0</v>
      </c>
      <c r="AH67" s="68">
        <v>0</v>
      </c>
      <c r="AI67" s="68">
        <v>0</v>
      </c>
      <c r="AJ67" s="68">
        <v>0</v>
      </c>
      <c r="AK67" s="68">
        <v>0</v>
      </c>
      <c r="AL67" s="68">
        <v>0</v>
      </c>
      <c r="AM67" s="68">
        <v>0</v>
      </c>
      <c r="AN67" s="68">
        <v>0</v>
      </c>
      <c r="AO67" s="68">
        <v>0</v>
      </c>
      <c r="AP67" s="68">
        <v>0</v>
      </c>
      <c r="AQ67" s="246">
        <v>0</v>
      </c>
    </row>
    <row r="68" spans="1:43" ht="15.75" thickBot="1" x14ac:dyDescent="0.3">
      <c r="A68" s="22" t="s">
        <v>18</v>
      </c>
      <c r="B68" s="2" t="s">
        <v>134</v>
      </c>
      <c r="C68" s="67">
        <v>13</v>
      </c>
      <c r="D68" s="212">
        <f t="array" ref="D68">SUM(E68:AQ68)</f>
        <v>100</v>
      </c>
      <c r="E68" s="247">
        <v>0</v>
      </c>
      <c r="F68" s="248">
        <v>0</v>
      </c>
      <c r="G68" s="248">
        <v>0</v>
      </c>
      <c r="H68" s="248">
        <v>1.7857142857142856</v>
      </c>
      <c r="I68" s="248">
        <v>1.7857142857142856</v>
      </c>
      <c r="J68" s="248">
        <v>0</v>
      </c>
      <c r="K68" s="248">
        <v>5.3571428571428568</v>
      </c>
      <c r="L68" s="248">
        <v>7.1428571428571423</v>
      </c>
      <c r="M68" s="248">
        <v>0</v>
      </c>
      <c r="N68" s="248">
        <v>7.1428571428571423</v>
      </c>
      <c r="O68" s="248">
        <v>3.5714285714285712</v>
      </c>
      <c r="P68" s="248">
        <v>8.9285714285714288</v>
      </c>
      <c r="Q68" s="248">
        <v>7.1428571428571423</v>
      </c>
      <c r="R68" s="248">
        <v>19.642857142857142</v>
      </c>
      <c r="S68" s="248">
        <v>23.214285714285715</v>
      </c>
      <c r="T68" s="248">
        <v>14.285714285714285</v>
      </c>
      <c r="U68" s="248">
        <v>0</v>
      </c>
      <c r="V68" s="248">
        <v>0</v>
      </c>
      <c r="W68" s="248">
        <v>0</v>
      </c>
      <c r="X68" s="248">
        <v>0</v>
      </c>
      <c r="Y68" s="248">
        <v>0</v>
      </c>
      <c r="Z68" s="248">
        <v>0</v>
      </c>
      <c r="AA68" s="248">
        <v>0</v>
      </c>
      <c r="AB68" s="248">
        <v>0</v>
      </c>
      <c r="AC68" s="248">
        <v>0</v>
      </c>
      <c r="AD68" s="248">
        <v>0</v>
      </c>
      <c r="AE68" s="248">
        <v>0</v>
      </c>
      <c r="AF68" s="248">
        <v>0</v>
      </c>
      <c r="AG68" s="248">
        <v>0</v>
      </c>
      <c r="AH68" s="248">
        <v>0</v>
      </c>
      <c r="AI68" s="248">
        <v>0</v>
      </c>
      <c r="AJ68" s="248">
        <v>0</v>
      </c>
      <c r="AK68" s="248">
        <v>0</v>
      </c>
      <c r="AL68" s="248">
        <v>0</v>
      </c>
      <c r="AM68" s="248">
        <v>0</v>
      </c>
      <c r="AN68" s="248">
        <v>0</v>
      </c>
      <c r="AO68" s="248">
        <v>0</v>
      </c>
      <c r="AP68" s="248">
        <v>0</v>
      </c>
      <c r="AQ68" s="249">
        <v>0</v>
      </c>
    </row>
    <row r="69" spans="1:43" ht="15.75" thickTop="1" x14ac:dyDescent="0.25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11"/>
    </row>
    <row r="70" spans="1:43" x14ac:dyDescent="0.25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11"/>
    </row>
    <row r="71" spans="1:43" x14ac:dyDescent="0.25">
      <c r="A71" s="21" t="s">
        <v>72</v>
      </c>
      <c r="B71" s="6" t="s">
        <v>37</v>
      </c>
    </row>
    <row r="72" spans="1:43" ht="15.75" thickBot="1" x14ac:dyDescent="0.3">
      <c r="A72" s="22" t="s">
        <v>18</v>
      </c>
      <c r="B72" s="2" t="s">
        <v>13</v>
      </c>
      <c r="C72" s="2" t="s">
        <v>14</v>
      </c>
      <c r="D72" s="2" t="s">
        <v>15</v>
      </c>
      <c r="E72" s="3">
        <v>6000</v>
      </c>
      <c r="F72" s="3">
        <v>8000</v>
      </c>
      <c r="G72" s="3">
        <v>10000</v>
      </c>
      <c r="H72" s="3">
        <v>12000</v>
      </c>
      <c r="I72" s="3">
        <v>14000</v>
      </c>
      <c r="J72" s="3">
        <v>16000</v>
      </c>
      <c r="K72" s="3">
        <v>18000</v>
      </c>
      <c r="L72" s="3">
        <v>20000</v>
      </c>
      <c r="M72" s="3">
        <v>22000</v>
      </c>
      <c r="N72" s="3">
        <v>24000</v>
      </c>
      <c r="O72" s="3">
        <v>26000</v>
      </c>
      <c r="P72" s="3">
        <v>28000</v>
      </c>
      <c r="Q72" s="3">
        <v>30000</v>
      </c>
      <c r="R72" s="3">
        <v>32000</v>
      </c>
      <c r="S72" s="3">
        <v>34000</v>
      </c>
      <c r="T72" s="3">
        <v>36000</v>
      </c>
      <c r="U72" s="3">
        <v>38000</v>
      </c>
      <c r="V72" s="3">
        <v>40000</v>
      </c>
      <c r="W72" s="3">
        <v>42000</v>
      </c>
      <c r="X72" s="3">
        <v>44000</v>
      </c>
      <c r="Y72" s="3">
        <v>46000</v>
      </c>
      <c r="Z72" s="3">
        <v>48000</v>
      </c>
      <c r="AA72" s="3">
        <v>50000</v>
      </c>
      <c r="AB72" s="3">
        <v>52000</v>
      </c>
      <c r="AC72" s="3">
        <v>54000</v>
      </c>
      <c r="AD72" s="3">
        <v>56000</v>
      </c>
      <c r="AE72" s="3">
        <v>58000</v>
      </c>
      <c r="AF72" s="3">
        <v>60000</v>
      </c>
      <c r="AG72" s="3">
        <v>62000</v>
      </c>
      <c r="AH72" s="3">
        <v>64000</v>
      </c>
      <c r="AI72" s="3">
        <v>66000</v>
      </c>
      <c r="AJ72" s="3">
        <v>68000</v>
      </c>
      <c r="AK72" s="3">
        <v>70000</v>
      </c>
      <c r="AL72" s="3">
        <v>72000</v>
      </c>
      <c r="AM72" s="3">
        <v>74000</v>
      </c>
      <c r="AN72" s="3">
        <v>76000</v>
      </c>
      <c r="AO72" s="3">
        <v>78000</v>
      </c>
      <c r="AP72" s="3">
        <v>80000</v>
      </c>
      <c r="AQ72" s="3">
        <v>82000</v>
      </c>
    </row>
    <row r="73" spans="1:43" ht="15.75" thickTop="1" x14ac:dyDescent="0.25">
      <c r="A73" s="22" t="s">
        <v>18</v>
      </c>
      <c r="B73" s="2" t="s">
        <v>134</v>
      </c>
      <c r="C73" s="74">
        <v>4</v>
      </c>
      <c r="D73" s="295">
        <f t="array" ref="D73">SUM(E73:AQ73)</f>
        <v>100</v>
      </c>
      <c r="E73" s="250">
        <v>0</v>
      </c>
      <c r="F73" s="251">
        <v>2.9411764705882351</v>
      </c>
      <c r="G73" s="251">
        <v>0</v>
      </c>
      <c r="H73" s="251">
        <v>0</v>
      </c>
      <c r="I73" s="251">
        <v>0</v>
      </c>
      <c r="J73" s="251">
        <v>2.9411764705882351</v>
      </c>
      <c r="K73" s="251">
        <v>0</v>
      </c>
      <c r="L73" s="251">
        <v>0</v>
      </c>
      <c r="M73" s="251">
        <v>0</v>
      </c>
      <c r="N73" s="251">
        <v>8.8235294117647065</v>
      </c>
      <c r="O73" s="251">
        <v>2.9411764705882351</v>
      </c>
      <c r="P73" s="251">
        <v>11.76470588235294</v>
      </c>
      <c r="Q73" s="251">
        <v>11.76470588235294</v>
      </c>
      <c r="R73" s="251">
        <v>14.705882352941178</v>
      </c>
      <c r="S73" s="251">
        <v>14.705882352941178</v>
      </c>
      <c r="T73" s="251">
        <v>11.76470588235294</v>
      </c>
      <c r="U73" s="251">
        <v>8.8235294117647065</v>
      </c>
      <c r="V73" s="251">
        <v>2.9411764705882351</v>
      </c>
      <c r="W73" s="251">
        <v>2.9411764705882351</v>
      </c>
      <c r="X73" s="251">
        <v>2.9411764705882351</v>
      </c>
      <c r="Y73" s="251">
        <v>0</v>
      </c>
      <c r="Z73" s="251">
        <v>0</v>
      </c>
      <c r="AA73" s="251">
        <v>0</v>
      </c>
      <c r="AB73" s="251">
        <v>0</v>
      </c>
      <c r="AC73" s="251">
        <v>0</v>
      </c>
      <c r="AD73" s="251">
        <v>0</v>
      </c>
      <c r="AE73" s="251">
        <v>0</v>
      </c>
      <c r="AF73" s="251">
        <v>0</v>
      </c>
      <c r="AG73" s="251">
        <v>0</v>
      </c>
      <c r="AH73" s="251">
        <v>0</v>
      </c>
      <c r="AI73" s="251">
        <v>0</v>
      </c>
      <c r="AJ73" s="251">
        <v>0</v>
      </c>
      <c r="AK73" s="251">
        <v>0</v>
      </c>
      <c r="AL73" s="251">
        <v>0</v>
      </c>
      <c r="AM73" s="251">
        <v>0</v>
      </c>
      <c r="AN73" s="251">
        <v>0</v>
      </c>
      <c r="AO73" s="251">
        <v>0</v>
      </c>
      <c r="AP73" s="251">
        <v>0</v>
      </c>
      <c r="AQ73" s="252">
        <v>0</v>
      </c>
    </row>
    <row r="74" spans="1:43" x14ac:dyDescent="0.25">
      <c r="A74" s="22" t="s">
        <v>18</v>
      </c>
      <c r="B74" s="2" t="s">
        <v>134</v>
      </c>
      <c r="C74" s="74">
        <v>5</v>
      </c>
      <c r="D74" s="295">
        <v>100</v>
      </c>
      <c r="E74" s="253">
        <v>0</v>
      </c>
      <c r="F74" s="75">
        <v>0</v>
      </c>
      <c r="G74" s="75">
        <v>0</v>
      </c>
      <c r="H74" s="75">
        <v>0</v>
      </c>
      <c r="I74" s="75">
        <v>0</v>
      </c>
      <c r="J74" s="75">
        <v>0</v>
      </c>
      <c r="K74" s="75">
        <v>0</v>
      </c>
      <c r="L74" s="75">
        <v>0</v>
      </c>
      <c r="M74" s="75">
        <v>0</v>
      </c>
      <c r="N74" s="75">
        <v>0</v>
      </c>
      <c r="O74" s="75">
        <v>0</v>
      </c>
      <c r="P74" s="75">
        <v>0</v>
      </c>
      <c r="Q74" s="75">
        <v>0</v>
      </c>
      <c r="R74" s="75">
        <v>0</v>
      </c>
      <c r="S74" s="75">
        <v>0</v>
      </c>
      <c r="T74" s="75">
        <v>0</v>
      </c>
      <c r="U74" s="75">
        <v>0</v>
      </c>
      <c r="V74" s="75">
        <v>0</v>
      </c>
      <c r="W74" s="75">
        <v>0</v>
      </c>
      <c r="X74" s="75">
        <v>0</v>
      </c>
      <c r="Y74" s="75">
        <v>0</v>
      </c>
      <c r="Z74" s="75">
        <v>0</v>
      </c>
      <c r="AA74" s="75">
        <v>0</v>
      </c>
      <c r="AB74" s="75">
        <v>0</v>
      </c>
      <c r="AC74" s="75">
        <v>0</v>
      </c>
      <c r="AD74" s="75">
        <v>0</v>
      </c>
      <c r="AE74" s="75">
        <v>0</v>
      </c>
      <c r="AF74" s="75">
        <v>0</v>
      </c>
      <c r="AG74" s="75">
        <v>0</v>
      </c>
      <c r="AH74" s="75">
        <v>0</v>
      </c>
      <c r="AI74" s="75">
        <v>0</v>
      </c>
      <c r="AJ74" s="75">
        <v>0</v>
      </c>
      <c r="AK74" s="75">
        <v>0</v>
      </c>
      <c r="AL74" s="75">
        <v>0</v>
      </c>
      <c r="AM74" s="75">
        <v>0</v>
      </c>
      <c r="AN74" s="75">
        <v>0</v>
      </c>
      <c r="AO74" s="75">
        <v>0</v>
      </c>
      <c r="AP74" s="75">
        <v>0</v>
      </c>
      <c r="AQ74" s="254">
        <v>0</v>
      </c>
    </row>
    <row r="75" spans="1:43" x14ac:dyDescent="0.25">
      <c r="A75" s="22" t="s">
        <v>18</v>
      </c>
      <c r="B75" s="2" t="s">
        <v>134</v>
      </c>
      <c r="C75" s="74">
        <v>6</v>
      </c>
      <c r="D75" s="295">
        <f t="array" ref="D75">SUM(E75:AQ75)</f>
        <v>99.999999999999986</v>
      </c>
      <c r="E75" s="253">
        <v>0</v>
      </c>
      <c r="F75" s="75">
        <v>0</v>
      </c>
      <c r="G75" s="75">
        <v>0.74626865671641784</v>
      </c>
      <c r="H75" s="75">
        <v>0.74626865671641784</v>
      </c>
      <c r="I75" s="75">
        <v>2.2388059701492535</v>
      </c>
      <c r="J75" s="75">
        <v>3.7313432835820892</v>
      </c>
      <c r="K75" s="75">
        <v>5.9701492537313428</v>
      </c>
      <c r="L75" s="75">
        <v>8.9552238805970141</v>
      </c>
      <c r="M75" s="75">
        <v>3.7313432835820892</v>
      </c>
      <c r="N75" s="75">
        <v>9.7014925373134329</v>
      </c>
      <c r="O75" s="75">
        <v>4.4776119402985071</v>
      </c>
      <c r="P75" s="75">
        <v>5.9701492537313428</v>
      </c>
      <c r="Q75" s="75">
        <v>23.134328358208954</v>
      </c>
      <c r="R75" s="75">
        <v>21.641791044776117</v>
      </c>
      <c r="S75" s="75">
        <v>8.2089552238805972</v>
      </c>
      <c r="T75" s="75">
        <v>0.74626865671641784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5">
        <v>0</v>
      </c>
      <c r="AQ75" s="254">
        <v>0</v>
      </c>
    </row>
    <row r="76" spans="1:43" x14ac:dyDescent="0.25">
      <c r="A76" s="22" t="s">
        <v>18</v>
      </c>
      <c r="B76" s="2" t="s">
        <v>134</v>
      </c>
      <c r="C76" s="74">
        <v>7</v>
      </c>
      <c r="D76" s="295">
        <v>100</v>
      </c>
      <c r="E76" s="253">
        <v>0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0</v>
      </c>
      <c r="L76" s="75">
        <v>0</v>
      </c>
      <c r="M76" s="75">
        <v>0</v>
      </c>
      <c r="N76" s="75">
        <v>0</v>
      </c>
      <c r="O76" s="75">
        <v>0</v>
      </c>
      <c r="P76" s="75">
        <v>0</v>
      </c>
      <c r="Q76" s="75">
        <v>0</v>
      </c>
      <c r="R76" s="75">
        <v>0</v>
      </c>
      <c r="S76" s="75">
        <v>0</v>
      </c>
      <c r="T76" s="75">
        <v>0</v>
      </c>
      <c r="U76" s="75">
        <v>0</v>
      </c>
      <c r="V76" s="75">
        <v>0</v>
      </c>
      <c r="W76" s="75">
        <v>0</v>
      </c>
      <c r="X76" s="75">
        <v>0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5">
        <v>0</v>
      </c>
      <c r="AE76" s="75">
        <v>0</v>
      </c>
      <c r="AF76" s="75">
        <v>0</v>
      </c>
      <c r="AG76" s="75">
        <v>0</v>
      </c>
      <c r="AH76" s="75">
        <v>0</v>
      </c>
      <c r="AI76" s="75">
        <v>0</v>
      </c>
      <c r="AJ76" s="75">
        <v>0</v>
      </c>
      <c r="AK76" s="75">
        <v>0</v>
      </c>
      <c r="AL76" s="75">
        <v>0</v>
      </c>
      <c r="AM76" s="75">
        <v>0</v>
      </c>
      <c r="AN76" s="75">
        <v>0</v>
      </c>
      <c r="AO76" s="75">
        <v>0</v>
      </c>
      <c r="AP76" s="75">
        <v>0</v>
      </c>
      <c r="AQ76" s="254">
        <v>0</v>
      </c>
    </row>
    <row r="77" spans="1:43" x14ac:dyDescent="0.25">
      <c r="A77" s="22" t="s">
        <v>18</v>
      </c>
      <c r="B77" s="2" t="s">
        <v>134</v>
      </c>
      <c r="C77" s="74">
        <v>8</v>
      </c>
      <c r="D77" s="295">
        <f t="array" ref="D77">SUM(E77:AQ77)</f>
        <v>100</v>
      </c>
      <c r="E77" s="253">
        <v>6.0869565217391308</v>
      </c>
      <c r="F77" s="75">
        <v>6.9565217391304346</v>
      </c>
      <c r="G77" s="75">
        <v>5.2173913043478262</v>
      </c>
      <c r="H77" s="75">
        <v>6.9565217391304346</v>
      </c>
      <c r="I77" s="75">
        <v>3.4782608695652173</v>
      </c>
      <c r="J77" s="75">
        <v>7.8260869565217401</v>
      </c>
      <c r="K77" s="75">
        <v>8.695652173913043</v>
      </c>
      <c r="L77" s="75">
        <v>5.2173913043478262</v>
      </c>
      <c r="M77" s="75">
        <v>1.7391304347826086</v>
      </c>
      <c r="N77" s="75">
        <v>4.3478260869565215</v>
      </c>
      <c r="O77" s="75">
        <v>2.6086956521739131</v>
      </c>
      <c r="P77" s="75">
        <v>1.7391304347826086</v>
      </c>
      <c r="Q77" s="75">
        <v>6.9565217391304346</v>
      </c>
      <c r="R77" s="75">
        <v>0</v>
      </c>
      <c r="S77" s="75">
        <v>4.3478260869565215</v>
      </c>
      <c r="T77" s="75">
        <v>6.0869565217391308</v>
      </c>
      <c r="U77" s="75">
        <v>12.173913043478262</v>
      </c>
      <c r="V77" s="75">
        <v>6.0869565217391308</v>
      </c>
      <c r="W77" s="75">
        <v>3.4782608695652173</v>
      </c>
      <c r="X77" s="75">
        <v>0</v>
      </c>
      <c r="Y77" s="75">
        <v>0</v>
      </c>
      <c r="Z77" s="75">
        <v>0</v>
      </c>
      <c r="AA77" s="75">
        <v>0</v>
      </c>
      <c r="AB77" s="75">
        <v>0</v>
      </c>
      <c r="AC77" s="75">
        <v>0</v>
      </c>
      <c r="AD77" s="75">
        <v>0</v>
      </c>
      <c r="AE77" s="75">
        <v>0</v>
      </c>
      <c r="AF77" s="75">
        <v>0</v>
      </c>
      <c r="AG77" s="75">
        <v>0</v>
      </c>
      <c r="AH77" s="75">
        <v>0</v>
      </c>
      <c r="AI77" s="75">
        <v>0</v>
      </c>
      <c r="AJ77" s="75">
        <v>0</v>
      </c>
      <c r="AK77" s="75">
        <v>0</v>
      </c>
      <c r="AL77" s="75">
        <v>0</v>
      </c>
      <c r="AM77" s="75">
        <v>0</v>
      </c>
      <c r="AN77" s="75">
        <v>0</v>
      </c>
      <c r="AO77" s="75">
        <v>0</v>
      </c>
      <c r="AP77" s="75">
        <v>0</v>
      </c>
      <c r="AQ77" s="254">
        <v>0</v>
      </c>
    </row>
    <row r="78" spans="1:43" x14ac:dyDescent="0.25">
      <c r="A78" s="22" t="s">
        <v>18</v>
      </c>
      <c r="B78" s="2" t="s">
        <v>134</v>
      </c>
      <c r="C78" s="74">
        <v>9</v>
      </c>
      <c r="D78" s="295">
        <f t="array" ref="D78">SUM(E78:AQ78)</f>
        <v>100.00000000000003</v>
      </c>
      <c r="E78" s="253">
        <v>0.15006002400960386</v>
      </c>
      <c r="F78" s="75">
        <v>6.0024009603841535E-2</v>
      </c>
      <c r="G78" s="75">
        <v>0.18007202881152462</v>
      </c>
      <c r="H78" s="75">
        <v>0.42016806722689076</v>
      </c>
      <c r="I78" s="75">
        <v>0.4501800720288115</v>
      </c>
      <c r="J78" s="75">
        <v>1.3805522208883554</v>
      </c>
      <c r="K78" s="75">
        <v>2.1908763505402162</v>
      </c>
      <c r="L78" s="75">
        <v>3.5114045618247296</v>
      </c>
      <c r="M78" s="75">
        <v>4.2016806722689077</v>
      </c>
      <c r="N78" s="75">
        <v>3.8115246098439375</v>
      </c>
      <c r="O78" s="75">
        <v>3.2713085234093637</v>
      </c>
      <c r="P78" s="75">
        <v>3.2112845138055222</v>
      </c>
      <c r="Q78" s="75">
        <v>4.3517406962785117</v>
      </c>
      <c r="R78" s="75">
        <v>4.6818727490996404</v>
      </c>
      <c r="S78" s="75">
        <v>11.884753901560623</v>
      </c>
      <c r="T78" s="75">
        <v>16.776710684273709</v>
      </c>
      <c r="U78" s="75">
        <v>16.626650660264104</v>
      </c>
      <c r="V78" s="75">
        <v>14.945978391356544</v>
      </c>
      <c r="W78" s="75">
        <v>6.5726290516206483</v>
      </c>
      <c r="X78" s="75">
        <v>0.90036014405762299</v>
      </c>
      <c r="Y78" s="75">
        <v>0.27010804321728693</v>
      </c>
      <c r="Z78" s="75">
        <v>9.003601440576231E-2</v>
      </c>
      <c r="AA78" s="75">
        <v>6.0024009603841535E-2</v>
      </c>
      <c r="AB78" s="75">
        <v>0</v>
      </c>
      <c r="AC78" s="75">
        <v>0</v>
      </c>
      <c r="AD78" s="75">
        <v>0</v>
      </c>
      <c r="AE78" s="75">
        <v>0</v>
      </c>
      <c r="AF78" s="75">
        <v>0</v>
      </c>
      <c r="AG78" s="75">
        <v>0</v>
      </c>
      <c r="AH78" s="75">
        <v>0</v>
      </c>
      <c r="AI78" s="75">
        <v>0</v>
      </c>
      <c r="AJ78" s="75">
        <v>0</v>
      </c>
      <c r="AK78" s="75">
        <v>0</v>
      </c>
      <c r="AL78" s="75">
        <v>0</v>
      </c>
      <c r="AM78" s="75">
        <v>0</v>
      </c>
      <c r="AN78" s="75">
        <v>0</v>
      </c>
      <c r="AO78" s="75">
        <v>0</v>
      </c>
      <c r="AP78" s="75">
        <v>0</v>
      </c>
      <c r="AQ78" s="254">
        <v>0</v>
      </c>
    </row>
    <row r="79" spans="1:43" x14ac:dyDescent="0.25">
      <c r="A79" s="22" t="s">
        <v>18</v>
      </c>
      <c r="B79" s="2" t="s">
        <v>134</v>
      </c>
      <c r="C79" s="74">
        <v>10</v>
      </c>
      <c r="D79" s="295">
        <v>100</v>
      </c>
      <c r="E79" s="253">
        <v>1.7857142857142856</v>
      </c>
      <c r="F79" s="75">
        <v>0</v>
      </c>
      <c r="G79" s="75">
        <v>0.89285714285714279</v>
      </c>
      <c r="H79" s="75">
        <v>0</v>
      </c>
      <c r="I79" s="75">
        <v>0.89285714285714279</v>
      </c>
      <c r="J79" s="75">
        <v>1.7857142857142856</v>
      </c>
      <c r="K79" s="75">
        <v>0</v>
      </c>
      <c r="L79" s="75">
        <v>2.6785714285714284</v>
      </c>
      <c r="M79" s="75">
        <v>1.7857142857142856</v>
      </c>
      <c r="N79" s="75">
        <v>4.4642857142857144</v>
      </c>
      <c r="O79" s="75">
        <v>7.1428571428571423</v>
      </c>
      <c r="P79" s="75">
        <v>2.6785714285714284</v>
      </c>
      <c r="Q79" s="75">
        <v>9.8214285714285712</v>
      </c>
      <c r="R79" s="75">
        <v>3.5714285714285712</v>
      </c>
      <c r="S79" s="75">
        <v>7.1428571428571423</v>
      </c>
      <c r="T79" s="75">
        <v>19.642857142857142</v>
      </c>
      <c r="U79" s="75">
        <v>20.535714285714285</v>
      </c>
      <c r="V79" s="75">
        <v>10.714285714285714</v>
      </c>
      <c r="W79" s="75">
        <v>3.5714285714285712</v>
      </c>
      <c r="X79" s="75">
        <v>0</v>
      </c>
      <c r="Y79" s="75">
        <v>0.89285714285714279</v>
      </c>
      <c r="Z79" s="75">
        <v>0</v>
      </c>
      <c r="AA79" s="75">
        <v>0</v>
      </c>
      <c r="AB79" s="75">
        <v>0</v>
      </c>
      <c r="AC79" s="75">
        <v>0</v>
      </c>
      <c r="AD79" s="75">
        <v>0</v>
      </c>
      <c r="AE79" s="75">
        <v>0</v>
      </c>
      <c r="AF79" s="75">
        <v>0</v>
      </c>
      <c r="AG79" s="75">
        <v>0</v>
      </c>
      <c r="AH79" s="75">
        <v>0</v>
      </c>
      <c r="AI79" s="75">
        <v>0</v>
      </c>
      <c r="AJ79" s="75">
        <v>0</v>
      </c>
      <c r="AK79" s="75">
        <v>0</v>
      </c>
      <c r="AL79" s="75">
        <v>0</v>
      </c>
      <c r="AM79" s="75">
        <v>0</v>
      </c>
      <c r="AN79" s="75">
        <v>0</v>
      </c>
      <c r="AO79" s="75">
        <v>0</v>
      </c>
      <c r="AP79" s="75">
        <v>0</v>
      </c>
      <c r="AQ79" s="254">
        <v>0</v>
      </c>
    </row>
    <row r="80" spans="1:43" x14ac:dyDescent="0.25">
      <c r="A80" s="22" t="s">
        <v>18</v>
      </c>
      <c r="B80" s="2" t="s">
        <v>134</v>
      </c>
      <c r="C80" s="74">
        <v>11</v>
      </c>
      <c r="D80" s="295">
        <v>100</v>
      </c>
      <c r="E80" s="253">
        <v>0</v>
      </c>
      <c r="F80" s="75">
        <v>0</v>
      </c>
      <c r="G80" s="75">
        <v>0</v>
      </c>
      <c r="H80" s="75">
        <v>0</v>
      </c>
      <c r="I80" s="75">
        <v>0</v>
      </c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0</v>
      </c>
      <c r="T80" s="75">
        <v>0</v>
      </c>
      <c r="U80" s="75">
        <v>0</v>
      </c>
      <c r="V80" s="75">
        <v>0</v>
      </c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5">
        <v>0</v>
      </c>
      <c r="AD80" s="75">
        <v>0</v>
      </c>
      <c r="AE80" s="75">
        <v>0</v>
      </c>
      <c r="AF80" s="75">
        <v>0</v>
      </c>
      <c r="AG80" s="75">
        <v>0</v>
      </c>
      <c r="AH80" s="75">
        <v>0</v>
      </c>
      <c r="AI80" s="75">
        <v>0</v>
      </c>
      <c r="AJ80" s="75">
        <v>0</v>
      </c>
      <c r="AK80" s="75">
        <v>0</v>
      </c>
      <c r="AL80" s="75">
        <v>0</v>
      </c>
      <c r="AM80" s="75">
        <v>0</v>
      </c>
      <c r="AN80" s="75">
        <v>0</v>
      </c>
      <c r="AO80" s="75">
        <v>0</v>
      </c>
      <c r="AP80" s="75">
        <v>0</v>
      </c>
      <c r="AQ80" s="254">
        <v>0</v>
      </c>
    </row>
    <row r="81" spans="1:43" x14ac:dyDescent="0.25">
      <c r="A81" s="22" t="s">
        <v>18</v>
      </c>
      <c r="B81" s="2" t="s">
        <v>134</v>
      </c>
      <c r="C81" s="74">
        <v>12</v>
      </c>
      <c r="D81" s="295">
        <f t="array" ref="D81">SUM(E81:AQ81)</f>
        <v>100</v>
      </c>
      <c r="E81" s="253">
        <v>0</v>
      </c>
      <c r="F81" s="75">
        <v>0</v>
      </c>
      <c r="G81" s="75">
        <v>1.6949152542372881</v>
      </c>
      <c r="H81" s="75">
        <v>1.6949152542372881</v>
      </c>
      <c r="I81" s="75">
        <v>1.6949152542372881</v>
      </c>
      <c r="J81" s="75">
        <v>3.3898305084745761</v>
      </c>
      <c r="K81" s="75">
        <v>1.6949152542372881</v>
      </c>
      <c r="L81" s="75">
        <v>8.4745762711864394</v>
      </c>
      <c r="M81" s="75">
        <v>16.949152542372879</v>
      </c>
      <c r="N81" s="75">
        <v>3.3898305084745761</v>
      </c>
      <c r="O81" s="75">
        <v>11.864406779661017</v>
      </c>
      <c r="P81" s="75">
        <v>10.16949152542373</v>
      </c>
      <c r="Q81" s="75">
        <v>15.254237288135593</v>
      </c>
      <c r="R81" s="75">
        <v>13.559322033898304</v>
      </c>
      <c r="S81" s="75">
        <v>1.6949152542372881</v>
      </c>
      <c r="T81" s="75">
        <v>3.3898305084745761</v>
      </c>
      <c r="U81" s="75">
        <v>0</v>
      </c>
      <c r="V81" s="75">
        <v>1.6949152542372881</v>
      </c>
      <c r="W81" s="75">
        <v>3.3898305084745761</v>
      </c>
      <c r="X81" s="75">
        <v>0</v>
      </c>
      <c r="Y81" s="75">
        <v>0</v>
      </c>
      <c r="Z81" s="75">
        <v>0</v>
      </c>
      <c r="AA81" s="75">
        <v>0</v>
      </c>
      <c r="AB81" s="75">
        <v>0</v>
      </c>
      <c r="AC81" s="75">
        <v>0</v>
      </c>
      <c r="AD81" s="75">
        <v>0</v>
      </c>
      <c r="AE81" s="75">
        <v>0</v>
      </c>
      <c r="AF81" s="75">
        <v>0</v>
      </c>
      <c r="AG81" s="75">
        <v>0</v>
      </c>
      <c r="AH81" s="75">
        <v>0</v>
      </c>
      <c r="AI81" s="75">
        <v>0</v>
      </c>
      <c r="AJ81" s="75">
        <v>0</v>
      </c>
      <c r="AK81" s="75">
        <v>0</v>
      </c>
      <c r="AL81" s="75">
        <v>0</v>
      </c>
      <c r="AM81" s="75">
        <v>0</v>
      </c>
      <c r="AN81" s="75">
        <v>0</v>
      </c>
      <c r="AO81" s="75">
        <v>0</v>
      </c>
      <c r="AP81" s="75">
        <v>0</v>
      </c>
      <c r="AQ81" s="254">
        <v>0</v>
      </c>
    </row>
    <row r="82" spans="1:43" ht="15.75" thickBot="1" x14ac:dyDescent="0.3">
      <c r="A82" s="22" t="s">
        <v>18</v>
      </c>
      <c r="B82" s="2" t="s">
        <v>134</v>
      </c>
      <c r="C82" s="74">
        <v>13</v>
      </c>
      <c r="D82" s="295">
        <f t="array" ref="D82">SUM(E82:AQ82)</f>
        <v>100</v>
      </c>
      <c r="E82" s="255">
        <v>13.28125</v>
      </c>
      <c r="F82" s="256">
        <v>3.125</v>
      </c>
      <c r="G82" s="256">
        <v>7.03125</v>
      </c>
      <c r="H82" s="256">
        <v>1.5625</v>
      </c>
      <c r="I82" s="256">
        <v>13.28125</v>
      </c>
      <c r="J82" s="256">
        <v>7.8125</v>
      </c>
      <c r="K82" s="256">
        <v>15.625</v>
      </c>
      <c r="L82" s="256">
        <v>8.59375</v>
      </c>
      <c r="M82" s="256">
        <v>2.34375</v>
      </c>
      <c r="N82" s="256">
        <v>1.5625</v>
      </c>
      <c r="O82" s="256">
        <v>1.5625</v>
      </c>
      <c r="P82" s="256">
        <v>2.34375</v>
      </c>
      <c r="Q82" s="256">
        <v>3.125</v>
      </c>
      <c r="R82" s="256">
        <v>3.90625</v>
      </c>
      <c r="S82" s="256">
        <v>4.6875</v>
      </c>
      <c r="T82" s="256">
        <v>7.03125</v>
      </c>
      <c r="U82" s="256">
        <v>2.34375</v>
      </c>
      <c r="V82" s="256">
        <v>0.78125</v>
      </c>
      <c r="W82" s="256">
        <v>0</v>
      </c>
      <c r="X82" s="256">
        <v>0</v>
      </c>
      <c r="Y82" s="256">
        <v>0</v>
      </c>
      <c r="Z82" s="256">
        <v>0</v>
      </c>
      <c r="AA82" s="256">
        <v>0</v>
      </c>
      <c r="AB82" s="256">
        <v>0</v>
      </c>
      <c r="AC82" s="256">
        <v>0</v>
      </c>
      <c r="AD82" s="256">
        <v>0</v>
      </c>
      <c r="AE82" s="256">
        <v>0</v>
      </c>
      <c r="AF82" s="256">
        <v>0</v>
      </c>
      <c r="AG82" s="256">
        <v>0</v>
      </c>
      <c r="AH82" s="256">
        <v>0</v>
      </c>
      <c r="AI82" s="256">
        <v>0</v>
      </c>
      <c r="AJ82" s="256">
        <v>0</v>
      </c>
      <c r="AK82" s="256">
        <v>0</v>
      </c>
      <c r="AL82" s="256">
        <v>0</v>
      </c>
      <c r="AM82" s="256">
        <v>0</v>
      </c>
      <c r="AN82" s="256">
        <v>0</v>
      </c>
      <c r="AO82" s="256">
        <v>0</v>
      </c>
      <c r="AP82" s="256">
        <v>0</v>
      </c>
      <c r="AQ82" s="257">
        <v>0</v>
      </c>
    </row>
    <row r="83" spans="1:43" ht="15.75" thickTop="1" x14ac:dyDescent="0.25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11"/>
    </row>
    <row r="84" spans="1:43" x14ac:dyDescent="0.25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11"/>
    </row>
    <row r="85" spans="1:43" x14ac:dyDescent="0.25">
      <c r="A85" s="21" t="s">
        <v>73</v>
      </c>
      <c r="B85" s="6" t="s">
        <v>37</v>
      </c>
    </row>
    <row r="86" spans="1:43" ht="15.75" thickBot="1" x14ac:dyDescent="0.3">
      <c r="A86" s="22" t="s">
        <v>18</v>
      </c>
      <c r="B86" s="2" t="s">
        <v>13</v>
      </c>
      <c r="C86" s="2" t="s">
        <v>14</v>
      </c>
      <c r="D86" s="2" t="s">
        <v>15</v>
      </c>
      <c r="E86" s="3">
        <v>6000</v>
      </c>
      <c r="F86" s="3">
        <v>8000</v>
      </c>
      <c r="G86" s="3">
        <v>10000</v>
      </c>
      <c r="H86" s="3">
        <v>12000</v>
      </c>
      <c r="I86" s="3">
        <v>14000</v>
      </c>
      <c r="J86" s="3">
        <v>16000</v>
      </c>
      <c r="K86" s="3">
        <v>18000</v>
      </c>
      <c r="L86" s="3">
        <v>20000</v>
      </c>
      <c r="M86" s="3">
        <v>22000</v>
      </c>
      <c r="N86" s="3">
        <v>24000</v>
      </c>
      <c r="O86" s="3">
        <v>26000</v>
      </c>
      <c r="P86" s="3">
        <v>28000</v>
      </c>
      <c r="Q86" s="3">
        <v>30000</v>
      </c>
      <c r="R86" s="3">
        <v>32000</v>
      </c>
      <c r="S86" s="3">
        <v>34000</v>
      </c>
      <c r="T86" s="3">
        <v>36000</v>
      </c>
      <c r="U86" s="3">
        <v>38000</v>
      </c>
      <c r="V86" s="3">
        <v>40000</v>
      </c>
      <c r="W86" s="3">
        <v>42000</v>
      </c>
      <c r="X86" s="3">
        <v>44000</v>
      </c>
      <c r="Y86" s="3">
        <v>46000</v>
      </c>
      <c r="Z86" s="3">
        <v>48000</v>
      </c>
      <c r="AA86" s="3">
        <v>50000</v>
      </c>
      <c r="AB86" s="3">
        <v>52000</v>
      </c>
      <c r="AC86" s="3">
        <v>54000</v>
      </c>
      <c r="AD86" s="3">
        <v>56000</v>
      </c>
      <c r="AE86" s="3">
        <v>58000</v>
      </c>
      <c r="AF86" s="3">
        <v>60000</v>
      </c>
      <c r="AG86" s="3">
        <v>62000</v>
      </c>
      <c r="AH86" s="3">
        <v>64000</v>
      </c>
      <c r="AI86" s="3">
        <v>66000</v>
      </c>
      <c r="AJ86" s="3">
        <v>68000</v>
      </c>
      <c r="AK86" s="3">
        <v>70000</v>
      </c>
      <c r="AL86" s="3">
        <v>72000</v>
      </c>
      <c r="AM86" s="3">
        <v>74000</v>
      </c>
      <c r="AN86" s="3">
        <v>76000</v>
      </c>
      <c r="AO86" s="3">
        <v>78000</v>
      </c>
      <c r="AP86" s="3">
        <v>80000</v>
      </c>
      <c r="AQ86" s="3">
        <v>82000</v>
      </c>
    </row>
    <row r="87" spans="1:43" ht="15.75" thickTop="1" x14ac:dyDescent="0.25">
      <c r="A87" s="22" t="s">
        <v>18</v>
      </c>
      <c r="B87" s="2" t="s">
        <v>134</v>
      </c>
      <c r="C87" s="71">
        <v>4</v>
      </c>
      <c r="D87" s="73">
        <f t="array" ref="D87">SUM(E87:AQ87)</f>
        <v>99.999999999999986</v>
      </c>
      <c r="E87" s="258">
        <v>0</v>
      </c>
      <c r="F87" s="259">
        <v>0</v>
      </c>
      <c r="G87" s="259">
        <v>3.8461538461538463</v>
      </c>
      <c r="H87" s="259">
        <v>3.8461538461538463</v>
      </c>
      <c r="I87" s="259">
        <v>3.8461538461538463</v>
      </c>
      <c r="J87" s="259">
        <v>0</v>
      </c>
      <c r="K87" s="259">
        <v>0</v>
      </c>
      <c r="L87" s="259">
        <v>0</v>
      </c>
      <c r="M87" s="259">
        <v>3.8461538461538463</v>
      </c>
      <c r="N87" s="259">
        <v>7.6923076923076925</v>
      </c>
      <c r="O87" s="259">
        <v>7.6923076923076925</v>
      </c>
      <c r="P87" s="259">
        <v>7.6923076923076925</v>
      </c>
      <c r="Q87" s="259">
        <v>15.384615384615385</v>
      </c>
      <c r="R87" s="259">
        <v>30.76923076923077</v>
      </c>
      <c r="S87" s="259">
        <v>7.6923076923076925</v>
      </c>
      <c r="T87" s="259">
        <v>3.8461538461538463</v>
      </c>
      <c r="U87" s="259">
        <v>3.8461538461538463</v>
      </c>
      <c r="V87" s="259">
        <v>0</v>
      </c>
      <c r="W87" s="259">
        <v>0</v>
      </c>
      <c r="X87" s="259">
        <v>0</v>
      </c>
      <c r="Y87" s="259">
        <v>0</v>
      </c>
      <c r="Z87" s="259">
        <v>0</v>
      </c>
      <c r="AA87" s="259">
        <v>0</v>
      </c>
      <c r="AB87" s="259">
        <v>0</v>
      </c>
      <c r="AC87" s="259">
        <v>0</v>
      </c>
      <c r="AD87" s="259">
        <v>0</v>
      </c>
      <c r="AE87" s="259">
        <v>0</v>
      </c>
      <c r="AF87" s="259">
        <v>0</v>
      </c>
      <c r="AG87" s="259">
        <v>0</v>
      </c>
      <c r="AH87" s="259">
        <v>0</v>
      </c>
      <c r="AI87" s="259">
        <v>0</v>
      </c>
      <c r="AJ87" s="259">
        <v>0</v>
      </c>
      <c r="AK87" s="259">
        <v>0</v>
      </c>
      <c r="AL87" s="259">
        <v>0</v>
      </c>
      <c r="AM87" s="259">
        <v>0</v>
      </c>
      <c r="AN87" s="259">
        <v>0</v>
      </c>
      <c r="AO87" s="259">
        <v>0</v>
      </c>
      <c r="AP87" s="259">
        <v>0</v>
      </c>
      <c r="AQ87" s="260">
        <v>0</v>
      </c>
    </row>
    <row r="88" spans="1:43" x14ac:dyDescent="0.25">
      <c r="A88" s="22" t="s">
        <v>18</v>
      </c>
      <c r="B88" s="2" t="s">
        <v>134</v>
      </c>
      <c r="C88" s="71">
        <v>5</v>
      </c>
      <c r="D88" s="296">
        <v>100</v>
      </c>
      <c r="E88" s="26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0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  <c r="Q88" s="71">
        <v>0</v>
      </c>
      <c r="R88" s="71">
        <v>0</v>
      </c>
      <c r="S88" s="71">
        <v>0</v>
      </c>
      <c r="T88" s="71">
        <v>0</v>
      </c>
      <c r="U88" s="71">
        <v>0</v>
      </c>
      <c r="V88" s="71">
        <v>0</v>
      </c>
      <c r="W88" s="71">
        <v>0</v>
      </c>
      <c r="X88" s="71">
        <v>0</v>
      </c>
      <c r="Y88" s="71">
        <v>0</v>
      </c>
      <c r="Z88" s="71">
        <v>0</v>
      </c>
      <c r="AA88" s="71">
        <v>0</v>
      </c>
      <c r="AB88" s="71">
        <v>0</v>
      </c>
      <c r="AC88" s="71">
        <v>0</v>
      </c>
      <c r="AD88" s="71">
        <v>0</v>
      </c>
      <c r="AE88" s="71">
        <v>0</v>
      </c>
      <c r="AF88" s="71">
        <v>0</v>
      </c>
      <c r="AG88" s="71">
        <v>0</v>
      </c>
      <c r="AH88" s="71">
        <v>0</v>
      </c>
      <c r="AI88" s="71">
        <v>0</v>
      </c>
      <c r="AJ88" s="71">
        <v>0</v>
      </c>
      <c r="AK88" s="71">
        <v>0</v>
      </c>
      <c r="AL88" s="71">
        <v>0</v>
      </c>
      <c r="AM88" s="71">
        <v>0</v>
      </c>
      <c r="AN88" s="71">
        <v>0</v>
      </c>
      <c r="AO88" s="71">
        <v>0</v>
      </c>
      <c r="AP88" s="71">
        <v>0</v>
      </c>
      <c r="AQ88" s="262">
        <v>0</v>
      </c>
    </row>
    <row r="89" spans="1:43" x14ac:dyDescent="0.25">
      <c r="A89" s="22" t="s">
        <v>18</v>
      </c>
      <c r="B89" s="2" t="s">
        <v>134</v>
      </c>
      <c r="C89" s="71">
        <v>6</v>
      </c>
      <c r="D89" s="296">
        <f t="array" ref="D89">SUM(E89:AQ89)</f>
        <v>100</v>
      </c>
      <c r="E89" s="261">
        <v>0</v>
      </c>
      <c r="F89" s="71">
        <v>0</v>
      </c>
      <c r="G89" s="71">
        <v>0.70921985815602839</v>
      </c>
      <c r="H89" s="71">
        <v>1.4184397163120568</v>
      </c>
      <c r="I89" s="71">
        <v>3.5460992907801421</v>
      </c>
      <c r="J89" s="71">
        <v>5.6737588652482271</v>
      </c>
      <c r="K89" s="71">
        <v>4.9645390070921991</v>
      </c>
      <c r="L89" s="71">
        <v>7.0921985815602842</v>
      </c>
      <c r="M89" s="71">
        <v>11.347517730496454</v>
      </c>
      <c r="N89" s="71">
        <v>8.5106382978723403</v>
      </c>
      <c r="O89" s="71">
        <v>9.2198581560283674</v>
      </c>
      <c r="P89" s="71">
        <v>7.0921985815602842</v>
      </c>
      <c r="Q89" s="71">
        <v>17.021276595744681</v>
      </c>
      <c r="R89" s="71">
        <v>17.021276595744681</v>
      </c>
      <c r="S89" s="71">
        <v>4.9645390070921991</v>
      </c>
      <c r="T89" s="71">
        <v>0.70921985815602839</v>
      </c>
      <c r="U89" s="71">
        <v>0.70921985815602839</v>
      </c>
      <c r="V89" s="71">
        <v>0</v>
      </c>
      <c r="W89" s="71">
        <v>0</v>
      </c>
      <c r="X89" s="71">
        <v>0</v>
      </c>
      <c r="Y89" s="71">
        <v>0</v>
      </c>
      <c r="Z89" s="71">
        <v>0</v>
      </c>
      <c r="AA89" s="71">
        <v>0</v>
      </c>
      <c r="AB89" s="71">
        <v>0</v>
      </c>
      <c r="AC89" s="71">
        <v>0</v>
      </c>
      <c r="AD89" s="71">
        <v>0</v>
      </c>
      <c r="AE89" s="71">
        <v>0</v>
      </c>
      <c r="AF89" s="71">
        <v>0</v>
      </c>
      <c r="AG89" s="71">
        <v>0</v>
      </c>
      <c r="AH89" s="71">
        <v>0</v>
      </c>
      <c r="AI89" s="71">
        <v>0</v>
      </c>
      <c r="AJ89" s="71">
        <v>0</v>
      </c>
      <c r="AK89" s="71">
        <v>0</v>
      </c>
      <c r="AL89" s="71">
        <v>0</v>
      </c>
      <c r="AM89" s="71">
        <v>0</v>
      </c>
      <c r="AN89" s="71">
        <v>0</v>
      </c>
      <c r="AO89" s="71">
        <v>0</v>
      </c>
      <c r="AP89" s="71">
        <v>0</v>
      </c>
      <c r="AQ89" s="262">
        <v>0</v>
      </c>
    </row>
    <row r="90" spans="1:43" x14ac:dyDescent="0.25">
      <c r="A90" s="22" t="s">
        <v>18</v>
      </c>
      <c r="B90" s="2" t="s">
        <v>134</v>
      </c>
      <c r="C90" s="71">
        <v>7</v>
      </c>
      <c r="D90" s="296">
        <v>100</v>
      </c>
      <c r="E90" s="261">
        <v>0</v>
      </c>
      <c r="F90" s="71">
        <v>0</v>
      </c>
      <c r="G90" s="71">
        <v>0</v>
      </c>
      <c r="H90" s="71">
        <v>0</v>
      </c>
      <c r="I90" s="71">
        <v>0</v>
      </c>
      <c r="J90" s="71">
        <v>0</v>
      </c>
      <c r="K90" s="71">
        <v>0</v>
      </c>
      <c r="L90" s="71">
        <v>0</v>
      </c>
      <c r="M90" s="71">
        <v>0</v>
      </c>
      <c r="N90" s="71">
        <v>0</v>
      </c>
      <c r="O90" s="71">
        <v>0</v>
      </c>
      <c r="P90" s="71">
        <v>0</v>
      </c>
      <c r="Q90" s="71">
        <v>0</v>
      </c>
      <c r="R90" s="71">
        <v>0</v>
      </c>
      <c r="S90" s="71">
        <v>0</v>
      </c>
      <c r="T90" s="71">
        <v>0</v>
      </c>
      <c r="U90" s="71">
        <v>0</v>
      </c>
      <c r="V90" s="71">
        <v>0</v>
      </c>
      <c r="W90" s="71">
        <v>0</v>
      </c>
      <c r="X90" s="71">
        <v>0</v>
      </c>
      <c r="Y90" s="71">
        <v>0</v>
      </c>
      <c r="Z90" s="71">
        <v>0</v>
      </c>
      <c r="AA90" s="71">
        <v>0</v>
      </c>
      <c r="AB90" s="71">
        <v>0</v>
      </c>
      <c r="AC90" s="71">
        <v>0</v>
      </c>
      <c r="AD90" s="71">
        <v>0</v>
      </c>
      <c r="AE90" s="71">
        <v>0</v>
      </c>
      <c r="AF90" s="71">
        <v>0</v>
      </c>
      <c r="AG90" s="71">
        <v>0</v>
      </c>
      <c r="AH90" s="71">
        <v>0</v>
      </c>
      <c r="AI90" s="71">
        <v>0</v>
      </c>
      <c r="AJ90" s="71">
        <v>0</v>
      </c>
      <c r="AK90" s="71">
        <v>0</v>
      </c>
      <c r="AL90" s="71">
        <v>0</v>
      </c>
      <c r="AM90" s="71">
        <v>0</v>
      </c>
      <c r="AN90" s="71">
        <v>0</v>
      </c>
      <c r="AO90" s="71">
        <v>0</v>
      </c>
      <c r="AP90" s="71">
        <v>0</v>
      </c>
      <c r="AQ90" s="262">
        <v>0</v>
      </c>
    </row>
    <row r="91" spans="1:43" x14ac:dyDescent="0.25">
      <c r="A91" s="22" t="s">
        <v>18</v>
      </c>
      <c r="B91" s="2" t="s">
        <v>134</v>
      </c>
      <c r="C91" s="71">
        <v>8</v>
      </c>
      <c r="D91" s="296">
        <f t="array" ref="D91">SUM(E91:AQ91)</f>
        <v>99.999999999999986</v>
      </c>
      <c r="E91" s="261">
        <v>14.285714285714285</v>
      </c>
      <c r="F91" s="71">
        <v>16.149068322981368</v>
      </c>
      <c r="G91" s="71">
        <v>11.801242236024844</v>
      </c>
      <c r="H91" s="71">
        <v>8.0745341614906838</v>
      </c>
      <c r="I91" s="71">
        <v>4.3478260869565215</v>
      </c>
      <c r="J91" s="71">
        <v>4.3478260869565215</v>
      </c>
      <c r="K91" s="71">
        <v>6.8322981366459627</v>
      </c>
      <c r="L91" s="71">
        <v>8.0745341614906838</v>
      </c>
      <c r="M91" s="71">
        <v>7.7639751552795024</v>
      </c>
      <c r="N91" s="71">
        <v>3.7267080745341614</v>
      </c>
      <c r="O91" s="71">
        <v>3.7267080745341614</v>
      </c>
      <c r="P91" s="71">
        <v>3.7267080745341614</v>
      </c>
      <c r="Q91" s="71">
        <v>2.7950310559006213</v>
      </c>
      <c r="R91" s="71">
        <v>3.1055900621118013</v>
      </c>
      <c r="S91" s="71">
        <v>1.2422360248447204</v>
      </c>
      <c r="T91" s="71">
        <v>0</v>
      </c>
      <c r="U91" s="71">
        <v>0</v>
      </c>
      <c r="V91" s="71">
        <v>0</v>
      </c>
      <c r="W91" s="71">
        <v>0</v>
      </c>
      <c r="X91" s="71">
        <v>0</v>
      </c>
      <c r="Y91" s="71">
        <v>0</v>
      </c>
      <c r="Z91" s="71">
        <v>0</v>
      </c>
      <c r="AA91" s="71">
        <v>0</v>
      </c>
      <c r="AB91" s="71">
        <v>0</v>
      </c>
      <c r="AC91" s="71">
        <v>0</v>
      </c>
      <c r="AD91" s="71">
        <v>0</v>
      </c>
      <c r="AE91" s="71">
        <v>0</v>
      </c>
      <c r="AF91" s="71">
        <v>0</v>
      </c>
      <c r="AG91" s="71">
        <v>0</v>
      </c>
      <c r="AH91" s="71">
        <v>0</v>
      </c>
      <c r="AI91" s="71">
        <v>0</v>
      </c>
      <c r="AJ91" s="71">
        <v>0</v>
      </c>
      <c r="AK91" s="71">
        <v>0</v>
      </c>
      <c r="AL91" s="71">
        <v>0</v>
      </c>
      <c r="AM91" s="71">
        <v>0</v>
      </c>
      <c r="AN91" s="71">
        <v>0</v>
      </c>
      <c r="AO91" s="71">
        <v>0</v>
      </c>
      <c r="AP91" s="71">
        <v>0</v>
      </c>
      <c r="AQ91" s="262">
        <v>0</v>
      </c>
    </row>
    <row r="92" spans="1:43" x14ac:dyDescent="0.25">
      <c r="A92" s="22" t="s">
        <v>18</v>
      </c>
      <c r="B92" s="2" t="s">
        <v>134</v>
      </c>
      <c r="C92" s="71">
        <v>9</v>
      </c>
      <c r="D92" s="296">
        <f t="array" ref="D92">SUM(E92:AQ92)</f>
        <v>100.00000000000001</v>
      </c>
      <c r="E92" s="261">
        <v>0.16202203499675957</v>
      </c>
      <c r="F92" s="71">
        <v>0.19442644199611148</v>
      </c>
      <c r="G92" s="71">
        <v>0.42125729099157483</v>
      </c>
      <c r="H92" s="71">
        <v>0.77770576798444591</v>
      </c>
      <c r="I92" s="71">
        <v>1.7498379779650033</v>
      </c>
      <c r="J92" s="71">
        <v>6.383668178872326</v>
      </c>
      <c r="K92" s="71">
        <v>8.0686973428386271</v>
      </c>
      <c r="L92" s="71">
        <v>9.6889176928062213</v>
      </c>
      <c r="M92" s="71">
        <v>26.409591704471808</v>
      </c>
      <c r="N92" s="71">
        <v>2.9163966299416719</v>
      </c>
      <c r="O92" s="71">
        <v>2.138690861957226</v>
      </c>
      <c r="P92" s="71">
        <v>1.7498379779650033</v>
      </c>
      <c r="Q92" s="71">
        <v>2.2034996759559298</v>
      </c>
      <c r="R92" s="71">
        <v>1.814646791963707</v>
      </c>
      <c r="S92" s="71">
        <v>1.5878159429682439</v>
      </c>
      <c r="T92" s="71">
        <v>1.6850291639662993</v>
      </c>
      <c r="U92" s="71">
        <v>2.2359040829552819</v>
      </c>
      <c r="V92" s="71">
        <v>4.6338302009073233</v>
      </c>
      <c r="W92" s="71">
        <v>10.207388204795851</v>
      </c>
      <c r="X92" s="71">
        <v>13.383020090732339</v>
      </c>
      <c r="Y92" s="71">
        <v>0.29163966299416721</v>
      </c>
      <c r="Z92" s="71">
        <v>0.51847051198963057</v>
      </c>
      <c r="AA92" s="71">
        <v>0.55087491898898244</v>
      </c>
      <c r="AB92" s="71">
        <v>0.22683084899546338</v>
      </c>
      <c r="AC92" s="71">
        <v>0</v>
      </c>
      <c r="AD92" s="71">
        <v>0</v>
      </c>
      <c r="AE92" s="71">
        <v>0</v>
      </c>
      <c r="AF92" s="71">
        <v>0</v>
      </c>
      <c r="AG92" s="71">
        <v>0</v>
      </c>
      <c r="AH92" s="71">
        <v>0</v>
      </c>
      <c r="AI92" s="71">
        <v>0</v>
      </c>
      <c r="AJ92" s="71">
        <v>0</v>
      </c>
      <c r="AK92" s="71">
        <v>0</v>
      </c>
      <c r="AL92" s="71">
        <v>0</v>
      </c>
      <c r="AM92" s="71">
        <v>0</v>
      </c>
      <c r="AN92" s="71">
        <v>0</v>
      </c>
      <c r="AO92" s="71">
        <v>0</v>
      </c>
      <c r="AP92" s="71">
        <v>0</v>
      </c>
      <c r="AQ92" s="262">
        <v>0</v>
      </c>
    </row>
    <row r="93" spans="1:43" x14ac:dyDescent="0.25">
      <c r="A93" s="22" t="s">
        <v>18</v>
      </c>
      <c r="B93" s="2" t="s">
        <v>134</v>
      </c>
      <c r="C93" s="71">
        <v>10</v>
      </c>
      <c r="D93" s="296">
        <v>100</v>
      </c>
      <c r="E93" s="261">
        <v>0</v>
      </c>
      <c r="F93" s="71">
        <v>0</v>
      </c>
      <c r="G93" s="71">
        <v>0</v>
      </c>
      <c r="H93" s="71">
        <v>0.58823529411764708</v>
      </c>
      <c r="I93" s="71">
        <v>0.58823529411764708</v>
      </c>
      <c r="J93" s="71">
        <v>2.9411764705882351</v>
      </c>
      <c r="K93" s="71">
        <v>14.117647058823529</v>
      </c>
      <c r="L93" s="71">
        <v>32.352941176470587</v>
      </c>
      <c r="M93" s="71">
        <v>49.411764705882355</v>
      </c>
      <c r="N93" s="71">
        <v>0</v>
      </c>
      <c r="O93" s="71">
        <v>0</v>
      </c>
      <c r="P93" s="71">
        <v>0</v>
      </c>
      <c r="Q93" s="71">
        <v>0</v>
      </c>
      <c r="R93" s="71">
        <v>0</v>
      </c>
      <c r="S93" s="71">
        <v>0</v>
      </c>
      <c r="T93" s="71">
        <v>0</v>
      </c>
      <c r="U93" s="71">
        <v>0</v>
      </c>
      <c r="V93" s="71">
        <v>0</v>
      </c>
      <c r="W93" s="71">
        <v>0</v>
      </c>
      <c r="X93" s="71">
        <v>0</v>
      </c>
      <c r="Y93" s="71">
        <v>0</v>
      </c>
      <c r="Z93" s="71">
        <v>0</v>
      </c>
      <c r="AA93" s="71">
        <v>0</v>
      </c>
      <c r="AB93" s="71">
        <v>0</v>
      </c>
      <c r="AC93" s="71">
        <v>0</v>
      </c>
      <c r="AD93" s="71">
        <v>0</v>
      </c>
      <c r="AE93" s="71">
        <v>0</v>
      </c>
      <c r="AF93" s="71">
        <v>0</v>
      </c>
      <c r="AG93" s="71">
        <v>0</v>
      </c>
      <c r="AH93" s="71">
        <v>0</v>
      </c>
      <c r="AI93" s="71">
        <v>0</v>
      </c>
      <c r="AJ93" s="71">
        <v>0</v>
      </c>
      <c r="AK93" s="71">
        <v>0</v>
      </c>
      <c r="AL93" s="71">
        <v>0</v>
      </c>
      <c r="AM93" s="71">
        <v>0</v>
      </c>
      <c r="AN93" s="71">
        <v>0</v>
      </c>
      <c r="AO93" s="71">
        <v>0</v>
      </c>
      <c r="AP93" s="71">
        <v>0</v>
      </c>
      <c r="AQ93" s="262">
        <v>0</v>
      </c>
    </row>
    <row r="94" spans="1:43" x14ac:dyDescent="0.25">
      <c r="A94" s="22" t="s">
        <v>18</v>
      </c>
      <c r="B94" s="2" t="s">
        <v>134</v>
      </c>
      <c r="C94" s="71">
        <v>11</v>
      </c>
      <c r="D94" s="296">
        <v>100</v>
      </c>
      <c r="E94" s="261">
        <v>0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71">
        <v>0</v>
      </c>
      <c r="R94" s="71">
        <v>0</v>
      </c>
      <c r="S94" s="71">
        <v>0</v>
      </c>
      <c r="T94" s="71">
        <v>0</v>
      </c>
      <c r="U94" s="71">
        <v>0</v>
      </c>
      <c r="V94" s="71">
        <v>0</v>
      </c>
      <c r="W94" s="71">
        <v>0</v>
      </c>
      <c r="X94" s="71">
        <v>0</v>
      </c>
      <c r="Y94" s="71">
        <v>0</v>
      </c>
      <c r="Z94" s="71">
        <v>0</v>
      </c>
      <c r="AA94" s="71">
        <v>0</v>
      </c>
      <c r="AB94" s="71">
        <v>0</v>
      </c>
      <c r="AC94" s="71">
        <v>0</v>
      </c>
      <c r="AD94" s="71">
        <v>0</v>
      </c>
      <c r="AE94" s="71">
        <v>0</v>
      </c>
      <c r="AF94" s="71">
        <v>0</v>
      </c>
      <c r="AG94" s="71">
        <v>0</v>
      </c>
      <c r="AH94" s="71">
        <v>0</v>
      </c>
      <c r="AI94" s="71">
        <v>0</v>
      </c>
      <c r="AJ94" s="71">
        <v>0</v>
      </c>
      <c r="AK94" s="71">
        <v>0</v>
      </c>
      <c r="AL94" s="71">
        <v>0</v>
      </c>
      <c r="AM94" s="71">
        <v>0</v>
      </c>
      <c r="AN94" s="71">
        <v>0</v>
      </c>
      <c r="AO94" s="71">
        <v>0</v>
      </c>
      <c r="AP94" s="71">
        <v>0</v>
      </c>
      <c r="AQ94" s="262">
        <v>0</v>
      </c>
    </row>
    <row r="95" spans="1:43" x14ac:dyDescent="0.25">
      <c r="A95" s="22" t="s">
        <v>18</v>
      </c>
      <c r="B95" s="2" t="s">
        <v>134</v>
      </c>
      <c r="C95" s="71">
        <v>12</v>
      </c>
      <c r="D95" s="296">
        <f t="array" ref="D95">SUM(E95:AQ95)</f>
        <v>100</v>
      </c>
      <c r="E95" s="261">
        <v>6.666666666666667</v>
      </c>
      <c r="F95" s="71">
        <v>0</v>
      </c>
      <c r="G95" s="71">
        <v>0</v>
      </c>
      <c r="H95" s="71">
        <v>0</v>
      </c>
      <c r="I95" s="71">
        <v>0</v>
      </c>
      <c r="J95" s="71">
        <v>0</v>
      </c>
      <c r="K95" s="71">
        <v>0</v>
      </c>
      <c r="L95" s="71">
        <v>6.666666666666667</v>
      </c>
      <c r="M95" s="71">
        <v>6.666666666666667</v>
      </c>
      <c r="N95" s="71">
        <v>6.666666666666667</v>
      </c>
      <c r="O95" s="71">
        <v>0</v>
      </c>
      <c r="P95" s="71">
        <v>13.333333333333334</v>
      </c>
      <c r="Q95" s="71">
        <v>33.333333333333329</v>
      </c>
      <c r="R95" s="71">
        <v>0</v>
      </c>
      <c r="S95" s="71">
        <v>6.666666666666667</v>
      </c>
      <c r="T95" s="71">
        <v>6.666666666666667</v>
      </c>
      <c r="U95" s="71">
        <v>13.333333333333334</v>
      </c>
      <c r="V95" s="71">
        <v>0</v>
      </c>
      <c r="W95" s="71">
        <v>0</v>
      </c>
      <c r="X95" s="71">
        <v>0</v>
      </c>
      <c r="Y95" s="71">
        <v>0</v>
      </c>
      <c r="Z95" s="71">
        <v>0</v>
      </c>
      <c r="AA95" s="71">
        <v>0</v>
      </c>
      <c r="AB95" s="71">
        <v>0</v>
      </c>
      <c r="AC95" s="71">
        <v>0</v>
      </c>
      <c r="AD95" s="71">
        <v>0</v>
      </c>
      <c r="AE95" s="71">
        <v>0</v>
      </c>
      <c r="AF95" s="71">
        <v>0</v>
      </c>
      <c r="AG95" s="71">
        <v>0</v>
      </c>
      <c r="AH95" s="71">
        <v>0</v>
      </c>
      <c r="AI95" s="71">
        <v>0</v>
      </c>
      <c r="AJ95" s="71">
        <v>0</v>
      </c>
      <c r="AK95" s="71">
        <v>0</v>
      </c>
      <c r="AL95" s="71">
        <v>0</v>
      </c>
      <c r="AM95" s="71">
        <v>0</v>
      </c>
      <c r="AN95" s="71">
        <v>0</v>
      </c>
      <c r="AO95" s="71">
        <v>0</v>
      </c>
      <c r="AP95" s="71">
        <v>0</v>
      </c>
      <c r="AQ95" s="262">
        <v>0</v>
      </c>
    </row>
    <row r="96" spans="1:43" ht="15.75" thickBot="1" x14ac:dyDescent="0.3">
      <c r="A96" s="22" t="s">
        <v>18</v>
      </c>
      <c r="B96" s="2" t="s">
        <v>134</v>
      </c>
      <c r="C96" s="71">
        <v>13</v>
      </c>
      <c r="D96" s="296">
        <f t="array" ref="D96">SUM(E96:AQ96)</f>
        <v>99.999999999999986</v>
      </c>
      <c r="E96" s="263">
        <v>8.8235294117647065</v>
      </c>
      <c r="F96" s="264">
        <v>0</v>
      </c>
      <c r="G96" s="264">
        <v>11.76470588235294</v>
      </c>
      <c r="H96" s="264">
        <v>5.8823529411764701</v>
      </c>
      <c r="I96" s="264">
        <v>2.9411764705882351</v>
      </c>
      <c r="J96" s="264">
        <v>5.8823529411764701</v>
      </c>
      <c r="K96" s="264">
        <v>11.76470588235294</v>
      </c>
      <c r="L96" s="264">
        <v>11.76470588235294</v>
      </c>
      <c r="M96" s="264">
        <v>20.588235294117645</v>
      </c>
      <c r="N96" s="264">
        <v>0</v>
      </c>
      <c r="O96" s="264">
        <v>0</v>
      </c>
      <c r="P96" s="264">
        <v>0</v>
      </c>
      <c r="Q96" s="264">
        <v>0</v>
      </c>
      <c r="R96" s="264">
        <v>0</v>
      </c>
      <c r="S96" s="264">
        <v>0</v>
      </c>
      <c r="T96" s="264">
        <v>2.9411764705882351</v>
      </c>
      <c r="U96" s="264">
        <v>2.9411764705882351</v>
      </c>
      <c r="V96" s="264">
        <v>0</v>
      </c>
      <c r="W96" s="264">
        <v>8.8235294117647065</v>
      </c>
      <c r="X96" s="264">
        <v>5.8823529411764701</v>
      </c>
      <c r="Y96" s="264">
        <v>0</v>
      </c>
      <c r="Z96" s="264">
        <v>0</v>
      </c>
      <c r="AA96" s="264">
        <v>0</v>
      </c>
      <c r="AB96" s="264">
        <v>0</v>
      </c>
      <c r="AC96" s="264">
        <v>0</v>
      </c>
      <c r="AD96" s="264">
        <v>0</v>
      </c>
      <c r="AE96" s="264">
        <v>0</v>
      </c>
      <c r="AF96" s="264">
        <v>0</v>
      </c>
      <c r="AG96" s="264">
        <v>0</v>
      </c>
      <c r="AH96" s="264">
        <v>0</v>
      </c>
      <c r="AI96" s="264">
        <v>0</v>
      </c>
      <c r="AJ96" s="264">
        <v>0</v>
      </c>
      <c r="AK96" s="264">
        <v>0</v>
      </c>
      <c r="AL96" s="264">
        <v>0</v>
      </c>
      <c r="AM96" s="264">
        <v>0</v>
      </c>
      <c r="AN96" s="264">
        <v>0</v>
      </c>
      <c r="AO96" s="264">
        <v>0</v>
      </c>
      <c r="AP96" s="264">
        <v>0</v>
      </c>
      <c r="AQ96" s="265">
        <v>0</v>
      </c>
    </row>
    <row r="97" spans="1:43" ht="15.75" thickTop="1" x14ac:dyDescent="0.25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11"/>
    </row>
    <row r="98" spans="1:43" x14ac:dyDescent="0.25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11"/>
    </row>
    <row r="99" spans="1:43" x14ac:dyDescent="0.25">
      <c r="A99" s="21" t="s">
        <v>74</v>
      </c>
      <c r="B99" s="6" t="s">
        <v>37</v>
      </c>
    </row>
    <row r="100" spans="1:43" ht="15.75" thickBot="1" x14ac:dyDescent="0.3">
      <c r="A100" s="22" t="s">
        <v>18</v>
      </c>
      <c r="B100" s="2" t="s">
        <v>13</v>
      </c>
      <c r="C100" s="2" t="s">
        <v>14</v>
      </c>
      <c r="D100" s="2" t="s">
        <v>15</v>
      </c>
      <c r="E100" s="3">
        <v>6000</v>
      </c>
      <c r="F100" s="3">
        <v>8000</v>
      </c>
      <c r="G100" s="3">
        <v>10000</v>
      </c>
      <c r="H100" s="3">
        <v>12000</v>
      </c>
      <c r="I100" s="3">
        <v>14000</v>
      </c>
      <c r="J100" s="3">
        <v>16000</v>
      </c>
      <c r="K100" s="3">
        <v>18000</v>
      </c>
      <c r="L100" s="3">
        <v>20000</v>
      </c>
      <c r="M100" s="3">
        <v>22000</v>
      </c>
      <c r="N100" s="3">
        <v>24000</v>
      </c>
      <c r="O100" s="3">
        <v>26000</v>
      </c>
      <c r="P100" s="3">
        <v>28000</v>
      </c>
      <c r="Q100" s="3">
        <v>30000</v>
      </c>
      <c r="R100" s="3">
        <v>32000</v>
      </c>
      <c r="S100" s="3">
        <v>34000</v>
      </c>
      <c r="T100" s="3">
        <v>36000</v>
      </c>
      <c r="U100" s="3">
        <v>38000</v>
      </c>
      <c r="V100" s="3">
        <v>40000</v>
      </c>
      <c r="W100" s="3">
        <v>42000</v>
      </c>
      <c r="X100" s="3">
        <v>44000</v>
      </c>
      <c r="Y100" s="3">
        <v>46000</v>
      </c>
      <c r="Z100" s="3">
        <v>48000</v>
      </c>
      <c r="AA100" s="3">
        <v>50000</v>
      </c>
      <c r="AB100" s="3">
        <v>52000</v>
      </c>
      <c r="AC100" s="3">
        <v>54000</v>
      </c>
      <c r="AD100" s="3">
        <v>56000</v>
      </c>
      <c r="AE100" s="3">
        <v>58000</v>
      </c>
      <c r="AF100" s="3">
        <v>60000</v>
      </c>
      <c r="AG100" s="3">
        <v>62000</v>
      </c>
      <c r="AH100" s="3">
        <v>64000</v>
      </c>
      <c r="AI100" s="3">
        <v>66000</v>
      </c>
      <c r="AJ100" s="3">
        <v>68000</v>
      </c>
      <c r="AK100" s="3">
        <v>70000</v>
      </c>
      <c r="AL100" s="3">
        <v>72000</v>
      </c>
      <c r="AM100" s="3">
        <v>74000</v>
      </c>
      <c r="AN100" s="3">
        <v>76000</v>
      </c>
      <c r="AO100" s="3">
        <v>78000</v>
      </c>
      <c r="AP100" s="3">
        <v>80000</v>
      </c>
      <c r="AQ100" s="3">
        <v>82000</v>
      </c>
    </row>
    <row r="101" spans="1:43" ht="15.75" thickTop="1" x14ac:dyDescent="0.25">
      <c r="A101" s="22" t="s">
        <v>18</v>
      </c>
      <c r="B101" s="2" t="s">
        <v>134</v>
      </c>
      <c r="C101" s="35">
        <v>4</v>
      </c>
      <c r="D101" s="36">
        <f t="array" ref="D101">SUM(E101:AQ101)</f>
        <v>99.999999999999986</v>
      </c>
      <c r="E101" s="266">
        <v>0</v>
      </c>
      <c r="F101" s="267">
        <v>1.9230769230769231</v>
      </c>
      <c r="G101" s="267">
        <v>0</v>
      </c>
      <c r="H101" s="267">
        <v>1.9230769230769231</v>
      </c>
      <c r="I101" s="267">
        <v>5.7692307692307692</v>
      </c>
      <c r="J101" s="267">
        <v>7.6923076923076925</v>
      </c>
      <c r="K101" s="267">
        <v>0</v>
      </c>
      <c r="L101" s="267">
        <v>1.9230769230769231</v>
      </c>
      <c r="M101" s="267">
        <v>3.8461538461538463</v>
      </c>
      <c r="N101" s="267">
        <v>11.538461538461538</v>
      </c>
      <c r="O101" s="267">
        <v>21.153846153846153</v>
      </c>
      <c r="P101" s="267">
        <v>0</v>
      </c>
      <c r="Q101" s="267">
        <v>1.9230769230769231</v>
      </c>
      <c r="R101" s="267">
        <v>7.6923076923076925</v>
      </c>
      <c r="S101" s="267">
        <v>28.846153846153843</v>
      </c>
      <c r="T101" s="267">
        <v>5.7692307692307692</v>
      </c>
      <c r="U101" s="267">
        <v>0</v>
      </c>
      <c r="V101" s="267">
        <v>0</v>
      </c>
      <c r="W101" s="267">
        <v>0</v>
      </c>
      <c r="X101" s="267">
        <v>0</v>
      </c>
      <c r="Y101" s="267">
        <v>0</v>
      </c>
      <c r="Z101" s="267">
        <v>0</v>
      </c>
      <c r="AA101" s="267">
        <v>0</v>
      </c>
      <c r="AB101" s="267">
        <v>0</v>
      </c>
      <c r="AC101" s="267">
        <v>0</v>
      </c>
      <c r="AD101" s="267">
        <v>0</v>
      </c>
      <c r="AE101" s="267">
        <v>0</v>
      </c>
      <c r="AF101" s="267">
        <v>0</v>
      </c>
      <c r="AG101" s="267">
        <v>0</v>
      </c>
      <c r="AH101" s="267">
        <v>0</v>
      </c>
      <c r="AI101" s="267">
        <v>0</v>
      </c>
      <c r="AJ101" s="267">
        <v>0</v>
      </c>
      <c r="AK101" s="267">
        <v>0</v>
      </c>
      <c r="AL101" s="267">
        <v>0</v>
      </c>
      <c r="AM101" s="267">
        <v>0</v>
      </c>
      <c r="AN101" s="267">
        <v>0</v>
      </c>
      <c r="AO101" s="267">
        <v>0</v>
      </c>
      <c r="AP101" s="267">
        <v>0</v>
      </c>
      <c r="AQ101" s="268">
        <v>0</v>
      </c>
    </row>
    <row r="102" spans="1:43" x14ac:dyDescent="0.25">
      <c r="A102" s="22" t="s">
        <v>18</v>
      </c>
      <c r="B102" s="2" t="s">
        <v>134</v>
      </c>
      <c r="C102" s="35">
        <v>5</v>
      </c>
      <c r="D102" s="215">
        <v>100</v>
      </c>
      <c r="E102" s="269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270">
        <v>0</v>
      </c>
    </row>
    <row r="103" spans="1:43" x14ac:dyDescent="0.25">
      <c r="A103" s="22" t="s">
        <v>18</v>
      </c>
      <c r="B103" s="2" t="s">
        <v>134</v>
      </c>
      <c r="C103" s="35">
        <v>6</v>
      </c>
      <c r="D103" s="215">
        <f t="array" ref="D103">SUM(E103:AQ103)</f>
        <v>100.00000000000001</v>
      </c>
      <c r="E103" s="269">
        <v>0.16722408026755853</v>
      </c>
      <c r="F103" s="34">
        <v>0</v>
      </c>
      <c r="G103" s="34">
        <v>0.16722408026755853</v>
      </c>
      <c r="H103" s="34">
        <v>0.50167224080267558</v>
      </c>
      <c r="I103" s="34">
        <v>0</v>
      </c>
      <c r="J103" s="34">
        <v>0.66889632107023411</v>
      </c>
      <c r="K103" s="34">
        <v>0.66889632107023411</v>
      </c>
      <c r="L103" s="34">
        <v>2.0066889632107023</v>
      </c>
      <c r="M103" s="34">
        <v>1.3377926421404682</v>
      </c>
      <c r="N103" s="34">
        <v>0.66889632107023411</v>
      </c>
      <c r="O103" s="34">
        <v>4.0133779264214047</v>
      </c>
      <c r="P103" s="34">
        <v>5.8528428093645486</v>
      </c>
      <c r="Q103" s="34">
        <v>6.1872909698996654</v>
      </c>
      <c r="R103" s="34">
        <v>13.879598662207357</v>
      </c>
      <c r="S103" s="34">
        <v>45.317725752508359</v>
      </c>
      <c r="T103" s="34">
        <v>17.056856187290968</v>
      </c>
      <c r="U103" s="34">
        <v>0.33444816053511706</v>
      </c>
      <c r="V103" s="34">
        <v>1.1705685618729096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270">
        <v>0</v>
      </c>
    </row>
    <row r="104" spans="1:43" x14ac:dyDescent="0.25">
      <c r="A104" s="22" t="s">
        <v>18</v>
      </c>
      <c r="B104" s="2" t="s">
        <v>134</v>
      </c>
      <c r="C104" s="35">
        <v>7</v>
      </c>
      <c r="D104" s="215">
        <v>100</v>
      </c>
      <c r="E104" s="269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270">
        <v>0</v>
      </c>
    </row>
    <row r="105" spans="1:43" x14ac:dyDescent="0.25">
      <c r="A105" s="22" t="s">
        <v>18</v>
      </c>
      <c r="B105" s="2" t="s">
        <v>134</v>
      </c>
      <c r="C105" s="35">
        <v>8</v>
      </c>
      <c r="D105" s="215">
        <f t="array" ref="D105">SUM(E105:AQ105)</f>
        <v>100</v>
      </c>
      <c r="E105" s="269">
        <v>3.5523978685612785</v>
      </c>
      <c r="F105" s="34">
        <v>7.2824156305506218</v>
      </c>
      <c r="G105" s="34">
        <v>9.5914742451154531</v>
      </c>
      <c r="H105" s="34">
        <v>6.9271758436944939</v>
      </c>
      <c r="I105" s="34">
        <v>4.4404973357015987</v>
      </c>
      <c r="J105" s="34">
        <v>5.1509769094138544</v>
      </c>
      <c r="K105" s="34">
        <v>3.197158081705151</v>
      </c>
      <c r="L105" s="34">
        <v>3.197158081705151</v>
      </c>
      <c r="M105" s="34">
        <v>4.4404973357015987</v>
      </c>
      <c r="N105" s="34">
        <v>4.0852575488454708</v>
      </c>
      <c r="O105" s="34">
        <v>8.5257548845470694</v>
      </c>
      <c r="P105" s="34">
        <v>8.7033747779751334</v>
      </c>
      <c r="Q105" s="34">
        <v>9.0586145648312613</v>
      </c>
      <c r="R105" s="34">
        <v>13.676731793960922</v>
      </c>
      <c r="S105" s="34">
        <v>6.74955595026643</v>
      </c>
      <c r="T105" s="34">
        <v>0.53285968028419184</v>
      </c>
      <c r="U105" s="34">
        <v>0.88809946714031962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270">
        <v>0</v>
      </c>
    </row>
    <row r="106" spans="1:43" x14ac:dyDescent="0.25">
      <c r="A106" s="22" t="s">
        <v>18</v>
      </c>
      <c r="B106" s="2" t="s">
        <v>134</v>
      </c>
      <c r="C106" s="35">
        <v>9</v>
      </c>
      <c r="D106" s="215">
        <f t="array" ref="D106">SUM(E106:AQ106)</f>
        <v>100</v>
      </c>
      <c r="E106" s="269">
        <v>0.10048415090892482</v>
      </c>
      <c r="F106" s="34">
        <v>3.6539691239609026E-2</v>
      </c>
      <c r="G106" s="34">
        <v>0.10505161231387594</v>
      </c>
      <c r="H106" s="34">
        <v>0.23294053165250753</v>
      </c>
      <c r="I106" s="34">
        <v>0.30601991413172558</v>
      </c>
      <c r="J106" s="34">
        <v>0.38823421942084591</v>
      </c>
      <c r="K106" s="34">
        <v>0.43390883347035719</v>
      </c>
      <c r="L106" s="34">
        <v>0.57093267561889094</v>
      </c>
      <c r="M106" s="34">
        <v>1.0231113547090527</v>
      </c>
      <c r="N106" s="34">
        <v>1.3017265004110716</v>
      </c>
      <c r="O106" s="34">
        <v>3.6219968941262448</v>
      </c>
      <c r="P106" s="34">
        <v>6.0884260527998535</v>
      </c>
      <c r="Q106" s="34">
        <v>9.134922809902255</v>
      </c>
      <c r="R106" s="34">
        <v>26.473006303096742</v>
      </c>
      <c r="S106" s="34">
        <v>38.923906092993512</v>
      </c>
      <c r="T106" s="34">
        <v>9.2445418836210838</v>
      </c>
      <c r="U106" s="34">
        <v>1.0642185073536128</v>
      </c>
      <c r="V106" s="34">
        <v>0.78560336165159406</v>
      </c>
      <c r="W106" s="34">
        <v>0.15529368776833835</v>
      </c>
      <c r="X106" s="34">
        <v>4.5674614049511283E-3</v>
      </c>
      <c r="Y106" s="34">
        <v>4.5674614049511283E-3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270">
        <v>0</v>
      </c>
    </row>
    <row r="107" spans="1:43" x14ac:dyDescent="0.25">
      <c r="A107" s="22" t="s">
        <v>18</v>
      </c>
      <c r="B107" s="2" t="s">
        <v>134</v>
      </c>
      <c r="C107" s="35">
        <v>10</v>
      </c>
      <c r="D107" s="215">
        <f t="array" ref="D107">SUM(E107:AQ107)</f>
        <v>100</v>
      </c>
      <c r="E107" s="269">
        <v>3.9408866995073892</v>
      </c>
      <c r="F107" s="34">
        <v>0.49261083743842365</v>
      </c>
      <c r="G107" s="34">
        <v>1.2315270935960592</v>
      </c>
      <c r="H107" s="34">
        <v>1.2315270935960592</v>
      </c>
      <c r="I107" s="34">
        <v>0.49261083743842365</v>
      </c>
      <c r="J107" s="34">
        <v>1.2315270935960592</v>
      </c>
      <c r="K107" s="34">
        <v>2.7093596059113301</v>
      </c>
      <c r="L107" s="34">
        <v>0.98522167487684731</v>
      </c>
      <c r="M107" s="34">
        <v>0.73891625615763545</v>
      </c>
      <c r="N107" s="34">
        <v>1.2315270935960592</v>
      </c>
      <c r="O107" s="34">
        <v>0.49261083743842365</v>
      </c>
      <c r="P107" s="34">
        <v>4.1871921182266005</v>
      </c>
      <c r="Q107" s="34">
        <v>12.068965517241379</v>
      </c>
      <c r="R107" s="34">
        <v>36.206896551724135</v>
      </c>
      <c r="S107" s="34">
        <v>29.802955665024633</v>
      </c>
      <c r="T107" s="34">
        <v>0.73891625615763545</v>
      </c>
      <c r="U107" s="34">
        <v>1.9704433497536946</v>
      </c>
      <c r="V107" s="34">
        <v>0.24630541871921183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270">
        <v>0</v>
      </c>
    </row>
    <row r="108" spans="1:43" x14ac:dyDescent="0.25">
      <c r="A108" s="22" t="s">
        <v>18</v>
      </c>
      <c r="B108" s="2" t="s">
        <v>134</v>
      </c>
      <c r="C108" s="35">
        <v>11</v>
      </c>
      <c r="D108" s="215">
        <v>100</v>
      </c>
      <c r="E108" s="269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270">
        <v>0</v>
      </c>
    </row>
    <row r="109" spans="1:43" x14ac:dyDescent="0.25">
      <c r="A109" s="22" t="s">
        <v>18</v>
      </c>
      <c r="B109" s="2" t="s">
        <v>134</v>
      </c>
      <c r="C109" s="35">
        <v>12</v>
      </c>
      <c r="D109" s="215">
        <f t="array" ref="D109">SUM(E109:AQ109)</f>
        <v>100</v>
      </c>
      <c r="E109" s="269">
        <v>5.7142857142857144</v>
      </c>
      <c r="F109" s="34">
        <v>2.8571428571428572</v>
      </c>
      <c r="G109" s="34">
        <v>5.7142857142857144</v>
      </c>
      <c r="H109" s="34">
        <v>5.7142857142857144</v>
      </c>
      <c r="I109" s="34">
        <v>0</v>
      </c>
      <c r="J109" s="34">
        <v>0</v>
      </c>
      <c r="K109" s="34">
        <v>2.8571428571428572</v>
      </c>
      <c r="L109" s="34">
        <v>2.8571428571428572</v>
      </c>
      <c r="M109" s="34">
        <v>0</v>
      </c>
      <c r="N109" s="34">
        <v>8.5714285714285712</v>
      </c>
      <c r="O109" s="34">
        <v>25.714285714285712</v>
      </c>
      <c r="P109" s="34">
        <v>20</v>
      </c>
      <c r="Q109" s="34">
        <v>2.8571428571428572</v>
      </c>
      <c r="R109" s="34">
        <v>8.5714285714285712</v>
      </c>
      <c r="S109" s="34">
        <v>5.7142857142857144</v>
      </c>
      <c r="T109" s="34">
        <v>2.8571428571428572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270">
        <v>0</v>
      </c>
    </row>
    <row r="110" spans="1:43" ht="15.75" thickBot="1" x14ac:dyDescent="0.3">
      <c r="A110" s="22" t="s">
        <v>18</v>
      </c>
      <c r="B110" s="2" t="s">
        <v>134</v>
      </c>
      <c r="C110" s="35">
        <v>13</v>
      </c>
      <c r="D110" s="215">
        <f t="array" ref="D110">SUM(E110:AQ110)</f>
        <v>99.999999999999986</v>
      </c>
      <c r="E110" s="271">
        <v>18.064516129032256</v>
      </c>
      <c r="F110" s="272">
        <v>0.64516129032258063</v>
      </c>
      <c r="G110" s="272">
        <v>5.806451612903226</v>
      </c>
      <c r="H110" s="272">
        <v>5.806451612903226</v>
      </c>
      <c r="I110" s="272">
        <v>1.2903225806451613</v>
      </c>
      <c r="J110" s="272">
        <v>4.5161290322580641</v>
      </c>
      <c r="K110" s="272">
        <v>27.741935483870968</v>
      </c>
      <c r="L110" s="272">
        <v>3.870967741935484</v>
      </c>
      <c r="M110" s="272">
        <v>0.64516129032258063</v>
      </c>
      <c r="N110" s="272">
        <v>0</v>
      </c>
      <c r="O110" s="272">
        <v>1.935483870967742</v>
      </c>
      <c r="P110" s="272">
        <v>1.935483870967742</v>
      </c>
      <c r="Q110" s="272">
        <v>3.225806451612903</v>
      </c>
      <c r="R110" s="272">
        <v>14.193548387096774</v>
      </c>
      <c r="S110" s="272">
        <v>5.806451612903226</v>
      </c>
      <c r="T110" s="272">
        <v>0.64516129032258063</v>
      </c>
      <c r="U110" s="272">
        <v>1.2903225806451613</v>
      </c>
      <c r="V110" s="272">
        <v>1.2903225806451613</v>
      </c>
      <c r="W110" s="272">
        <v>0</v>
      </c>
      <c r="X110" s="272">
        <v>0.64516129032258063</v>
      </c>
      <c r="Y110" s="272">
        <v>0.64516129032258063</v>
      </c>
      <c r="Z110" s="272">
        <v>0</v>
      </c>
      <c r="AA110" s="272">
        <v>0</v>
      </c>
      <c r="AB110" s="272">
        <v>0</v>
      </c>
      <c r="AC110" s="272">
        <v>0</v>
      </c>
      <c r="AD110" s="272">
        <v>0</v>
      </c>
      <c r="AE110" s="272">
        <v>0</v>
      </c>
      <c r="AF110" s="272">
        <v>0</v>
      </c>
      <c r="AG110" s="272">
        <v>0</v>
      </c>
      <c r="AH110" s="272">
        <v>0</v>
      </c>
      <c r="AI110" s="272">
        <v>0</v>
      </c>
      <c r="AJ110" s="272">
        <v>0</v>
      </c>
      <c r="AK110" s="272">
        <v>0</v>
      </c>
      <c r="AL110" s="272">
        <v>0</v>
      </c>
      <c r="AM110" s="272">
        <v>0</v>
      </c>
      <c r="AN110" s="272">
        <v>0</v>
      </c>
      <c r="AO110" s="272">
        <v>0</v>
      </c>
      <c r="AP110" s="272">
        <v>0</v>
      </c>
      <c r="AQ110" s="273">
        <v>0</v>
      </c>
    </row>
    <row r="111" spans="1:43" ht="15.75" thickTop="1" x14ac:dyDescent="0.25">
      <c r="A111" s="1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11"/>
    </row>
    <row r="112" spans="1:43" x14ac:dyDescent="0.25">
      <c r="A112" s="1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11"/>
    </row>
    <row r="113" spans="1:43" x14ac:dyDescent="0.25">
      <c r="A113" s="21" t="s">
        <v>75</v>
      </c>
      <c r="B113" s="6" t="s">
        <v>37</v>
      </c>
    </row>
    <row r="114" spans="1:43" ht="15.75" thickBot="1" x14ac:dyDescent="0.3">
      <c r="A114" s="22" t="s">
        <v>18</v>
      </c>
      <c r="B114" s="2" t="s">
        <v>13</v>
      </c>
      <c r="C114" s="2" t="s">
        <v>14</v>
      </c>
      <c r="D114" s="2" t="s">
        <v>15</v>
      </c>
      <c r="E114" s="3">
        <v>6000</v>
      </c>
      <c r="F114" s="3">
        <v>8000</v>
      </c>
      <c r="G114" s="3">
        <v>10000</v>
      </c>
      <c r="H114" s="3">
        <v>12000</v>
      </c>
      <c r="I114" s="3">
        <v>14000</v>
      </c>
      <c r="J114" s="3">
        <v>16000</v>
      </c>
      <c r="K114" s="3">
        <v>18000</v>
      </c>
      <c r="L114" s="3">
        <v>20000</v>
      </c>
      <c r="M114" s="3">
        <v>22000</v>
      </c>
      <c r="N114" s="3">
        <v>24000</v>
      </c>
      <c r="O114" s="3">
        <v>26000</v>
      </c>
      <c r="P114" s="3">
        <v>28000</v>
      </c>
      <c r="Q114" s="3">
        <v>30000</v>
      </c>
      <c r="R114" s="3">
        <v>32000</v>
      </c>
      <c r="S114" s="3">
        <v>34000</v>
      </c>
      <c r="T114" s="3">
        <v>36000</v>
      </c>
      <c r="U114" s="3">
        <v>38000</v>
      </c>
      <c r="V114" s="3">
        <v>40000</v>
      </c>
      <c r="W114" s="3">
        <v>42000</v>
      </c>
      <c r="X114" s="3">
        <v>44000</v>
      </c>
      <c r="Y114" s="3">
        <v>46000</v>
      </c>
      <c r="Z114" s="3">
        <v>48000</v>
      </c>
      <c r="AA114" s="3">
        <v>50000</v>
      </c>
      <c r="AB114" s="3">
        <v>52000</v>
      </c>
      <c r="AC114" s="3">
        <v>54000</v>
      </c>
      <c r="AD114" s="3">
        <v>56000</v>
      </c>
      <c r="AE114" s="3">
        <v>58000</v>
      </c>
      <c r="AF114" s="3">
        <v>60000</v>
      </c>
      <c r="AG114" s="3">
        <v>62000</v>
      </c>
      <c r="AH114" s="3">
        <v>64000</v>
      </c>
      <c r="AI114" s="3">
        <v>66000</v>
      </c>
      <c r="AJ114" s="3">
        <v>68000</v>
      </c>
      <c r="AK114" s="3">
        <v>70000</v>
      </c>
      <c r="AL114" s="3">
        <v>72000</v>
      </c>
      <c r="AM114" s="3">
        <v>74000</v>
      </c>
      <c r="AN114" s="3">
        <v>76000</v>
      </c>
      <c r="AO114" s="3">
        <v>78000</v>
      </c>
      <c r="AP114" s="3">
        <v>80000</v>
      </c>
      <c r="AQ114" s="3">
        <v>82000</v>
      </c>
    </row>
    <row r="115" spans="1:43" ht="15.75" thickTop="1" x14ac:dyDescent="0.25">
      <c r="A115" s="22" t="s">
        <v>18</v>
      </c>
      <c r="B115" s="2" t="s">
        <v>134</v>
      </c>
      <c r="C115" s="37">
        <v>4</v>
      </c>
      <c r="D115" s="216">
        <f t="array" ref="D115">SUM(E115:AQ115)</f>
        <v>100</v>
      </c>
      <c r="E115" s="274">
        <v>2.1276595744680851</v>
      </c>
      <c r="F115" s="275">
        <v>0</v>
      </c>
      <c r="G115" s="275">
        <v>2.1276595744680851</v>
      </c>
      <c r="H115" s="275">
        <v>2.1276595744680851</v>
      </c>
      <c r="I115" s="275">
        <v>0</v>
      </c>
      <c r="J115" s="275">
        <v>14.893617021276595</v>
      </c>
      <c r="K115" s="275">
        <v>0</v>
      </c>
      <c r="L115" s="275">
        <v>6.3829787234042552</v>
      </c>
      <c r="M115" s="275">
        <v>12.76595744680851</v>
      </c>
      <c r="N115" s="275">
        <v>12.76595744680851</v>
      </c>
      <c r="O115" s="275">
        <v>12.76595744680851</v>
      </c>
      <c r="P115" s="275">
        <v>14.893617021276595</v>
      </c>
      <c r="Q115" s="275">
        <v>12.76595744680851</v>
      </c>
      <c r="R115" s="275">
        <v>2.1276595744680851</v>
      </c>
      <c r="S115" s="275">
        <v>4.2553191489361701</v>
      </c>
      <c r="T115" s="275">
        <v>0</v>
      </c>
      <c r="U115" s="275">
        <v>0</v>
      </c>
      <c r="V115" s="275">
        <v>0</v>
      </c>
      <c r="W115" s="275">
        <v>0</v>
      </c>
      <c r="X115" s="275">
        <v>0</v>
      </c>
      <c r="Y115" s="275">
        <v>0</v>
      </c>
      <c r="Z115" s="275">
        <v>0</v>
      </c>
      <c r="AA115" s="275">
        <v>0</v>
      </c>
      <c r="AB115" s="275">
        <v>0</v>
      </c>
      <c r="AC115" s="275">
        <v>0</v>
      </c>
      <c r="AD115" s="275">
        <v>0</v>
      </c>
      <c r="AE115" s="275">
        <v>0</v>
      </c>
      <c r="AF115" s="275">
        <v>0</v>
      </c>
      <c r="AG115" s="275">
        <v>0</v>
      </c>
      <c r="AH115" s="275">
        <v>0</v>
      </c>
      <c r="AI115" s="275">
        <v>0</v>
      </c>
      <c r="AJ115" s="275">
        <v>0</v>
      </c>
      <c r="AK115" s="275">
        <v>0</v>
      </c>
      <c r="AL115" s="275">
        <v>0</v>
      </c>
      <c r="AM115" s="275">
        <v>0</v>
      </c>
      <c r="AN115" s="275">
        <v>0</v>
      </c>
      <c r="AO115" s="275">
        <v>0</v>
      </c>
      <c r="AP115" s="275">
        <v>0</v>
      </c>
      <c r="AQ115" s="276">
        <v>0</v>
      </c>
    </row>
    <row r="116" spans="1:43" x14ac:dyDescent="0.25">
      <c r="A116" s="22" t="s">
        <v>18</v>
      </c>
      <c r="B116" s="2" t="s">
        <v>134</v>
      </c>
      <c r="C116" s="37">
        <v>5</v>
      </c>
      <c r="D116" s="216">
        <v>100</v>
      </c>
      <c r="E116" s="277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278">
        <v>0</v>
      </c>
    </row>
    <row r="117" spans="1:43" x14ac:dyDescent="0.25">
      <c r="A117" s="22" t="s">
        <v>18</v>
      </c>
      <c r="B117" s="2" t="s">
        <v>134</v>
      </c>
      <c r="C117" s="37">
        <v>6</v>
      </c>
      <c r="D117" s="216">
        <f t="array" ref="D117">SUM(E117:AQ117)</f>
        <v>100</v>
      </c>
      <c r="E117" s="277">
        <v>0.3003003003003003</v>
      </c>
      <c r="F117" s="15">
        <v>1.2012012012012012</v>
      </c>
      <c r="G117" s="15">
        <v>1.3513513513513513</v>
      </c>
      <c r="H117" s="15">
        <v>1.6516516516516515</v>
      </c>
      <c r="I117" s="15">
        <v>3.7537537537537538</v>
      </c>
      <c r="J117" s="15">
        <v>6.1561561561561557</v>
      </c>
      <c r="K117" s="15">
        <v>5.4054054054054053</v>
      </c>
      <c r="L117" s="15">
        <v>9.1591591591591595</v>
      </c>
      <c r="M117" s="15">
        <v>11.261261261261261</v>
      </c>
      <c r="N117" s="15">
        <v>12.612612612612612</v>
      </c>
      <c r="O117" s="15">
        <v>11.111111111111111</v>
      </c>
      <c r="P117" s="15">
        <v>14.564564564564563</v>
      </c>
      <c r="Q117" s="15">
        <v>16.516516516516518</v>
      </c>
      <c r="R117" s="15">
        <v>4.0540540540540544</v>
      </c>
      <c r="S117" s="15">
        <v>0.3003003003003003</v>
      </c>
      <c r="T117" s="15">
        <v>0.60060060060060061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278">
        <v>0</v>
      </c>
    </row>
    <row r="118" spans="1:43" x14ac:dyDescent="0.25">
      <c r="A118" s="22" t="s">
        <v>18</v>
      </c>
      <c r="B118" s="2" t="s">
        <v>134</v>
      </c>
      <c r="C118" s="37">
        <v>7</v>
      </c>
      <c r="D118" s="216">
        <v>100</v>
      </c>
      <c r="E118" s="277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278">
        <v>0</v>
      </c>
    </row>
    <row r="119" spans="1:43" x14ac:dyDescent="0.25">
      <c r="A119" s="22" t="s">
        <v>18</v>
      </c>
      <c r="B119" s="2" t="s">
        <v>134</v>
      </c>
      <c r="C119" s="37">
        <v>8</v>
      </c>
      <c r="D119" s="216">
        <f t="array" ref="D119">SUM(E119:AQ119)</f>
        <v>100</v>
      </c>
      <c r="E119" s="277">
        <v>25.946969696969695</v>
      </c>
      <c r="F119" s="15">
        <v>16.666666666666664</v>
      </c>
      <c r="G119" s="15">
        <v>13.257575757575758</v>
      </c>
      <c r="H119" s="15">
        <v>10.227272727272728</v>
      </c>
      <c r="I119" s="15">
        <v>4.7348484848484844</v>
      </c>
      <c r="J119" s="15">
        <v>8.5227272727272716</v>
      </c>
      <c r="K119" s="15">
        <v>5.6818181818181817</v>
      </c>
      <c r="L119" s="15">
        <v>5.4924242424242422</v>
      </c>
      <c r="M119" s="15">
        <v>4.1666666666666661</v>
      </c>
      <c r="N119" s="15">
        <v>2.083333333333333</v>
      </c>
      <c r="O119" s="15">
        <v>3.0303030303030303</v>
      </c>
      <c r="P119" s="15">
        <v>0.18939393939393939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278">
        <v>0</v>
      </c>
    </row>
    <row r="120" spans="1:43" x14ac:dyDescent="0.25">
      <c r="A120" s="22" t="s">
        <v>18</v>
      </c>
      <c r="B120" s="2" t="s">
        <v>134</v>
      </c>
      <c r="C120" s="37">
        <v>9</v>
      </c>
      <c r="D120" s="216">
        <f t="array" ref="D120">SUM(E120:AQ120)</f>
        <v>99.999999999999986</v>
      </c>
      <c r="E120" s="277">
        <v>0.71138211382113814</v>
      </c>
      <c r="F120" s="15">
        <v>2.8201219512195124</v>
      </c>
      <c r="G120" s="15">
        <v>6.7496612466124661</v>
      </c>
      <c r="H120" s="15">
        <v>9.6290650406504064</v>
      </c>
      <c r="I120" s="15">
        <v>12.483062330623307</v>
      </c>
      <c r="J120" s="15">
        <v>14.015921409214091</v>
      </c>
      <c r="K120" s="15">
        <v>16.116192411924118</v>
      </c>
      <c r="L120" s="15">
        <v>8.3248644986449865</v>
      </c>
      <c r="M120" s="15">
        <v>3.5484417344173442</v>
      </c>
      <c r="N120" s="15">
        <v>2.6846205962059622</v>
      </c>
      <c r="O120" s="15">
        <v>3.8448509485094853</v>
      </c>
      <c r="P120" s="15">
        <v>3.1588753387533877</v>
      </c>
      <c r="Q120" s="15">
        <v>3.0995934959349594</v>
      </c>
      <c r="R120" s="15">
        <v>3.1758130081300817</v>
      </c>
      <c r="S120" s="15">
        <v>5.9281842818428192</v>
      </c>
      <c r="T120" s="15">
        <v>3.3113143631436319</v>
      </c>
      <c r="U120" s="15">
        <v>0.11856368563685636</v>
      </c>
      <c r="V120" s="15">
        <v>0.21172086720867206</v>
      </c>
      <c r="W120" s="15">
        <v>6.7750677506775062E-2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278">
        <v>0</v>
      </c>
    </row>
    <row r="121" spans="1:43" x14ac:dyDescent="0.25">
      <c r="A121" s="22" t="s">
        <v>18</v>
      </c>
      <c r="B121" s="2" t="s">
        <v>134</v>
      </c>
      <c r="C121" s="37">
        <v>10</v>
      </c>
      <c r="D121" s="216">
        <f t="array" ref="D121">SUM(E121:AQ121)</f>
        <v>100</v>
      </c>
      <c r="E121" s="277">
        <v>1.5822784810126582</v>
      </c>
      <c r="F121" s="15">
        <v>0.949367088607595</v>
      </c>
      <c r="G121" s="15">
        <v>2.8481012658227849</v>
      </c>
      <c r="H121" s="15">
        <v>15.50632911392405</v>
      </c>
      <c r="I121" s="15">
        <v>14.873417721518987</v>
      </c>
      <c r="J121" s="15">
        <v>25</v>
      </c>
      <c r="K121" s="15">
        <v>33.22784810126582</v>
      </c>
      <c r="L121" s="15">
        <v>5.6962025316455698</v>
      </c>
      <c r="M121" s="15">
        <v>0.31645569620253167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278">
        <v>0</v>
      </c>
    </row>
    <row r="122" spans="1:43" x14ac:dyDescent="0.25">
      <c r="A122" s="22" t="s">
        <v>18</v>
      </c>
      <c r="B122" s="2" t="s">
        <v>134</v>
      </c>
      <c r="C122" s="37">
        <v>11</v>
      </c>
      <c r="D122" s="216">
        <v>100</v>
      </c>
      <c r="E122" s="277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278">
        <v>0</v>
      </c>
    </row>
    <row r="123" spans="1:43" x14ac:dyDescent="0.25">
      <c r="A123" s="22" t="s">
        <v>18</v>
      </c>
      <c r="B123" s="2" t="s">
        <v>134</v>
      </c>
      <c r="C123" s="37">
        <v>12</v>
      </c>
      <c r="D123" s="216">
        <f t="array" ref="D123">SUM(E123:AQ123)</f>
        <v>100.00000000000001</v>
      </c>
      <c r="E123" s="277">
        <v>0</v>
      </c>
      <c r="F123" s="15">
        <v>6.666666666666667</v>
      </c>
      <c r="G123" s="15">
        <v>0</v>
      </c>
      <c r="H123" s="15">
        <v>13.333333333333334</v>
      </c>
      <c r="I123" s="15">
        <v>0</v>
      </c>
      <c r="J123" s="15">
        <v>0</v>
      </c>
      <c r="K123" s="15">
        <v>6.666666666666667</v>
      </c>
      <c r="L123" s="15">
        <v>6.666666666666667</v>
      </c>
      <c r="M123" s="15">
        <v>0</v>
      </c>
      <c r="N123" s="15">
        <v>6.666666666666667</v>
      </c>
      <c r="O123" s="15">
        <v>13.333333333333334</v>
      </c>
      <c r="P123" s="15">
        <v>13.333333333333334</v>
      </c>
      <c r="Q123" s="15">
        <v>26.666666666666668</v>
      </c>
      <c r="R123" s="15">
        <v>0</v>
      </c>
      <c r="S123" s="15">
        <v>0</v>
      </c>
      <c r="T123" s="15">
        <v>6.666666666666667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278">
        <v>0</v>
      </c>
    </row>
    <row r="124" spans="1:43" ht="15.75" thickBot="1" x14ac:dyDescent="0.3">
      <c r="A124" s="22" t="s">
        <v>18</v>
      </c>
      <c r="B124" s="2" t="s">
        <v>134</v>
      </c>
      <c r="C124" s="37">
        <v>13</v>
      </c>
      <c r="D124" s="216">
        <f t="array" ref="D124">SUM(E124:AQ124)</f>
        <v>100.00000000000001</v>
      </c>
      <c r="E124" s="279">
        <v>11.666666666666666</v>
      </c>
      <c r="F124" s="280">
        <v>1.6666666666666667</v>
      </c>
      <c r="G124" s="280">
        <v>3.3333333333333335</v>
      </c>
      <c r="H124" s="280">
        <v>15</v>
      </c>
      <c r="I124" s="280">
        <v>13.333333333333334</v>
      </c>
      <c r="J124" s="280">
        <v>5</v>
      </c>
      <c r="K124" s="280">
        <v>11.666666666666666</v>
      </c>
      <c r="L124" s="280">
        <v>8.3333333333333321</v>
      </c>
      <c r="M124" s="280">
        <v>10</v>
      </c>
      <c r="N124" s="280">
        <v>5</v>
      </c>
      <c r="O124" s="280">
        <v>0</v>
      </c>
      <c r="P124" s="280">
        <v>5</v>
      </c>
      <c r="Q124" s="280">
        <v>1.6666666666666667</v>
      </c>
      <c r="R124" s="280">
        <v>0</v>
      </c>
      <c r="S124" s="280">
        <v>0</v>
      </c>
      <c r="T124" s="280">
        <v>1.6666666666666667</v>
      </c>
      <c r="U124" s="280">
        <v>1.6666666666666667</v>
      </c>
      <c r="V124" s="280">
        <v>0</v>
      </c>
      <c r="W124" s="280">
        <v>5</v>
      </c>
      <c r="X124" s="280">
        <v>0</v>
      </c>
      <c r="Y124" s="280">
        <v>0</v>
      </c>
      <c r="Z124" s="280">
        <v>0</v>
      </c>
      <c r="AA124" s="280">
        <v>0</v>
      </c>
      <c r="AB124" s="280">
        <v>0</v>
      </c>
      <c r="AC124" s="280">
        <v>0</v>
      </c>
      <c r="AD124" s="280">
        <v>0</v>
      </c>
      <c r="AE124" s="280">
        <v>0</v>
      </c>
      <c r="AF124" s="280">
        <v>0</v>
      </c>
      <c r="AG124" s="280">
        <v>0</v>
      </c>
      <c r="AH124" s="280">
        <v>0</v>
      </c>
      <c r="AI124" s="280">
        <v>0</v>
      </c>
      <c r="AJ124" s="280">
        <v>0</v>
      </c>
      <c r="AK124" s="280">
        <v>0</v>
      </c>
      <c r="AL124" s="280">
        <v>0</v>
      </c>
      <c r="AM124" s="280">
        <v>0</v>
      </c>
      <c r="AN124" s="280">
        <v>0</v>
      </c>
      <c r="AO124" s="280">
        <v>0</v>
      </c>
      <c r="AP124" s="280">
        <v>0</v>
      </c>
      <c r="AQ124" s="281">
        <v>0</v>
      </c>
    </row>
    <row r="125" spans="1:43" ht="15.75" thickTop="1" x14ac:dyDescent="0.25"/>
    <row r="127" spans="1:43" x14ac:dyDescent="0.25">
      <c r="A127" s="21" t="s">
        <v>76</v>
      </c>
      <c r="B127" s="6" t="s">
        <v>37</v>
      </c>
    </row>
    <row r="128" spans="1:43" ht="15.75" thickBot="1" x14ac:dyDescent="0.3">
      <c r="A128" s="22" t="s">
        <v>18</v>
      </c>
      <c r="B128" s="2" t="s">
        <v>13</v>
      </c>
      <c r="C128" s="2" t="s">
        <v>14</v>
      </c>
      <c r="D128" s="2" t="s">
        <v>15</v>
      </c>
      <c r="E128" s="3">
        <v>6000</v>
      </c>
      <c r="F128" s="3">
        <v>8000</v>
      </c>
      <c r="G128" s="3">
        <v>10000</v>
      </c>
      <c r="H128" s="3">
        <v>12000</v>
      </c>
      <c r="I128" s="3">
        <v>14000</v>
      </c>
      <c r="J128" s="3">
        <v>16000</v>
      </c>
      <c r="K128" s="3">
        <v>18000</v>
      </c>
      <c r="L128" s="3">
        <v>20000</v>
      </c>
      <c r="M128" s="3">
        <v>22000</v>
      </c>
      <c r="N128" s="3">
        <v>24000</v>
      </c>
      <c r="O128" s="3">
        <v>26000</v>
      </c>
      <c r="P128" s="3">
        <v>28000</v>
      </c>
      <c r="Q128" s="3">
        <v>30000</v>
      </c>
      <c r="R128" s="3">
        <v>32000</v>
      </c>
      <c r="S128" s="3">
        <v>34000</v>
      </c>
      <c r="T128" s="3">
        <v>36000</v>
      </c>
      <c r="U128" s="3">
        <v>38000</v>
      </c>
      <c r="V128" s="3">
        <v>40000</v>
      </c>
      <c r="W128" s="3">
        <v>42000</v>
      </c>
      <c r="X128" s="3">
        <v>44000</v>
      </c>
      <c r="Y128" s="3">
        <v>46000</v>
      </c>
      <c r="Z128" s="3">
        <v>48000</v>
      </c>
      <c r="AA128" s="3">
        <v>50000</v>
      </c>
      <c r="AB128" s="3">
        <v>52000</v>
      </c>
      <c r="AC128" s="3">
        <v>54000</v>
      </c>
      <c r="AD128" s="3">
        <v>56000</v>
      </c>
      <c r="AE128" s="3">
        <v>58000</v>
      </c>
      <c r="AF128" s="3">
        <v>60000</v>
      </c>
      <c r="AG128" s="3">
        <v>62000</v>
      </c>
      <c r="AH128" s="3">
        <v>64000</v>
      </c>
      <c r="AI128" s="3">
        <v>66000</v>
      </c>
      <c r="AJ128" s="3">
        <v>68000</v>
      </c>
      <c r="AK128" s="3">
        <v>70000</v>
      </c>
      <c r="AL128" s="3">
        <v>72000</v>
      </c>
      <c r="AM128" s="3">
        <v>74000</v>
      </c>
      <c r="AN128" s="3">
        <v>76000</v>
      </c>
      <c r="AO128" s="3">
        <v>78000</v>
      </c>
      <c r="AP128" s="3">
        <v>80000</v>
      </c>
      <c r="AQ128" s="3">
        <v>82000</v>
      </c>
    </row>
    <row r="129" spans="1:43" ht="15.75" thickTop="1" x14ac:dyDescent="0.25">
      <c r="A129" s="22" t="s">
        <v>18</v>
      </c>
      <c r="B129" s="2" t="s">
        <v>134</v>
      </c>
      <c r="C129" s="63">
        <v>4</v>
      </c>
      <c r="D129" s="65">
        <f t="array" ref="D129">SUM(E129:AQ129)</f>
        <v>100</v>
      </c>
      <c r="E129" s="282">
        <v>0</v>
      </c>
      <c r="F129" s="283">
        <v>0</v>
      </c>
      <c r="G129" s="283">
        <v>2.5</v>
      </c>
      <c r="H129" s="283">
        <v>7.5</v>
      </c>
      <c r="I129" s="283">
        <v>45</v>
      </c>
      <c r="J129" s="283">
        <v>7.5</v>
      </c>
      <c r="K129" s="283">
        <v>7.5</v>
      </c>
      <c r="L129" s="283">
        <v>0</v>
      </c>
      <c r="M129" s="283">
        <v>2.5</v>
      </c>
      <c r="N129" s="283">
        <v>2.5</v>
      </c>
      <c r="O129" s="283">
        <v>2.5</v>
      </c>
      <c r="P129" s="283">
        <v>2.5</v>
      </c>
      <c r="Q129" s="283">
        <v>2.5</v>
      </c>
      <c r="R129" s="283">
        <v>12.5</v>
      </c>
      <c r="S129" s="283">
        <v>5</v>
      </c>
      <c r="T129" s="283">
        <v>0</v>
      </c>
      <c r="U129" s="283">
        <v>0</v>
      </c>
      <c r="V129" s="283">
        <v>0</v>
      </c>
      <c r="W129" s="283">
        <v>0</v>
      </c>
      <c r="X129" s="283">
        <v>0</v>
      </c>
      <c r="Y129" s="283">
        <v>0</v>
      </c>
      <c r="Z129" s="283">
        <v>0</v>
      </c>
      <c r="AA129" s="283">
        <v>0</v>
      </c>
      <c r="AB129" s="283">
        <v>0</v>
      </c>
      <c r="AC129" s="283">
        <v>0</v>
      </c>
      <c r="AD129" s="283">
        <v>0</v>
      </c>
      <c r="AE129" s="283">
        <v>0</v>
      </c>
      <c r="AF129" s="283">
        <v>0</v>
      </c>
      <c r="AG129" s="283">
        <v>0</v>
      </c>
      <c r="AH129" s="283">
        <v>0</v>
      </c>
      <c r="AI129" s="283">
        <v>0</v>
      </c>
      <c r="AJ129" s="283">
        <v>0</v>
      </c>
      <c r="AK129" s="283">
        <v>0</v>
      </c>
      <c r="AL129" s="283">
        <v>0</v>
      </c>
      <c r="AM129" s="283">
        <v>0</v>
      </c>
      <c r="AN129" s="283">
        <v>0</v>
      </c>
      <c r="AO129" s="283">
        <v>0</v>
      </c>
      <c r="AP129" s="283">
        <v>0</v>
      </c>
      <c r="AQ129" s="284">
        <v>0</v>
      </c>
    </row>
    <row r="130" spans="1:43" x14ac:dyDescent="0.25">
      <c r="A130" s="22" t="s">
        <v>18</v>
      </c>
      <c r="B130" s="2" t="s">
        <v>134</v>
      </c>
      <c r="C130" s="63">
        <v>5</v>
      </c>
      <c r="D130" s="217">
        <v>100</v>
      </c>
      <c r="E130" s="285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0</v>
      </c>
      <c r="N130" s="64">
        <v>0</v>
      </c>
      <c r="O130" s="64">
        <v>0</v>
      </c>
      <c r="P130" s="64">
        <v>0</v>
      </c>
      <c r="Q130" s="64">
        <v>0</v>
      </c>
      <c r="R130" s="64">
        <v>0</v>
      </c>
      <c r="S130" s="64">
        <v>0</v>
      </c>
      <c r="T130" s="64">
        <v>0</v>
      </c>
      <c r="U130" s="64">
        <v>0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0</v>
      </c>
      <c r="AC130" s="64">
        <v>0</v>
      </c>
      <c r="AD130" s="64">
        <v>0</v>
      </c>
      <c r="AE130" s="64">
        <v>0</v>
      </c>
      <c r="AF130" s="64">
        <v>0</v>
      </c>
      <c r="AG130" s="64">
        <v>0</v>
      </c>
      <c r="AH130" s="64">
        <v>0</v>
      </c>
      <c r="AI130" s="64">
        <v>0</v>
      </c>
      <c r="AJ130" s="64">
        <v>0</v>
      </c>
      <c r="AK130" s="64">
        <v>0</v>
      </c>
      <c r="AL130" s="64">
        <v>0</v>
      </c>
      <c r="AM130" s="64">
        <v>0</v>
      </c>
      <c r="AN130" s="64">
        <v>0</v>
      </c>
      <c r="AO130" s="64">
        <v>0</v>
      </c>
      <c r="AP130" s="64">
        <v>0</v>
      </c>
      <c r="AQ130" s="286">
        <v>0</v>
      </c>
    </row>
    <row r="131" spans="1:43" x14ac:dyDescent="0.25">
      <c r="A131" s="22" t="s">
        <v>18</v>
      </c>
      <c r="B131" s="2" t="s">
        <v>134</v>
      </c>
      <c r="C131" s="63">
        <v>6</v>
      </c>
      <c r="D131" s="217">
        <f t="array" ref="D131">SUM(E131:AQ131)</f>
        <v>100</v>
      </c>
      <c r="E131" s="285">
        <v>0.78125</v>
      </c>
      <c r="F131" s="64">
        <v>0.390625</v>
      </c>
      <c r="G131" s="64">
        <v>0.390625</v>
      </c>
      <c r="H131" s="64">
        <v>0.78125</v>
      </c>
      <c r="I131" s="64">
        <v>1.5625</v>
      </c>
      <c r="J131" s="64">
        <v>5.078125</v>
      </c>
      <c r="K131" s="64">
        <v>4.6875</v>
      </c>
      <c r="L131" s="64">
        <v>4.296875</v>
      </c>
      <c r="M131" s="64">
        <v>3.515625</v>
      </c>
      <c r="N131" s="64">
        <v>7.03125</v>
      </c>
      <c r="O131" s="64">
        <v>14.84375</v>
      </c>
      <c r="P131" s="64">
        <v>14.84375</v>
      </c>
      <c r="Q131" s="64">
        <v>15.234375</v>
      </c>
      <c r="R131" s="64">
        <v>20.3125</v>
      </c>
      <c r="S131" s="64">
        <v>5.078125</v>
      </c>
      <c r="T131" s="64">
        <v>0.390625</v>
      </c>
      <c r="U131" s="64">
        <v>0.78125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  <c r="AA131" s="64">
        <v>0</v>
      </c>
      <c r="AB131" s="64">
        <v>0</v>
      </c>
      <c r="AC131" s="64">
        <v>0</v>
      </c>
      <c r="AD131" s="64">
        <v>0</v>
      </c>
      <c r="AE131" s="64">
        <v>0</v>
      </c>
      <c r="AF131" s="64">
        <v>0</v>
      </c>
      <c r="AG131" s="64">
        <v>0</v>
      </c>
      <c r="AH131" s="64">
        <v>0</v>
      </c>
      <c r="AI131" s="64">
        <v>0</v>
      </c>
      <c r="AJ131" s="64">
        <v>0</v>
      </c>
      <c r="AK131" s="64">
        <v>0</v>
      </c>
      <c r="AL131" s="64">
        <v>0</v>
      </c>
      <c r="AM131" s="64">
        <v>0</v>
      </c>
      <c r="AN131" s="64">
        <v>0</v>
      </c>
      <c r="AO131" s="64">
        <v>0</v>
      </c>
      <c r="AP131" s="64">
        <v>0</v>
      </c>
      <c r="AQ131" s="286">
        <v>0</v>
      </c>
    </row>
    <row r="132" spans="1:43" x14ac:dyDescent="0.25">
      <c r="A132" s="22" t="s">
        <v>18</v>
      </c>
      <c r="B132" s="2" t="s">
        <v>134</v>
      </c>
      <c r="C132" s="63">
        <v>7</v>
      </c>
      <c r="D132" s="217">
        <v>100</v>
      </c>
      <c r="E132" s="285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  <c r="Q132" s="64">
        <v>0</v>
      </c>
      <c r="R132" s="64">
        <v>0</v>
      </c>
      <c r="S132" s="64">
        <v>0</v>
      </c>
      <c r="T132" s="64">
        <v>0</v>
      </c>
      <c r="U132" s="64">
        <v>0</v>
      </c>
      <c r="V132" s="64">
        <v>0</v>
      </c>
      <c r="W132" s="64">
        <v>0</v>
      </c>
      <c r="X132" s="64">
        <v>0</v>
      </c>
      <c r="Y132" s="64">
        <v>0</v>
      </c>
      <c r="Z132" s="64">
        <v>0</v>
      </c>
      <c r="AA132" s="64">
        <v>0</v>
      </c>
      <c r="AB132" s="64">
        <v>0</v>
      </c>
      <c r="AC132" s="64">
        <v>0</v>
      </c>
      <c r="AD132" s="64">
        <v>0</v>
      </c>
      <c r="AE132" s="64">
        <v>0</v>
      </c>
      <c r="AF132" s="64">
        <v>0</v>
      </c>
      <c r="AG132" s="64">
        <v>0</v>
      </c>
      <c r="AH132" s="64">
        <v>0</v>
      </c>
      <c r="AI132" s="64">
        <v>0</v>
      </c>
      <c r="AJ132" s="64">
        <v>0</v>
      </c>
      <c r="AK132" s="64">
        <v>0</v>
      </c>
      <c r="AL132" s="64">
        <v>0</v>
      </c>
      <c r="AM132" s="64">
        <v>0</v>
      </c>
      <c r="AN132" s="64">
        <v>0</v>
      </c>
      <c r="AO132" s="64">
        <v>0</v>
      </c>
      <c r="AP132" s="64">
        <v>0</v>
      </c>
      <c r="AQ132" s="286">
        <v>0</v>
      </c>
    </row>
    <row r="133" spans="1:43" x14ac:dyDescent="0.25">
      <c r="A133" s="22" t="s">
        <v>18</v>
      </c>
      <c r="B133" s="2" t="s">
        <v>134</v>
      </c>
      <c r="C133" s="63">
        <v>8</v>
      </c>
      <c r="D133" s="217">
        <f t="array" ref="D133">SUM(E133:AQ133)</f>
        <v>99.999999999999986</v>
      </c>
      <c r="E133" s="285">
        <v>34.577603143418465</v>
      </c>
      <c r="F133" s="64">
        <v>20.43222003929273</v>
      </c>
      <c r="G133" s="64">
        <v>6.8762278978389002</v>
      </c>
      <c r="H133" s="64">
        <v>4.1257367387033401</v>
      </c>
      <c r="I133" s="64">
        <v>2.9469548133595285</v>
      </c>
      <c r="J133" s="64">
        <v>7.0726915520628681</v>
      </c>
      <c r="K133" s="64">
        <v>11.394891944990176</v>
      </c>
      <c r="L133" s="64">
        <v>7.8585461689587426</v>
      </c>
      <c r="M133" s="64">
        <v>4.1257367387033401</v>
      </c>
      <c r="N133" s="64">
        <v>0.58939096267190572</v>
      </c>
      <c r="O133" s="64">
        <v>0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  <c r="AG133" s="64">
        <v>0</v>
      </c>
      <c r="AH133" s="64">
        <v>0</v>
      </c>
      <c r="AI133" s="64">
        <v>0</v>
      </c>
      <c r="AJ133" s="64">
        <v>0</v>
      </c>
      <c r="AK133" s="64">
        <v>0</v>
      </c>
      <c r="AL133" s="64">
        <v>0</v>
      </c>
      <c r="AM133" s="64">
        <v>0</v>
      </c>
      <c r="AN133" s="64">
        <v>0</v>
      </c>
      <c r="AO133" s="64">
        <v>0</v>
      </c>
      <c r="AP133" s="64">
        <v>0</v>
      </c>
      <c r="AQ133" s="286">
        <v>0</v>
      </c>
    </row>
    <row r="134" spans="1:43" x14ac:dyDescent="0.25">
      <c r="A134" s="22" t="s">
        <v>18</v>
      </c>
      <c r="B134" s="2" t="s">
        <v>134</v>
      </c>
      <c r="C134" s="63">
        <v>9</v>
      </c>
      <c r="D134" s="217">
        <f t="array" ref="D134">SUM(E134:AQ134)</f>
        <v>99.999999999999986</v>
      </c>
      <c r="E134" s="285">
        <v>0.6520071592942982</v>
      </c>
      <c r="F134" s="64">
        <v>0.71592942981334695</v>
      </c>
      <c r="G134" s="64">
        <v>3.183329071848632</v>
      </c>
      <c r="H134" s="64">
        <v>5.7657888008182052</v>
      </c>
      <c r="I134" s="64">
        <v>9.7289695729992332</v>
      </c>
      <c r="J134" s="64">
        <v>25.019176681155713</v>
      </c>
      <c r="K134" s="64">
        <v>17.732037841984148</v>
      </c>
      <c r="L134" s="64">
        <v>19.010483252365123</v>
      </c>
      <c r="M134" s="64">
        <v>6.085400153413449</v>
      </c>
      <c r="N134" s="64">
        <v>1.8537458450524162</v>
      </c>
      <c r="O134" s="64">
        <v>3.8864740475581696</v>
      </c>
      <c r="P134" s="64">
        <v>6.0086934287905907</v>
      </c>
      <c r="Q134" s="64">
        <v>0.2045512656609563</v>
      </c>
      <c r="R134" s="64">
        <v>0.1534134492457172</v>
      </c>
      <c r="S134" s="64">
        <v>0</v>
      </c>
      <c r="T134" s="64">
        <v>0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  <c r="AA134" s="64">
        <v>0</v>
      </c>
      <c r="AB134" s="64">
        <v>0</v>
      </c>
      <c r="AC134" s="64">
        <v>0</v>
      </c>
      <c r="AD134" s="64">
        <v>0</v>
      </c>
      <c r="AE134" s="64">
        <v>0</v>
      </c>
      <c r="AF134" s="64">
        <v>0</v>
      </c>
      <c r="AG134" s="64">
        <v>0</v>
      </c>
      <c r="AH134" s="64">
        <v>0</v>
      </c>
      <c r="AI134" s="64">
        <v>0</v>
      </c>
      <c r="AJ134" s="64">
        <v>0</v>
      </c>
      <c r="AK134" s="64">
        <v>0</v>
      </c>
      <c r="AL134" s="64">
        <v>0</v>
      </c>
      <c r="AM134" s="64">
        <v>0</v>
      </c>
      <c r="AN134" s="64">
        <v>0</v>
      </c>
      <c r="AO134" s="64">
        <v>0</v>
      </c>
      <c r="AP134" s="64">
        <v>0</v>
      </c>
      <c r="AQ134" s="286">
        <v>0</v>
      </c>
    </row>
    <row r="135" spans="1:43" x14ac:dyDescent="0.25">
      <c r="A135" s="22" t="s">
        <v>18</v>
      </c>
      <c r="B135" s="2" t="s">
        <v>134</v>
      </c>
      <c r="C135" s="63">
        <v>10</v>
      </c>
      <c r="D135" s="217">
        <f t="array" ref="D135">SUM(E135:AQ135)</f>
        <v>99.999999999999986</v>
      </c>
      <c r="E135" s="285">
        <v>0</v>
      </c>
      <c r="F135" s="64">
        <v>0</v>
      </c>
      <c r="G135" s="64">
        <v>1.4492753623188406</v>
      </c>
      <c r="H135" s="64">
        <v>31.884057971014489</v>
      </c>
      <c r="I135" s="64">
        <v>22.89855072463768</v>
      </c>
      <c r="J135" s="64">
        <v>20.289855072463769</v>
      </c>
      <c r="K135" s="64">
        <v>8.695652173913043</v>
      </c>
      <c r="L135" s="64">
        <v>13.043478260869565</v>
      </c>
      <c r="M135" s="64">
        <v>0.86956521739130432</v>
      </c>
      <c r="N135" s="64">
        <v>0.86956521739130432</v>
      </c>
      <c r="O135" s="64">
        <v>0</v>
      </c>
      <c r="P135" s="64">
        <v>0</v>
      </c>
      <c r="Q135" s="64">
        <v>0</v>
      </c>
      <c r="R135" s="64">
        <v>0</v>
      </c>
      <c r="S135" s="64">
        <v>0</v>
      </c>
      <c r="T135" s="64">
        <v>0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64">
        <v>0</v>
      </c>
      <c r="AJ135" s="64">
        <v>0</v>
      </c>
      <c r="AK135" s="64">
        <v>0</v>
      </c>
      <c r="AL135" s="64">
        <v>0</v>
      </c>
      <c r="AM135" s="64">
        <v>0</v>
      </c>
      <c r="AN135" s="64">
        <v>0</v>
      </c>
      <c r="AO135" s="64">
        <v>0</v>
      </c>
      <c r="AP135" s="64">
        <v>0</v>
      </c>
      <c r="AQ135" s="286">
        <v>0</v>
      </c>
    </row>
    <row r="136" spans="1:43" x14ac:dyDescent="0.25">
      <c r="A136" s="22" t="s">
        <v>18</v>
      </c>
      <c r="B136" s="2" t="s">
        <v>134</v>
      </c>
      <c r="C136" s="63">
        <v>11</v>
      </c>
      <c r="D136" s="217">
        <v>100</v>
      </c>
      <c r="E136" s="285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  <c r="Q136" s="64">
        <v>0</v>
      </c>
      <c r="R136" s="64">
        <v>0</v>
      </c>
      <c r="S136" s="64">
        <v>0</v>
      </c>
      <c r="T136" s="64">
        <v>0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64">
        <v>0</v>
      </c>
      <c r="AJ136" s="64">
        <v>0</v>
      </c>
      <c r="AK136" s="64">
        <v>0</v>
      </c>
      <c r="AL136" s="64">
        <v>0</v>
      </c>
      <c r="AM136" s="64">
        <v>0</v>
      </c>
      <c r="AN136" s="64">
        <v>0</v>
      </c>
      <c r="AO136" s="64">
        <v>0</v>
      </c>
      <c r="AP136" s="64">
        <v>0</v>
      </c>
      <c r="AQ136" s="286">
        <v>0</v>
      </c>
    </row>
    <row r="137" spans="1:43" x14ac:dyDescent="0.25">
      <c r="A137" s="22" t="s">
        <v>18</v>
      </c>
      <c r="B137" s="2" t="s">
        <v>134</v>
      </c>
      <c r="C137" s="63">
        <v>12</v>
      </c>
      <c r="D137" s="217">
        <f t="array" ref="D137">SUM(E137:AQ137)</f>
        <v>100</v>
      </c>
      <c r="E137" s="285">
        <v>0</v>
      </c>
      <c r="F137" s="64">
        <v>4.7619047619047619</v>
      </c>
      <c r="G137" s="64">
        <v>4.7619047619047619</v>
      </c>
      <c r="H137" s="64">
        <v>4.7619047619047619</v>
      </c>
      <c r="I137" s="64">
        <v>14.285714285714285</v>
      </c>
      <c r="J137" s="64">
        <v>23.809523809523807</v>
      </c>
      <c r="K137" s="64">
        <v>33.333333333333329</v>
      </c>
      <c r="L137" s="64">
        <v>14.285714285714285</v>
      </c>
      <c r="M137" s="64">
        <v>0</v>
      </c>
      <c r="N137" s="64">
        <v>0</v>
      </c>
      <c r="O137" s="64">
        <v>0</v>
      </c>
      <c r="P137" s="64">
        <v>0</v>
      </c>
      <c r="Q137" s="64">
        <v>0</v>
      </c>
      <c r="R137" s="64">
        <v>0</v>
      </c>
      <c r="S137" s="64">
        <v>0</v>
      </c>
      <c r="T137" s="64">
        <v>0</v>
      </c>
      <c r="U137" s="64">
        <v>0</v>
      </c>
      <c r="V137" s="64">
        <v>0</v>
      </c>
      <c r="W137" s="64">
        <v>0</v>
      </c>
      <c r="X137" s="64">
        <v>0</v>
      </c>
      <c r="Y137" s="64">
        <v>0</v>
      </c>
      <c r="Z137" s="64">
        <v>0</v>
      </c>
      <c r="AA137" s="64">
        <v>0</v>
      </c>
      <c r="AB137" s="64">
        <v>0</v>
      </c>
      <c r="AC137" s="64">
        <v>0</v>
      </c>
      <c r="AD137" s="64">
        <v>0</v>
      </c>
      <c r="AE137" s="64">
        <v>0</v>
      </c>
      <c r="AF137" s="64">
        <v>0</v>
      </c>
      <c r="AG137" s="64">
        <v>0</v>
      </c>
      <c r="AH137" s="64">
        <v>0</v>
      </c>
      <c r="AI137" s="64">
        <v>0</v>
      </c>
      <c r="AJ137" s="64">
        <v>0</v>
      </c>
      <c r="AK137" s="64">
        <v>0</v>
      </c>
      <c r="AL137" s="64">
        <v>0</v>
      </c>
      <c r="AM137" s="64">
        <v>0</v>
      </c>
      <c r="AN137" s="64">
        <v>0</v>
      </c>
      <c r="AO137" s="64">
        <v>0</v>
      </c>
      <c r="AP137" s="64">
        <v>0</v>
      </c>
      <c r="AQ137" s="286">
        <v>0</v>
      </c>
    </row>
    <row r="138" spans="1:43" ht="15.75" thickBot="1" x14ac:dyDescent="0.3">
      <c r="A138" s="22" t="s">
        <v>18</v>
      </c>
      <c r="B138" s="2" t="s">
        <v>134</v>
      </c>
      <c r="C138" s="63">
        <v>13</v>
      </c>
      <c r="D138" s="217">
        <f t="array" ref="D138">SUM(E138:AQ138)</f>
        <v>100</v>
      </c>
      <c r="E138" s="287">
        <v>4.7619047619047619</v>
      </c>
      <c r="F138" s="288">
        <v>2.6785714285714284</v>
      </c>
      <c r="G138" s="288">
        <v>13.988095238095239</v>
      </c>
      <c r="H138" s="288">
        <v>30.654761904761905</v>
      </c>
      <c r="I138" s="288">
        <v>6.8452380952380958</v>
      </c>
      <c r="J138" s="288">
        <v>17.559523809523807</v>
      </c>
      <c r="K138" s="288">
        <v>9.5238095238095237</v>
      </c>
      <c r="L138" s="288">
        <v>10.119047619047619</v>
      </c>
      <c r="M138" s="288">
        <v>2.083333333333333</v>
      </c>
      <c r="N138" s="288">
        <v>0.89285714285714279</v>
      </c>
      <c r="O138" s="288">
        <v>0.59523809523809523</v>
      </c>
      <c r="P138" s="288">
        <v>0.29761904761904762</v>
      </c>
      <c r="Q138" s="288">
        <v>0</v>
      </c>
      <c r="R138" s="288">
        <v>0</v>
      </c>
      <c r="S138" s="288">
        <v>0</v>
      </c>
      <c r="T138" s="288">
        <v>0</v>
      </c>
      <c r="U138" s="288">
        <v>0</v>
      </c>
      <c r="V138" s="288">
        <v>0</v>
      </c>
      <c r="W138" s="288">
        <v>0</v>
      </c>
      <c r="X138" s="288">
        <v>0</v>
      </c>
      <c r="Y138" s="288">
        <v>0</v>
      </c>
      <c r="Z138" s="288">
        <v>0</v>
      </c>
      <c r="AA138" s="288">
        <v>0</v>
      </c>
      <c r="AB138" s="288">
        <v>0</v>
      </c>
      <c r="AC138" s="288">
        <v>0</v>
      </c>
      <c r="AD138" s="288">
        <v>0</v>
      </c>
      <c r="AE138" s="288">
        <v>0</v>
      </c>
      <c r="AF138" s="288">
        <v>0</v>
      </c>
      <c r="AG138" s="288">
        <v>0</v>
      </c>
      <c r="AH138" s="288">
        <v>0</v>
      </c>
      <c r="AI138" s="288">
        <v>0</v>
      </c>
      <c r="AJ138" s="288">
        <v>0</v>
      </c>
      <c r="AK138" s="288">
        <v>0</v>
      </c>
      <c r="AL138" s="288">
        <v>0</v>
      </c>
      <c r="AM138" s="288">
        <v>0</v>
      </c>
      <c r="AN138" s="288">
        <v>0</v>
      </c>
      <c r="AO138" s="288">
        <v>0</v>
      </c>
      <c r="AP138" s="288">
        <v>0</v>
      </c>
      <c r="AQ138" s="289">
        <v>0</v>
      </c>
    </row>
    <row r="139" spans="1:43" ht="15.75" thickTop="1" x14ac:dyDescent="0.25"/>
    <row r="143" spans="1:43" x14ac:dyDescent="0.25">
      <c r="F143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AO139"/>
  <sheetViews>
    <sheetView topLeftCell="E121" zoomScale="70" zoomScaleNormal="70" workbookViewId="0">
      <selection activeCell="E129" sqref="E129:AI138"/>
    </sheetView>
  </sheetViews>
  <sheetFormatPr defaultRowHeight="15" x14ac:dyDescent="0.25"/>
  <cols>
    <col min="1" max="1" width="28" bestFit="1" customWidth="1"/>
    <col min="2" max="2" width="13.7109375" bestFit="1" customWidth="1"/>
    <col min="3" max="3" width="10" bestFit="1" customWidth="1"/>
    <col min="4" max="4" width="8.42578125" bestFit="1" customWidth="1"/>
    <col min="35" max="35" width="10.5703125" bestFit="1" customWidth="1"/>
  </cols>
  <sheetData>
    <row r="1" spans="1:35" x14ac:dyDescent="0.25">
      <c r="A1" s="21" t="s">
        <v>39</v>
      </c>
    </row>
    <row r="2" spans="1:35" ht="15.75" thickBot="1" x14ac:dyDescent="0.3">
      <c r="A2" s="13" t="s">
        <v>19</v>
      </c>
      <c r="B2" s="2" t="s">
        <v>13</v>
      </c>
      <c r="C2" s="2" t="s">
        <v>14</v>
      </c>
      <c r="D2" s="2" t="s">
        <v>15</v>
      </c>
      <c r="E2" s="3">
        <v>12000</v>
      </c>
      <c r="F2" s="3">
        <v>15000</v>
      </c>
      <c r="G2" s="3">
        <v>18000</v>
      </c>
      <c r="H2" s="3">
        <v>21000</v>
      </c>
      <c r="I2" s="3">
        <v>24000</v>
      </c>
      <c r="J2" s="3">
        <v>27000</v>
      </c>
      <c r="K2" s="3">
        <v>30000</v>
      </c>
      <c r="L2" s="3">
        <v>33000</v>
      </c>
      <c r="M2" s="3">
        <v>36000</v>
      </c>
      <c r="N2" s="3">
        <v>39000</v>
      </c>
      <c r="O2" s="3">
        <v>42000</v>
      </c>
      <c r="P2" s="3">
        <v>45000</v>
      </c>
      <c r="Q2" s="3">
        <v>48000</v>
      </c>
      <c r="R2" s="3">
        <v>51000</v>
      </c>
      <c r="S2" s="3">
        <v>54000</v>
      </c>
      <c r="T2" s="3">
        <v>57000</v>
      </c>
      <c r="U2" s="3">
        <v>60000</v>
      </c>
      <c r="V2" s="3">
        <v>63000</v>
      </c>
      <c r="W2" s="3">
        <v>66000</v>
      </c>
      <c r="X2" s="3">
        <v>69000</v>
      </c>
      <c r="Y2" s="3">
        <v>72000</v>
      </c>
      <c r="Z2" s="3">
        <v>75000</v>
      </c>
      <c r="AA2" s="3">
        <v>78000</v>
      </c>
      <c r="AB2" s="3">
        <v>81000</v>
      </c>
      <c r="AC2" s="3">
        <v>84000</v>
      </c>
      <c r="AD2" s="3">
        <v>87000</v>
      </c>
      <c r="AE2" s="3">
        <v>90000</v>
      </c>
      <c r="AF2" s="3">
        <v>93000</v>
      </c>
      <c r="AG2" s="3">
        <v>96000</v>
      </c>
      <c r="AH2" s="3">
        <v>99000</v>
      </c>
      <c r="AI2" s="3">
        <v>102000</v>
      </c>
    </row>
    <row r="3" spans="1:35" ht="15.75" thickTop="1" x14ac:dyDescent="0.25">
      <c r="A3" s="13" t="s">
        <v>19</v>
      </c>
      <c r="B3" s="2" t="s">
        <v>134</v>
      </c>
      <c r="C3" s="89">
        <v>4</v>
      </c>
      <c r="D3" s="290">
        <v>100</v>
      </c>
      <c r="E3" s="200">
        <v>0</v>
      </c>
      <c r="F3" s="201">
        <v>0</v>
      </c>
      <c r="G3" s="201">
        <v>0</v>
      </c>
      <c r="H3" s="201">
        <v>0</v>
      </c>
      <c r="I3" s="201">
        <v>0</v>
      </c>
      <c r="J3" s="201">
        <v>0</v>
      </c>
      <c r="K3" s="201">
        <v>0</v>
      </c>
      <c r="L3" s="201">
        <v>0</v>
      </c>
      <c r="M3" s="201">
        <v>0</v>
      </c>
      <c r="N3" s="201">
        <v>0</v>
      </c>
      <c r="O3" s="201">
        <v>0</v>
      </c>
      <c r="P3" s="201">
        <v>0</v>
      </c>
      <c r="Q3" s="201">
        <v>0</v>
      </c>
      <c r="R3" s="201">
        <v>0</v>
      </c>
      <c r="S3" s="201">
        <v>0</v>
      </c>
      <c r="T3" s="201">
        <v>0</v>
      </c>
      <c r="U3" s="201">
        <v>0</v>
      </c>
      <c r="V3" s="201">
        <v>0</v>
      </c>
      <c r="W3" s="201">
        <v>0</v>
      </c>
      <c r="X3" s="201">
        <v>0</v>
      </c>
      <c r="Y3" s="201">
        <v>0</v>
      </c>
      <c r="Z3" s="201">
        <v>0</v>
      </c>
      <c r="AA3" s="201">
        <v>0</v>
      </c>
      <c r="AB3" s="201">
        <v>0</v>
      </c>
      <c r="AC3" s="201">
        <v>0</v>
      </c>
      <c r="AD3" s="201">
        <v>0</v>
      </c>
      <c r="AE3" s="201">
        <v>0</v>
      </c>
      <c r="AF3" s="201">
        <v>0</v>
      </c>
      <c r="AG3" s="201">
        <v>0</v>
      </c>
      <c r="AH3" s="201">
        <v>0</v>
      </c>
      <c r="AI3" s="202">
        <v>0</v>
      </c>
    </row>
    <row r="4" spans="1:35" x14ac:dyDescent="0.25">
      <c r="A4" s="13" t="s">
        <v>19</v>
      </c>
      <c r="B4" s="2" t="s">
        <v>134</v>
      </c>
      <c r="C4" s="89">
        <v>5</v>
      </c>
      <c r="D4" s="290">
        <v>100</v>
      </c>
      <c r="E4" s="203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4">
        <v>0</v>
      </c>
    </row>
    <row r="5" spans="1:35" x14ac:dyDescent="0.25">
      <c r="A5" s="13" t="s">
        <v>19</v>
      </c>
      <c r="B5" s="2" t="s">
        <v>134</v>
      </c>
      <c r="C5" s="89">
        <v>6</v>
      </c>
      <c r="D5" s="290">
        <v>100</v>
      </c>
      <c r="E5" s="203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4">
        <v>0</v>
      </c>
    </row>
    <row r="6" spans="1:35" x14ac:dyDescent="0.25">
      <c r="A6" s="13" t="s">
        <v>19</v>
      </c>
      <c r="B6" s="2" t="s">
        <v>134</v>
      </c>
      <c r="C6" s="89">
        <v>7</v>
      </c>
      <c r="D6" s="290">
        <v>100</v>
      </c>
      <c r="E6" s="203">
        <v>6.4516129032258061</v>
      </c>
      <c r="F6" s="20">
        <v>6.4516129032258061</v>
      </c>
      <c r="G6" s="20">
        <v>6.4516129032258061</v>
      </c>
      <c r="H6" s="20">
        <v>16.129032258064516</v>
      </c>
      <c r="I6" s="20">
        <v>16.129032258064516</v>
      </c>
      <c r="J6" s="20">
        <v>9.67741935483871</v>
      </c>
      <c r="K6" s="20">
        <v>6.4516129032258061</v>
      </c>
      <c r="L6" s="20">
        <v>6.4516129032258061</v>
      </c>
      <c r="M6" s="20">
        <v>0</v>
      </c>
      <c r="N6" s="20">
        <v>6.4516129032258061</v>
      </c>
      <c r="O6" s="20">
        <v>3.225806451612903</v>
      </c>
      <c r="P6" s="20">
        <v>6.4516129032258061</v>
      </c>
      <c r="Q6" s="20">
        <v>9.67741935483871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4">
        <v>0</v>
      </c>
    </row>
    <row r="7" spans="1:35" x14ac:dyDescent="0.25">
      <c r="A7" s="13" t="s">
        <v>19</v>
      </c>
      <c r="B7" s="2" t="s">
        <v>134</v>
      </c>
      <c r="C7" s="89">
        <v>8</v>
      </c>
      <c r="D7" s="290">
        <v>100</v>
      </c>
      <c r="E7" s="203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4">
        <v>0</v>
      </c>
    </row>
    <row r="8" spans="1:35" x14ac:dyDescent="0.25">
      <c r="A8" s="13" t="s">
        <v>19</v>
      </c>
      <c r="B8" s="2" t="s">
        <v>134</v>
      </c>
      <c r="C8" s="89">
        <v>9</v>
      </c>
      <c r="D8" s="290">
        <v>100</v>
      </c>
      <c r="E8" s="20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4">
        <v>0</v>
      </c>
    </row>
    <row r="9" spans="1:35" x14ac:dyDescent="0.25">
      <c r="A9" s="13" t="s">
        <v>19</v>
      </c>
      <c r="B9" s="2" t="s">
        <v>134</v>
      </c>
      <c r="C9" s="89">
        <v>10</v>
      </c>
      <c r="D9" s="290">
        <f t="array" ref="D9">SUM(E9:AQ9)</f>
        <v>100</v>
      </c>
      <c r="E9" s="203">
        <v>6.7873303167420813</v>
      </c>
      <c r="F9" s="20">
        <v>6.3348416289592757</v>
      </c>
      <c r="G9" s="20">
        <v>5.8823529411764701</v>
      </c>
      <c r="H9" s="20">
        <v>11.76470588235294</v>
      </c>
      <c r="I9" s="20">
        <v>5.4298642533936654</v>
      </c>
      <c r="J9" s="20">
        <v>9.502262443438914</v>
      </c>
      <c r="K9" s="20">
        <v>4.5248868778280542</v>
      </c>
      <c r="L9" s="20">
        <v>10.859728506787331</v>
      </c>
      <c r="M9" s="20">
        <v>7.6923076923076925</v>
      </c>
      <c r="N9" s="20">
        <v>6.3348416289592757</v>
      </c>
      <c r="O9" s="20">
        <v>7.2398190045248878</v>
      </c>
      <c r="P9" s="20">
        <v>5.8823529411764701</v>
      </c>
      <c r="Q9" s="20">
        <v>9.502262443438914</v>
      </c>
      <c r="R9" s="20">
        <v>2.2624434389140271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4">
        <v>0</v>
      </c>
    </row>
    <row r="10" spans="1:35" x14ac:dyDescent="0.25">
      <c r="A10" s="13" t="s">
        <v>19</v>
      </c>
      <c r="B10" s="2" t="s">
        <v>134</v>
      </c>
      <c r="C10" s="89">
        <v>11</v>
      </c>
      <c r="D10" s="290">
        <v>100</v>
      </c>
      <c r="E10" s="20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4">
        <v>0</v>
      </c>
    </row>
    <row r="11" spans="1:35" x14ac:dyDescent="0.25">
      <c r="A11" s="13" t="s">
        <v>19</v>
      </c>
      <c r="B11" s="2" t="s">
        <v>134</v>
      </c>
      <c r="C11" s="89">
        <v>12</v>
      </c>
      <c r="D11" s="290">
        <v>100</v>
      </c>
      <c r="E11" s="203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4">
        <v>0</v>
      </c>
    </row>
    <row r="12" spans="1:35" ht="15.75" thickBot="1" x14ac:dyDescent="0.3">
      <c r="A12" s="13" t="s">
        <v>19</v>
      </c>
      <c r="B12" s="2" t="s">
        <v>134</v>
      </c>
      <c r="C12" s="89">
        <v>13</v>
      </c>
      <c r="D12" s="290">
        <v>100</v>
      </c>
      <c r="E12" s="208">
        <v>12</v>
      </c>
      <c r="F12" s="198">
        <v>8</v>
      </c>
      <c r="G12" s="198">
        <v>16</v>
      </c>
      <c r="H12" s="198">
        <v>8</v>
      </c>
      <c r="I12" s="198">
        <v>12</v>
      </c>
      <c r="J12" s="198">
        <v>4</v>
      </c>
      <c r="K12" s="198">
        <v>8</v>
      </c>
      <c r="L12" s="198">
        <v>4</v>
      </c>
      <c r="M12" s="198">
        <v>12</v>
      </c>
      <c r="N12" s="198">
        <v>0</v>
      </c>
      <c r="O12" s="198">
        <v>8</v>
      </c>
      <c r="P12" s="198">
        <v>4</v>
      </c>
      <c r="Q12" s="198">
        <v>4</v>
      </c>
      <c r="R12" s="198">
        <v>0</v>
      </c>
      <c r="S12" s="198">
        <v>0</v>
      </c>
      <c r="T12" s="198">
        <v>0</v>
      </c>
      <c r="U12" s="198">
        <v>0</v>
      </c>
      <c r="V12" s="198">
        <v>0</v>
      </c>
      <c r="W12" s="198">
        <v>0</v>
      </c>
      <c r="X12" s="198">
        <v>0</v>
      </c>
      <c r="Y12" s="198">
        <v>0</v>
      </c>
      <c r="Z12" s="198">
        <v>0</v>
      </c>
      <c r="AA12" s="198">
        <v>0</v>
      </c>
      <c r="AB12" s="198">
        <v>0</v>
      </c>
      <c r="AC12" s="198">
        <v>0</v>
      </c>
      <c r="AD12" s="198">
        <v>0</v>
      </c>
      <c r="AE12" s="198">
        <v>0</v>
      </c>
      <c r="AF12" s="198">
        <v>0</v>
      </c>
      <c r="AG12" s="198">
        <v>0</v>
      </c>
      <c r="AH12" s="198">
        <v>0</v>
      </c>
      <c r="AI12" s="209">
        <v>0</v>
      </c>
    </row>
    <row r="13" spans="1:35" ht="15.75" thickTop="1" x14ac:dyDescent="0.25">
      <c r="A13" s="16"/>
      <c r="B13" s="17"/>
      <c r="C13" s="17"/>
      <c r="D13" s="1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11"/>
    </row>
    <row r="14" spans="1:35" x14ac:dyDescent="0.25">
      <c r="A14" s="1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</row>
    <row r="15" spans="1:35" x14ac:dyDescent="0.25">
      <c r="A15" s="21" t="s">
        <v>40</v>
      </c>
    </row>
    <row r="16" spans="1:35" ht="15.75" thickBot="1" x14ac:dyDescent="0.3">
      <c r="A16" s="13" t="s">
        <v>19</v>
      </c>
      <c r="B16" s="2" t="s">
        <v>13</v>
      </c>
      <c r="C16" s="2" t="s">
        <v>14</v>
      </c>
      <c r="D16" s="2" t="s">
        <v>15</v>
      </c>
      <c r="E16" s="3">
        <v>12000</v>
      </c>
      <c r="F16" s="3">
        <v>15000</v>
      </c>
      <c r="G16" s="3">
        <v>18000</v>
      </c>
      <c r="H16" s="3">
        <v>21000</v>
      </c>
      <c r="I16" s="3">
        <v>24000</v>
      </c>
      <c r="J16" s="3">
        <v>27000</v>
      </c>
      <c r="K16" s="3">
        <v>30000</v>
      </c>
      <c r="L16" s="3">
        <v>33000</v>
      </c>
      <c r="M16" s="3">
        <v>36000</v>
      </c>
      <c r="N16" s="3">
        <v>39000</v>
      </c>
      <c r="O16" s="3">
        <v>42000</v>
      </c>
      <c r="P16" s="3">
        <v>45000</v>
      </c>
      <c r="Q16" s="3">
        <v>48000</v>
      </c>
      <c r="R16" s="3">
        <v>51000</v>
      </c>
      <c r="S16" s="3">
        <v>54000</v>
      </c>
      <c r="T16" s="3">
        <v>57000</v>
      </c>
      <c r="U16" s="3">
        <v>60000</v>
      </c>
      <c r="V16" s="3">
        <v>63000</v>
      </c>
      <c r="W16" s="3">
        <v>66000</v>
      </c>
      <c r="X16" s="3">
        <v>69000</v>
      </c>
      <c r="Y16" s="3">
        <v>72000</v>
      </c>
      <c r="Z16" s="3">
        <v>75000</v>
      </c>
      <c r="AA16" s="3">
        <v>78000</v>
      </c>
      <c r="AB16" s="3">
        <v>81000</v>
      </c>
      <c r="AC16" s="3">
        <v>84000</v>
      </c>
      <c r="AD16" s="3">
        <v>87000</v>
      </c>
      <c r="AE16" s="3">
        <v>90000</v>
      </c>
      <c r="AF16" s="3">
        <v>93000</v>
      </c>
      <c r="AG16" s="3">
        <v>96000</v>
      </c>
      <c r="AH16" s="3">
        <v>99000</v>
      </c>
      <c r="AI16" s="3">
        <v>102000</v>
      </c>
    </row>
    <row r="17" spans="1:35" ht="15.75" thickTop="1" x14ac:dyDescent="0.25">
      <c r="A17" s="13" t="s">
        <v>19</v>
      </c>
      <c r="B17" s="2" t="s">
        <v>134</v>
      </c>
      <c r="C17" s="26">
        <v>4</v>
      </c>
      <c r="D17" s="298">
        <v>100</v>
      </c>
      <c r="E17" s="218">
        <v>0</v>
      </c>
      <c r="F17" s="219">
        <v>0</v>
      </c>
      <c r="G17" s="219">
        <v>0</v>
      </c>
      <c r="H17" s="219">
        <v>0</v>
      </c>
      <c r="I17" s="219">
        <v>0</v>
      </c>
      <c r="J17" s="219">
        <v>0</v>
      </c>
      <c r="K17" s="219">
        <v>0</v>
      </c>
      <c r="L17" s="219">
        <v>0</v>
      </c>
      <c r="M17" s="219">
        <v>0</v>
      </c>
      <c r="N17" s="219">
        <v>0</v>
      </c>
      <c r="O17" s="219">
        <v>0</v>
      </c>
      <c r="P17" s="219">
        <v>0</v>
      </c>
      <c r="Q17" s="219">
        <v>0</v>
      </c>
      <c r="R17" s="219">
        <v>0</v>
      </c>
      <c r="S17" s="219">
        <v>0</v>
      </c>
      <c r="T17" s="219">
        <v>0</v>
      </c>
      <c r="U17" s="219">
        <v>0</v>
      </c>
      <c r="V17" s="219">
        <v>0</v>
      </c>
      <c r="W17" s="219">
        <v>0</v>
      </c>
      <c r="X17" s="219">
        <v>0</v>
      </c>
      <c r="Y17" s="219">
        <v>0</v>
      </c>
      <c r="Z17" s="219">
        <v>0</v>
      </c>
      <c r="AA17" s="219">
        <v>0</v>
      </c>
      <c r="AB17" s="219">
        <v>0</v>
      </c>
      <c r="AC17" s="219">
        <v>0</v>
      </c>
      <c r="AD17" s="219">
        <v>0</v>
      </c>
      <c r="AE17" s="219">
        <v>0</v>
      </c>
      <c r="AF17" s="219">
        <v>0</v>
      </c>
      <c r="AG17" s="219">
        <v>0</v>
      </c>
      <c r="AH17" s="219">
        <v>0</v>
      </c>
      <c r="AI17" s="220">
        <v>0</v>
      </c>
    </row>
    <row r="18" spans="1:35" x14ac:dyDescent="0.25">
      <c r="A18" s="13" t="s">
        <v>19</v>
      </c>
      <c r="B18" s="2" t="s">
        <v>134</v>
      </c>
      <c r="C18" s="26">
        <v>5</v>
      </c>
      <c r="D18" s="298">
        <v>100</v>
      </c>
      <c r="E18" s="221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22">
        <v>0</v>
      </c>
    </row>
    <row r="19" spans="1:35" x14ac:dyDescent="0.25">
      <c r="A19" s="13" t="s">
        <v>19</v>
      </c>
      <c r="B19" s="2" t="s">
        <v>134</v>
      </c>
      <c r="C19" s="26">
        <v>6</v>
      </c>
      <c r="D19" s="298">
        <v>100</v>
      </c>
      <c r="E19" s="221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22">
        <v>0</v>
      </c>
    </row>
    <row r="20" spans="1:35" x14ac:dyDescent="0.25">
      <c r="A20" s="13" t="s">
        <v>19</v>
      </c>
      <c r="B20" s="2" t="s">
        <v>134</v>
      </c>
      <c r="C20" s="26">
        <v>7</v>
      </c>
      <c r="D20" s="24">
        <v>100</v>
      </c>
      <c r="E20" s="221">
        <v>5.8823529411764701</v>
      </c>
      <c r="F20" s="25">
        <v>0</v>
      </c>
      <c r="G20" s="25">
        <v>2.9411764705882351</v>
      </c>
      <c r="H20" s="25">
        <v>0</v>
      </c>
      <c r="I20" s="25">
        <v>2.9411764705882351</v>
      </c>
      <c r="J20" s="25">
        <v>5.8823529411764701</v>
      </c>
      <c r="K20" s="25">
        <v>0</v>
      </c>
      <c r="L20" s="25">
        <v>2.9411764705882351</v>
      </c>
      <c r="M20" s="25">
        <v>5.8823529411764701</v>
      </c>
      <c r="N20" s="25">
        <v>5.8823529411764701</v>
      </c>
      <c r="O20" s="25">
        <v>8.8235294117647065</v>
      </c>
      <c r="P20" s="25">
        <v>5.8823529411764701</v>
      </c>
      <c r="Q20" s="25">
        <v>17.647058823529413</v>
      </c>
      <c r="R20" s="25">
        <v>20.588235294117645</v>
      </c>
      <c r="S20" s="25">
        <v>14.705882352941178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22">
        <v>0</v>
      </c>
    </row>
    <row r="21" spans="1:35" x14ac:dyDescent="0.25">
      <c r="A21" s="13" t="s">
        <v>19</v>
      </c>
      <c r="B21" s="2" t="s">
        <v>134</v>
      </c>
      <c r="C21" s="26">
        <v>8</v>
      </c>
      <c r="D21" s="298">
        <v>100</v>
      </c>
      <c r="E21" s="221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22">
        <v>0</v>
      </c>
    </row>
    <row r="22" spans="1:35" x14ac:dyDescent="0.25">
      <c r="A22" s="13" t="s">
        <v>19</v>
      </c>
      <c r="B22" s="2" t="s">
        <v>134</v>
      </c>
      <c r="C22" s="26">
        <v>9</v>
      </c>
      <c r="D22" s="298">
        <v>100</v>
      </c>
      <c r="E22" s="221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22">
        <v>0</v>
      </c>
    </row>
    <row r="23" spans="1:35" x14ac:dyDescent="0.25">
      <c r="A23" s="13" t="s">
        <v>19</v>
      </c>
      <c r="B23" s="2" t="s">
        <v>134</v>
      </c>
      <c r="C23" s="26">
        <v>10</v>
      </c>
      <c r="D23" s="24">
        <v>100</v>
      </c>
      <c r="E23" s="221">
        <v>6.7873303167420813</v>
      </c>
      <c r="F23" s="25">
        <v>6.3348416289592757</v>
      </c>
      <c r="G23" s="25">
        <v>5.8823529411764701</v>
      </c>
      <c r="H23" s="25">
        <v>11.76470588235294</v>
      </c>
      <c r="I23" s="25">
        <v>5.4298642533936654</v>
      </c>
      <c r="J23" s="25">
        <v>9.502262443438914</v>
      </c>
      <c r="K23" s="25">
        <v>4.5248868778280542</v>
      </c>
      <c r="L23" s="25">
        <v>10.859728506787331</v>
      </c>
      <c r="M23" s="25">
        <v>7.6923076923076925</v>
      </c>
      <c r="N23" s="25">
        <v>6.3348416289592757</v>
      </c>
      <c r="O23" s="25">
        <v>7.2398190045248878</v>
      </c>
      <c r="P23" s="25">
        <v>5.8823529411764701</v>
      </c>
      <c r="Q23" s="25">
        <v>9.502262443438914</v>
      </c>
      <c r="R23" s="25">
        <v>2.2624434389140271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22">
        <v>0</v>
      </c>
    </row>
    <row r="24" spans="1:35" x14ac:dyDescent="0.25">
      <c r="A24" s="13" t="s">
        <v>19</v>
      </c>
      <c r="B24" s="2" t="s">
        <v>134</v>
      </c>
      <c r="C24" s="26">
        <v>11</v>
      </c>
      <c r="D24" s="298">
        <v>100</v>
      </c>
      <c r="E24" s="221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22">
        <v>0</v>
      </c>
    </row>
    <row r="25" spans="1:35" x14ac:dyDescent="0.25">
      <c r="A25" s="13" t="s">
        <v>19</v>
      </c>
      <c r="B25" s="2" t="s">
        <v>134</v>
      </c>
      <c r="C25" s="26">
        <v>12</v>
      </c>
      <c r="D25" s="298">
        <v>100</v>
      </c>
      <c r="E25" s="221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22">
        <v>0</v>
      </c>
    </row>
    <row r="26" spans="1:35" ht="15.75" thickBot="1" x14ac:dyDescent="0.3">
      <c r="A26" s="13" t="s">
        <v>19</v>
      </c>
      <c r="B26" s="2" t="s">
        <v>134</v>
      </c>
      <c r="C26" s="26">
        <v>13</v>
      </c>
      <c r="D26" s="298">
        <v>100</v>
      </c>
      <c r="E26" s="223">
        <v>16.666666666666664</v>
      </c>
      <c r="F26" s="224">
        <v>0</v>
      </c>
      <c r="G26" s="224">
        <v>11.111111111111111</v>
      </c>
      <c r="H26" s="224">
        <v>5.5555555555555554</v>
      </c>
      <c r="I26" s="224">
        <v>5.5555555555555554</v>
      </c>
      <c r="J26" s="224">
        <v>11.111111111111111</v>
      </c>
      <c r="K26" s="224">
        <v>11.111111111111111</v>
      </c>
      <c r="L26" s="224">
        <v>16.666666666666664</v>
      </c>
      <c r="M26" s="224">
        <v>5.5555555555555554</v>
      </c>
      <c r="N26" s="224">
        <v>0</v>
      </c>
      <c r="O26" s="224">
        <v>5.5555555555555554</v>
      </c>
      <c r="P26" s="224">
        <v>5.5555555555555554</v>
      </c>
      <c r="Q26" s="224">
        <v>5.5555555555555554</v>
      </c>
      <c r="R26" s="224">
        <v>0</v>
      </c>
      <c r="S26" s="224">
        <v>0</v>
      </c>
      <c r="T26" s="224">
        <v>0</v>
      </c>
      <c r="U26" s="224">
        <v>0</v>
      </c>
      <c r="V26" s="224">
        <v>0</v>
      </c>
      <c r="W26" s="224">
        <v>0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5">
        <v>0</v>
      </c>
    </row>
    <row r="27" spans="1:35" ht="15.75" thickTop="1" x14ac:dyDescent="0.25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1"/>
    </row>
    <row r="28" spans="1:35" x14ac:dyDescent="0.25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1"/>
    </row>
    <row r="29" spans="1:35" x14ac:dyDescent="0.25">
      <c r="A29" s="21" t="s">
        <v>41</v>
      </c>
    </row>
    <row r="30" spans="1:35" ht="15.75" thickBot="1" x14ac:dyDescent="0.3">
      <c r="A30" s="13" t="s">
        <v>19</v>
      </c>
      <c r="B30" s="2" t="s">
        <v>13</v>
      </c>
      <c r="C30" s="2" t="s">
        <v>14</v>
      </c>
      <c r="D30" s="2" t="s">
        <v>15</v>
      </c>
      <c r="E30" s="3">
        <v>12000</v>
      </c>
      <c r="F30" s="3">
        <v>15000</v>
      </c>
      <c r="G30" s="3">
        <v>18000</v>
      </c>
      <c r="H30" s="3">
        <v>21000</v>
      </c>
      <c r="I30" s="3">
        <v>24000</v>
      </c>
      <c r="J30" s="3">
        <v>27000</v>
      </c>
      <c r="K30" s="3">
        <v>30000</v>
      </c>
      <c r="L30" s="3">
        <v>33000</v>
      </c>
      <c r="M30" s="3">
        <v>36000</v>
      </c>
      <c r="N30" s="3">
        <v>39000</v>
      </c>
      <c r="O30" s="3">
        <v>42000</v>
      </c>
      <c r="P30" s="3">
        <v>45000</v>
      </c>
      <c r="Q30" s="3">
        <v>48000</v>
      </c>
      <c r="R30" s="3">
        <v>51000</v>
      </c>
      <c r="S30" s="3">
        <v>54000</v>
      </c>
      <c r="T30" s="3">
        <v>57000</v>
      </c>
      <c r="U30" s="3">
        <v>60000</v>
      </c>
      <c r="V30" s="3">
        <v>63000</v>
      </c>
      <c r="W30" s="3">
        <v>66000</v>
      </c>
      <c r="X30" s="3">
        <v>69000</v>
      </c>
      <c r="Y30" s="3">
        <v>72000</v>
      </c>
      <c r="Z30" s="3">
        <v>75000</v>
      </c>
      <c r="AA30" s="3">
        <v>78000</v>
      </c>
      <c r="AB30" s="3">
        <v>81000</v>
      </c>
      <c r="AC30" s="3">
        <v>84000</v>
      </c>
      <c r="AD30" s="3">
        <v>87000</v>
      </c>
      <c r="AE30" s="3">
        <v>90000</v>
      </c>
      <c r="AF30" s="3">
        <v>93000</v>
      </c>
      <c r="AG30" s="3">
        <v>96000</v>
      </c>
      <c r="AH30" s="3">
        <v>99000</v>
      </c>
      <c r="AI30" s="3">
        <v>102000</v>
      </c>
    </row>
    <row r="31" spans="1:35" ht="15.75" thickTop="1" x14ac:dyDescent="0.25">
      <c r="A31" s="13" t="s">
        <v>19</v>
      </c>
      <c r="B31" s="2" t="s">
        <v>134</v>
      </c>
      <c r="C31" s="27">
        <v>4</v>
      </c>
      <c r="D31" s="299">
        <v>100</v>
      </c>
      <c r="E31" s="226">
        <v>0</v>
      </c>
      <c r="F31" s="227">
        <v>0</v>
      </c>
      <c r="G31" s="227">
        <v>0</v>
      </c>
      <c r="H31" s="227">
        <v>0</v>
      </c>
      <c r="I31" s="227">
        <v>0</v>
      </c>
      <c r="J31" s="227">
        <v>0</v>
      </c>
      <c r="K31" s="227">
        <v>0</v>
      </c>
      <c r="L31" s="227">
        <v>0</v>
      </c>
      <c r="M31" s="227">
        <v>0</v>
      </c>
      <c r="N31" s="227">
        <v>0</v>
      </c>
      <c r="O31" s="227">
        <v>0</v>
      </c>
      <c r="P31" s="227">
        <v>0</v>
      </c>
      <c r="Q31" s="227">
        <v>0</v>
      </c>
      <c r="R31" s="227">
        <v>0</v>
      </c>
      <c r="S31" s="227">
        <v>0</v>
      </c>
      <c r="T31" s="227">
        <v>0</v>
      </c>
      <c r="U31" s="227">
        <v>0</v>
      </c>
      <c r="V31" s="227">
        <v>0</v>
      </c>
      <c r="W31" s="227">
        <v>0</v>
      </c>
      <c r="X31" s="227">
        <v>0</v>
      </c>
      <c r="Y31" s="227">
        <v>0</v>
      </c>
      <c r="Z31" s="227">
        <v>0</v>
      </c>
      <c r="AA31" s="227">
        <v>0</v>
      </c>
      <c r="AB31" s="227">
        <v>0</v>
      </c>
      <c r="AC31" s="227">
        <v>0</v>
      </c>
      <c r="AD31" s="227">
        <v>0</v>
      </c>
      <c r="AE31" s="227">
        <v>0</v>
      </c>
      <c r="AF31" s="227">
        <v>0</v>
      </c>
      <c r="AG31" s="227">
        <v>0</v>
      </c>
      <c r="AH31" s="227">
        <v>0</v>
      </c>
      <c r="AI31" s="228">
        <v>0</v>
      </c>
    </row>
    <row r="32" spans="1:35" x14ac:dyDescent="0.25">
      <c r="A32" s="13" t="s">
        <v>19</v>
      </c>
      <c r="B32" s="2" t="s">
        <v>134</v>
      </c>
      <c r="C32" s="27">
        <v>5</v>
      </c>
      <c r="D32" s="299">
        <v>100</v>
      </c>
      <c r="E32" s="229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30">
        <v>0</v>
      </c>
    </row>
    <row r="33" spans="1:35" x14ac:dyDescent="0.25">
      <c r="A33" s="13" t="s">
        <v>19</v>
      </c>
      <c r="B33" s="2" t="s">
        <v>134</v>
      </c>
      <c r="C33" s="27">
        <v>6</v>
      </c>
      <c r="D33" s="299">
        <v>100</v>
      </c>
      <c r="E33" s="229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30">
        <v>0</v>
      </c>
    </row>
    <row r="34" spans="1:35" x14ac:dyDescent="0.25">
      <c r="A34" s="13" t="s">
        <v>19</v>
      </c>
      <c r="B34" s="2" t="s">
        <v>134</v>
      </c>
      <c r="C34" s="27">
        <v>7</v>
      </c>
      <c r="D34" s="81">
        <v>100</v>
      </c>
      <c r="E34" s="229">
        <v>5</v>
      </c>
      <c r="F34" s="28">
        <v>0.7142857142857143</v>
      </c>
      <c r="G34" s="28">
        <v>0</v>
      </c>
      <c r="H34" s="28">
        <v>3.5714285714285712</v>
      </c>
      <c r="I34" s="28">
        <v>1.4285714285714286</v>
      </c>
      <c r="J34" s="28">
        <v>2.1428571428571428</v>
      </c>
      <c r="K34" s="28">
        <v>2.1428571428571428</v>
      </c>
      <c r="L34" s="28">
        <v>5</v>
      </c>
      <c r="M34" s="28">
        <v>3.5714285714285712</v>
      </c>
      <c r="N34" s="28">
        <v>5.7142857142857144</v>
      </c>
      <c r="O34" s="28">
        <v>11.428571428571429</v>
      </c>
      <c r="P34" s="28">
        <v>6.4285714285714279</v>
      </c>
      <c r="Q34" s="28">
        <v>6.4285714285714279</v>
      </c>
      <c r="R34" s="28">
        <v>6.4285714285714279</v>
      </c>
      <c r="S34" s="28">
        <v>9.2857142857142865</v>
      </c>
      <c r="T34" s="28">
        <v>5.7142857142857144</v>
      </c>
      <c r="U34" s="28">
        <v>5</v>
      </c>
      <c r="V34" s="28">
        <v>7.1428571428571423</v>
      </c>
      <c r="W34" s="28">
        <v>3.5714285714285712</v>
      </c>
      <c r="X34" s="28">
        <v>2.1428571428571428</v>
      </c>
      <c r="Y34" s="28">
        <v>5</v>
      </c>
      <c r="Z34" s="28">
        <v>0.7142857142857143</v>
      </c>
      <c r="AA34" s="28">
        <v>0</v>
      </c>
      <c r="AB34" s="28">
        <v>0.7142857142857143</v>
      </c>
      <c r="AC34" s="28">
        <v>0.7142857142857143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30">
        <v>0</v>
      </c>
    </row>
    <row r="35" spans="1:35" x14ac:dyDescent="0.25">
      <c r="A35" s="13" t="s">
        <v>19</v>
      </c>
      <c r="B35" s="2" t="s">
        <v>134</v>
      </c>
      <c r="C35" s="27">
        <v>8</v>
      </c>
      <c r="D35" s="299">
        <v>100</v>
      </c>
      <c r="E35" s="229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30">
        <v>0</v>
      </c>
    </row>
    <row r="36" spans="1:35" x14ac:dyDescent="0.25">
      <c r="A36" s="13" t="s">
        <v>19</v>
      </c>
      <c r="B36" s="2" t="s">
        <v>134</v>
      </c>
      <c r="C36" s="27">
        <v>9</v>
      </c>
      <c r="D36" s="299">
        <v>100</v>
      </c>
      <c r="E36" s="229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30">
        <v>0</v>
      </c>
    </row>
    <row r="37" spans="1:35" x14ac:dyDescent="0.25">
      <c r="A37" s="13" t="s">
        <v>19</v>
      </c>
      <c r="B37" s="2" t="s">
        <v>134</v>
      </c>
      <c r="C37" s="27">
        <v>10</v>
      </c>
      <c r="D37" s="81">
        <v>100</v>
      </c>
      <c r="E37" s="229">
        <v>6.7873303167420813</v>
      </c>
      <c r="F37" s="28">
        <v>6.3348416289592757</v>
      </c>
      <c r="G37" s="28">
        <v>5.8823529411764701</v>
      </c>
      <c r="H37" s="28">
        <v>11.76470588235294</v>
      </c>
      <c r="I37" s="28">
        <v>5.4298642533936654</v>
      </c>
      <c r="J37" s="28">
        <v>9.502262443438914</v>
      </c>
      <c r="K37" s="28">
        <v>4.5248868778280542</v>
      </c>
      <c r="L37" s="28">
        <v>10.859728506787331</v>
      </c>
      <c r="M37" s="28">
        <v>7.6923076923076925</v>
      </c>
      <c r="N37" s="28">
        <v>6.3348416289592757</v>
      </c>
      <c r="O37" s="28">
        <v>7.2398190045248878</v>
      </c>
      <c r="P37" s="28">
        <v>5.8823529411764701</v>
      </c>
      <c r="Q37" s="28">
        <v>9.502262443438914</v>
      </c>
      <c r="R37" s="28">
        <v>2.2624434389140271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30">
        <v>0</v>
      </c>
    </row>
    <row r="38" spans="1:35" x14ac:dyDescent="0.25">
      <c r="A38" s="13" t="s">
        <v>19</v>
      </c>
      <c r="B38" s="2" t="s">
        <v>134</v>
      </c>
      <c r="C38" s="27">
        <v>11</v>
      </c>
      <c r="D38" s="299">
        <v>100</v>
      </c>
      <c r="E38" s="229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30">
        <v>0</v>
      </c>
    </row>
    <row r="39" spans="1:35" x14ac:dyDescent="0.25">
      <c r="A39" s="13" t="s">
        <v>19</v>
      </c>
      <c r="B39" s="2" t="s">
        <v>134</v>
      </c>
      <c r="C39" s="27">
        <v>12</v>
      </c>
      <c r="D39" s="299">
        <v>100</v>
      </c>
      <c r="E39" s="229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30">
        <v>0</v>
      </c>
    </row>
    <row r="40" spans="1:35" ht="15.75" thickBot="1" x14ac:dyDescent="0.3">
      <c r="A40" s="13" t="s">
        <v>19</v>
      </c>
      <c r="B40" s="2" t="s">
        <v>134</v>
      </c>
      <c r="C40" s="27">
        <v>13</v>
      </c>
      <c r="D40" s="299">
        <v>100</v>
      </c>
      <c r="E40" s="231">
        <v>0</v>
      </c>
      <c r="F40" s="232">
        <v>0</v>
      </c>
      <c r="G40" s="232">
        <v>0</v>
      </c>
      <c r="H40" s="232">
        <v>0</v>
      </c>
      <c r="I40" s="232">
        <v>4</v>
      </c>
      <c r="J40" s="232">
        <v>4</v>
      </c>
      <c r="K40" s="232">
        <v>0</v>
      </c>
      <c r="L40" s="232">
        <v>0</v>
      </c>
      <c r="M40" s="232">
        <v>0</v>
      </c>
      <c r="N40" s="232">
        <v>0</v>
      </c>
      <c r="O40" s="232">
        <v>4</v>
      </c>
      <c r="P40" s="232">
        <v>0</v>
      </c>
      <c r="Q40" s="232">
        <v>4</v>
      </c>
      <c r="R40" s="232">
        <v>4</v>
      </c>
      <c r="S40" s="232">
        <v>8</v>
      </c>
      <c r="T40" s="232">
        <v>0</v>
      </c>
      <c r="U40" s="232">
        <v>32</v>
      </c>
      <c r="V40" s="232">
        <v>20</v>
      </c>
      <c r="W40" s="232">
        <v>4</v>
      </c>
      <c r="X40" s="232">
        <v>4</v>
      </c>
      <c r="Y40" s="232">
        <v>4</v>
      </c>
      <c r="Z40" s="232">
        <v>0</v>
      </c>
      <c r="AA40" s="232">
        <v>0</v>
      </c>
      <c r="AB40" s="232">
        <v>4</v>
      </c>
      <c r="AC40" s="232">
        <v>0</v>
      </c>
      <c r="AD40" s="232">
        <v>4</v>
      </c>
      <c r="AE40" s="232">
        <v>0</v>
      </c>
      <c r="AF40" s="232">
        <v>0</v>
      </c>
      <c r="AG40" s="232">
        <v>0</v>
      </c>
      <c r="AH40" s="232">
        <v>0</v>
      </c>
      <c r="AI40" s="233">
        <v>0</v>
      </c>
    </row>
    <row r="41" spans="1:35" ht="15.75" thickTop="1" x14ac:dyDescent="0.25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11"/>
    </row>
    <row r="42" spans="1:35" x14ac:dyDescent="0.25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11"/>
    </row>
    <row r="43" spans="1:35" x14ac:dyDescent="0.25">
      <c r="A43" s="21" t="s">
        <v>71</v>
      </c>
    </row>
    <row r="44" spans="1:35" ht="15.75" thickBot="1" x14ac:dyDescent="0.3">
      <c r="A44" s="13" t="s">
        <v>19</v>
      </c>
      <c r="B44" s="2" t="s">
        <v>13</v>
      </c>
      <c r="C44" s="2" t="s">
        <v>14</v>
      </c>
      <c r="D44" s="2" t="s">
        <v>15</v>
      </c>
      <c r="E44" s="3">
        <v>12000</v>
      </c>
      <c r="F44" s="3">
        <v>15000</v>
      </c>
      <c r="G44" s="3">
        <v>18000</v>
      </c>
      <c r="H44" s="3">
        <v>21000</v>
      </c>
      <c r="I44" s="3">
        <v>24000</v>
      </c>
      <c r="J44" s="3">
        <v>27000</v>
      </c>
      <c r="K44" s="3">
        <v>30000</v>
      </c>
      <c r="L44" s="3">
        <v>33000</v>
      </c>
      <c r="M44" s="3">
        <v>36000</v>
      </c>
      <c r="N44" s="3">
        <v>39000</v>
      </c>
      <c r="O44" s="3">
        <v>42000</v>
      </c>
      <c r="P44" s="3">
        <v>45000</v>
      </c>
      <c r="Q44" s="3">
        <v>48000</v>
      </c>
      <c r="R44" s="3">
        <v>51000</v>
      </c>
      <c r="S44" s="3">
        <v>54000</v>
      </c>
      <c r="T44" s="3">
        <v>57000</v>
      </c>
      <c r="U44" s="3">
        <v>60000</v>
      </c>
      <c r="V44" s="3">
        <v>63000</v>
      </c>
      <c r="W44" s="3">
        <v>66000</v>
      </c>
      <c r="X44" s="3">
        <v>69000</v>
      </c>
      <c r="Y44" s="3">
        <v>72000</v>
      </c>
      <c r="Z44" s="3">
        <v>75000</v>
      </c>
      <c r="AA44" s="3">
        <v>78000</v>
      </c>
      <c r="AB44" s="3">
        <v>81000</v>
      </c>
      <c r="AC44" s="3">
        <v>84000</v>
      </c>
      <c r="AD44" s="3">
        <v>87000</v>
      </c>
      <c r="AE44" s="3">
        <v>90000</v>
      </c>
      <c r="AF44" s="3">
        <v>93000</v>
      </c>
      <c r="AG44" s="3">
        <v>96000</v>
      </c>
      <c r="AH44" s="3">
        <v>99000</v>
      </c>
      <c r="AI44" s="3">
        <v>102000</v>
      </c>
    </row>
    <row r="45" spans="1:35" ht="15.75" thickTop="1" x14ac:dyDescent="0.25">
      <c r="A45" s="13" t="s">
        <v>19</v>
      </c>
      <c r="B45" s="2" t="s">
        <v>134</v>
      </c>
      <c r="C45" s="76">
        <v>4</v>
      </c>
      <c r="D45" s="186">
        <v>100</v>
      </c>
      <c r="E45" s="234">
        <v>0</v>
      </c>
      <c r="F45" s="235">
        <v>0</v>
      </c>
      <c r="G45" s="235">
        <v>0</v>
      </c>
      <c r="H45" s="235">
        <v>0</v>
      </c>
      <c r="I45" s="235">
        <v>0</v>
      </c>
      <c r="J45" s="235">
        <v>0</v>
      </c>
      <c r="K45" s="235">
        <v>0</v>
      </c>
      <c r="L45" s="235">
        <v>0</v>
      </c>
      <c r="M45" s="235">
        <v>0</v>
      </c>
      <c r="N45" s="235">
        <v>0</v>
      </c>
      <c r="O45" s="235">
        <v>0</v>
      </c>
      <c r="P45" s="235">
        <v>0</v>
      </c>
      <c r="Q45" s="235">
        <v>0</v>
      </c>
      <c r="R45" s="235">
        <v>0</v>
      </c>
      <c r="S45" s="235">
        <v>0</v>
      </c>
      <c r="T45" s="235">
        <v>0</v>
      </c>
      <c r="U45" s="235">
        <v>0</v>
      </c>
      <c r="V45" s="235">
        <v>0</v>
      </c>
      <c r="W45" s="235">
        <v>0</v>
      </c>
      <c r="X45" s="235">
        <v>0</v>
      </c>
      <c r="Y45" s="235">
        <v>0</v>
      </c>
      <c r="Z45" s="235">
        <v>0</v>
      </c>
      <c r="AA45" s="235">
        <v>0</v>
      </c>
      <c r="AB45" s="235">
        <v>0</v>
      </c>
      <c r="AC45" s="235">
        <v>0</v>
      </c>
      <c r="AD45" s="235">
        <v>0</v>
      </c>
      <c r="AE45" s="235">
        <v>0</v>
      </c>
      <c r="AF45" s="235">
        <v>0</v>
      </c>
      <c r="AG45" s="235">
        <v>0</v>
      </c>
      <c r="AH45" s="235">
        <v>0</v>
      </c>
      <c r="AI45" s="236">
        <v>0</v>
      </c>
    </row>
    <row r="46" spans="1:35" x14ac:dyDescent="0.25">
      <c r="A46" s="13" t="s">
        <v>19</v>
      </c>
      <c r="B46" s="2" t="s">
        <v>134</v>
      </c>
      <c r="C46" s="76">
        <v>5</v>
      </c>
      <c r="D46" s="186">
        <v>100</v>
      </c>
      <c r="E46" s="237">
        <v>0</v>
      </c>
      <c r="F46" s="77">
        <v>0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  <c r="Z46" s="77">
        <v>0</v>
      </c>
      <c r="AA46" s="77">
        <v>0</v>
      </c>
      <c r="AB46" s="77">
        <v>0</v>
      </c>
      <c r="AC46" s="77">
        <v>0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238">
        <v>0</v>
      </c>
    </row>
    <row r="47" spans="1:35" x14ac:dyDescent="0.25">
      <c r="A47" s="13" t="s">
        <v>19</v>
      </c>
      <c r="B47" s="2" t="s">
        <v>134</v>
      </c>
      <c r="C47" s="76">
        <v>6</v>
      </c>
      <c r="D47" s="186">
        <v>100</v>
      </c>
      <c r="E47" s="23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238">
        <v>0</v>
      </c>
    </row>
    <row r="48" spans="1:35" x14ac:dyDescent="0.25">
      <c r="A48" s="13" t="s">
        <v>19</v>
      </c>
      <c r="B48" s="2" t="s">
        <v>134</v>
      </c>
      <c r="C48" s="76">
        <v>7</v>
      </c>
      <c r="D48" s="82">
        <v>100</v>
      </c>
      <c r="E48" s="237">
        <v>10.714285714285714</v>
      </c>
      <c r="F48" s="77">
        <v>5.3571428571428568</v>
      </c>
      <c r="G48" s="77">
        <v>5.3571428571428568</v>
      </c>
      <c r="H48" s="77">
        <v>1.7857142857142856</v>
      </c>
      <c r="I48" s="77">
        <v>0</v>
      </c>
      <c r="J48" s="77">
        <v>0</v>
      </c>
      <c r="K48" s="77">
        <v>5.3571428571428568</v>
      </c>
      <c r="L48" s="77">
        <v>5.3571428571428568</v>
      </c>
      <c r="M48" s="77">
        <v>5.3571428571428568</v>
      </c>
      <c r="N48" s="77">
        <v>12.5</v>
      </c>
      <c r="O48" s="77">
        <v>8.9285714285714288</v>
      </c>
      <c r="P48" s="77">
        <v>10.714285714285714</v>
      </c>
      <c r="Q48" s="77">
        <v>5.3571428571428568</v>
      </c>
      <c r="R48" s="77">
        <v>8.9285714285714288</v>
      </c>
      <c r="S48" s="77">
        <v>5.3571428571428568</v>
      </c>
      <c r="T48" s="77">
        <v>5.3571428571428568</v>
      </c>
      <c r="U48" s="77">
        <v>3.5714285714285712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238">
        <v>0</v>
      </c>
    </row>
    <row r="49" spans="1:35" x14ac:dyDescent="0.25">
      <c r="A49" s="13" t="s">
        <v>19</v>
      </c>
      <c r="B49" s="2" t="s">
        <v>134</v>
      </c>
      <c r="C49" s="76">
        <v>8</v>
      </c>
      <c r="D49" s="186">
        <v>100</v>
      </c>
      <c r="E49" s="237">
        <v>0</v>
      </c>
      <c r="F49" s="77">
        <v>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0</v>
      </c>
      <c r="Z49" s="77">
        <v>0</v>
      </c>
      <c r="AA49" s="77">
        <v>0</v>
      </c>
      <c r="AB49" s="77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238">
        <v>0</v>
      </c>
    </row>
    <row r="50" spans="1:35" x14ac:dyDescent="0.25">
      <c r="A50" s="13" t="s">
        <v>19</v>
      </c>
      <c r="B50" s="2" t="s">
        <v>134</v>
      </c>
      <c r="C50" s="76">
        <v>9</v>
      </c>
      <c r="D50" s="186">
        <v>100</v>
      </c>
      <c r="E50" s="237"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  <c r="Z50" s="77">
        <v>0</v>
      </c>
      <c r="AA50" s="77">
        <v>0</v>
      </c>
      <c r="AB50" s="77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238">
        <v>0</v>
      </c>
    </row>
    <row r="51" spans="1:35" x14ac:dyDescent="0.25">
      <c r="A51" s="13" t="s">
        <v>19</v>
      </c>
      <c r="B51" s="2" t="s">
        <v>134</v>
      </c>
      <c r="C51" s="76">
        <v>10</v>
      </c>
      <c r="D51" s="82">
        <v>100</v>
      </c>
      <c r="E51" s="237">
        <v>3.6496350364963499</v>
      </c>
      <c r="F51" s="77">
        <v>4.3795620437956204</v>
      </c>
      <c r="G51" s="77">
        <v>10.218978102189782</v>
      </c>
      <c r="H51" s="77">
        <v>11.313868613138686</v>
      </c>
      <c r="I51" s="77">
        <v>8.3941605839416056</v>
      </c>
      <c r="J51" s="77">
        <v>12.043795620437956</v>
      </c>
      <c r="K51" s="77">
        <v>9.1240875912408761</v>
      </c>
      <c r="L51" s="77">
        <v>3.6496350364963499</v>
      </c>
      <c r="M51" s="77">
        <v>5.1094890510948909</v>
      </c>
      <c r="N51" s="77">
        <v>2.5547445255474455</v>
      </c>
      <c r="O51" s="77">
        <v>2.1897810218978102</v>
      </c>
      <c r="P51" s="77">
        <v>6.9343065693430654</v>
      </c>
      <c r="Q51" s="77">
        <v>5.4744525547445262</v>
      </c>
      <c r="R51" s="77">
        <v>5.8394160583941606</v>
      </c>
      <c r="S51" s="77">
        <v>2.9197080291970803</v>
      </c>
      <c r="T51" s="77">
        <v>2.9197080291970803</v>
      </c>
      <c r="U51" s="77">
        <v>1.4598540145985401</v>
      </c>
      <c r="V51" s="77">
        <v>1.0948905109489051</v>
      </c>
      <c r="W51" s="77">
        <v>0.36496350364963503</v>
      </c>
      <c r="X51" s="77">
        <v>0.36496350364963503</v>
      </c>
      <c r="Y51" s="77">
        <v>0</v>
      </c>
      <c r="Z51" s="77">
        <v>0</v>
      </c>
      <c r="AA51" s="77">
        <v>0</v>
      </c>
      <c r="AB51" s="77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238">
        <v>0</v>
      </c>
    </row>
    <row r="52" spans="1:35" x14ac:dyDescent="0.25">
      <c r="A52" s="13" t="s">
        <v>19</v>
      </c>
      <c r="B52" s="2" t="s">
        <v>134</v>
      </c>
      <c r="C52" s="76">
        <v>11</v>
      </c>
      <c r="D52" s="186">
        <v>100</v>
      </c>
      <c r="E52" s="23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238">
        <v>0</v>
      </c>
    </row>
    <row r="53" spans="1:35" x14ac:dyDescent="0.25">
      <c r="A53" s="13" t="s">
        <v>19</v>
      </c>
      <c r="B53" s="2" t="s">
        <v>134</v>
      </c>
      <c r="C53" s="76">
        <v>12</v>
      </c>
      <c r="D53" s="186">
        <v>100</v>
      </c>
      <c r="E53" s="237">
        <v>0</v>
      </c>
      <c r="F53" s="77">
        <v>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  <c r="Z53" s="77">
        <v>0</v>
      </c>
      <c r="AA53" s="77">
        <v>0</v>
      </c>
      <c r="AB53" s="77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238">
        <v>0</v>
      </c>
    </row>
    <row r="54" spans="1:35" ht="15.75" thickBot="1" x14ac:dyDescent="0.3">
      <c r="A54" s="13" t="s">
        <v>19</v>
      </c>
      <c r="B54" s="2" t="s">
        <v>134</v>
      </c>
      <c r="C54" s="76">
        <v>13</v>
      </c>
      <c r="D54" s="186">
        <v>100</v>
      </c>
      <c r="E54" s="239">
        <v>0</v>
      </c>
      <c r="F54" s="240">
        <v>0</v>
      </c>
      <c r="G54" s="240">
        <v>3.4482758620689653</v>
      </c>
      <c r="H54" s="240">
        <v>6.8965517241379306</v>
      </c>
      <c r="I54" s="240">
        <v>0</v>
      </c>
      <c r="J54" s="240">
        <v>20.689655172413794</v>
      </c>
      <c r="K54" s="240">
        <v>13.793103448275861</v>
      </c>
      <c r="L54" s="240">
        <v>31.03448275862069</v>
      </c>
      <c r="M54" s="240">
        <v>10.344827586206897</v>
      </c>
      <c r="N54" s="240">
        <v>6.8965517241379306</v>
      </c>
      <c r="O54" s="240">
        <v>0</v>
      </c>
      <c r="P54" s="240">
        <v>0</v>
      </c>
      <c r="Q54" s="240">
        <v>3.4482758620689653</v>
      </c>
      <c r="R54" s="240">
        <v>0</v>
      </c>
      <c r="S54" s="240">
        <v>0</v>
      </c>
      <c r="T54" s="240">
        <v>3.4482758620689653</v>
      </c>
      <c r="U54" s="240">
        <v>0</v>
      </c>
      <c r="V54" s="240">
        <v>0</v>
      </c>
      <c r="W54" s="240">
        <v>0</v>
      </c>
      <c r="X54" s="240">
        <v>0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H54" s="240">
        <v>0</v>
      </c>
      <c r="AI54" s="241">
        <v>0</v>
      </c>
    </row>
    <row r="55" spans="1:35" ht="15.75" thickTop="1" x14ac:dyDescent="0.2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1"/>
    </row>
    <row r="56" spans="1:35" x14ac:dyDescent="0.25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1"/>
    </row>
    <row r="57" spans="1:35" x14ac:dyDescent="0.25">
      <c r="A57" s="21" t="s">
        <v>77</v>
      </c>
    </row>
    <row r="58" spans="1:35" ht="15.75" thickBot="1" x14ac:dyDescent="0.3">
      <c r="A58" s="13" t="s">
        <v>19</v>
      </c>
      <c r="B58" s="2" t="s">
        <v>13</v>
      </c>
      <c r="C58" s="2" t="s">
        <v>14</v>
      </c>
      <c r="D58" s="2" t="s">
        <v>15</v>
      </c>
      <c r="E58" s="3">
        <v>12000</v>
      </c>
      <c r="F58" s="3">
        <v>15000</v>
      </c>
      <c r="G58" s="3">
        <v>18000</v>
      </c>
      <c r="H58" s="3">
        <v>21000</v>
      </c>
      <c r="I58" s="3">
        <v>24000</v>
      </c>
      <c r="J58" s="3">
        <v>27000</v>
      </c>
      <c r="K58" s="3">
        <v>30000</v>
      </c>
      <c r="L58" s="3">
        <v>33000</v>
      </c>
      <c r="M58" s="3">
        <v>36000</v>
      </c>
      <c r="N58" s="3">
        <v>39000</v>
      </c>
      <c r="O58" s="3">
        <v>42000</v>
      </c>
      <c r="P58" s="3">
        <v>45000</v>
      </c>
      <c r="Q58" s="3">
        <v>48000</v>
      </c>
      <c r="R58" s="3">
        <v>51000</v>
      </c>
      <c r="S58" s="3">
        <v>54000</v>
      </c>
      <c r="T58" s="3">
        <v>57000</v>
      </c>
      <c r="U58" s="3">
        <v>60000</v>
      </c>
      <c r="V58" s="3">
        <v>63000</v>
      </c>
      <c r="W58" s="3">
        <v>66000</v>
      </c>
      <c r="X58" s="3">
        <v>69000</v>
      </c>
      <c r="Y58" s="3">
        <v>72000</v>
      </c>
      <c r="Z58" s="3">
        <v>75000</v>
      </c>
      <c r="AA58" s="3">
        <v>78000</v>
      </c>
      <c r="AB58" s="3">
        <v>81000</v>
      </c>
      <c r="AC58" s="3">
        <v>84000</v>
      </c>
      <c r="AD58" s="3">
        <v>87000</v>
      </c>
      <c r="AE58" s="3">
        <v>90000</v>
      </c>
      <c r="AF58" s="3">
        <v>93000</v>
      </c>
      <c r="AG58" s="3">
        <v>96000</v>
      </c>
      <c r="AH58" s="3">
        <v>99000</v>
      </c>
      <c r="AI58" s="3">
        <v>102000</v>
      </c>
    </row>
    <row r="59" spans="1:35" ht="15.75" thickTop="1" x14ac:dyDescent="0.25">
      <c r="A59" s="13" t="s">
        <v>19</v>
      </c>
      <c r="B59" s="2" t="s">
        <v>134</v>
      </c>
      <c r="C59" s="67">
        <v>4</v>
      </c>
      <c r="D59" s="212">
        <v>100</v>
      </c>
      <c r="E59" s="242">
        <v>0</v>
      </c>
      <c r="F59" s="243">
        <v>0</v>
      </c>
      <c r="G59" s="243">
        <v>0</v>
      </c>
      <c r="H59" s="243">
        <v>0</v>
      </c>
      <c r="I59" s="243">
        <v>0</v>
      </c>
      <c r="J59" s="243">
        <v>0</v>
      </c>
      <c r="K59" s="243">
        <v>0</v>
      </c>
      <c r="L59" s="243">
        <v>0</v>
      </c>
      <c r="M59" s="243">
        <v>0</v>
      </c>
      <c r="N59" s="243">
        <v>0</v>
      </c>
      <c r="O59" s="243">
        <v>0</v>
      </c>
      <c r="P59" s="243">
        <v>0</v>
      </c>
      <c r="Q59" s="243">
        <v>0</v>
      </c>
      <c r="R59" s="243">
        <v>0</v>
      </c>
      <c r="S59" s="243">
        <v>0</v>
      </c>
      <c r="T59" s="243">
        <v>0</v>
      </c>
      <c r="U59" s="243">
        <v>0</v>
      </c>
      <c r="V59" s="243">
        <v>0</v>
      </c>
      <c r="W59" s="243">
        <v>0</v>
      </c>
      <c r="X59" s="243">
        <v>0</v>
      </c>
      <c r="Y59" s="243">
        <v>0</v>
      </c>
      <c r="Z59" s="243">
        <v>0</v>
      </c>
      <c r="AA59" s="243">
        <v>0</v>
      </c>
      <c r="AB59" s="243">
        <v>0</v>
      </c>
      <c r="AC59" s="243">
        <v>0</v>
      </c>
      <c r="AD59" s="243">
        <v>0</v>
      </c>
      <c r="AE59" s="243">
        <v>0</v>
      </c>
      <c r="AF59" s="243">
        <v>0</v>
      </c>
      <c r="AG59" s="243">
        <v>0</v>
      </c>
      <c r="AH59" s="243">
        <v>0</v>
      </c>
      <c r="AI59" s="244">
        <v>0</v>
      </c>
    </row>
    <row r="60" spans="1:35" x14ac:dyDescent="0.25">
      <c r="A60" s="13" t="s">
        <v>19</v>
      </c>
      <c r="B60" s="2" t="s">
        <v>134</v>
      </c>
      <c r="C60" s="67">
        <v>5</v>
      </c>
      <c r="D60" s="212">
        <v>100</v>
      </c>
      <c r="E60" s="245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246">
        <v>0</v>
      </c>
    </row>
    <row r="61" spans="1:35" x14ac:dyDescent="0.25">
      <c r="A61" s="13" t="s">
        <v>19</v>
      </c>
      <c r="B61" s="2" t="s">
        <v>134</v>
      </c>
      <c r="C61" s="67">
        <v>6</v>
      </c>
      <c r="D61" s="212">
        <v>100</v>
      </c>
      <c r="E61" s="245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246">
        <v>0</v>
      </c>
    </row>
    <row r="62" spans="1:35" x14ac:dyDescent="0.25">
      <c r="A62" s="13" t="s">
        <v>19</v>
      </c>
      <c r="B62" s="2" t="s">
        <v>134</v>
      </c>
      <c r="C62" s="67">
        <v>7</v>
      </c>
      <c r="D62" s="212">
        <v>100</v>
      </c>
      <c r="E62" s="245">
        <v>0</v>
      </c>
      <c r="F62" s="68">
        <v>0</v>
      </c>
      <c r="G62" s="68">
        <v>0</v>
      </c>
      <c r="H62" s="68">
        <v>0</v>
      </c>
      <c r="I62" s="68">
        <v>0</v>
      </c>
      <c r="J62" s="68">
        <v>3.5714285714285712</v>
      </c>
      <c r="K62" s="68">
        <v>0</v>
      </c>
      <c r="L62" s="68">
        <v>0</v>
      </c>
      <c r="M62" s="68">
        <v>0</v>
      </c>
      <c r="N62" s="68">
        <v>3.5714285714285712</v>
      </c>
      <c r="O62" s="68">
        <v>10.714285714285714</v>
      </c>
      <c r="P62" s="68">
        <v>3.5714285714285712</v>
      </c>
      <c r="Q62" s="68">
        <v>35.714285714285715</v>
      </c>
      <c r="R62" s="68">
        <v>35.714285714285715</v>
      </c>
      <c r="S62" s="68">
        <v>7.1428571428571423</v>
      </c>
      <c r="T62" s="68">
        <v>0</v>
      </c>
      <c r="U62" s="68">
        <v>0</v>
      </c>
      <c r="V62" s="68">
        <v>0</v>
      </c>
      <c r="W62" s="68">
        <v>0</v>
      </c>
      <c r="X62" s="68">
        <v>0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246">
        <v>0</v>
      </c>
    </row>
    <row r="63" spans="1:35" x14ac:dyDescent="0.25">
      <c r="A63" s="13" t="s">
        <v>19</v>
      </c>
      <c r="B63" s="2" t="s">
        <v>134</v>
      </c>
      <c r="C63" s="67">
        <v>8</v>
      </c>
      <c r="D63" s="212">
        <v>100</v>
      </c>
      <c r="E63" s="245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  <c r="O63" s="68">
        <v>0</v>
      </c>
      <c r="P63" s="68">
        <v>0</v>
      </c>
      <c r="Q63" s="68">
        <v>0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0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246">
        <v>0</v>
      </c>
    </row>
    <row r="64" spans="1:35" x14ac:dyDescent="0.25">
      <c r="A64" s="13" t="s">
        <v>19</v>
      </c>
      <c r="B64" s="2" t="s">
        <v>134</v>
      </c>
      <c r="C64" s="67">
        <v>9</v>
      </c>
      <c r="D64" s="212">
        <v>100</v>
      </c>
      <c r="E64" s="245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246">
        <v>0</v>
      </c>
    </row>
    <row r="65" spans="1:35" x14ac:dyDescent="0.25">
      <c r="A65" s="13" t="s">
        <v>19</v>
      </c>
      <c r="B65" s="2" t="s">
        <v>134</v>
      </c>
      <c r="C65" s="67">
        <v>10</v>
      </c>
      <c r="D65" s="212">
        <v>100</v>
      </c>
      <c r="E65" s="245">
        <v>6.7873303167420813</v>
      </c>
      <c r="F65" s="68">
        <v>6.3348416289592757</v>
      </c>
      <c r="G65" s="68">
        <v>5.8823529411764701</v>
      </c>
      <c r="H65" s="68">
        <v>11.76470588235294</v>
      </c>
      <c r="I65" s="68">
        <v>5.4298642533936654</v>
      </c>
      <c r="J65" s="68">
        <v>9.502262443438914</v>
      </c>
      <c r="K65" s="68">
        <v>4.5248868778280542</v>
      </c>
      <c r="L65" s="68">
        <v>10.859728506787331</v>
      </c>
      <c r="M65" s="68">
        <v>7.6923076923076925</v>
      </c>
      <c r="N65" s="68">
        <v>6.3348416289592757</v>
      </c>
      <c r="O65" s="68">
        <v>7.2398190045248878</v>
      </c>
      <c r="P65" s="68">
        <v>5.8823529411764701</v>
      </c>
      <c r="Q65" s="68">
        <v>9.502262443438914</v>
      </c>
      <c r="R65" s="68">
        <v>2.2624434389140271</v>
      </c>
      <c r="S65" s="68">
        <v>0</v>
      </c>
      <c r="T65" s="68">
        <v>0</v>
      </c>
      <c r="U65" s="68">
        <v>0</v>
      </c>
      <c r="V65" s="68">
        <v>0</v>
      </c>
      <c r="W65" s="68">
        <v>0</v>
      </c>
      <c r="X65" s="68">
        <v>0</v>
      </c>
      <c r="Y65" s="68">
        <v>0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246">
        <v>0</v>
      </c>
    </row>
    <row r="66" spans="1:35" x14ac:dyDescent="0.25">
      <c r="A66" s="13" t="s">
        <v>19</v>
      </c>
      <c r="B66" s="2" t="s">
        <v>134</v>
      </c>
      <c r="C66" s="67">
        <v>11</v>
      </c>
      <c r="D66" s="212">
        <v>100</v>
      </c>
      <c r="E66" s="245">
        <v>0</v>
      </c>
      <c r="F66" s="68">
        <v>0</v>
      </c>
      <c r="G66" s="68">
        <v>0</v>
      </c>
      <c r="H66" s="68">
        <v>0</v>
      </c>
      <c r="I66" s="68">
        <v>0</v>
      </c>
      <c r="J66" s="68">
        <v>0</v>
      </c>
      <c r="K66" s="68">
        <v>0</v>
      </c>
      <c r="L66" s="68">
        <v>0</v>
      </c>
      <c r="M66" s="68">
        <v>0</v>
      </c>
      <c r="N66" s="68">
        <v>0</v>
      </c>
      <c r="O66" s="68">
        <v>0</v>
      </c>
      <c r="P66" s="68">
        <v>0</v>
      </c>
      <c r="Q66" s="68">
        <v>0</v>
      </c>
      <c r="R66" s="68">
        <v>0</v>
      </c>
      <c r="S66" s="68">
        <v>0</v>
      </c>
      <c r="T66" s="68">
        <v>0</v>
      </c>
      <c r="U66" s="68">
        <v>0</v>
      </c>
      <c r="V66" s="68">
        <v>0</v>
      </c>
      <c r="W66" s="68">
        <v>0</v>
      </c>
      <c r="X66" s="68">
        <v>0</v>
      </c>
      <c r="Y66" s="68">
        <v>0</v>
      </c>
      <c r="Z66" s="68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8">
        <v>0</v>
      </c>
      <c r="AG66" s="68">
        <v>0</v>
      </c>
      <c r="AH66" s="68">
        <v>0</v>
      </c>
      <c r="AI66" s="246">
        <v>0</v>
      </c>
    </row>
    <row r="67" spans="1:35" x14ac:dyDescent="0.25">
      <c r="A67" s="13" t="s">
        <v>19</v>
      </c>
      <c r="B67" s="2" t="s">
        <v>134</v>
      </c>
      <c r="C67" s="67">
        <v>12</v>
      </c>
      <c r="D67" s="212">
        <v>100</v>
      </c>
      <c r="E67" s="245">
        <v>0</v>
      </c>
      <c r="F67" s="68">
        <v>0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  <c r="AC67" s="68">
        <v>0</v>
      </c>
      <c r="AD67" s="68">
        <v>0</v>
      </c>
      <c r="AE67" s="68">
        <v>0</v>
      </c>
      <c r="AF67" s="68">
        <v>0</v>
      </c>
      <c r="AG67" s="68">
        <v>0</v>
      </c>
      <c r="AH67" s="68">
        <v>0</v>
      </c>
      <c r="AI67" s="246">
        <v>0</v>
      </c>
    </row>
    <row r="68" spans="1:35" ht="15.75" thickBot="1" x14ac:dyDescent="0.3">
      <c r="A68" s="13" t="s">
        <v>19</v>
      </c>
      <c r="B68" s="2" t="s">
        <v>134</v>
      </c>
      <c r="C68" s="67">
        <v>13</v>
      </c>
      <c r="D68" s="212">
        <v>100</v>
      </c>
      <c r="E68" s="247">
        <v>11.76470588235294</v>
      </c>
      <c r="F68" s="248">
        <v>5.8823529411764701</v>
      </c>
      <c r="G68" s="248">
        <v>5.8823529411764701</v>
      </c>
      <c r="H68" s="248">
        <v>5.8823529411764701</v>
      </c>
      <c r="I68" s="248">
        <v>5.8823529411764701</v>
      </c>
      <c r="J68" s="248">
        <v>11.76470588235294</v>
      </c>
      <c r="K68" s="248">
        <v>5.8823529411764701</v>
      </c>
      <c r="L68" s="248">
        <v>5.8823529411764701</v>
      </c>
      <c r="M68" s="248">
        <v>5.8823529411764701</v>
      </c>
      <c r="N68" s="248">
        <v>5.8823529411764701</v>
      </c>
      <c r="O68" s="248">
        <v>5.8823529411764701</v>
      </c>
      <c r="P68" s="248">
        <v>5.8823529411764701</v>
      </c>
      <c r="Q68" s="248">
        <v>5.8823529411764701</v>
      </c>
      <c r="R68" s="248">
        <v>11.76470588235294</v>
      </c>
      <c r="S68" s="248">
        <v>0</v>
      </c>
      <c r="T68" s="248">
        <v>0</v>
      </c>
      <c r="U68" s="248">
        <v>0</v>
      </c>
      <c r="V68" s="248">
        <v>0</v>
      </c>
      <c r="W68" s="248">
        <v>0</v>
      </c>
      <c r="X68" s="248">
        <v>0</v>
      </c>
      <c r="Y68" s="248">
        <v>0</v>
      </c>
      <c r="Z68" s="248">
        <v>0</v>
      </c>
      <c r="AA68" s="248">
        <v>0</v>
      </c>
      <c r="AB68" s="248">
        <v>0</v>
      </c>
      <c r="AC68" s="248">
        <v>0</v>
      </c>
      <c r="AD68" s="248">
        <v>0</v>
      </c>
      <c r="AE68" s="248">
        <v>0</v>
      </c>
      <c r="AF68" s="248">
        <v>0</v>
      </c>
      <c r="AG68" s="248">
        <v>0</v>
      </c>
      <c r="AH68" s="248">
        <v>0</v>
      </c>
      <c r="AI68" s="249">
        <v>0</v>
      </c>
    </row>
    <row r="69" spans="1:35" ht="15.75" thickTop="1" x14ac:dyDescent="0.25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11"/>
    </row>
    <row r="70" spans="1:35" x14ac:dyDescent="0.25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11"/>
    </row>
    <row r="71" spans="1:35" x14ac:dyDescent="0.25">
      <c r="A71" s="21" t="s">
        <v>72</v>
      </c>
    </row>
    <row r="72" spans="1:35" ht="15.75" thickBot="1" x14ac:dyDescent="0.3">
      <c r="A72" s="13" t="s">
        <v>19</v>
      </c>
      <c r="B72" s="2" t="s">
        <v>13</v>
      </c>
      <c r="C72" s="2" t="s">
        <v>14</v>
      </c>
      <c r="D72" s="2" t="s">
        <v>15</v>
      </c>
      <c r="E72" s="3">
        <v>12000</v>
      </c>
      <c r="F72" s="3">
        <v>15000</v>
      </c>
      <c r="G72" s="3">
        <v>18000</v>
      </c>
      <c r="H72" s="3">
        <v>21000</v>
      </c>
      <c r="I72" s="3">
        <v>24000</v>
      </c>
      <c r="J72" s="3">
        <v>27000</v>
      </c>
      <c r="K72" s="3">
        <v>30000</v>
      </c>
      <c r="L72" s="3">
        <v>33000</v>
      </c>
      <c r="M72" s="3">
        <v>36000</v>
      </c>
      <c r="N72" s="3">
        <v>39000</v>
      </c>
      <c r="O72" s="3">
        <v>42000</v>
      </c>
      <c r="P72" s="3">
        <v>45000</v>
      </c>
      <c r="Q72" s="3">
        <v>48000</v>
      </c>
      <c r="R72" s="3">
        <v>51000</v>
      </c>
      <c r="S72" s="3">
        <v>54000</v>
      </c>
      <c r="T72" s="3">
        <v>57000</v>
      </c>
      <c r="U72" s="3">
        <v>60000</v>
      </c>
      <c r="V72" s="3">
        <v>63000</v>
      </c>
      <c r="W72" s="3">
        <v>66000</v>
      </c>
      <c r="X72" s="3">
        <v>69000</v>
      </c>
      <c r="Y72" s="3">
        <v>72000</v>
      </c>
      <c r="Z72" s="3">
        <v>75000</v>
      </c>
      <c r="AA72" s="3">
        <v>78000</v>
      </c>
      <c r="AB72" s="3">
        <v>81000</v>
      </c>
      <c r="AC72" s="3">
        <v>84000</v>
      </c>
      <c r="AD72" s="3">
        <v>87000</v>
      </c>
      <c r="AE72" s="3">
        <v>90000</v>
      </c>
      <c r="AF72" s="3">
        <v>93000</v>
      </c>
      <c r="AG72" s="3">
        <v>96000</v>
      </c>
      <c r="AH72" s="3">
        <v>99000</v>
      </c>
      <c r="AI72" s="3">
        <v>102000</v>
      </c>
    </row>
    <row r="73" spans="1:35" ht="15.75" thickTop="1" x14ac:dyDescent="0.25">
      <c r="A73" s="13" t="s">
        <v>19</v>
      </c>
      <c r="B73" s="2" t="s">
        <v>134</v>
      </c>
      <c r="C73" s="74">
        <v>4</v>
      </c>
      <c r="D73" s="300">
        <v>100</v>
      </c>
      <c r="E73" s="250">
        <v>0</v>
      </c>
      <c r="F73" s="251">
        <v>0</v>
      </c>
      <c r="G73" s="251">
        <v>0</v>
      </c>
      <c r="H73" s="251">
        <v>0</v>
      </c>
      <c r="I73" s="251">
        <v>0</v>
      </c>
      <c r="J73" s="251">
        <v>0</v>
      </c>
      <c r="K73" s="251">
        <v>0</v>
      </c>
      <c r="L73" s="251">
        <v>0</v>
      </c>
      <c r="M73" s="251">
        <v>0</v>
      </c>
      <c r="N73" s="251">
        <v>0</v>
      </c>
      <c r="O73" s="251">
        <v>0</v>
      </c>
      <c r="P73" s="251">
        <v>0</v>
      </c>
      <c r="Q73" s="251">
        <v>0</v>
      </c>
      <c r="R73" s="251">
        <v>0</v>
      </c>
      <c r="S73" s="251">
        <v>0</v>
      </c>
      <c r="T73" s="251">
        <v>0</v>
      </c>
      <c r="U73" s="251">
        <v>0</v>
      </c>
      <c r="V73" s="251">
        <v>0</v>
      </c>
      <c r="W73" s="251">
        <v>0</v>
      </c>
      <c r="X73" s="251">
        <v>0</v>
      </c>
      <c r="Y73" s="251">
        <v>0</v>
      </c>
      <c r="Z73" s="251">
        <v>0</v>
      </c>
      <c r="AA73" s="251">
        <v>0</v>
      </c>
      <c r="AB73" s="251">
        <v>0</v>
      </c>
      <c r="AC73" s="251">
        <v>0</v>
      </c>
      <c r="AD73" s="251">
        <v>0</v>
      </c>
      <c r="AE73" s="251">
        <v>0</v>
      </c>
      <c r="AF73" s="251">
        <v>0</v>
      </c>
      <c r="AG73" s="251">
        <v>0</v>
      </c>
      <c r="AH73" s="251">
        <v>0</v>
      </c>
      <c r="AI73" s="252">
        <v>0</v>
      </c>
    </row>
    <row r="74" spans="1:35" x14ac:dyDescent="0.25">
      <c r="A74" s="13" t="s">
        <v>19</v>
      </c>
      <c r="B74" s="2" t="s">
        <v>134</v>
      </c>
      <c r="C74" s="74">
        <v>5</v>
      </c>
      <c r="D74" s="300">
        <v>100</v>
      </c>
      <c r="E74" s="253">
        <v>0</v>
      </c>
      <c r="F74" s="75">
        <v>0</v>
      </c>
      <c r="G74" s="75">
        <v>0</v>
      </c>
      <c r="H74" s="75">
        <v>0</v>
      </c>
      <c r="I74" s="75">
        <v>0</v>
      </c>
      <c r="J74" s="75">
        <v>0</v>
      </c>
      <c r="K74" s="75">
        <v>0</v>
      </c>
      <c r="L74" s="75">
        <v>0</v>
      </c>
      <c r="M74" s="75">
        <v>0</v>
      </c>
      <c r="N74" s="75">
        <v>0</v>
      </c>
      <c r="O74" s="75">
        <v>0</v>
      </c>
      <c r="P74" s="75">
        <v>0</v>
      </c>
      <c r="Q74" s="75">
        <v>0</v>
      </c>
      <c r="R74" s="75">
        <v>0</v>
      </c>
      <c r="S74" s="75">
        <v>0</v>
      </c>
      <c r="T74" s="75">
        <v>0</v>
      </c>
      <c r="U74" s="75">
        <v>0</v>
      </c>
      <c r="V74" s="75">
        <v>0</v>
      </c>
      <c r="W74" s="75">
        <v>0</v>
      </c>
      <c r="X74" s="75">
        <v>0</v>
      </c>
      <c r="Y74" s="75">
        <v>0</v>
      </c>
      <c r="Z74" s="75">
        <v>0</v>
      </c>
      <c r="AA74" s="75">
        <v>0</v>
      </c>
      <c r="AB74" s="75">
        <v>0</v>
      </c>
      <c r="AC74" s="75">
        <v>0</v>
      </c>
      <c r="AD74" s="75">
        <v>0</v>
      </c>
      <c r="AE74" s="75">
        <v>0</v>
      </c>
      <c r="AF74" s="75">
        <v>0</v>
      </c>
      <c r="AG74" s="75">
        <v>0</v>
      </c>
      <c r="AH74" s="75">
        <v>0</v>
      </c>
      <c r="AI74" s="254">
        <v>0</v>
      </c>
    </row>
    <row r="75" spans="1:35" x14ac:dyDescent="0.25">
      <c r="A75" s="13" t="s">
        <v>19</v>
      </c>
      <c r="B75" s="2" t="s">
        <v>134</v>
      </c>
      <c r="C75" s="74">
        <v>6</v>
      </c>
      <c r="D75" s="300">
        <v>100</v>
      </c>
      <c r="E75" s="253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254">
        <v>0</v>
      </c>
    </row>
    <row r="76" spans="1:35" x14ac:dyDescent="0.25">
      <c r="A76" s="13" t="s">
        <v>19</v>
      </c>
      <c r="B76" s="2" t="s">
        <v>134</v>
      </c>
      <c r="C76" s="74">
        <v>7</v>
      </c>
      <c r="D76" s="83">
        <v>100</v>
      </c>
      <c r="E76" s="253">
        <v>5.2631578947368416</v>
      </c>
      <c r="F76" s="75">
        <v>0</v>
      </c>
      <c r="G76" s="75">
        <v>0</v>
      </c>
      <c r="H76" s="75">
        <v>0</v>
      </c>
      <c r="I76" s="75">
        <v>0</v>
      </c>
      <c r="J76" s="75">
        <v>0</v>
      </c>
      <c r="K76" s="75">
        <v>10.526315789473683</v>
      </c>
      <c r="L76" s="75">
        <v>0</v>
      </c>
      <c r="M76" s="75">
        <v>10.526315789473683</v>
      </c>
      <c r="N76" s="75">
        <v>10.526315789473683</v>
      </c>
      <c r="O76" s="75">
        <v>0</v>
      </c>
      <c r="P76" s="75">
        <v>15.789473684210526</v>
      </c>
      <c r="Q76" s="75">
        <v>21.052631578947366</v>
      </c>
      <c r="R76" s="75">
        <v>26.315789473684209</v>
      </c>
      <c r="S76" s="75">
        <v>0</v>
      </c>
      <c r="T76" s="75">
        <v>0</v>
      </c>
      <c r="U76" s="75">
        <v>0</v>
      </c>
      <c r="V76" s="75">
        <v>0</v>
      </c>
      <c r="W76" s="75">
        <v>0</v>
      </c>
      <c r="X76" s="75">
        <v>0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5">
        <v>0</v>
      </c>
      <c r="AE76" s="75">
        <v>0</v>
      </c>
      <c r="AF76" s="75">
        <v>0</v>
      </c>
      <c r="AG76" s="75">
        <v>0</v>
      </c>
      <c r="AH76" s="75">
        <v>0</v>
      </c>
      <c r="AI76" s="254">
        <v>0</v>
      </c>
    </row>
    <row r="77" spans="1:35" x14ac:dyDescent="0.25">
      <c r="A77" s="13" t="s">
        <v>19</v>
      </c>
      <c r="B77" s="2" t="s">
        <v>134</v>
      </c>
      <c r="C77" s="74">
        <v>8</v>
      </c>
      <c r="D77" s="300">
        <v>100</v>
      </c>
      <c r="E77" s="253">
        <v>0</v>
      </c>
      <c r="F77" s="75">
        <v>0</v>
      </c>
      <c r="G77" s="75">
        <v>0</v>
      </c>
      <c r="H77" s="75">
        <v>0</v>
      </c>
      <c r="I77" s="75">
        <v>0</v>
      </c>
      <c r="J77" s="75">
        <v>0</v>
      </c>
      <c r="K77" s="75">
        <v>0</v>
      </c>
      <c r="L77" s="75">
        <v>0</v>
      </c>
      <c r="M77" s="75">
        <v>0</v>
      </c>
      <c r="N77" s="75">
        <v>0</v>
      </c>
      <c r="O77" s="75">
        <v>0</v>
      </c>
      <c r="P77" s="75">
        <v>0</v>
      </c>
      <c r="Q77" s="75">
        <v>0</v>
      </c>
      <c r="R77" s="75">
        <v>0</v>
      </c>
      <c r="S77" s="75">
        <v>0</v>
      </c>
      <c r="T77" s="75">
        <v>0</v>
      </c>
      <c r="U77" s="75">
        <v>0</v>
      </c>
      <c r="V77" s="75">
        <v>0</v>
      </c>
      <c r="W77" s="75">
        <v>0</v>
      </c>
      <c r="X77" s="75">
        <v>0</v>
      </c>
      <c r="Y77" s="75">
        <v>0</v>
      </c>
      <c r="Z77" s="75">
        <v>0</v>
      </c>
      <c r="AA77" s="75">
        <v>0</v>
      </c>
      <c r="AB77" s="75">
        <v>0</v>
      </c>
      <c r="AC77" s="75">
        <v>0</v>
      </c>
      <c r="AD77" s="75">
        <v>0</v>
      </c>
      <c r="AE77" s="75">
        <v>0</v>
      </c>
      <c r="AF77" s="75">
        <v>0</v>
      </c>
      <c r="AG77" s="75">
        <v>0</v>
      </c>
      <c r="AH77" s="75">
        <v>0</v>
      </c>
      <c r="AI77" s="254">
        <v>0</v>
      </c>
    </row>
    <row r="78" spans="1:35" x14ac:dyDescent="0.25">
      <c r="A78" s="13" t="s">
        <v>19</v>
      </c>
      <c r="B78" s="2" t="s">
        <v>134</v>
      </c>
      <c r="C78" s="74">
        <v>9</v>
      </c>
      <c r="D78" s="300">
        <v>100</v>
      </c>
      <c r="E78" s="253">
        <v>0</v>
      </c>
      <c r="F78" s="75">
        <v>0</v>
      </c>
      <c r="G78" s="75">
        <v>0</v>
      </c>
      <c r="H78" s="75">
        <v>0</v>
      </c>
      <c r="I78" s="75">
        <v>0</v>
      </c>
      <c r="J78" s="75">
        <v>0</v>
      </c>
      <c r="K78" s="75">
        <v>0</v>
      </c>
      <c r="L78" s="75">
        <v>0</v>
      </c>
      <c r="M78" s="75">
        <v>0</v>
      </c>
      <c r="N78" s="75">
        <v>0</v>
      </c>
      <c r="O78" s="75">
        <v>0</v>
      </c>
      <c r="P78" s="75">
        <v>0</v>
      </c>
      <c r="Q78" s="75">
        <v>0</v>
      </c>
      <c r="R78" s="75">
        <v>0</v>
      </c>
      <c r="S78" s="75">
        <v>0</v>
      </c>
      <c r="T78" s="75">
        <v>0</v>
      </c>
      <c r="U78" s="75">
        <v>0</v>
      </c>
      <c r="V78" s="75">
        <v>0</v>
      </c>
      <c r="W78" s="75">
        <v>0</v>
      </c>
      <c r="X78" s="75">
        <v>0</v>
      </c>
      <c r="Y78" s="75">
        <v>0</v>
      </c>
      <c r="Z78" s="75">
        <v>0</v>
      </c>
      <c r="AA78" s="75">
        <v>0</v>
      </c>
      <c r="AB78" s="75">
        <v>0</v>
      </c>
      <c r="AC78" s="75">
        <v>0</v>
      </c>
      <c r="AD78" s="75">
        <v>0</v>
      </c>
      <c r="AE78" s="75">
        <v>0</v>
      </c>
      <c r="AF78" s="75">
        <v>0</v>
      </c>
      <c r="AG78" s="75">
        <v>0</v>
      </c>
      <c r="AH78" s="75">
        <v>0</v>
      </c>
      <c r="AI78" s="254">
        <v>0</v>
      </c>
    </row>
    <row r="79" spans="1:35" x14ac:dyDescent="0.25">
      <c r="A79" s="13" t="s">
        <v>19</v>
      </c>
      <c r="B79" s="2" t="s">
        <v>134</v>
      </c>
      <c r="C79" s="74">
        <v>10</v>
      </c>
      <c r="D79" s="83">
        <v>100</v>
      </c>
      <c r="E79" s="253">
        <v>0</v>
      </c>
      <c r="F79" s="75">
        <v>0</v>
      </c>
      <c r="G79" s="75">
        <v>1.4084507042253522</v>
      </c>
      <c r="H79" s="75">
        <v>4.225352112676056</v>
      </c>
      <c r="I79" s="75">
        <v>4.225352112676056</v>
      </c>
      <c r="J79" s="75">
        <v>1.4084507042253522</v>
      </c>
      <c r="K79" s="75">
        <v>11.267605633802818</v>
      </c>
      <c r="L79" s="75">
        <v>18.30985915492958</v>
      </c>
      <c r="M79" s="75">
        <v>8.4507042253521121</v>
      </c>
      <c r="N79" s="75">
        <v>7.042253521126761</v>
      </c>
      <c r="O79" s="75">
        <v>4.225352112676056</v>
      </c>
      <c r="P79" s="75">
        <v>4.225352112676056</v>
      </c>
      <c r="Q79" s="75">
        <v>5.6338028169014089</v>
      </c>
      <c r="R79" s="75">
        <v>11.267605633802818</v>
      </c>
      <c r="S79" s="75">
        <v>9.8591549295774641</v>
      </c>
      <c r="T79" s="75">
        <v>8.4507042253521121</v>
      </c>
      <c r="U79" s="75">
        <v>0</v>
      </c>
      <c r="V79" s="75">
        <v>0</v>
      </c>
      <c r="W79" s="75">
        <v>0</v>
      </c>
      <c r="X79" s="75">
        <v>0</v>
      </c>
      <c r="Y79" s="75">
        <v>0</v>
      </c>
      <c r="Z79" s="75">
        <v>0</v>
      </c>
      <c r="AA79" s="75">
        <v>0</v>
      </c>
      <c r="AB79" s="75">
        <v>0</v>
      </c>
      <c r="AC79" s="75">
        <v>0</v>
      </c>
      <c r="AD79" s="75">
        <v>0</v>
      </c>
      <c r="AE79" s="75">
        <v>0</v>
      </c>
      <c r="AF79" s="75">
        <v>0</v>
      </c>
      <c r="AG79" s="75">
        <v>0</v>
      </c>
      <c r="AH79" s="75">
        <v>0</v>
      </c>
      <c r="AI79" s="254">
        <v>0</v>
      </c>
    </row>
    <row r="80" spans="1:35" x14ac:dyDescent="0.25">
      <c r="A80" s="13" t="s">
        <v>19</v>
      </c>
      <c r="B80" s="2" t="s">
        <v>134</v>
      </c>
      <c r="C80" s="74">
        <v>11</v>
      </c>
      <c r="D80" s="300">
        <v>100</v>
      </c>
      <c r="E80" s="253">
        <v>0</v>
      </c>
      <c r="F80" s="75">
        <v>0</v>
      </c>
      <c r="G80" s="75">
        <v>0</v>
      </c>
      <c r="H80" s="75">
        <v>0</v>
      </c>
      <c r="I80" s="75">
        <v>0</v>
      </c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0</v>
      </c>
      <c r="T80" s="75">
        <v>0</v>
      </c>
      <c r="U80" s="75">
        <v>0</v>
      </c>
      <c r="V80" s="75">
        <v>0</v>
      </c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5">
        <v>0</v>
      </c>
      <c r="AD80" s="75">
        <v>0</v>
      </c>
      <c r="AE80" s="75">
        <v>0</v>
      </c>
      <c r="AF80" s="75">
        <v>0</v>
      </c>
      <c r="AG80" s="75">
        <v>0</v>
      </c>
      <c r="AH80" s="75">
        <v>0</v>
      </c>
      <c r="AI80" s="254">
        <v>0</v>
      </c>
    </row>
    <row r="81" spans="1:35" x14ac:dyDescent="0.25">
      <c r="A81" s="13" t="s">
        <v>19</v>
      </c>
      <c r="B81" s="2" t="s">
        <v>134</v>
      </c>
      <c r="C81" s="74">
        <v>12</v>
      </c>
      <c r="D81" s="300">
        <v>100</v>
      </c>
      <c r="E81" s="253">
        <v>0</v>
      </c>
      <c r="F81" s="75">
        <v>0</v>
      </c>
      <c r="G81" s="75">
        <v>0</v>
      </c>
      <c r="H81" s="75">
        <v>0</v>
      </c>
      <c r="I81" s="75">
        <v>0</v>
      </c>
      <c r="J81" s="75">
        <v>0</v>
      </c>
      <c r="K81" s="75">
        <v>0</v>
      </c>
      <c r="L81" s="75">
        <v>0</v>
      </c>
      <c r="M81" s="75">
        <v>0</v>
      </c>
      <c r="N81" s="75">
        <v>0</v>
      </c>
      <c r="O81" s="75">
        <v>0</v>
      </c>
      <c r="P81" s="75">
        <v>0</v>
      </c>
      <c r="Q81" s="75">
        <v>0</v>
      </c>
      <c r="R81" s="75">
        <v>0</v>
      </c>
      <c r="S81" s="75">
        <v>0</v>
      </c>
      <c r="T81" s="75">
        <v>0</v>
      </c>
      <c r="U81" s="75">
        <v>0</v>
      </c>
      <c r="V81" s="75">
        <v>0</v>
      </c>
      <c r="W81" s="75">
        <v>0</v>
      </c>
      <c r="X81" s="75">
        <v>0</v>
      </c>
      <c r="Y81" s="75">
        <v>0</v>
      </c>
      <c r="Z81" s="75">
        <v>0</v>
      </c>
      <c r="AA81" s="75">
        <v>0</v>
      </c>
      <c r="AB81" s="75">
        <v>0</v>
      </c>
      <c r="AC81" s="75">
        <v>0</v>
      </c>
      <c r="AD81" s="75">
        <v>0</v>
      </c>
      <c r="AE81" s="75">
        <v>0</v>
      </c>
      <c r="AF81" s="75">
        <v>0</v>
      </c>
      <c r="AG81" s="75">
        <v>0</v>
      </c>
      <c r="AH81" s="75">
        <v>0</v>
      </c>
      <c r="AI81" s="254">
        <v>0</v>
      </c>
    </row>
    <row r="82" spans="1:35" ht="15.75" thickBot="1" x14ac:dyDescent="0.3">
      <c r="A82" s="13" t="s">
        <v>19</v>
      </c>
      <c r="B82" s="2" t="s">
        <v>134</v>
      </c>
      <c r="C82" s="74">
        <v>13</v>
      </c>
      <c r="D82" s="300">
        <v>100</v>
      </c>
      <c r="E82" s="255">
        <v>0</v>
      </c>
      <c r="F82" s="256">
        <v>0</v>
      </c>
      <c r="G82" s="256">
        <v>0</v>
      </c>
      <c r="H82" s="256">
        <v>4.3478260869565215</v>
      </c>
      <c r="I82" s="256">
        <v>0</v>
      </c>
      <c r="J82" s="256">
        <v>17.391304347826086</v>
      </c>
      <c r="K82" s="256">
        <v>17.391304347826086</v>
      </c>
      <c r="L82" s="256">
        <v>30.434782608695656</v>
      </c>
      <c r="M82" s="256">
        <v>13.043478260869565</v>
      </c>
      <c r="N82" s="256">
        <v>8.695652173913043</v>
      </c>
      <c r="O82" s="256">
        <v>0</v>
      </c>
      <c r="P82" s="256">
        <v>8.695652173913043</v>
      </c>
      <c r="Q82" s="256">
        <v>0</v>
      </c>
      <c r="R82" s="256">
        <v>0</v>
      </c>
      <c r="S82" s="256">
        <v>0</v>
      </c>
      <c r="T82" s="256">
        <v>0</v>
      </c>
      <c r="U82" s="256">
        <v>0</v>
      </c>
      <c r="V82" s="256">
        <v>0</v>
      </c>
      <c r="W82" s="256">
        <v>0</v>
      </c>
      <c r="X82" s="256">
        <v>0</v>
      </c>
      <c r="Y82" s="256">
        <v>0</v>
      </c>
      <c r="Z82" s="256">
        <v>0</v>
      </c>
      <c r="AA82" s="256">
        <v>0</v>
      </c>
      <c r="AB82" s="256">
        <v>0</v>
      </c>
      <c r="AC82" s="256">
        <v>0</v>
      </c>
      <c r="AD82" s="256">
        <v>0</v>
      </c>
      <c r="AE82" s="256">
        <v>0</v>
      </c>
      <c r="AF82" s="256">
        <v>0</v>
      </c>
      <c r="AG82" s="256">
        <v>0</v>
      </c>
      <c r="AH82" s="256">
        <v>0</v>
      </c>
      <c r="AI82" s="257">
        <v>0</v>
      </c>
    </row>
    <row r="83" spans="1:35" ht="15.75" thickTop="1" x14ac:dyDescent="0.25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11"/>
    </row>
    <row r="84" spans="1:35" x14ac:dyDescent="0.25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11"/>
    </row>
    <row r="85" spans="1:35" x14ac:dyDescent="0.25">
      <c r="A85" s="21" t="s">
        <v>73</v>
      </c>
    </row>
    <row r="86" spans="1:35" ht="15.75" thickBot="1" x14ac:dyDescent="0.3">
      <c r="A86" s="13" t="s">
        <v>19</v>
      </c>
      <c r="B86" s="2" t="s">
        <v>13</v>
      </c>
      <c r="C86" s="2" t="s">
        <v>14</v>
      </c>
      <c r="D86" s="2" t="s">
        <v>15</v>
      </c>
      <c r="E86" s="3">
        <v>12000</v>
      </c>
      <c r="F86" s="3">
        <v>15000</v>
      </c>
      <c r="G86" s="3">
        <v>18000</v>
      </c>
      <c r="H86" s="3">
        <v>21000</v>
      </c>
      <c r="I86" s="3">
        <v>24000</v>
      </c>
      <c r="J86" s="3">
        <v>27000</v>
      </c>
      <c r="K86" s="3">
        <v>30000</v>
      </c>
      <c r="L86" s="3">
        <v>33000</v>
      </c>
      <c r="M86" s="3">
        <v>36000</v>
      </c>
      <c r="N86" s="3">
        <v>39000</v>
      </c>
      <c r="O86" s="3">
        <v>42000</v>
      </c>
      <c r="P86" s="3">
        <v>45000</v>
      </c>
      <c r="Q86" s="3">
        <v>48000</v>
      </c>
      <c r="R86" s="3">
        <v>51000</v>
      </c>
      <c r="S86" s="3">
        <v>54000</v>
      </c>
      <c r="T86" s="3">
        <v>57000</v>
      </c>
      <c r="U86" s="3">
        <v>60000</v>
      </c>
      <c r="V86" s="3">
        <v>63000</v>
      </c>
      <c r="W86" s="3">
        <v>66000</v>
      </c>
      <c r="X86" s="3">
        <v>69000</v>
      </c>
      <c r="Y86" s="3">
        <v>72000</v>
      </c>
      <c r="Z86" s="3">
        <v>75000</v>
      </c>
      <c r="AA86" s="3">
        <v>78000</v>
      </c>
      <c r="AB86" s="3">
        <v>81000</v>
      </c>
      <c r="AC86" s="3">
        <v>84000</v>
      </c>
      <c r="AD86" s="3">
        <v>87000</v>
      </c>
      <c r="AE86" s="3">
        <v>90000</v>
      </c>
      <c r="AF86" s="3">
        <v>93000</v>
      </c>
      <c r="AG86" s="3">
        <v>96000</v>
      </c>
      <c r="AH86" s="3">
        <v>99000</v>
      </c>
      <c r="AI86" s="3">
        <v>102000</v>
      </c>
    </row>
    <row r="87" spans="1:35" ht="15.75" thickTop="1" x14ac:dyDescent="0.25">
      <c r="A87" s="13" t="s">
        <v>19</v>
      </c>
      <c r="B87" s="2" t="s">
        <v>134</v>
      </c>
      <c r="C87" s="72">
        <v>4</v>
      </c>
      <c r="D87" s="301">
        <v>100</v>
      </c>
      <c r="E87" s="258">
        <v>0</v>
      </c>
      <c r="F87" s="259">
        <v>0</v>
      </c>
      <c r="G87" s="259">
        <v>0</v>
      </c>
      <c r="H87" s="259">
        <v>0</v>
      </c>
      <c r="I87" s="259">
        <v>0</v>
      </c>
      <c r="J87" s="259">
        <v>0</v>
      </c>
      <c r="K87" s="259">
        <v>0</v>
      </c>
      <c r="L87" s="259">
        <v>0</v>
      </c>
      <c r="M87" s="259">
        <v>0</v>
      </c>
      <c r="N87" s="259">
        <v>0</v>
      </c>
      <c r="O87" s="259">
        <v>0</v>
      </c>
      <c r="P87" s="259">
        <v>0</v>
      </c>
      <c r="Q87" s="259">
        <v>0</v>
      </c>
      <c r="R87" s="259">
        <v>0</v>
      </c>
      <c r="S87" s="259">
        <v>0</v>
      </c>
      <c r="T87" s="259">
        <v>0</v>
      </c>
      <c r="U87" s="259">
        <v>0</v>
      </c>
      <c r="V87" s="259">
        <v>0</v>
      </c>
      <c r="W87" s="259">
        <v>0</v>
      </c>
      <c r="X87" s="259">
        <v>0</v>
      </c>
      <c r="Y87" s="259">
        <v>0</v>
      </c>
      <c r="Z87" s="259">
        <v>0</v>
      </c>
      <c r="AA87" s="259">
        <v>0</v>
      </c>
      <c r="AB87" s="259">
        <v>0</v>
      </c>
      <c r="AC87" s="259">
        <v>0</v>
      </c>
      <c r="AD87" s="259">
        <v>0</v>
      </c>
      <c r="AE87" s="259">
        <v>0</v>
      </c>
      <c r="AF87" s="259">
        <v>0</v>
      </c>
      <c r="AG87" s="259">
        <v>0</v>
      </c>
      <c r="AH87" s="259">
        <v>0</v>
      </c>
      <c r="AI87" s="260">
        <v>0</v>
      </c>
    </row>
    <row r="88" spans="1:35" x14ac:dyDescent="0.25">
      <c r="A88" s="13" t="s">
        <v>19</v>
      </c>
      <c r="B88" s="2" t="s">
        <v>134</v>
      </c>
      <c r="C88" s="72">
        <v>5</v>
      </c>
      <c r="D88" s="301">
        <v>100</v>
      </c>
      <c r="E88" s="26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0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  <c r="Q88" s="71">
        <v>0</v>
      </c>
      <c r="R88" s="71">
        <v>0</v>
      </c>
      <c r="S88" s="71">
        <v>0</v>
      </c>
      <c r="T88" s="71">
        <v>0</v>
      </c>
      <c r="U88" s="71">
        <v>0</v>
      </c>
      <c r="V88" s="71">
        <v>0</v>
      </c>
      <c r="W88" s="71">
        <v>0</v>
      </c>
      <c r="X88" s="71">
        <v>0</v>
      </c>
      <c r="Y88" s="71">
        <v>0</v>
      </c>
      <c r="Z88" s="71">
        <v>0</v>
      </c>
      <c r="AA88" s="71">
        <v>0</v>
      </c>
      <c r="AB88" s="71">
        <v>0</v>
      </c>
      <c r="AC88" s="71">
        <v>0</v>
      </c>
      <c r="AD88" s="71">
        <v>0</v>
      </c>
      <c r="AE88" s="71">
        <v>0</v>
      </c>
      <c r="AF88" s="71">
        <v>0</v>
      </c>
      <c r="AG88" s="71">
        <v>0</v>
      </c>
      <c r="AH88" s="71">
        <v>0</v>
      </c>
      <c r="AI88" s="262">
        <v>0</v>
      </c>
    </row>
    <row r="89" spans="1:35" x14ac:dyDescent="0.25">
      <c r="A89" s="13" t="s">
        <v>19</v>
      </c>
      <c r="B89" s="2" t="s">
        <v>134</v>
      </c>
      <c r="C89" s="72">
        <v>6</v>
      </c>
      <c r="D89" s="301">
        <v>100</v>
      </c>
      <c r="E89" s="26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1">
        <v>0</v>
      </c>
      <c r="Q89" s="71">
        <v>0</v>
      </c>
      <c r="R89" s="71">
        <v>0</v>
      </c>
      <c r="S89" s="71">
        <v>0</v>
      </c>
      <c r="T89" s="71">
        <v>0</v>
      </c>
      <c r="U89" s="71">
        <v>0</v>
      </c>
      <c r="V89" s="71">
        <v>0</v>
      </c>
      <c r="W89" s="71">
        <v>0</v>
      </c>
      <c r="X89" s="71">
        <v>0</v>
      </c>
      <c r="Y89" s="71">
        <v>0</v>
      </c>
      <c r="Z89" s="71">
        <v>0</v>
      </c>
      <c r="AA89" s="71">
        <v>0</v>
      </c>
      <c r="AB89" s="71">
        <v>0</v>
      </c>
      <c r="AC89" s="71">
        <v>0</v>
      </c>
      <c r="AD89" s="71">
        <v>0</v>
      </c>
      <c r="AE89" s="71">
        <v>0</v>
      </c>
      <c r="AF89" s="71">
        <v>0</v>
      </c>
      <c r="AG89" s="71">
        <v>0</v>
      </c>
      <c r="AH89" s="71">
        <v>0</v>
      </c>
      <c r="AI89" s="262">
        <v>0</v>
      </c>
    </row>
    <row r="90" spans="1:35" x14ac:dyDescent="0.25">
      <c r="A90" s="13" t="s">
        <v>19</v>
      </c>
      <c r="B90" s="2" t="s">
        <v>134</v>
      </c>
      <c r="C90" s="72">
        <v>7</v>
      </c>
      <c r="D90" s="84">
        <v>100</v>
      </c>
      <c r="E90" s="261">
        <v>6.0606060606060606</v>
      </c>
      <c r="F90" s="71">
        <v>6.0606060606060606</v>
      </c>
      <c r="G90" s="71">
        <v>0</v>
      </c>
      <c r="H90" s="71">
        <v>0</v>
      </c>
      <c r="I90" s="71">
        <v>3.0303030303030303</v>
      </c>
      <c r="J90" s="71">
        <v>0</v>
      </c>
      <c r="K90" s="71">
        <v>0</v>
      </c>
      <c r="L90" s="71">
        <v>3.0303030303030303</v>
      </c>
      <c r="M90" s="71">
        <v>12.121212121212121</v>
      </c>
      <c r="N90" s="71">
        <v>9.0909090909090917</v>
      </c>
      <c r="O90" s="71">
        <v>6.0606060606060606</v>
      </c>
      <c r="P90" s="71">
        <v>6.0606060606060606</v>
      </c>
      <c r="Q90" s="71">
        <v>24.242424242424242</v>
      </c>
      <c r="R90" s="71">
        <v>15.151515151515152</v>
      </c>
      <c r="S90" s="71">
        <v>0</v>
      </c>
      <c r="T90" s="71">
        <v>0</v>
      </c>
      <c r="U90" s="71">
        <v>0</v>
      </c>
      <c r="V90" s="71">
        <v>3.0303030303030303</v>
      </c>
      <c r="W90" s="71">
        <v>3.0303030303030303</v>
      </c>
      <c r="X90" s="71">
        <v>0</v>
      </c>
      <c r="Y90" s="71">
        <v>0</v>
      </c>
      <c r="Z90" s="71">
        <v>0</v>
      </c>
      <c r="AA90" s="71">
        <v>0</v>
      </c>
      <c r="AB90" s="71">
        <v>0</v>
      </c>
      <c r="AC90" s="71">
        <v>0</v>
      </c>
      <c r="AD90" s="71">
        <v>0</v>
      </c>
      <c r="AE90" s="71">
        <v>0</v>
      </c>
      <c r="AF90" s="71">
        <v>0</v>
      </c>
      <c r="AG90" s="71">
        <v>0</v>
      </c>
      <c r="AH90" s="71">
        <v>0</v>
      </c>
      <c r="AI90" s="262">
        <v>0</v>
      </c>
    </row>
    <row r="91" spans="1:35" x14ac:dyDescent="0.25">
      <c r="A91" s="13" t="s">
        <v>19</v>
      </c>
      <c r="B91" s="2" t="s">
        <v>134</v>
      </c>
      <c r="C91" s="72">
        <v>8</v>
      </c>
      <c r="D91" s="301">
        <v>100</v>
      </c>
      <c r="E91" s="261">
        <v>0</v>
      </c>
      <c r="F91" s="71">
        <v>0</v>
      </c>
      <c r="G91" s="71">
        <v>0</v>
      </c>
      <c r="H91" s="71">
        <v>0</v>
      </c>
      <c r="I91" s="71">
        <v>0</v>
      </c>
      <c r="J91" s="71">
        <v>0</v>
      </c>
      <c r="K91" s="71">
        <v>0</v>
      </c>
      <c r="L91" s="71">
        <v>0</v>
      </c>
      <c r="M91" s="71">
        <v>0</v>
      </c>
      <c r="N91" s="71">
        <v>0</v>
      </c>
      <c r="O91" s="71">
        <v>0</v>
      </c>
      <c r="P91" s="71">
        <v>0</v>
      </c>
      <c r="Q91" s="71">
        <v>0</v>
      </c>
      <c r="R91" s="71">
        <v>0</v>
      </c>
      <c r="S91" s="71">
        <v>0</v>
      </c>
      <c r="T91" s="71">
        <v>0</v>
      </c>
      <c r="U91" s="71">
        <v>0</v>
      </c>
      <c r="V91" s="71">
        <v>0</v>
      </c>
      <c r="W91" s="71">
        <v>0</v>
      </c>
      <c r="X91" s="71">
        <v>0</v>
      </c>
      <c r="Y91" s="71">
        <v>0</v>
      </c>
      <c r="Z91" s="71">
        <v>0</v>
      </c>
      <c r="AA91" s="71">
        <v>0</v>
      </c>
      <c r="AB91" s="71">
        <v>0</v>
      </c>
      <c r="AC91" s="71">
        <v>0</v>
      </c>
      <c r="AD91" s="71">
        <v>0</v>
      </c>
      <c r="AE91" s="71">
        <v>0</v>
      </c>
      <c r="AF91" s="71">
        <v>0</v>
      </c>
      <c r="AG91" s="71">
        <v>0</v>
      </c>
      <c r="AH91" s="71">
        <v>0</v>
      </c>
      <c r="AI91" s="262">
        <v>0</v>
      </c>
    </row>
    <row r="92" spans="1:35" x14ac:dyDescent="0.25">
      <c r="A92" s="13" t="s">
        <v>19</v>
      </c>
      <c r="B92" s="2" t="s">
        <v>134</v>
      </c>
      <c r="C92" s="72">
        <v>9</v>
      </c>
      <c r="D92" s="301">
        <v>100</v>
      </c>
      <c r="E92" s="261">
        <v>0</v>
      </c>
      <c r="F92" s="71">
        <v>0</v>
      </c>
      <c r="G92" s="71">
        <v>0</v>
      </c>
      <c r="H92" s="71">
        <v>0</v>
      </c>
      <c r="I92" s="71">
        <v>0</v>
      </c>
      <c r="J92" s="71">
        <v>0</v>
      </c>
      <c r="K92" s="71">
        <v>0</v>
      </c>
      <c r="L92" s="71">
        <v>0</v>
      </c>
      <c r="M92" s="71">
        <v>0</v>
      </c>
      <c r="N92" s="71">
        <v>0</v>
      </c>
      <c r="O92" s="71">
        <v>0</v>
      </c>
      <c r="P92" s="71">
        <v>0</v>
      </c>
      <c r="Q92" s="71">
        <v>0</v>
      </c>
      <c r="R92" s="71">
        <v>0</v>
      </c>
      <c r="S92" s="71">
        <v>0</v>
      </c>
      <c r="T92" s="71">
        <v>0</v>
      </c>
      <c r="U92" s="71">
        <v>0</v>
      </c>
      <c r="V92" s="71">
        <v>0</v>
      </c>
      <c r="W92" s="71">
        <v>0</v>
      </c>
      <c r="X92" s="71">
        <v>0</v>
      </c>
      <c r="Y92" s="71">
        <v>0</v>
      </c>
      <c r="Z92" s="71">
        <v>0</v>
      </c>
      <c r="AA92" s="71">
        <v>0</v>
      </c>
      <c r="AB92" s="71">
        <v>0</v>
      </c>
      <c r="AC92" s="71">
        <v>0</v>
      </c>
      <c r="AD92" s="71">
        <v>0</v>
      </c>
      <c r="AE92" s="71">
        <v>0</v>
      </c>
      <c r="AF92" s="71">
        <v>0</v>
      </c>
      <c r="AG92" s="71">
        <v>0</v>
      </c>
      <c r="AH92" s="71">
        <v>0</v>
      </c>
      <c r="AI92" s="262">
        <v>0</v>
      </c>
    </row>
    <row r="93" spans="1:35" x14ac:dyDescent="0.25">
      <c r="A93" s="13" t="s">
        <v>19</v>
      </c>
      <c r="B93" s="2" t="s">
        <v>134</v>
      </c>
      <c r="C93" s="72">
        <v>10</v>
      </c>
      <c r="D93" s="84">
        <v>100</v>
      </c>
      <c r="E93" s="261">
        <v>0</v>
      </c>
      <c r="F93" s="71">
        <v>0</v>
      </c>
      <c r="G93" s="71">
        <v>1.9607843137254901</v>
      </c>
      <c r="H93" s="71">
        <v>2.9411764705882351</v>
      </c>
      <c r="I93" s="71">
        <v>1.9607843137254901</v>
      </c>
      <c r="J93" s="71">
        <v>0.98039215686274506</v>
      </c>
      <c r="K93" s="71">
        <v>2.9411764705882351</v>
      </c>
      <c r="L93" s="71">
        <v>6.8627450980392162</v>
      </c>
      <c r="M93" s="71">
        <v>3.9215686274509802</v>
      </c>
      <c r="N93" s="71">
        <v>8.8235294117647065</v>
      </c>
      <c r="O93" s="71">
        <v>12.745098039215685</v>
      </c>
      <c r="P93" s="71">
        <v>10.784313725490197</v>
      </c>
      <c r="Q93" s="71">
        <v>9.8039215686274517</v>
      </c>
      <c r="R93" s="71">
        <v>14.705882352941178</v>
      </c>
      <c r="S93" s="71">
        <v>9.8039215686274517</v>
      </c>
      <c r="T93" s="71">
        <v>8.8235294117647065</v>
      </c>
      <c r="U93" s="71">
        <v>2.9411764705882351</v>
      </c>
      <c r="V93" s="71">
        <v>0</v>
      </c>
      <c r="W93" s="71">
        <v>0</v>
      </c>
      <c r="X93" s="71">
        <v>0</v>
      </c>
      <c r="Y93" s="71">
        <v>0</v>
      </c>
      <c r="Z93" s="71">
        <v>0</v>
      </c>
      <c r="AA93" s="71">
        <v>0</v>
      </c>
      <c r="AB93" s="71">
        <v>0</v>
      </c>
      <c r="AC93" s="71">
        <v>0</v>
      </c>
      <c r="AD93" s="71">
        <v>0</v>
      </c>
      <c r="AE93" s="71">
        <v>0</v>
      </c>
      <c r="AF93" s="71">
        <v>0</v>
      </c>
      <c r="AG93" s="71">
        <v>0</v>
      </c>
      <c r="AH93" s="71">
        <v>0</v>
      </c>
      <c r="AI93" s="262">
        <v>0</v>
      </c>
    </row>
    <row r="94" spans="1:35" x14ac:dyDescent="0.25">
      <c r="A94" s="13" t="s">
        <v>19</v>
      </c>
      <c r="B94" s="2" t="s">
        <v>134</v>
      </c>
      <c r="C94" s="72">
        <v>11</v>
      </c>
      <c r="D94" s="301">
        <v>100</v>
      </c>
      <c r="E94" s="261">
        <v>0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71">
        <v>0</v>
      </c>
      <c r="R94" s="71">
        <v>0</v>
      </c>
      <c r="S94" s="71">
        <v>0</v>
      </c>
      <c r="T94" s="71">
        <v>0</v>
      </c>
      <c r="U94" s="71">
        <v>0</v>
      </c>
      <c r="V94" s="71">
        <v>0</v>
      </c>
      <c r="W94" s="71">
        <v>0</v>
      </c>
      <c r="X94" s="71">
        <v>0</v>
      </c>
      <c r="Y94" s="71">
        <v>0</v>
      </c>
      <c r="Z94" s="71">
        <v>0</v>
      </c>
      <c r="AA94" s="71">
        <v>0</v>
      </c>
      <c r="AB94" s="71">
        <v>0</v>
      </c>
      <c r="AC94" s="71">
        <v>0</v>
      </c>
      <c r="AD94" s="71">
        <v>0</v>
      </c>
      <c r="AE94" s="71">
        <v>0</v>
      </c>
      <c r="AF94" s="71">
        <v>0</v>
      </c>
      <c r="AG94" s="71">
        <v>0</v>
      </c>
      <c r="AH94" s="71">
        <v>0</v>
      </c>
      <c r="AI94" s="262">
        <v>0</v>
      </c>
    </row>
    <row r="95" spans="1:35" x14ac:dyDescent="0.25">
      <c r="A95" s="13" t="s">
        <v>19</v>
      </c>
      <c r="B95" s="2" t="s">
        <v>134</v>
      </c>
      <c r="C95" s="72">
        <v>12</v>
      </c>
      <c r="D95" s="301">
        <v>100</v>
      </c>
      <c r="E95" s="261">
        <v>0</v>
      </c>
      <c r="F95" s="71">
        <v>0</v>
      </c>
      <c r="G95" s="71">
        <v>0</v>
      </c>
      <c r="H95" s="71">
        <v>0</v>
      </c>
      <c r="I95" s="71">
        <v>0</v>
      </c>
      <c r="J95" s="71">
        <v>0</v>
      </c>
      <c r="K95" s="71">
        <v>0</v>
      </c>
      <c r="L95" s="71">
        <v>0</v>
      </c>
      <c r="M95" s="71">
        <v>0</v>
      </c>
      <c r="N95" s="71">
        <v>0</v>
      </c>
      <c r="O95" s="71">
        <v>0</v>
      </c>
      <c r="P95" s="71">
        <v>0</v>
      </c>
      <c r="Q95" s="71">
        <v>0</v>
      </c>
      <c r="R95" s="71">
        <v>0</v>
      </c>
      <c r="S95" s="71">
        <v>0</v>
      </c>
      <c r="T95" s="71">
        <v>0</v>
      </c>
      <c r="U95" s="71">
        <v>0</v>
      </c>
      <c r="V95" s="71">
        <v>0</v>
      </c>
      <c r="W95" s="71">
        <v>0</v>
      </c>
      <c r="X95" s="71">
        <v>0</v>
      </c>
      <c r="Y95" s="71">
        <v>0</v>
      </c>
      <c r="Z95" s="71">
        <v>0</v>
      </c>
      <c r="AA95" s="71">
        <v>0</v>
      </c>
      <c r="AB95" s="71">
        <v>0</v>
      </c>
      <c r="AC95" s="71">
        <v>0</v>
      </c>
      <c r="AD95" s="71">
        <v>0</v>
      </c>
      <c r="AE95" s="71">
        <v>0</v>
      </c>
      <c r="AF95" s="71">
        <v>0</v>
      </c>
      <c r="AG95" s="71">
        <v>0</v>
      </c>
      <c r="AH95" s="71">
        <v>0</v>
      </c>
      <c r="AI95" s="262">
        <v>0</v>
      </c>
    </row>
    <row r="96" spans="1:35" ht="15.75" thickBot="1" x14ac:dyDescent="0.3">
      <c r="A96" s="13" t="s">
        <v>19</v>
      </c>
      <c r="B96" s="2" t="s">
        <v>134</v>
      </c>
      <c r="C96" s="72">
        <v>13</v>
      </c>
      <c r="D96" s="301">
        <v>100</v>
      </c>
      <c r="E96" s="263">
        <v>5.5555555555555554</v>
      </c>
      <c r="F96" s="264">
        <v>5.5555555555555554</v>
      </c>
      <c r="G96" s="264">
        <v>0</v>
      </c>
      <c r="H96" s="264">
        <v>11.111111111111111</v>
      </c>
      <c r="I96" s="264">
        <v>5.5555555555555554</v>
      </c>
      <c r="J96" s="264">
        <v>27.777777777777779</v>
      </c>
      <c r="K96" s="264">
        <v>5.5555555555555554</v>
      </c>
      <c r="L96" s="264">
        <v>5.5555555555555554</v>
      </c>
      <c r="M96" s="264">
        <v>5.5555555555555554</v>
      </c>
      <c r="N96" s="264">
        <v>5.5555555555555554</v>
      </c>
      <c r="O96" s="264">
        <v>11.111111111111111</v>
      </c>
      <c r="P96" s="264">
        <v>11.111111111111111</v>
      </c>
      <c r="Q96" s="264">
        <v>0</v>
      </c>
      <c r="R96" s="264">
        <v>0</v>
      </c>
      <c r="S96" s="264">
        <v>0</v>
      </c>
      <c r="T96" s="264">
        <v>0</v>
      </c>
      <c r="U96" s="264">
        <v>0</v>
      </c>
      <c r="V96" s="264">
        <v>0</v>
      </c>
      <c r="W96" s="264">
        <v>0</v>
      </c>
      <c r="X96" s="264">
        <v>0</v>
      </c>
      <c r="Y96" s="264">
        <v>0</v>
      </c>
      <c r="Z96" s="264">
        <v>0</v>
      </c>
      <c r="AA96" s="264">
        <v>0</v>
      </c>
      <c r="AB96" s="264">
        <v>0</v>
      </c>
      <c r="AC96" s="264">
        <v>0</v>
      </c>
      <c r="AD96" s="264">
        <v>0</v>
      </c>
      <c r="AE96" s="264">
        <v>0</v>
      </c>
      <c r="AF96" s="264">
        <v>0</v>
      </c>
      <c r="AG96" s="264">
        <v>0</v>
      </c>
      <c r="AH96" s="264">
        <v>0</v>
      </c>
      <c r="AI96" s="265">
        <v>0</v>
      </c>
    </row>
    <row r="97" spans="1:41" ht="15.75" thickTop="1" x14ac:dyDescent="0.25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11"/>
    </row>
    <row r="98" spans="1:41" x14ac:dyDescent="0.25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11"/>
    </row>
    <row r="99" spans="1:41" x14ac:dyDescent="0.25">
      <c r="A99" s="21" t="s">
        <v>74</v>
      </c>
    </row>
    <row r="100" spans="1:41" ht="15.75" thickBot="1" x14ac:dyDescent="0.3">
      <c r="A100" s="13" t="s">
        <v>19</v>
      </c>
      <c r="B100" s="2" t="s">
        <v>13</v>
      </c>
      <c r="C100" s="2" t="s">
        <v>14</v>
      </c>
      <c r="D100" s="2" t="s">
        <v>15</v>
      </c>
      <c r="E100" s="3">
        <v>12000</v>
      </c>
      <c r="F100" s="3">
        <v>15000</v>
      </c>
      <c r="G100" s="3">
        <v>18000</v>
      </c>
      <c r="H100" s="3">
        <v>21000</v>
      </c>
      <c r="I100" s="3">
        <v>24000</v>
      </c>
      <c r="J100" s="3">
        <v>27000</v>
      </c>
      <c r="K100" s="3">
        <v>30000</v>
      </c>
      <c r="L100" s="3">
        <v>33000</v>
      </c>
      <c r="M100" s="3">
        <v>36000</v>
      </c>
      <c r="N100" s="3">
        <v>39000</v>
      </c>
      <c r="O100" s="3">
        <v>42000</v>
      </c>
      <c r="P100" s="3">
        <v>45000</v>
      </c>
      <c r="Q100" s="3">
        <v>48000</v>
      </c>
      <c r="R100" s="3">
        <v>51000</v>
      </c>
      <c r="S100" s="3">
        <v>54000</v>
      </c>
      <c r="T100" s="3">
        <v>57000</v>
      </c>
      <c r="U100" s="3">
        <v>60000</v>
      </c>
      <c r="V100" s="3">
        <v>63000</v>
      </c>
      <c r="W100" s="3">
        <v>66000</v>
      </c>
      <c r="X100" s="3">
        <v>69000</v>
      </c>
      <c r="Y100" s="3">
        <v>72000</v>
      </c>
      <c r="Z100" s="3">
        <v>75000</v>
      </c>
      <c r="AA100" s="3">
        <v>78000</v>
      </c>
      <c r="AB100" s="3">
        <v>81000</v>
      </c>
      <c r="AC100" s="3">
        <v>84000</v>
      </c>
      <c r="AD100" s="3">
        <v>87000</v>
      </c>
      <c r="AE100" s="3">
        <v>90000</v>
      </c>
      <c r="AF100" s="3">
        <v>93000</v>
      </c>
      <c r="AG100" s="3">
        <v>96000</v>
      </c>
      <c r="AH100" s="3">
        <v>99000</v>
      </c>
      <c r="AI100" s="3">
        <v>102000</v>
      </c>
    </row>
    <row r="101" spans="1:41" ht="15.75" thickTop="1" x14ac:dyDescent="0.25">
      <c r="A101" s="13" t="s">
        <v>19</v>
      </c>
      <c r="B101" s="2" t="s">
        <v>134</v>
      </c>
      <c r="C101" s="35">
        <v>4</v>
      </c>
      <c r="D101" s="215">
        <v>100</v>
      </c>
      <c r="E101" s="266">
        <v>0</v>
      </c>
      <c r="F101" s="267">
        <v>0</v>
      </c>
      <c r="G101" s="267">
        <v>0</v>
      </c>
      <c r="H101" s="267">
        <v>0</v>
      </c>
      <c r="I101" s="267">
        <v>0</v>
      </c>
      <c r="J101" s="267">
        <v>0</v>
      </c>
      <c r="K101" s="267">
        <v>0</v>
      </c>
      <c r="L101" s="267">
        <v>0</v>
      </c>
      <c r="M101" s="267">
        <v>0</v>
      </c>
      <c r="N101" s="267">
        <v>0</v>
      </c>
      <c r="O101" s="267">
        <v>0</v>
      </c>
      <c r="P101" s="267">
        <v>0</v>
      </c>
      <c r="Q101" s="267">
        <v>0</v>
      </c>
      <c r="R101" s="267">
        <v>0</v>
      </c>
      <c r="S101" s="267">
        <v>0</v>
      </c>
      <c r="T101" s="267">
        <v>0</v>
      </c>
      <c r="U101" s="267">
        <v>0</v>
      </c>
      <c r="V101" s="267">
        <v>0</v>
      </c>
      <c r="W101" s="267">
        <v>0</v>
      </c>
      <c r="X101" s="267">
        <v>0</v>
      </c>
      <c r="Y101" s="267">
        <v>0</v>
      </c>
      <c r="Z101" s="267">
        <v>0</v>
      </c>
      <c r="AA101" s="267">
        <v>0</v>
      </c>
      <c r="AB101" s="267">
        <v>0</v>
      </c>
      <c r="AC101" s="267">
        <v>0</v>
      </c>
      <c r="AD101" s="267">
        <v>0</v>
      </c>
      <c r="AE101" s="267">
        <v>0</v>
      </c>
      <c r="AF101" s="267">
        <v>0</v>
      </c>
      <c r="AG101" s="267">
        <v>0</v>
      </c>
      <c r="AH101" s="267">
        <v>0</v>
      </c>
      <c r="AI101" s="268">
        <v>0</v>
      </c>
    </row>
    <row r="102" spans="1:41" x14ac:dyDescent="0.25">
      <c r="A102" s="13" t="s">
        <v>19</v>
      </c>
      <c r="B102" s="2" t="s">
        <v>134</v>
      </c>
      <c r="C102" s="35">
        <v>5</v>
      </c>
      <c r="D102" s="215">
        <v>100</v>
      </c>
      <c r="E102" s="269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270">
        <v>0</v>
      </c>
    </row>
    <row r="103" spans="1:41" x14ac:dyDescent="0.25">
      <c r="A103" s="13" t="s">
        <v>19</v>
      </c>
      <c r="B103" s="2" t="s">
        <v>134</v>
      </c>
      <c r="C103" s="35">
        <v>6</v>
      </c>
      <c r="D103" s="215">
        <v>100</v>
      </c>
      <c r="E103" s="269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270">
        <v>0</v>
      </c>
    </row>
    <row r="104" spans="1:41" x14ac:dyDescent="0.25">
      <c r="A104" s="13" t="s">
        <v>19</v>
      </c>
      <c r="B104" s="2" t="s">
        <v>134</v>
      </c>
      <c r="C104" s="35">
        <v>7</v>
      </c>
      <c r="D104" s="85">
        <v>100</v>
      </c>
      <c r="E104" s="269">
        <v>10.204081632653061</v>
      </c>
      <c r="F104" s="34">
        <v>2.0408163265306123</v>
      </c>
      <c r="G104" s="34">
        <v>2.0408163265306123</v>
      </c>
      <c r="H104" s="34">
        <v>0</v>
      </c>
      <c r="I104" s="34">
        <v>4.0816326530612246</v>
      </c>
      <c r="J104" s="34">
        <v>0</v>
      </c>
      <c r="K104" s="34">
        <v>2.0408163265306123</v>
      </c>
      <c r="L104" s="34">
        <v>0</v>
      </c>
      <c r="M104" s="34">
        <v>2.0408163265306123</v>
      </c>
      <c r="N104" s="34">
        <v>4.0816326530612246</v>
      </c>
      <c r="O104" s="34">
        <v>2.0408163265306123</v>
      </c>
      <c r="P104" s="34">
        <v>0</v>
      </c>
      <c r="Q104" s="34">
        <v>10.204081632653061</v>
      </c>
      <c r="R104" s="34">
        <v>44.897959183673471</v>
      </c>
      <c r="S104" s="34">
        <v>12.244897959183673</v>
      </c>
      <c r="T104" s="34">
        <v>0</v>
      </c>
      <c r="U104" s="34">
        <v>4.0816326530612246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270">
        <v>0</v>
      </c>
    </row>
    <row r="105" spans="1:41" x14ac:dyDescent="0.25">
      <c r="A105" s="13" t="s">
        <v>19</v>
      </c>
      <c r="B105" s="2" t="s">
        <v>134</v>
      </c>
      <c r="C105" s="35">
        <v>8</v>
      </c>
      <c r="D105" s="215">
        <v>100</v>
      </c>
      <c r="E105" s="269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270">
        <v>0</v>
      </c>
    </row>
    <row r="106" spans="1:41" x14ac:dyDescent="0.25">
      <c r="A106" s="13" t="s">
        <v>19</v>
      </c>
      <c r="B106" s="2" t="s">
        <v>134</v>
      </c>
      <c r="C106" s="35">
        <v>9</v>
      </c>
      <c r="D106" s="215">
        <v>100</v>
      </c>
      <c r="E106" s="269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270">
        <v>0</v>
      </c>
    </row>
    <row r="107" spans="1:41" x14ac:dyDescent="0.25">
      <c r="A107" s="13" t="s">
        <v>19</v>
      </c>
      <c r="B107" s="2" t="s">
        <v>134</v>
      </c>
      <c r="C107" s="35">
        <v>10</v>
      </c>
      <c r="D107" s="85">
        <v>100</v>
      </c>
      <c r="E107" s="269">
        <v>2.8938906752411575</v>
      </c>
      <c r="F107" s="34">
        <v>1.2861736334405145</v>
      </c>
      <c r="G107" s="34">
        <v>0.64308681672025725</v>
      </c>
      <c r="H107" s="34">
        <v>0.64308681672025725</v>
      </c>
      <c r="I107" s="34">
        <v>0.96463022508038598</v>
      </c>
      <c r="J107" s="34">
        <v>1.607717041800643</v>
      </c>
      <c r="K107" s="34">
        <v>3.536977491961415</v>
      </c>
      <c r="L107" s="34">
        <v>2.8938906752411575</v>
      </c>
      <c r="M107" s="34">
        <v>4.823151125401929</v>
      </c>
      <c r="N107" s="34">
        <v>11.254019292604502</v>
      </c>
      <c r="O107" s="34">
        <v>17.363344051446948</v>
      </c>
      <c r="P107" s="34">
        <v>15.112540192926044</v>
      </c>
      <c r="Q107" s="34">
        <v>20.257234726688104</v>
      </c>
      <c r="R107" s="34">
        <v>13.504823151125404</v>
      </c>
      <c r="S107" s="34">
        <v>0.96463022508038598</v>
      </c>
      <c r="T107" s="34">
        <v>0.96463022508038598</v>
      </c>
      <c r="U107" s="34">
        <v>1.2861736334405145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270">
        <v>0</v>
      </c>
      <c r="AO107" t="s">
        <v>104</v>
      </c>
    </row>
    <row r="108" spans="1:41" x14ac:dyDescent="0.25">
      <c r="A108" s="13" t="s">
        <v>19</v>
      </c>
      <c r="B108" s="2" t="s">
        <v>134</v>
      </c>
      <c r="C108" s="35">
        <v>11</v>
      </c>
      <c r="D108" s="215">
        <v>100</v>
      </c>
      <c r="E108" s="269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270">
        <v>0</v>
      </c>
    </row>
    <row r="109" spans="1:41" x14ac:dyDescent="0.25">
      <c r="A109" s="13" t="s">
        <v>19</v>
      </c>
      <c r="B109" s="2" t="s">
        <v>134</v>
      </c>
      <c r="C109" s="35">
        <v>12</v>
      </c>
      <c r="D109" s="215">
        <v>100</v>
      </c>
      <c r="E109" s="269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270">
        <v>0</v>
      </c>
    </row>
    <row r="110" spans="1:41" ht="15.75" thickBot="1" x14ac:dyDescent="0.3">
      <c r="A110" s="13" t="s">
        <v>19</v>
      </c>
      <c r="B110" s="2" t="s">
        <v>134</v>
      </c>
      <c r="C110" s="35">
        <v>13</v>
      </c>
      <c r="D110" s="215">
        <v>100</v>
      </c>
      <c r="E110" s="271">
        <v>22.727272727272727</v>
      </c>
      <c r="F110" s="272">
        <v>4.5454545454545459</v>
      </c>
      <c r="G110" s="272">
        <v>13.636363636363635</v>
      </c>
      <c r="H110" s="272">
        <v>0</v>
      </c>
      <c r="I110" s="272">
        <v>0</v>
      </c>
      <c r="J110" s="272">
        <v>0</v>
      </c>
      <c r="K110" s="272">
        <v>4.5454545454545459</v>
      </c>
      <c r="L110" s="272">
        <v>4.5454545454545459</v>
      </c>
      <c r="M110" s="272">
        <v>9.0909090909090917</v>
      </c>
      <c r="N110" s="272">
        <v>13.636363636363635</v>
      </c>
      <c r="O110" s="272">
        <v>4.5454545454545459</v>
      </c>
      <c r="P110" s="272">
        <v>13.636363636363635</v>
      </c>
      <c r="Q110" s="272">
        <v>4.5454545454545459</v>
      </c>
      <c r="R110" s="272">
        <v>0</v>
      </c>
      <c r="S110" s="272">
        <v>0</v>
      </c>
      <c r="T110" s="272">
        <v>0</v>
      </c>
      <c r="U110" s="272">
        <v>4.5454545454545459</v>
      </c>
      <c r="V110" s="272">
        <v>0</v>
      </c>
      <c r="W110" s="272">
        <v>0</v>
      </c>
      <c r="X110" s="272">
        <v>0</v>
      </c>
      <c r="Y110" s="272">
        <v>0</v>
      </c>
      <c r="Z110" s="272">
        <v>0</v>
      </c>
      <c r="AA110" s="272">
        <v>0</v>
      </c>
      <c r="AB110" s="272">
        <v>0</v>
      </c>
      <c r="AC110" s="272">
        <v>0</v>
      </c>
      <c r="AD110" s="272">
        <v>0</v>
      </c>
      <c r="AE110" s="272">
        <v>0</v>
      </c>
      <c r="AF110" s="272">
        <v>0</v>
      </c>
      <c r="AG110" s="272">
        <v>0</v>
      </c>
      <c r="AH110" s="272">
        <v>0</v>
      </c>
      <c r="AI110" s="273">
        <v>0</v>
      </c>
    </row>
    <row r="111" spans="1:41" ht="15.75" thickTop="1" x14ac:dyDescent="0.25">
      <c r="A111" s="1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11"/>
    </row>
    <row r="112" spans="1:41" x14ac:dyDescent="0.25">
      <c r="A112" s="1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11"/>
    </row>
    <row r="113" spans="1:35" x14ac:dyDescent="0.25">
      <c r="A113" s="21" t="s">
        <v>75</v>
      </c>
    </row>
    <row r="114" spans="1:35" ht="15.75" thickBot="1" x14ac:dyDescent="0.3">
      <c r="A114" s="13" t="s">
        <v>19</v>
      </c>
      <c r="B114" s="2" t="s">
        <v>13</v>
      </c>
      <c r="C114" s="2" t="s">
        <v>14</v>
      </c>
      <c r="D114" s="2" t="s">
        <v>15</v>
      </c>
      <c r="E114" s="3">
        <v>12000</v>
      </c>
      <c r="F114" s="3">
        <v>15000</v>
      </c>
      <c r="G114" s="3">
        <v>18000</v>
      </c>
      <c r="H114" s="3">
        <v>21000</v>
      </c>
      <c r="I114" s="3">
        <v>24000</v>
      </c>
      <c r="J114" s="3">
        <v>27000</v>
      </c>
      <c r="K114" s="3">
        <v>30000</v>
      </c>
      <c r="L114" s="3">
        <v>33000</v>
      </c>
      <c r="M114" s="3">
        <v>36000</v>
      </c>
      <c r="N114" s="3">
        <v>39000</v>
      </c>
      <c r="O114" s="3">
        <v>42000</v>
      </c>
      <c r="P114" s="3">
        <v>45000</v>
      </c>
      <c r="Q114" s="3">
        <v>48000</v>
      </c>
      <c r="R114" s="3">
        <v>51000</v>
      </c>
      <c r="S114" s="3">
        <v>54000</v>
      </c>
      <c r="T114" s="3">
        <v>57000</v>
      </c>
      <c r="U114" s="3">
        <v>60000</v>
      </c>
      <c r="V114" s="3">
        <v>63000</v>
      </c>
      <c r="W114" s="3">
        <v>66000</v>
      </c>
      <c r="X114" s="3">
        <v>69000</v>
      </c>
      <c r="Y114" s="3">
        <v>72000</v>
      </c>
      <c r="Z114" s="3">
        <v>75000</v>
      </c>
      <c r="AA114" s="3">
        <v>78000</v>
      </c>
      <c r="AB114" s="3">
        <v>81000</v>
      </c>
      <c r="AC114" s="3">
        <v>84000</v>
      </c>
      <c r="AD114" s="3">
        <v>87000</v>
      </c>
      <c r="AE114" s="3">
        <v>90000</v>
      </c>
      <c r="AF114" s="3">
        <v>93000</v>
      </c>
      <c r="AG114" s="3">
        <v>96000</v>
      </c>
      <c r="AH114" s="3">
        <v>99000</v>
      </c>
      <c r="AI114" s="3">
        <v>102000</v>
      </c>
    </row>
    <row r="115" spans="1:35" ht="15.75" thickTop="1" x14ac:dyDescent="0.25">
      <c r="A115" s="13" t="s">
        <v>19</v>
      </c>
      <c r="B115" s="2" t="s">
        <v>134</v>
      </c>
      <c r="C115" s="37">
        <v>4</v>
      </c>
      <c r="D115" s="216">
        <v>100</v>
      </c>
      <c r="E115" s="274">
        <v>0</v>
      </c>
      <c r="F115" s="275">
        <v>0</v>
      </c>
      <c r="G115" s="275">
        <v>0</v>
      </c>
      <c r="H115" s="275">
        <v>0</v>
      </c>
      <c r="I115" s="275">
        <v>0</v>
      </c>
      <c r="J115" s="275">
        <v>0</v>
      </c>
      <c r="K115" s="275">
        <v>0</v>
      </c>
      <c r="L115" s="275">
        <v>0</v>
      </c>
      <c r="M115" s="275">
        <v>0</v>
      </c>
      <c r="N115" s="275">
        <v>0</v>
      </c>
      <c r="O115" s="275">
        <v>0</v>
      </c>
      <c r="P115" s="275">
        <v>0</v>
      </c>
      <c r="Q115" s="275">
        <v>0</v>
      </c>
      <c r="R115" s="275">
        <v>0</v>
      </c>
      <c r="S115" s="275">
        <v>0</v>
      </c>
      <c r="T115" s="275">
        <v>0</v>
      </c>
      <c r="U115" s="275">
        <v>0</v>
      </c>
      <c r="V115" s="275">
        <v>0</v>
      </c>
      <c r="W115" s="275">
        <v>0</v>
      </c>
      <c r="X115" s="275">
        <v>0</v>
      </c>
      <c r="Y115" s="275">
        <v>0</v>
      </c>
      <c r="Z115" s="275">
        <v>0</v>
      </c>
      <c r="AA115" s="275">
        <v>0</v>
      </c>
      <c r="AB115" s="275">
        <v>0</v>
      </c>
      <c r="AC115" s="275">
        <v>0</v>
      </c>
      <c r="AD115" s="275">
        <v>0</v>
      </c>
      <c r="AE115" s="275">
        <v>0</v>
      </c>
      <c r="AF115" s="275">
        <v>0</v>
      </c>
      <c r="AG115" s="275">
        <v>0</v>
      </c>
      <c r="AH115" s="275">
        <v>0</v>
      </c>
      <c r="AI115" s="276">
        <v>0</v>
      </c>
    </row>
    <row r="116" spans="1:35" x14ac:dyDescent="0.25">
      <c r="A116" s="13" t="s">
        <v>19</v>
      </c>
      <c r="B116" s="2" t="s">
        <v>134</v>
      </c>
      <c r="C116" s="37">
        <v>5</v>
      </c>
      <c r="D116" s="216">
        <v>100</v>
      </c>
      <c r="E116" s="277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278">
        <v>0</v>
      </c>
    </row>
    <row r="117" spans="1:35" x14ac:dyDescent="0.25">
      <c r="A117" s="13" t="s">
        <v>19</v>
      </c>
      <c r="B117" s="2" t="s">
        <v>134</v>
      </c>
      <c r="C117" s="37">
        <v>6</v>
      </c>
      <c r="D117" s="216">
        <v>100</v>
      </c>
      <c r="E117" s="277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278">
        <v>0</v>
      </c>
    </row>
    <row r="118" spans="1:35" x14ac:dyDescent="0.25">
      <c r="A118" s="13" t="s">
        <v>19</v>
      </c>
      <c r="B118" s="2" t="s">
        <v>134</v>
      </c>
      <c r="C118" s="37">
        <v>7</v>
      </c>
      <c r="D118" s="216">
        <f>SUM(E118:AQ118)</f>
        <v>99.999999999999986</v>
      </c>
      <c r="E118" s="277">
        <v>2.6737967914438503</v>
      </c>
      <c r="F118" s="15">
        <v>3.2085561497326207</v>
      </c>
      <c r="G118" s="15">
        <v>4.2780748663101598</v>
      </c>
      <c r="H118" s="15">
        <v>8.0213903743315509</v>
      </c>
      <c r="I118" s="15">
        <v>7.4866310160427805</v>
      </c>
      <c r="J118" s="15">
        <v>10.160427807486631</v>
      </c>
      <c r="K118" s="15">
        <v>6.9518716577540109</v>
      </c>
      <c r="L118" s="15">
        <v>9.6256684491978604</v>
      </c>
      <c r="M118" s="15">
        <v>10.160427807486631</v>
      </c>
      <c r="N118" s="15">
        <v>10.695187165775401</v>
      </c>
      <c r="O118" s="15">
        <v>8.0213903743315509</v>
      </c>
      <c r="P118" s="15">
        <v>13.368983957219251</v>
      </c>
      <c r="Q118" s="15">
        <v>4.2780748663101598</v>
      </c>
      <c r="R118" s="15">
        <v>0.53475935828876997</v>
      </c>
      <c r="S118" s="15">
        <v>0.53475935828876997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278">
        <v>0</v>
      </c>
    </row>
    <row r="119" spans="1:35" x14ac:dyDescent="0.25">
      <c r="A119" s="13" t="s">
        <v>19</v>
      </c>
      <c r="B119" s="2" t="s">
        <v>134</v>
      </c>
      <c r="C119" s="37">
        <v>8</v>
      </c>
      <c r="D119" s="216">
        <v>100</v>
      </c>
      <c r="E119" s="277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278">
        <v>0</v>
      </c>
    </row>
    <row r="120" spans="1:35" x14ac:dyDescent="0.25">
      <c r="A120" s="13" t="s">
        <v>19</v>
      </c>
      <c r="B120" s="2" t="s">
        <v>134</v>
      </c>
      <c r="C120" s="37">
        <v>9</v>
      </c>
      <c r="D120" s="216">
        <v>100</v>
      </c>
      <c r="E120" s="277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278">
        <v>0</v>
      </c>
    </row>
    <row r="121" spans="1:35" x14ac:dyDescent="0.25">
      <c r="A121" s="13" t="s">
        <v>19</v>
      </c>
      <c r="B121" s="2" t="s">
        <v>134</v>
      </c>
      <c r="C121" s="37">
        <v>10</v>
      </c>
      <c r="D121" s="216">
        <f>SUM(E121:AQ121)</f>
        <v>100.00000000000001</v>
      </c>
      <c r="E121" s="277">
        <v>4.4843049327354256</v>
      </c>
      <c r="F121" s="15">
        <v>4.9327354260089686</v>
      </c>
      <c r="G121" s="15">
        <v>8.9686098654708513</v>
      </c>
      <c r="H121" s="15">
        <v>6.7264573991031389</v>
      </c>
      <c r="I121" s="15">
        <v>10.31390134529148</v>
      </c>
      <c r="J121" s="15">
        <v>9.8654708520179373</v>
      </c>
      <c r="K121" s="15">
        <v>9.4170403587443943</v>
      </c>
      <c r="L121" s="15">
        <v>8.5201793721973083</v>
      </c>
      <c r="M121" s="15">
        <v>7.1748878923766819</v>
      </c>
      <c r="N121" s="15">
        <v>8.071748878923767</v>
      </c>
      <c r="O121" s="15">
        <v>5.3811659192825116</v>
      </c>
      <c r="P121" s="15">
        <v>11.659192825112108</v>
      </c>
      <c r="Q121" s="15">
        <v>3.5874439461883409</v>
      </c>
      <c r="R121" s="15">
        <v>0.44843049327354262</v>
      </c>
      <c r="S121" s="15">
        <v>0.44843049327354262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278">
        <v>0</v>
      </c>
    </row>
    <row r="122" spans="1:35" x14ac:dyDescent="0.25">
      <c r="A122" s="13" t="s">
        <v>19</v>
      </c>
      <c r="B122" s="2" t="s">
        <v>134</v>
      </c>
      <c r="C122" s="37">
        <v>11</v>
      </c>
      <c r="D122" s="216">
        <v>100</v>
      </c>
      <c r="E122" s="277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278">
        <v>0</v>
      </c>
    </row>
    <row r="123" spans="1:35" x14ac:dyDescent="0.25">
      <c r="A123" s="13" t="s">
        <v>19</v>
      </c>
      <c r="B123" s="2" t="s">
        <v>134</v>
      </c>
      <c r="C123" s="37">
        <v>12</v>
      </c>
      <c r="D123" s="216">
        <v>100</v>
      </c>
      <c r="E123" s="277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278">
        <v>0</v>
      </c>
    </row>
    <row r="124" spans="1:35" ht="15.75" thickBot="1" x14ac:dyDescent="0.3">
      <c r="A124" s="13" t="s">
        <v>19</v>
      </c>
      <c r="B124" s="2" t="s">
        <v>134</v>
      </c>
      <c r="C124" s="37">
        <v>13</v>
      </c>
      <c r="D124" s="216">
        <f>SUM(E124:AQ124)</f>
        <v>100</v>
      </c>
      <c r="E124" s="279">
        <v>6.25</v>
      </c>
      <c r="F124" s="280">
        <v>12.5</v>
      </c>
      <c r="G124" s="280">
        <v>12.5</v>
      </c>
      <c r="H124" s="280">
        <v>12.5</v>
      </c>
      <c r="I124" s="280">
        <v>6.25</v>
      </c>
      <c r="J124" s="280">
        <v>12.5</v>
      </c>
      <c r="K124" s="280">
        <v>12.5</v>
      </c>
      <c r="L124" s="280">
        <v>6.25</v>
      </c>
      <c r="M124" s="280">
        <v>12.5</v>
      </c>
      <c r="N124" s="280">
        <v>0</v>
      </c>
      <c r="O124" s="280">
        <v>0</v>
      </c>
      <c r="P124" s="280">
        <v>0</v>
      </c>
      <c r="Q124" s="280">
        <v>0</v>
      </c>
      <c r="R124" s="280">
        <v>6.25</v>
      </c>
      <c r="S124" s="280">
        <v>0</v>
      </c>
      <c r="T124" s="280">
        <v>0</v>
      </c>
      <c r="U124" s="280">
        <v>0</v>
      </c>
      <c r="V124" s="280">
        <v>0</v>
      </c>
      <c r="W124" s="280">
        <v>0</v>
      </c>
      <c r="X124" s="280">
        <v>0</v>
      </c>
      <c r="Y124" s="280">
        <v>0</v>
      </c>
      <c r="Z124" s="280">
        <v>0</v>
      </c>
      <c r="AA124" s="280">
        <v>0</v>
      </c>
      <c r="AB124" s="280">
        <v>0</v>
      </c>
      <c r="AC124" s="280">
        <v>0</v>
      </c>
      <c r="AD124" s="280">
        <v>0</v>
      </c>
      <c r="AE124" s="280">
        <v>0</v>
      </c>
      <c r="AF124" s="280">
        <v>0</v>
      </c>
      <c r="AG124" s="280">
        <v>0</v>
      </c>
      <c r="AH124" s="280">
        <v>0</v>
      </c>
      <c r="AI124" s="281">
        <v>0</v>
      </c>
    </row>
    <row r="125" spans="1:35" ht="15.75" thickTop="1" x14ac:dyDescent="0.25"/>
    <row r="127" spans="1:35" x14ac:dyDescent="0.25">
      <c r="A127" s="21" t="s">
        <v>76</v>
      </c>
    </row>
    <row r="128" spans="1:35" ht="15.75" thickBot="1" x14ac:dyDescent="0.3">
      <c r="A128" s="13" t="s">
        <v>19</v>
      </c>
      <c r="B128" s="2" t="s">
        <v>13</v>
      </c>
      <c r="C128" s="2" t="s">
        <v>14</v>
      </c>
      <c r="D128" s="2" t="s">
        <v>15</v>
      </c>
      <c r="E128" s="3">
        <v>12000</v>
      </c>
      <c r="F128" s="3">
        <v>15000</v>
      </c>
      <c r="G128" s="3">
        <v>18000</v>
      </c>
      <c r="H128" s="3">
        <v>21000</v>
      </c>
      <c r="I128" s="3">
        <v>24000</v>
      </c>
      <c r="J128" s="3">
        <v>27000</v>
      </c>
      <c r="K128" s="3">
        <v>30000</v>
      </c>
      <c r="L128" s="3">
        <v>33000</v>
      </c>
      <c r="M128" s="3">
        <v>36000</v>
      </c>
      <c r="N128" s="3">
        <v>39000</v>
      </c>
      <c r="O128" s="3">
        <v>42000</v>
      </c>
      <c r="P128" s="3">
        <v>45000</v>
      </c>
      <c r="Q128" s="3">
        <v>48000</v>
      </c>
      <c r="R128" s="3">
        <v>51000</v>
      </c>
      <c r="S128" s="3">
        <v>54000</v>
      </c>
      <c r="T128" s="3">
        <v>57000</v>
      </c>
      <c r="U128" s="3">
        <v>60000</v>
      </c>
      <c r="V128" s="3">
        <v>63000</v>
      </c>
      <c r="W128" s="3">
        <v>66000</v>
      </c>
      <c r="X128" s="3">
        <v>69000</v>
      </c>
      <c r="Y128" s="3">
        <v>72000</v>
      </c>
      <c r="Z128" s="3">
        <v>75000</v>
      </c>
      <c r="AA128" s="3">
        <v>78000</v>
      </c>
      <c r="AB128" s="3">
        <v>81000</v>
      </c>
      <c r="AC128" s="3">
        <v>84000</v>
      </c>
      <c r="AD128" s="3">
        <v>87000</v>
      </c>
      <c r="AE128" s="3">
        <v>90000</v>
      </c>
      <c r="AF128" s="3">
        <v>93000</v>
      </c>
      <c r="AG128" s="3">
        <v>96000</v>
      </c>
      <c r="AH128" s="3">
        <v>99000</v>
      </c>
      <c r="AI128" s="3">
        <v>102000</v>
      </c>
    </row>
    <row r="129" spans="1:35" ht="15.75" thickTop="1" x14ac:dyDescent="0.25">
      <c r="A129" s="13" t="s">
        <v>19</v>
      </c>
      <c r="B129" s="2" t="s">
        <v>134</v>
      </c>
      <c r="C129" s="63">
        <v>4</v>
      </c>
      <c r="D129" s="217">
        <v>100</v>
      </c>
      <c r="E129" s="282">
        <v>0</v>
      </c>
      <c r="F129" s="283">
        <v>0</v>
      </c>
      <c r="G129" s="283">
        <v>0</v>
      </c>
      <c r="H129" s="283">
        <v>0</v>
      </c>
      <c r="I129" s="283">
        <v>0</v>
      </c>
      <c r="J129" s="283">
        <v>0</v>
      </c>
      <c r="K129" s="283">
        <v>0</v>
      </c>
      <c r="L129" s="283">
        <v>0</v>
      </c>
      <c r="M129" s="283">
        <v>0</v>
      </c>
      <c r="N129" s="283">
        <v>0</v>
      </c>
      <c r="O129" s="283">
        <v>0</v>
      </c>
      <c r="P129" s="283">
        <v>0</v>
      </c>
      <c r="Q129" s="283">
        <v>0</v>
      </c>
      <c r="R129" s="283">
        <v>0</v>
      </c>
      <c r="S129" s="283">
        <v>0</v>
      </c>
      <c r="T129" s="283">
        <v>0</v>
      </c>
      <c r="U129" s="283">
        <v>0</v>
      </c>
      <c r="V129" s="283">
        <v>0</v>
      </c>
      <c r="W129" s="283">
        <v>0</v>
      </c>
      <c r="X129" s="283">
        <v>0</v>
      </c>
      <c r="Y129" s="283">
        <v>0</v>
      </c>
      <c r="Z129" s="283">
        <v>0</v>
      </c>
      <c r="AA129" s="283">
        <v>0</v>
      </c>
      <c r="AB129" s="283">
        <v>0</v>
      </c>
      <c r="AC129" s="283">
        <v>0</v>
      </c>
      <c r="AD129" s="283">
        <v>0</v>
      </c>
      <c r="AE129" s="283">
        <v>0</v>
      </c>
      <c r="AF129" s="283">
        <v>0</v>
      </c>
      <c r="AG129" s="283">
        <v>0</v>
      </c>
      <c r="AH129" s="283">
        <v>0</v>
      </c>
      <c r="AI129" s="284">
        <v>0</v>
      </c>
    </row>
    <row r="130" spans="1:35" x14ac:dyDescent="0.25">
      <c r="A130" s="13" t="s">
        <v>19</v>
      </c>
      <c r="B130" s="2" t="s">
        <v>134</v>
      </c>
      <c r="C130" s="63">
        <v>5</v>
      </c>
      <c r="D130" s="217">
        <v>100</v>
      </c>
      <c r="E130" s="285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0</v>
      </c>
      <c r="N130" s="64">
        <v>0</v>
      </c>
      <c r="O130" s="64">
        <v>0</v>
      </c>
      <c r="P130" s="64">
        <v>0</v>
      </c>
      <c r="Q130" s="64">
        <v>0</v>
      </c>
      <c r="R130" s="64">
        <v>0</v>
      </c>
      <c r="S130" s="64">
        <v>0</v>
      </c>
      <c r="T130" s="64">
        <v>0</v>
      </c>
      <c r="U130" s="64">
        <v>0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0</v>
      </c>
      <c r="AC130" s="64">
        <v>0</v>
      </c>
      <c r="AD130" s="64">
        <v>0</v>
      </c>
      <c r="AE130" s="64">
        <v>0</v>
      </c>
      <c r="AF130" s="64">
        <v>0</v>
      </c>
      <c r="AG130" s="64">
        <v>0</v>
      </c>
      <c r="AH130" s="64">
        <v>0</v>
      </c>
      <c r="AI130" s="286">
        <v>0</v>
      </c>
    </row>
    <row r="131" spans="1:35" x14ac:dyDescent="0.25">
      <c r="A131" s="13" t="s">
        <v>19</v>
      </c>
      <c r="B131" s="2" t="s">
        <v>134</v>
      </c>
      <c r="C131" s="63">
        <v>6</v>
      </c>
      <c r="D131" s="217">
        <v>100</v>
      </c>
      <c r="E131" s="285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  <c r="Q131" s="64">
        <v>0</v>
      </c>
      <c r="R131" s="64">
        <v>0</v>
      </c>
      <c r="S131" s="64">
        <v>0</v>
      </c>
      <c r="T131" s="64">
        <v>0</v>
      </c>
      <c r="U131" s="64">
        <v>0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  <c r="AA131" s="64">
        <v>0</v>
      </c>
      <c r="AB131" s="64">
        <v>0</v>
      </c>
      <c r="AC131" s="64">
        <v>0</v>
      </c>
      <c r="AD131" s="64">
        <v>0</v>
      </c>
      <c r="AE131" s="64">
        <v>0</v>
      </c>
      <c r="AF131" s="64">
        <v>0</v>
      </c>
      <c r="AG131" s="64">
        <v>0</v>
      </c>
      <c r="AH131" s="64">
        <v>0</v>
      </c>
      <c r="AI131" s="286">
        <v>0</v>
      </c>
    </row>
    <row r="132" spans="1:35" x14ac:dyDescent="0.25">
      <c r="A132" s="13" t="s">
        <v>19</v>
      </c>
      <c r="B132" s="2" t="s">
        <v>134</v>
      </c>
      <c r="C132" s="63">
        <v>7</v>
      </c>
      <c r="D132" s="86">
        <v>100</v>
      </c>
      <c r="E132" s="285">
        <v>16.842105263157894</v>
      </c>
      <c r="F132" s="64">
        <v>3.1578947368421053</v>
      </c>
      <c r="G132" s="64">
        <v>1.0526315789473684</v>
      </c>
      <c r="H132" s="64">
        <v>3.1578947368421053</v>
      </c>
      <c r="I132" s="64">
        <v>1.0526315789473684</v>
      </c>
      <c r="J132" s="64">
        <v>3.1578947368421053</v>
      </c>
      <c r="K132" s="64">
        <v>4.2105263157894735</v>
      </c>
      <c r="L132" s="64">
        <v>15.789473684210526</v>
      </c>
      <c r="M132" s="64">
        <v>23.157894736842106</v>
      </c>
      <c r="N132" s="64">
        <v>7.3684210526315779</v>
      </c>
      <c r="O132" s="64">
        <v>7.3684210526315779</v>
      </c>
      <c r="P132" s="64">
        <v>4.2105263157894735</v>
      </c>
      <c r="Q132" s="64">
        <v>3.1578947368421053</v>
      </c>
      <c r="R132" s="64">
        <v>1.0526315789473684</v>
      </c>
      <c r="S132" s="64">
        <v>0</v>
      </c>
      <c r="T132" s="64">
        <v>1.0526315789473684</v>
      </c>
      <c r="U132" s="64">
        <v>1.0526315789473684</v>
      </c>
      <c r="V132" s="64">
        <v>1.0526315789473684</v>
      </c>
      <c r="W132" s="64">
        <v>0</v>
      </c>
      <c r="X132" s="64">
        <v>1.0526315789473684</v>
      </c>
      <c r="Y132" s="64">
        <v>0</v>
      </c>
      <c r="Z132" s="64">
        <v>0</v>
      </c>
      <c r="AA132" s="64">
        <v>1.0526315789473684</v>
      </c>
      <c r="AB132" s="64">
        <v>0</v>
      </c>
      <c r="AC132" s="64">
        <v>0</v>
      </c>
      <c r="AD132" s="64">
        <v>0</v>
      </c>
      <c r="AE132" s="64">
        <v>0</v>
      </c>
      <c r="AF132" s="64">
        <v>0</v>
      </c>
      <c r="AG132" s="64">
        <v>0</v>
      </c>
      <c r="AH132" s="64">
        <v>0</v>
      </c>
      <c r="AI132" s="286">
        <v>0</v>
      </c>
    </row>
    <row r="133" spans="1:35" x14ac:dyDescent="0.25">
      <c r="A133" s="13" t="s">
        <v>19</v>
      </c>
      <c r="B133" s="2" t="s">
        <v>134</v>
      </c>
      <c r="C133" s="63">
        <v>8</v>
      </c>
      <c r="D133" s="217">
        <v>100</v>
      </c>
      <c r="E133" s="285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  <c r="AG133" s="64">
        <v>0</v>
      </c>
      <c r="AH133" s="64">
        <v>0</v>
      </c>
      <c r="AI133" s="286">
        <v>0</v>
      </c>
    </row>
    <row r="134" spans="1:35" x14ac:dyDescent="0.25">
      <c r="A134" s="13" t="s">
        <v>19</v>
      </c>
      <c r="B134" s="2" t="s">
        <v>134</v>
      </c>
      <c r="C134" s="63">
        <v>9</v>
      </c>
      <c r="D134" s="217">
        <v>100</v>
      </c>
      <c r="E134" s="285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0</v>
      </c>
      <c r="T134" s="64">
        <v>0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  <c r="AA134" s="64">
        <v>0</v>
      </c>
      <c r="AB134" s="64">
        <v>0</v>
      </c>
      <c r="AC134" s="64">
        <v>0</v>
      </c>
      <c r="AD134" s="64">
        <v>0</v>
      </c>
      <c r="AE134" s="64">
        <v>0</v>
      </c>
      <c r="AF134" s="64">
        <v>0</v>
      </c>
      <c r="AG134" s="64">
        <v>0</v>
      </c>
      <c r="AH134" s="64">
        <v>0</v>
      </c>
      <c r="AI134" s="286">
        <v>0</v>
      </c>
    </row>
    <row r="135" spans="1:35" x14ac:dyDescent="0.25">
      <c r="A135" s="13" t="s">
        <v>19</v>
      </c>
      <c r="B135" s="2" t="s">
        <v>134</v>
      </c>
      <c r="C135" s="63">
        <v>10</v>
      </c>
      <c r="D135" s="86">
        <v>100</v>
      </c>
      <c r="E135" s="285">
        <v>0</v>
      </c>
      <c r="F135" s="64">
        <v>2.4489795918367347</v>
      </c>
      <c r="G135" s="64">
        <v>6.9387755102040813</v>
      </c>
      <c r="H135" s="64">
        <v>15.510204081632653</v>
      </c>
      <c r="I135" s="64">
        <v>29.387755102040821</v>
      </c>
      <c r="J135" s="64">
        <v>17.142857142857142</v>
      </c>
      <c r="K135" s="64">
        <v>11.836734693877551</v>
      </c>
      <c r="L135" s="64">
        <v>4.8979591836734695</v>
      </c>
      <c r="M135" s="64">
        <v>4.8979591836734695</v>
      </c>
      <c r="N135" s="64">
        <v>6.1224489795918364</v>
      </c>
      <c r="O135" s="64">
        <v>0.40816326530612246</v>
      </c>
      <c r="P135" s="64">
        <v>0.40816326530612246</v>
      </c>
      <c r="Q135" s="64">
        <v>0</v>
      </c>
      <c r="R135" s="64">
        <v>0</v>
      </c>
      <c r="S135" s="64">
        <v>0</v>
      </c>
      <c r="T135" s="64">
        <v>0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286">
        <v>0</v>
      </c>
    </row>
    <row r="136" spans="1:35" x14ac:dyDescent="0.25">
      <c r="A136" s="13" t="s">
        <v>19</v>
      </c>
      <c r="B136" s="2" t="s">
        <v>134</v>
      </c>
      <c r="C136" s="63">
        <v>11</v>
      </c>
      <c r="D136" s="217">
        <v>100</v>
      </c>
      <c r="E136" s="285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  <c r="Q136" s="64">
        <v>0</v>
      </c>
      <c r="R136" s="64">
        <v>0</v>
      </c>
      <c r="S136" s="64">
        <v>0</v>
      </c>
      <c r="T136" s="64">
        <v>0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286">
        <v>0</v>
      </c>
    </row>
    <row r="137" spans="1:35" x14ac:dyDescent="0.25">
      <c r="A137" s="13" t="s">
        <v>19</v>
      </c>
      <c r="B137" s="2" t="s">
        <v>134</v>
      </c>
      <c r="C137" s="63">
        <v>12</v>
      </c>
      <c r="D137" s="217">
        <v>100</v>
      </c>
      <c r="E137" s="285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  <c r="Q137" s="64">
        <v>0</v>
      </c>
      <c r="R137" s="64">
        <v>0</v>
      </c>
      <c r="S137" s="64">
        <v>0</v>
      </c>
      <c r="T137" s="64">
        <v>0</v>
      </c>
      <c r="U137" s="64">
        <v>0</v>
      </c>
      <c r="V137" s="64">
        <v>0</v>
      </c>
      <c r="W137" s="64">
        <v>0</v>
      </c>
      <c r="X137" s="64">
        <v>0</v>
      </c>
      <c r="Y137" s="64">
        <v>0</v>
      </c>
      <c r="Z137" s="64">
        <v>0</v>
      </c>
      <c r="AA137" s="64">
        <v>0</v>
      </c>
      <c r="AB137" s="64">
        <v>0</v>
      </c>
      <c r="AC137" s="64">
        <v>0</v>
      </c>
      <c r="AD137" s="64">
        <v>0</v>
      </c>
      <c r="AE137" s="64">
        <v>0</v>
      </c>
      <c r="AF137" s="64">
        <v>0</v>
      </c>
      <c r="AG137" s="64">
        <v>0</v>
      </c>
      <c r="AH137" s="64">
        <v>0</v>
      </c>
      <c r="AI137" s="286">
        <v>0</v>
      </c>
    </row>
    <row r="138" spans="1:35" ht="15.75" thickBot="1" x14ac:dyDescent="0.3">
      <c r="A138" s="13" t="s">
        <v>19</v>
      </c>
      <c r="B138" s="2" t="s">
        <v>134</v>
      </c>
      <c r="C138" s="63">
        <v>13</v>
      </c>
      <c r="D138" s="217">
        <v>100</v>
      </c>
      <c r="E138" s="287">
        <v>2.7777777777777777</v>
      </c>
      <c r="F138" s="288">
        <v>14.814814814814813</v>
      </c>
      <c r="G138" s="288">
        <v>22.222222222222221</v>
      </c>
      <c r="H138" s="288">
        <v>17.592592592592592</v>
      </c>
      <c r="I138" s="288">
        <v>19.444444444444446</v>
      </c>
      <c r="J138" s="288">
        <v>12.037037037037036</v>
      </c>
      <c r="K138" s="288">
        <v>4.6296296296296298</v>
      </c>
      <c r="L138" s="288">
        <v>0.92592592592592582</v>
      </c>
      <c r="M138" s="288">
        <v>0.92592592592592582</v>
      </c>
      <c r="N138" s="288">
        <v>2.7777777777777777</v>
      </c>
      <c r="O138" s="288">
        <v>0.92592592592592582</v>
      </c>
      <c r="P138" s="288">
        <v>0</v>
      </c>
      <c r="Q138" s="288">
        <v>0.92592592592592582</v>
      </c>
      <c r="R138" s="288">
        <v>0</v>
      </c>
      <c r="S138" s="288">
        <v>0</v>
      </c>
      <c r="T138" s="288">
        <v>0</v>
      </c>
      <c r="U138" s="288">
        <v>0</v>
      </c>
      <c r="V138" s="288">
        <v>0</v>
      </c>
      <c r="W138" s="288">
        <v>0</v>
      </c>
      <c r="X138" s="288">
        <v>0</v>
      </c>
      <c r="Y138" s="288">
        <v>0</v>
      </c>
      <c r="Z138" s="288">
        <v>0</v>
      </c>
      <c r="AA138" s="288">
        <v>0</v>
      </c>
      <c r="AB138" s="288">
        <v>0</v>
      </c>
      <c r="AC138" s="288">
        <v>0</v>
      </c>
      <c r="AD138" s="288">
        <v>0</v>
      </c>
      <c r="AE138" s="288">
        <v>0</v>
      </c>
      <c r="AF138" s="288">
        <v>0</v>
      </c>
      <c r="AG138" s="288">
        <v>0</v>
      </c>
      <c r="AH138" s="288">
        <v>0</v>
      </c>
      <c r="AI138" s="289">
        <v>0</v>
      </c>
    </row>
    <row r="139" spans="1:35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K139"/>
  <sheetViews>
    <sheetView topLeftCell="C124" zoomScale="60" zoomScaleNormal="60" workbookViewId="0">
      <selection activeCell="E129" sqref="E129:AI138"/>
    </sheetView>
  </sheetViews>
  <sheetFormatPr defaultRowHeight="15" x14ac:dyDescent="0.25"/>
  <cols>
    <col min="1" max="1" width="28" bestFit="1" customWidth="1"/>
    <col min="2" max="2" width="14" bestFit="1" customWidth="1"/>
    <col min="3" max="3" width="10.140625" bestFit="1" customWidth="1"/>
    <col min="35" max="35" width="7.7109375" bestFit="1" customWidth="1"/>
  </cols>
  <sheetData>
    <row r="1" spans="1:35" x14ac:dyDescent="0.25">
      <c r="A1" s="21" t="s">
        <v>39</v>
      </c>
    </row>
    <row r="2" spans="1:35" ht="15.75" thickBot="1" x14ac:dyDescent="0.3">
      <c r="A2" s="23" t="s">
        <v>20</v>
      </c>
      <c r="B2" s="19" t="s">
        <v>13</v>
      </c>
      <c r="C2" s="19" t="s">
        <v>14</v>
      </c>
      <c r="D2" s="19" t="s">
        <v>15</v>
      </c>
      <c r="E2" s="193">
        <v>12000</v>
      </c>
      <c r="F2" s="193">
        <v>15000</v>
      </c>
      <c r="G2" s="193">
        <v>18000</v>
      </c>
      <c r="H2" s="193">
        <v>21000</v>
      </c>
      <c r="I2" s="193">
        <v>24000</v>
      </c>
      <c r="J2" s="193">
        <v>27000</v>
      </c>
      <c r="K2" s="193">
        <v>30000</v>
      </c>
      <c r="L2" s="193">
        <v>33000</v>
      </c>
      <c r="M2" s="193">
        <v>36000</v>
      </c>
      <c r="N2" s="193">
        <v>39000</v>
      </c>
      <c r="O2" s="193">
        <v>42000</v>
      </c>
      <c r="P2" s="193">
        <v>45000</v>
      </c>
      <c r="Q2" s="193">
        <v>48000</v>
      </c>
      <c r="R2" s="193">
        <v>51000</v>
      </c>
      <c r="S2" s="193">
        <v>54000</v>
      </c>
      <c r="T2" s="193">
        <v>57000</v>
      </c>
      <c r="U2" s="193">
        <v>60000</v>
      </c>
      <c r="V2" s="193">
        <v>63000</v>
      </c>
      <c r="W2" s="193">
        <v>66000</v>
      </c>
      <c r="X2" s="193">
        <v>69000</v>
      </c>
      <c r="Y2" s="193">
        <v>72000</v>
      </c>
      <c r="Z2" s="193">
        <v>75000</v>
      </c>
      <c r="AA2" s="193">
        <v>78000</v>
      </c>
      <c r="AB2" s="193">
        <v>81000</v>
      </c>
      <c r="AC2" s="193">
        <v>84000</v>
      </c>
      <c r="AD2" s="193">
        <v>87000</v>
      </c>
      <c r="AE2" s="193">
        <v>90000</v>
      </c>
      <c r="AF2" s="193">
        <v>93000</v>
      </c>
      <c r="AG2" s="193">
        <v>96000</v>
      </c>
      <c r="AH2" s="193">
        <v>99000</v>
      </c>
      <c r="AI2" s="193">
        <v>102000</v>
      </c>
    </row>
    <row r="3" spans="1:35" ht="15.75" thickTop="1" x14ac:dyDescent="0.25">
      <c r="A3" s="23" t="s">
        <v>20</v>
      </c>
      <c r="B3" s="2" t="s">
        <v>134</v>
      </c>
      <c r="C3" s="89">
        <v>4</v>
      </c>
      <c r="D3" s="290">
        <v>100</v>
      </c>
      <c r="E3" s="200">
        <v>0</v>
      </c>
      <c r="F3" s="201">
        <v>0</v>
      </c>
      <c r="G3" s="201">
        <v>0</v>
      </c>
      <c r="H3" s="201">
        <v>0</v>
      </c>
      <c r="I3" s="201">
        <v>0</v>
      </c>
      <c r="J3" s="201">
        <v>0</v>
      </c>
      <c r="K3" s="201">
        <v>0</v>
      </c>
      <c r="L3" s="201">
        <v>0</v>
      </c>
      <c r="M3" s="201">
        <v>0</v>
      </c>
      <c r="N3" s="201">
        <v>0</v>
      </c>
      <c r="O3" s="201">
        <v>0</v>
      </c>
      <c r="P3" s="201">
        <v>0</v>
      </c>
      <c r="Q3" s="201">
        <v>0</v>
      </c>
      <c r="R3" s="201">
        <v>0</v>
      </c>
      <c r="S3" s="201">
        <v>0</v>
      </c>
      <c r="T3" s="201">
        <v>0</v>
      </c>
      <c r="U3" s="201">
        <v>0</v>
      </c>
      <c r="V3" s="201">
        <v>0</v>
      </c>
      <c r="W3" s="201">
        <v>0</v>
      </c>
      <c r="X3" s="201">
        <v>0</v>
      </c>
      <c r="Y3" s="201">
        <v>0</v>
      </c>
      <c r="Z3" s="201">
        <v>0</v>
      </c>
      <c r="AA3" s="201">
        <v>0</v>
      </c>
      <c r="AB3" s="201">
        <v>0</v>
      </c>
      <c r="AC3" s="201">
        <v>0</v>
      </c>
      <c r="AD3" s="201">
        <v>0</v>
      </c>
      <c r="AE3" s="201">
        <v>0</v>
      </c>
      <c r="AF3" s="201">
        <v>0</v>
      </c>
      <c r="AG3" s="201">
        <v>0</v>
      </c>
      <c r="AH3" s="201">
        <v>0</v>
      </c>
      <c r="AI3" s="202">
        <v>0</v>
      </c>
    </row>
    <row r="4" spans="1:35" x14ac:dyDescent="0.25">
      <c r="A4" s="23" t="s">
        <v>20</v>
      </c>
      <c r="B4" s="2" t="s">
        <v>134</v>
      </c>
      <c r="C4" s="89">
        <v>5</v>
      </c>
      <c r="D4" s="290">
        <v>100</v>
      </c>
      <c r="E4" s="203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4">
        <v>0</v>
      </c>
    </row>
    <row r="5" spans="1:35" x14ac:dyDescent="0.25">
      <c r="A5" s="23" t="s">
        <v>20</v>
      </c>
      <c r="B5" s="2" t="s">
        <v>134</v>
      </c>
      <c r="C5" s="89">
        <v>6</v>
      </c>
      <c r="D5" s="290">
        <v>100</v>
      </c>
      <c r="E5" s="203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4">
        <v>0</v>
      </c>
    </row>
    <row r="6" spans="1:35" x14ac:dyDescent="0.25">
      <c r="A6" s="23" t="s">
        <v>20</v>
      </c>
      <c r="B6" s="2" t="s">
        <v>134</v>
      </c>
      <c r="C6" s="89">
        <v>7</v>
      </c>
      <c r="D6" s="290">
        <v>100</v>
      </c>
      <c r="E6" s="203">
        <v>7.6923076923076925</v>
      </c>
      <c r="F6" s="20">
        <v>0</v>
      </c>
      <c r="G6" s="20">
        <v>7.6923076923076925</v>
      </c>
      <c r="H6" s="20">
        <v>7.6923076923076925</v>
      </c>
      <c r="I6" s="20">
        <v>15.384615384615385</v>
      </c>
      <c r="J6" s="20">
        <v>7.6923076923076925</v>
      </c>
      <c r="K6" s="20">
        <v>7.6923076923076925</v>
      </c>
      <c r="L6" s="20">
        <v>7.6923076923076925</v>
      </c>
      <c r="M6" s="20">
        <v>7.6923076923076925</v>
      </c>
      <c r="N6" s="20">
        <v>0</v>
      </c>
      <c r="O6" s="20">
        <v>0</v>
      </c>
      <c r="P6" s="20">
        <v>0</v>
      </c>
      <c r="Q6" s="20">
        <v>7.6923076923076925</v>
      </c>
      <c r="R6" s="20">
        <v>7.6923076923076925</v>
      </c>
      <c r="S6" s="20">
        <v>7.6923076923076925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7.6923076923076925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4">
        <v>0</v>
      </c>
    </row>
    <row r="7" spans="1:35" x14ac:dyDescent="0.25">
      <c r="A7" s="23" t="s">
        <v>20</v>
      </c>
      <c r="B7" s="2" t="s">
        <v>134</v>
      </c>
      <c r="C7" s="89">
        <v>8</v>
      </c>
      <c r="D7" s="290">
        <v>100</v>
      </c>
      <c r="E7" s="203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4">
        <v>0</v>
      </c>
    </row>
    <row r="8" spans="1:35" x14ac:dyDescent="0.25">
      <c r="A8" s="23" t="s">
        <v>20</v>
      </c>
      <c r="B8" s="2" t="s">
        <v>134</v>
      </c>
      <c r="C8" s="89">
        <v>9</v>
      </c>
      <c r="D8" s="290">
        <v>100</v>
      </c>
      <c r="E8" s="20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4">
        <v>0</v>
      </c>
    </row>
    <row r="9" spans="1:35" x14ac:dyDescent="0.25">
      <c r="A9" s="23" t="s">
        <v>20</v>
      </c>
      <c r="B9" s="2" t="s">
        <v>134</v>
      </c>
      <c r="C9" s="89">
        <v>10</v>
      </c>
      <c r="D9" s="290">
        <v>100</v>
      </c>
      <c r="E9" s="203">
        <v>4.8192771084337354</v>
      </c>
      <c r="F9" s="20">
        <v>1.2048192771084338</v>
      </c>
      <c r="G9" s="20">
        <v>4.8192771084337354</v>
      </c>
      <c r="H9" s="20">
        <v>3.6144578313253009</v>
      </c>
      <c r="I9" s="20">
        <v>7.2289156626506017</v>
      </c>
      <c r="J9" s="20">
        <v>8.4337349397590362</v>
      </c>
      <c r="K9" s="20">
        <v>7.2289156626506017</v>
      </c>
      <c r="L9" s="20">
        <v>6.024096385542169</v>
      </c>
      <c r="M9" s="20">
        <v>9.6385542168674707</v>
      </c>
      <c r="N9" s="20">
        <v>7.2289156626506017</v>
      </c>
      <c r="O9" s="20">
        <v>7.2289156626506017</v>
      </c>
      <c r="P9" s="20">
        <v>4.8192771084337354</v>
      </c>
      <c r="Q9" s="20">
        <v>8.4337349397590362</v>
      </c>
      <c r="R9" s="20">
        <v>1.2048192771084338</v>
      </c>
      <c r="S9" s="20">
        <v>4.8192771084337354</v>
      </c>
      <c r="T9" s="20">
        <v>3.6144578313253009</v>
      </c>
      <c r="U9" s="20">
        <v>4.8192771084337354</v>
      </c>
      <c r="V9" s="20">
        <v>2.4096385542168677</v>
      </c>
      <c r="W9" s="20">
        <v>0</v>
      </c>
      <c r="X9" s="20">
        <v>0</v>
      </c>
      <c r="Y9" s="20">
        <v>2.4096385542168677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4">
        <v>0</v>
      </c>
    </row>
    <row r="10" spans="1:35" x14ac:dyDescent="0.25">
      <c r="A10" s="23" t="s">
        <v>20</v>
      </c>
      <c r="B10" s="2" t="s">
        <v>134</v>
      </c>
      <c r="C10" s="89">
        <v>11</v>
      </c>
      <c r="D10" s="290">
        <v>100</v>
      </c>
      <c r="E10" s="20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4">
        <v>0</v>
      </c>
    </row>
    <row r="11" spans="1:35" x14ac:dyDescent="0.25">
      <c r="A11" s="23" t="s">
        <v>20</v>
      </c>
      <c r="B11" s="2" t="s">
        <v>134</v>
      </c>
      <c r="C11" s="89">
        <v>12</v>
      </c>
      <c r="D11" s="290">
        <v>100</v>
      </c>
      <c r="E11" s="203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4">
        <v>0</v>
      </c>
    </row>
    <row r="12" spans="1:35" ht="15.75" thickBot="1" x14ac:dyDescent="0.3">
      <c r="A12" s="23" t="s">
        <v>20</v>
      </c>
      <c r="B12" s="2" t="s">
        <v>134</v>
      </c>
      <c r="C12" s="89">
        <v>13</v>
      </c>
      <c r="D12" s="290">
        <v>100</v>
      </c>
      <c r="E12" s="208">
        <v>0</v>
      </c>
      <c r="F12" s="198">
        <v>0</v>
      </c>
      <c r="G12" s="198">
        <v>0</v>
      </c>
      <c r="H12" s="198">
        <v>0</v>
      </c>
      <c r="I12" s="198">
        <v>0</v>
      </c>
      <c r="J12" s="198">
        <v>0</v>
      </c>
      <c r="K12" s="198">
        <v>0</v>
      </c>
      <c r="L12" s="198">
        <v>0</v>
      </c>
      <c r="M12" s="198">
        <v>0</v>
      </c>
      <c r="N12" s="198">
        <v>0</v>
      </c>
      <c r="O12" s="198">
        <v>0</v>
      </c>
      <c r="P12" s="198">
        <v>0</v>
      </c>
      <c r="Q12" s="198">
        <v>0</v>
      </c>
      <c r="R12" s="198">
        <v>0</v>
      </c>
      <c r="S12" s="198">
        <v>0</v>
      </c>
      <c r="T12" s="198">
        <v>0</v>
      </c>
      <c r="U12" s="198">
        <v>0</v>
      </c>
      <c r="V12" s="198">
        <v>0</v>
      </c>
      <c r="W12" s="198">
        <v>0</v>
      </c>
      <c r="X12" s="198">
        <v>0</v>
      </c>
      <c r="Y12" s="198">
        <v>0</v>
      </c>
      <c r="Z12" s="198">
        <v>0</v>
      </c>
      <c r="AA12" s="198">
        <v>0</v>
      </c>
      <c r="AB12" s="198">
        <v>0</v>
      </c>
      <c r="AC12" s="198">
        <v>0</v>
      </c>
      <c r="AD12" s="198">
        <v>0</v>
      </c>
      <c r="AE12" s="198">
        <v>0</v>
      </c>
      <c r="AF12" s="198">
        <v>0</v>
      </c>
      <c r="AG12" s="198">
        <v>0</v>
      </c>
      <c r="AH12" s="198">
        <v>0</v>
      </c>
      <c r="AI12" s="209">
        <v>0</v>
      </c>
    </row>
    <row r="13" spans="1:35" ht="15.75" thickTop="1" x14ac:dyDescent="0.25">
      <c r="A13" s="16"/>
      <c r="B13" s="17"/>
      <c r="C13" s="17"/>
      <c r="D13" s="1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11"/>
    </row>
    <row r="14" spans="1:35" x14ac:dyDescent="0.25">
      <c r="A14" s="1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</row>
    <row r="15" spans="1:35" x14ac:dyDescent="0.25">
      <c r="A15" s="21" t="s">
        <v>40</v>
      </c>
    </row>
    <row r="16" spans="1:35" ht="15.75" thickBot="1" x14ac:dyDescent="0.3">
      <c r="A16" s="23" t="s">
        <v>20</v>
      </c>
      <c r="B16" s="19" t="s">
        <v>13</v>
      </c>
      <c r="C16" s="19" t="s">
        <v>14</v>
      </c>
      <c r="D16" s="19" t="s">
        <v>15</v>
      </c>
      <c r="E16" s="193">
        <v>12000</v>
      </c>
      <c r="F16" s="193">
        <v>15000</v>
      </c>
      <c r="G16" s="193">
        <v>18000</v>
      </c>
      <c r="H16" s="193">
        <v>21000</v>
      </c>
      <c r="I16" s="193">
        <v>24000</v>
      </c>
      <c r="J16" s="193">
        <v>27000</v>
      </c>
      <c r="K16" s="193">
        <v>30000</v>
      </c>
      <c r="L16" s="193">
        <v>33000</v>
      </c>
      <c r="M16" s="193">
        <v>36000</v>
      </c>
      <c r="N16" s="193">
        <v>39000</v>
      </c>
      <c r="O16" s="193">
        <v>42000</v>
      </c>
      <c r="P16" s="193">
        <v>45000</v>
      </c>
      <c r="Q16" s="193">
        <v>48000</v>
      </c>
      <c r="R16" s="193">
        <v>51000</v>
      </c>
      <c r="S16" s="193">
        <v>54000</v>
      </c>
      <c r="T16" s="193">
        <v>57000</v>
      </c>
      <c r="U16" s="193">
        <v>60000</v>
      </c>
      <c r="V16" s="193">
        <v>63000</v>
      </c>
      <c r="W16" s="193">
        <v>66000</v>
      </c>
      <c r="X16" s="193">
        <v>69000</v>
      </c>
      <c r="Y16" s="193">
        <v>72000</v>
      </c>
      <c r="Z16" s="193">
        <v>75000</v>
      </c>
      <c r="AA16" s="193">
        <v>78000</v>
      </c>
      <c r="AB16" s="193">
        <v>81000</v>
      </c>
      <c r="AC16" s="193">
        <v>84000</v>
      </c>
      <c r="AD16" s="193">
        <v>87000</v>
      </c>
      <c r="AE16" s="193">
        <v>90000</v>
      </c>
      <c r="AF16" s="193">
        <v>93000</v>
      </c>
      <c r="AG16" s="193">
        <v>96000</v>
      </c>
      <c r="AH16" s="193">
        <v>99000</v>
      </c>
      <c r="AI16" s="193">
        <v>102000</v>
      </c>
    </row>
    <row r="17" spans="1:35" ht="15.75" thickTop="1" x14ac:dyDescent="0.25">
      <c r="A17" s="23" t="s">
        <v>20</v>
      </c>
      <c r="B17" s="2" t="s">
        <v>134</v>
      </c>
      <c r="C17" s="26">
        <v>4</v>
      </c>
      <c r="D17" s="298">
        <v>100</v>
      </c>
      <c r="E17" s="218">
        <v>0</v>
      </c>
      <c r="F17" s="219">
        <v>0</v>
      </c>
      <c r="G17" s="219">
        <v>0</v>
      </c>
      <c r="H17" s="219">
        <v>0</v>
      </c>
      <c r="I17" s="219">
        <v>0</v>
      </c>
      <c r="J17" s="219">
        <v>0</v>
      </c>
      <c r="K17" s="219">
        <v>0</v>
      </c>
      <c r="L17" s="219">
        <v>0</v>
      </c>
      <c r="M17" s="219">
        <v>0</v>
      </c>
      <c r="N17" s="219">
        <v>0</v>
      </c>
      <c r="O17" s="219">
        <v>0</v>
      </c>
      <c r="P17" s="219">
        <v>0</v>
      </c>
      <c r="Q17" s="219">
        <v>0</v>
      </c>
      <c r="R17" s="219">
        <v>0</v>
      </c>
      <c r="S17" s="219">
        <v>0</v>
      </c>
      <c r="T17" s="219">
        <v>0</v>
      </c>
      <c r="U17" s="219">
        <v>0</v>
      </c>
      <c r="V17" s="219">
        <v>0</v>
      </c>
      <c r="W17" s="219">
        <v>0</v>
      </c>
      <c r="X17" s="219">
        <v>0</v>
      </c>
      <c r="Y17" s="219">
        <v>0</v>
      </c>
      <c r="Z17" s="219">
        <v>0</v>
      </c>
      <c r="AA17" s="219">
        <v>0</v>
      </c>
      <c r="AB17" s="219">
        <v>0</v>
      </c>
      <c r="AC17" s="219">
        <v>0</v>
      </c>
      <c r="AD17" s="219">
        <v>0</v>
      </c>
      <c r="AE17" s="219">
        <v>0</v>
      </c>
      <c r="AF17" s="219">
        <v>0</v>
      </c>
      <c r="AG17" s="219">
        <v>0</v>
      </c>
      <c r="AH17" s="219">
        <v>0</v>
      </c>
      <c r="AI17" s="220">
        <v>0</v>
      </c>
    </row>
    <row r="18" spans="1:35" x14ac:dyDescent="0.25">
      <c r="A18" s="23" t="s">
        <v>20</v>
      </c>
      <c r="B18" s="2" t="s">
        <v>134</v>
      </c>
      <c r="C18" s="26">
        <v>5</v>
      </c>
      <c r="D18" s="298">
        <v>100</v>
      </c>
      <c r="E18" s="221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22">
        <v>0</v>
      </c>
    </row>
    <row r="19" spans="1:35" x14ac:dyDescent="0.25">
      <c r="A19" s="23" t="s">
        <v>20</v>
      </c>
      <c r="B19" s="2" t="s">
        <v>134</v>
      </c>
      <c r="C19" s="26">
        <v>6</v>
      </c>
      <c r="D19" s="298">
        <v>100</v>
      </c>
      <c r="E19" s="221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22">
        <v>0</v>
      </c>
    </row>
    <row r="20" spans="1:35" x14ac:dyDescent="0.25">
      <c r="A20" s="23" t="s">
        <v>20</v>
      </c>
      <c r="B20" s="2" t="s">
        <v>134</v>
      </c>
      <c r="C20" s="26">
        <v>7</v>
      </c>
      <c r="D20" s="298">
        <v>100</v>
      </c>
      <c r="E20" s="221">
        <v>0</v>
      </c>
      <c r="F20" s="25">
        <v>0</v>
      </c>
      <c r="G20" s="25">
        <v>8.8235294117647065</v>
      </c>
      <c r="H20" s="25">
        <v>0</v>
      </c>
      <c r="I20" s="25">
        <v>0</v>
      </c>
      <c r="J20" s="25">
        <v>5.8823529411764701</v>
      </c>
      <c r="K20" s="25">
        <v>2.9411764705882351</v>
      </c>
      <c r="L20" s="25">
        <v>2.9411764705882351</v>
      </c>
      <c r="M20" s="25">
        <v>2.9411764705882351</v>
      </c>
      <c r="N20" s="25">
        <v>5.8823529411764701</v>
      </c>
      <c r="O20" s="25">
        <v>2.9411764705882351</v>
      </c>
      <c r="P20" s="25">
        <v>2.9411764705882351</v>
      </c>
      <c r="Q20" s="25">
        <v>17.647058823529413</v>
      </c>
      <c r="R20" s="25">
        <v>11.76470588235294</v>
      </c>
      <c r="S20" s="25">
        <v>8.8235294117647065</v>
      </c>
      <c r="T20" s="25">
        <v>2.9411764705882351</v>
      </c>
      <c r="U20" s="25">
        <v>0</v>
      </c>
      <c r="V20" s="25">
        <v>0</v>
      </c>
      <c r="W20" s="25">
        <v>2.9411764705882351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22">
        <v>0</v>
      </c>
    </row>
    <row r="21" spans="1:35" x14ac:dyDescent="0.25">
      <c r="A21" s="23" t="s">
        <v>20</v>
      </c>
      <c r="B21" s="2" t="s">
        <v>134</v>
      </c>
      <c r="C21" s="26">
        <v>8</v>
      </c>
      <c r="D21" s="298">
        <v>100</v>
      </c>
      <c r="E21" s="221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22">
        <v>0</v>
      </c>
    </row>
    <row r="22" spans="1:35" x14ac:dyDescent="0.25">
      <c r="A22" s="23" t="s">
        <v>20</v>
      </c>
      <c r="B22" s="2" t="s">
        <v>134</v>
      </c>
      <c r="C22" s="26">
        <v>9</v>
      </c>
      <c r="D22" s="298">
        <v>100</v>
      </c>
      <c r="E22" s="221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22">
        <v>0</v>
      </c>
    </row>
    <row r="23" spans="1:35" x14ac:dyDescent="0.25">
      <c r="A23" s="23" t="s">
        <v>20</v>
      </c>
      <c r="B23" s="2" t="s">
        <v>134</v>
      </c>
      <c r="C23" s="26">
        <v>10</v>
      </c>
      <c r="D23" s="24">
        <v>100</v>
      </c>
      <c r="E23" s="221">
        <v>4.8192771084337354</v>
      </c>
      <c r="F23" s="25">
        <v>1.2048192771084338</v>
      </c>
      <c r="G23" s="25">
        <v>4.8192771084337354</v>
      </c>
      <c r="H23" s="25">
        <v>3.6144578313253009</v>
      </c>
      <c r="I23" s="25">
        <v>7.2289156626506017</v>
      </c>
      <c r="J23" s="25">
        <v>8.4337349397590362</v>
      </c>
      <c r="K23" s="25">
        <v>7.2289156626506017</v>
      </c>
      <c r="L23" s="25">
        <v>6.024096385542169</v>
      </c>
      <c r="M23" s="25">
        <v>9.6385542168674707</v>
      </c>
      <c r="N23" s="25">
        <v>7.2289156626506017</v>
      </c>
      <c r="O23" s="25">
        <v>7.2289156626506017</v>
      </c>
      <c r="P23" s="25">
        <v>4.8192771084337354</v>
      </c>
      <c r="Q23" s="25">
        <v>8.4337349397590362</v>
      </c>
      <c r="R23" s="25">
        <v>1.2048192771084338</v>
      </c>
      <c r="S23" s="25">
        <v>4.8192771084337354</v>
      </c>
      <c r="T23" s="25">
        <v>3.6144578313253009</v>
      </c>
      <c r="U23" s="25">
        <v>4.8192771084337354</v>
      </c>
      <c r="V23" s="25">
        <v>2.4096385542168677</v>
      </c>
      <c r="W23" s="25">
        <v>0</v>
      </c>
      <c r="X23" s="25">
        <v>0</v>
      </c>
      <c r="Y23" s="25">
        <v>2.4096385542168677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22">
        <v>0</v>
      </c>
    </row>
    <row r="24" spans="1:35" x14ac:dyDescent="0.25">
      <c r="A24" s="23" t="s">
        <v>20</v>
      </c>
      <c r="B24" s="2" t="s">
        <v>134</v>
      </c>
      <c r="C24" s="26">
        <v>11</v>
      </c>
      <c r="D24" s="298">
        <v>100</v>
      </c>
      <c r="E24" s="221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22">
        <v>0</v>
      </c>
    </row>
    <row r="25" spans="1:35" x14ac:dyDescent="0.25">
      <c r="A25" s="23" t="s">
        <v>20</v>
      </c>
      <c r="B25" s="2" t="s">
        <v>134</v>
      </c>
      <c r="C25" s="26">
        <v>12</v>
      </c>
      <c r="D25" s="298">
        <v>100</v>
      </c>
      <c r="E25" s="221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22">
        <v>0</v>
      </c>
    </row>
    <row r="26" spans="1:35" ht="15.75" thickBot="1" x14ac:dyDescent="0.3">
      <c r="A26" s="23" t="s">
        <v>20</v>
      </c>
      <c r="B26" s="2" t="s">
        <v>134</v>
      </c>
      <c r="C26" s="26">
        <v>13</v>
      </c>
      <c r="D26" s="298">
        <v>100</v>
      </c>
      <c r="E26" s="223">
        <v>0</v>
      </c>
      <c r="F26" s="224">
        <v>0</v>
      </c>
      <c r="G26" s="224">
        <v>0</v>
      </c>
      <c r="H26" s="224">
        <v>0</v>
      </c>
      <c r="I26" s="224">
        <v>14.814814814814813</v>
      </c>
      <c r="J26" s="224">
        <v>0</v>
      </c>
      <c r="K26" s="224">
        <v>3.7037037037037033</v>
      </c>
      <c r="L26" s="224">
        <v>0</v>
      </c>
      <c r="M26" s="224">
        <v>7.4074074074074066</v>
      </c>
      <c r="N26" s="224">
        <v>14.814814814814813</v>
      </c>
      <c r="O26" s="224">
        <v>11.111111111111111</v>
      </c>
      <c r="P26" s="224">
        <v>11.111111111111111</v>
      </c>
      <c r="Q26" s="224">
        <v>3.7037037037037033</v>
      </c>
      <c r="R26" s="224">
        <v>18.518518518518519</v>
      </c>
      <c r="S26" s="224">
        <v>0</v>
      </c>
      <c r="T26" s="224">
        <v>3.7037037037037033</v>
      </c>
      <c r="U26" s="224">
        <v>0</v>
      </c>
      <c r="V26" s="224">
        <v>7.4074074074074066</v>
      </c>
      <c r="W26" s="224">
        <v>3.7037037037037033</v>
      </c>
      <c r="X26" s="224">
        <v>0</v>
      </c>
      <c r="Y26" s="224">
        <v>0</v>
      </c>
      <c r="Z26" s="224">
        <v>0</v>
      </c>
      <c r="AA26" s="224">
        <v>0</v>
      </c>
      <c r="AB26" s="224">
        <v>0</v>
      </c>
      <c r="AC26" s="224">
        <v>0</v>
      </c>
      <c r="AD26" s="224">
        <v>0</v>
      </c>
      <c r="AE26" s="224">
        <v>0</v>
      </c>
      <c r="AF26" s="224">
        <v>0</v>
      </c>
      <c r="AG26" s="224">
        <v>0</v>
      </c>
      <c r="AH26" s="224">
        <v>0</v>
      </c>
      <c r="AI26" s="225">
        <v>0</v>
      </c>
    </row>
    <row r="27" spans="1:35" ht="15.75" thickTop="1" x14ac:dyDescent="0.25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1"/>
    </row>
    <row r="28" spans="1:35" x14ac:dyDescent="0.25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1"/>
    </row>
    <row r="29" spans="1:35" x14ac:dyDescent="0.25">
      <c r="A29" s="21" t="s">
        <v>41</v>
      </c>
    </row>
    <row r="30" spans="1:35" ht="15.75" thickBot="1" x14ac:dyDescent="0.3">
      <c r="A30" s="23" t="s">
        <v>20</v>
      </c>
      <c r="B30" s="19" t="s">
        <v>13</v>
      </c>
      <c r="C30" s="19" t="s">
        <v>14</v>
      </c>
      <c r="D30" s="19" t="s">
        <v>15</v>
      </c>
      <c r="E30" s="193">
        <v>12000</v>
      </c>
      <c r="F30" s="193">
        <v>15000</v>
      </c>
      <c r="G30" s="193">
        <v>18000</v>
      </c>
      <c r="H30" s="193">
        <v>21000</v>
      </c>
      <c r="I30" s="193">
        <v>24000</v>
      </c>
      <c r="J30" s="193">
        <v>27000</v>
      </c>
      <c r="K30" s="193">
        <v>30000</v>
      </c>
      <c r="L30" s="193">
        <v>33000</v>
      </c>
      <c r="M30" s="193">
        <v>36000</v>
      </c>
      <c r="N30" s="193">
        <v>39000</v>
      </c>
      <c r="O30" s="193">
        <v>42000</v>
      </c>
      <c r="P30" s="193">
        <v>45000</v>
      </c>
      <c r="Q30" s="193">
        <v>48000</v>
      </c>
      <c r="R30" s="193">
        <v>51000</v>
      </c>
      <c r="S30" s="193">
        <v>54000</v>
      </c>
      <c r="T30" s="193">
        <v>57000</v>
      </c>
      <c r="U30" s="193">
        <v>60000</v>
      </c>
      <c r="V30" s="193">
        <v>63000</v>
      </c>
      <c r="W30" s="193">
        <v>66000</v>
      </c>
      <c r="X30" s="193">
        <v>69000</v>
      </c>
      <c r="Y30" s="193">
        <v>72000</v>
      </c>
      <c r="Z30" s="193">
        <v>75000</v>
      </c>
      <c r="AA30" s="193">
        <v>78000</v>
      </c>
      <c r="AB30" s="193">
        <v>81000</v>
      </c>
      <c r="AC30" s="193">
        <v>84000</v>
      </c>
      <c r="AD30" s="193">
        <v>87000</v>
      </c>
      <c r="AE30" s="193">
        <v>90000</v>
      </c>
      <c r="AF30" s="193">
        <v>93000</v>
      </c>
      <c r="AG30" s="193">
        <v>96000</v>
      </c>
      <c r="AH30" s="193">
        <v>99000</v>
      </c>
      <c r="AI30" s="193">
        <v>102000</v>
      </c>
    </row>
    <row r="31" spans="1:35" ht="15.75" thickTop="1" x14ac:dyDescent="0.25">
      <c r="A31" s="23" t="s">
        <v>20</v>
      </c>
      <c r="B31" s="2" t="s">
        <v>134</v>
      </c>
      <c r="C31" s="27">
        <v>4</v>
      </c>
      <c r="D31" s="299">
        <v>100</v>
      </c>
      <c r="E31" s="226">
        <v>0</v>
      </c>
      <c r="F31" s="227">
        <v>0</v>
      </c>
      <c r="G31" s="227">
        <v>0</v>
      </c>
      <c r="H31" s="227">
        <v>0</v>
      </c>
      <c r="I31" s="227">
        <v>0</v>
      </c>
      <c r="J31" s="227">
        <v>0</v>
      </c>
      <c r="K31" s="227">
        <v>0</v>
      </c>
      <c r="L31" s="227">
        <v>0</v>
      </c>
      <c r="M31" s="227">
        <v>0</v>
      </c>
      <c r="N31" s="227">
        <v>0</v>
      </c>
      <c r="O31" s="227">
        <v>0</v>
      </c>
      <c r="P31" s="227">
        <v>0</v>
      </c>
      <c r="Q31" s="227">
        <v>0</v>
      </c>
      <c r="R31" s="227">
        <v>0</v>
      </c>
      <c r="S31" s="227">
        <v>0</v>
      </c>
      <c r="T31" s="227">
        <v>0</v>
      </c>
      <c r="U31" s="227">
        <v>0</v>
      </c>
      <c r="V31" s="227">
        <v>0</v>
      </c>
      <c r="W31" s="227">
        <v>0</v>
      </c>
      <c r="X31" s="227">
        <v>0</v>
      </c>
      <c r="Y31" s="227">
        <v>0</v>
      </c>
      <c r="Z31" s="227">
        <v>0</v>
      </c>
      <c r="AA31" s="227">
        <v>0</v>
      </c>
      <c r="AB31" s="227">
        <v>0</v>
      </c>
      <c r="AC31" s="227">
        <v>0</v>
      </c>
      <c r="AD31" s="227">
        <v>0</v>
      </c>
      <c r="AE31" s="227">
        <v>0</v>
      </c>
      <c r="AF31" s="227">
        <v>0</v>
      </c>
      <c r="AG31" s="227">
        <v>0</v>
      </c>
      <c r="AH31" s="227">
        <v>0</v>
      </c>
      <c r="AI31" s="228">
        <v>0</v>
      </c>
    </row>
    <row r="32" spans="1:35" x14ac:dyDescent="0.25">
      <c r="A32" s="23" t="s">
        <v>20</v>
      </c>
      <c r="B32" s="2" t="s">
        <v>134</v>
      </c>
      <c r="C32" s="27">
        <v>5</v>
      </c>
      <c r="D32" s="299">
        <v>100</v>
      </c>
      <c r="E32" s="229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30">
        <v>0</v>
      </c>
    </row>
    <row r="33" spans="1:35" x14ac:dyDescent="0.25">
      <c r="A33" s="23" t="s">
        <v>20</v>
      </c>
      <c r="B33" s="2" t="s">
        <v>134</v>
      </c>
      <c r="C33" s="27">
        <v>6</v>
      </c>
      <c r="D33" s="299">
        <v>100</v>
      </c>
      <c r="E33" s="229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30">
        <v>0</v>
      </c>
    </row>
    <row r="34" spans="1:35" x14ac:dyDescent="0.25">
      <c r="A34" s="23" t="s">
        <v>20</v>
      </c>
      <c r="B34" s="2" t="s">
        <v>134</v>
      </c>
      <c r="C34" s="27">
        <v>7</v>
      </c>
      <c r="D34" s="81">
        <v>100</v>
      </c>
      <c r="E34" s="229">
        <v>5.6074766355140184</v>
      </c>
      <c r="F34" s="28">
        <v>0.93457943925233633</v>
      </c>
      <c r="G34" s="28">
        <v>2.8037383177570092</v>
      </c>
      <c r="H34" s="28">
        <v>3.7383177570093453</v>
      </c>
      <c r="I34" s="28">
        <v>1.8691588785046727</v>
      </c>
      <c r="J34" s="28">
        <v>1.8691588785046727</v>
      </c>
      <c r="K34" s="28">
        <v>3.7383177570093453</v>
      </c>
      <c r="L34" s="28">
        <v>3.7383177570093453</v>
      </c>
      <c r="M34" s="28">
        <v>4.6728971962616823</v>
      </c>
      <c r="N34" s="28">
        <v>2.8037383177570092</v>
      </c>
      <c r="O34" s="28">
        <v>1.8691588785046727</v>
      </c>
      <c r="P34" s="28">
        <v>8.4112149532710276</v>
      </c>
      <c r="Q34" s="28">
        <v>4.6728971962616823</v>
      </c>
      <c r="R34" s="28">
        <v>5.6074766355140184</v>
      </c>
      <c r="S34" s="28">
        <v>5.6074766355140184</v>
      </c>
      <c r="T34" s="28">
        <v>4.6728971962616823</v>
      </c>
      <c r="U34" s="28">
        <v>3.7383177570093453</v>
      </c>
      <c r="V34" s="28">
        <v>2.8037383177570092</v>
      </c>
      <c r="W34" s="28">
        <v>3.7383177570093453</v>
      </c>
      <c r="X34" s="28">
        <v>4.6728971962616823</v>
      </c>
      <c r="Y34" s="28">
        <v>2.8037383177570092</v>
      </c>
      <c r="Z34" s="28">
        <v>4.6728971962616823</v>
      </c>
      <c r="AA34" s="28">
        <v>2.8037383177570092</v>
      </c>
      <c r="AB34" s="28">
        <v>1.8691588785046727</v>
      </c>
      <c r="AC34" s="28">
        <v>0.93457943925233633</v>
      </c>
      <c r="AD34" s="28">
        <v>2.8037383177570092</v>
      </c>
      <c r="AE34" s="28">
        <v>0.93457943925233633</v>
      </c>
      <c r="AF34" s="28">
        <v>0.93457943925233633</v>
      </c>
      <c r="AG34" s="28">
        <v>0</v>
      </c>
      <c r="AH34" s="28">
        <v>0</v>
      </c>
      <c r="AI34" s="230">
        <v>4.6728969999999999</v>
      </c>
    </row>
    <row r="35" spans="1:35" x14ac:dyDescent="0.25">
      <c r="A35" s="23" t="s">
        <v>20</v>
      </c>
      <c r="B35" s="2" t="s">
        <v>134</v>
      </c>
      <c r="C35" s="27">
        <v>8</v>
      </c>
      <c r="D35" s="299">
        <v>100</v>
      </c>
      <c r="E35" s="229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30">
        <v>0</v>
      </c>
    </row>
    <row r="36" spans="1:35" x14ac:dyDescent="0.25">
      <c r="A36" s="23" t="s">
        <v>20</v>
      </c>
      <c r="B36" s="2" t="s">
        <v>134</v>
      </c>
      <c r="C36" s="27">
        <v>9</v>
      </c>
      <c r="D36" s="299">
        <v>100</v>
      </c>
      <c r="E36" s="229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30">
        <v>0</v>
      </c>
    </row>
    <row r="37" spans="1:35" x14ac:dyDescent="0.25">
      <c r="A37" s="23" t="s">
        <v>20</v>
      </c>
      <c r="B37" s="2" t="s">
        <v>134</v>
      </c>
      <c r="C37" s="27">
        <v>10</v>
      </c>
      <c r="D37" s="81">
        <v>100</v>
      </c>
      <c r="E37" s="229">
        <v>0.64794816414686829</v>
      </c>
      <c r="F37" s="28">
        <v>0.21598272138228944</v>
      </c>
      <c r="G37" s="28">
        <v>2.159827213822894</v>
      </c>
      <c r="H37" s="28">
        <v>2.4838012958963285</v>
      </c>
      <c r="I37" s="28">
        <v>3.7796976241900646</v>
      </c>
      <c r="J37" s="28">
        <v>4.4276457883369327</v>
      </c>
      <c r="K37" s="28">
        <v>4.4276457883369327</v>
      </c>
      <c r="L37" s="28">
        <v>3.8876889848812093</v>
      </c>
      <c r="M37" s="28">
        <v>6.6954643628509727</v>
      </c>
      <c r="N37" s="28">
        <v>5.5075593952483803</v>
      </c>
      <c r="O37" s="28">
        <v>6.4794816414686833</v>
      </c>
      <c r="P37" s="28">
        <v>6.3714902807775378</v>
      </c>
      <c r="Q37" s="28">
        <v>7.4514038876889845</v>
      </c>
      <c r="R37" s="28">
        <v>7.2354211663066952</v>
      </c>
      <c r="S37" s="28">
        <v>5.8315334773218144</v>
      </c>
      <c r="T37" s="28">
        <v>5.7235421166306688</v>
      </c>
      <c r="U37" s="28">
        <v>6.3714902807775378</v>
      </c>
      <c r="V37" s="28">
        <v>4.7516198704103676</v>
      </c>
      <c r="W37" s="28">
        <v>3.7796976241900646</v>
      </c>
      <c r="X37" s="28">
        <v>3.995680345572354</v>
      </c>
      <c r="Y37" s="28">
        <v>3.0237580993520519</v>
      </c>
      <c r="Z37" s="28">
        <v>0.86393088552915775</v>
      </c>
      <c r="AA37" s="28">
        <v>1.8358531317494602</v>
      </c>
      <c r="AB37" s="28">
        <v>0.75593952483801297</v>
      </c>
      <c r="AC37" s="28">
        <v>0.5399568034557235</v>
      </c>
      <c r="AD37" s="28">
        <v>0.43196544276457888</v>
      </c>
      <c r="AE37" s="28">
        <v>0.10799136069114472</v>
      </c>
      <c r="AF37" s="28">
        <v>0.10799136069114472</v>
      </c>
      <c r="AG37" s="28">
        <v>0.10799136069114472</v>
      </c>
      <c r="AH37" s="28">
        <v>0</v>
      </c>
      <c r="AI37" s="230">
        <v>0</v>
      </c>
    </row>
    <row r="38" spans="1:35" x14ac:dyDescent="0.25">
      <c r="A38" s="23" t="s">
        <v>20</v>
      </c>
      <c r="B38" s="2" t="s">
        <v>134</v>
      </c>
      <c r="C38" s="27">
        <v>11</v>
      </c>
      <c r="D38" s="299">
        <v>100</v>
      </c>
      <c r="E38" s="229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30">
        <v>0</v>
      </c>
    </row>
    <row r="39" spans="1:35" x14ac:dyDescent="0.25">
      <c r="A39" s="23" t="s">
        <v>20</v>
      </c>
      <c r="B39" s="2" t="s">
        <v>134</v>
      </c>
      <c r="C39" s="27">
        <v>12</v>
      </c>
      <c r="D39" s="299">
        <v>100</v>
      </c>
      <c r="E39" s="229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30">
        <v>0</v>
      </c>
    </row>
    <row r="40" spans="1:35" ht="15.75" thickBot="1" x14ac:dyDescent="0.3">
      <c r="A40" s="23" t="s">
        <v>20</v>
      </c>
      <c r="B40" s="2" t="s">
        <v>134</v>
      </c>
      <c r="C40" s="27">
        <v>13</v>
      </c>
      <c r="D40" s="299">
        <v>100</v>
      </c>
      <c r="E40" s="231">
        <v>0</v>
      </c>
      <c r="F40" s="232">
        <v>0</v>
      </c>
      <c r="G40" s="232">
        <v>0</v>
      </c>
      <c r="H40" s="232">
        <v>0</v>
      </c>
      <c r="I40" s="232">
        <v>0</v>
      </c>
      <c r="J40" s="232">
        <v>0</v>
      </c>
      <c r="K40" s="232">
        <v>0</v>
      </c>
      <c r="L40" s="232">
        <v>0</v>
      </c>
      <c r="M40" s="232">
        <v>0</v>
      </c>
      <c r="N40" s="232">
        <v>0</v>
      </c>
      <c r="O40" s="232">
        <v>0</v>
      </c>
      <c r="P40" s="232">
        <v>0</v>
      </c>
      <c r="Q40" s="232">
        <v>0</v>
      </c>
      <c r="R40" s="232">
        <v>0</v>
      </c>
      <c r="S40" s="232">
        <v>0</v>
      </c>
      <c r="T40" s="232">
        <v>0</v>
      </c>
      <c r="U40" s="232">
        <v>0</v>
      </c>
      <c r="V40" s="232">
        <v>0</v>
      </c>
      <c r="W40" s="232">
        <v>0</v>
      </c>
      <c r="X40" s="232">
        <v>0</v>
      </c>
      <c r="Y40" s="232">
        <v>0</v>
      </c>
      <c r="Z40" s="232">
        <v>0</v>
      </c>
      <c r="AA40" s="232">
        <v>0</v>
      </c>
      <c r="AB40" s="232">
        <v>0</v>
      </c>
      <c r="AC40" s="232">
        <v>0</v>
      </c>
      <c r="AD40" s="232">
        <v>0</v>
      </c>
      <c r="AE40" s="232">
        <v>0</v>
      </c>
      <c r="AF40" s="232">
        <v>0</v>
      </c>
      <c r="AG40" s="232">
        <v>0</v>
      </c>
      <c r="AH40" s="232">
        <v>0</v>
      </c>
      <c r="AI40" s="233">
        <v>0</v>
      </c>
    </row>
    <row r="41" spans="1:35" ht="15.75" thickTop="1" x14ac:dyDescent="0.25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11"/>
    </row>
    <row r="42" spans="1:35" x14ac:dyDescent="0.25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11"/>
    </row>
    <row r="43" spans="1:35" x14ac:dyDescent="0.25">
      <c r="A43" s="21" t="s">
        <v>71</v>
      </c>
    </row>
    <row r="44" spans="1:35" ht="15.75" thickBot="1" x14ac:dyDescent="0.3">
      <c r="A44" s="23" t="s">
        <v>20</v>
      </c>
      <c r="B44" s="19" t="s">
        <v>13</v>
      </c>
      <c r="C44" s="19" t="s">
        <v>14</v>
      </c>
      <c r="D44" s="19" t="s">
        <v>15</v>
      </c>
      <c r="E44" s="193">
        <v>12000</v>
      </c>
      <c r="F44" s="193">
        <v>15000</v>
      </c>
      <c r="G44" s="193">
        <v>18000</v>
      </c>
      <c r="H44" s="193">
        <v>21000</v>
      </c>
      <c r="I44" s="193">
        <v>24000</v>
      </c>
      <c r="J44" s="193">
        <v>27000</v>
      </c>
      <c r="K44" s="193">
        <v>30000</v>
      </c>
      <c r="L44" s="193">
        <v>33000</v>
      </c>
      <c r="M44" s="193">
        <v>36000</v>
      </c>
      <c r="N44" s="193">
        <v>39000</v>
      </c>
      <c r="O44" s="193">
        <v>42000</v>
      </c>
      <c r="P44" s="193">
        <v>45000</v>
      </c>
      <c r="Q44" s="193">
        <v>48000</v>
      </c>
      <c r="R44" s="193">
        <v>51000</v>
      </c>
      <c r="S44" s="193">
        <v>54000</v>
      </c>
      <c r="T44" s="193">
        <v>57000</v>
      </c>
      <c r="U44" s="193">
        <v>60000</v>
      </c>
      <c r="V44" s="193">
        <v>63000</v>
      </c>
      <c r="W44" s="193">
        <v>66000</v>
      </c>
      <c r="X44" s="193">
        <v>69000</v>
      </c>
      <c r="Y44" s="193">
        <v>72000</v>
      </c>
      <c r="Z44" s="193">
        <v>75000</v>
      </c>
      <c r="AA44" s="193">
        <v>78000</v>
      </c>
      <c r="AB44" s="193">
        <v>81000</v>
      </c>
      <c r="AC44" s="193">
        <v>84000</v>
      </c>
      <c r="AD44" s="193">
        <v>87000</v>
      </c>
      <c r="AE44" s="193">
        <v>90000</v>
      </c>
      <c r="AF44" s="193">
        <v>93000</v>
      </c>
      <c r="AG44" s="193">
        <v>96000</v>
      </c>
      <c r="AH44" s="193">
        <v>99000</v>
      </c>
      <c r="AI44" s="193">
        <v>102000</v>
      </c>
    </row>
    <row r="45" spans="1:35" ht="15.75" thickTop="1" x14ac:dyDescent="0.25">
      <c r="A45" s="23" t="s">
        <v>20</v>
      </c>
      <c r="B45" s="2" t="s">
        <v>134</v>
      </c>
      <c r="C45" s="77">
        <v>4</v>
      </c>
      <c r="D45" s="192">
        <v>100</v>
      </c>
      <c r="E45" s="234">
        <v>0</v>
      </c>
      <c r="F45" s="235">
        <v>0</v>
      </c>
      <c r="G45" s="235">
        <v>0</v>
      </c>
      <c r="H45" s="235">
        <v>0</v>
      </c>
      <c r="I45" s="235">
        <v>0</v>
      </c>
      <c r="J45" s="235">
        <v>0</v>
      </c>
      <c r="K45" s="235">
        <v>0</v>
      </c>
      <c r="L45" s="235">
        <v>0</v>
      </c>
      <c r="M45" s="235">
        <v>0</v>
      </c>
      <c r="N45" s="235">
        <v>0</v>
      </c>
      <c r="O45" s="235">
        <v>0</v>
      </c>
      <c r="P45" s="235">
        <v>0</v>
      </c>
      <c r="Q45" s="235">
        <v>0</v>
      </c>
      <c r="R45" s="235">
        <v>0</v>
      </c>
      <c r="S45" s="235">
        <v>0</v>
      </c>
      <c r="T45" s="235">
        <v>0</v>
      </c>
      <c r="U45" s="235">
        <v>0</v>
      </c>
      <c r="V45" s="235">
        <v>0</v>
      </c>
      <c r="W45" s="235">
        <v>0</v>
      </c>
      <c r="X45" s="235">
        <v>0</v>
      </c>
      <c r="Y45" s="235">
        <v>0</v>
      </c>
      <c r="Z45" s="235">
        <v>0</v>
      </c>
      <c r="AA45" s="235">
        <v>0</v>
      </c>
      <c r="AB45" s="235">
        <v>0</v>
      </c>
      <c r="AC45" s="235">
        <v>0</v>
      </c>
      <c r="AD45" s="235">
        <v>0</v>
      </c>
      <c r="AE45" s="235">
        <v>0</v>
      </c>
      <c r="AF45" s="235">
        <v>0</v>
      </c>
      <c r="AG45" s="235">
        <v>0</v>
      </c>
      <c r="AH45" s="235">
        <v>0</v>
      </c>
      <c r="AI45" s="236">
        <v>0</v>
      </c>
    </row>
    <row r="46" spans="1:35" x14ac:dyDescent="0.25">
      <c r="A46" s="23" t="s">
        <v>20</v>
      </c>
      <c r="B46" s="2" t="s">
        <v>134</v>
      </c>
      <c r="C46" s="77">
        <v>5</v>
      </c>
      <c r="D46" s="192">
        <v>100</v>
      </c>
      <c r="E46" s="237">
        <v>0</v>
      </c>
      <c r="F46" s="77">
        <v>0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  <c r="Z46" s="77">
        <v>0</v>
      </c>
      <c r="AA46" s="77">
        <v>0</v>
      </c>
      <c r="AB46" s="77">
        <v>0</v>
      </c>
      <c r="AC46" s="77">
        <v>0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238">
        <v>0</v>
      </c>
    </row>
    <row r="47" spans="1:35" x14ac:dyDescent="0.25">
      <c r="A47" s="23" t="s">
        <v>20</v>
      </c>
      <c r="B47" s="2" t="s">
        <v>134</v>
      </c>
      <c r="C47" s="77">
        <v>6</v>
      </c>
      <c r="D47" s="192">
        <v>100</v>
      </c>
      <c r="E47" s="23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238">
        <v>0</v>
      </c>
    </row>
    <row r="48" spans="1:35" x14ac:dyDescent="0.25">
      <c r="A48" s="23" t="s">
        <v>20</v>
      </c>
      <c r="B48" s="2" t="s">
        <v>134</v>
      </c>
      <c r="C48" s="77">
        <v>7</v>
      </c>
      <c r="D48" s="82">
        <v>100</v>
      </c>
      <c r="E48" s="237">
        <v>12</v>
      </c>
      <c r="F48" s="77">
        <v>8</v>
      </c>
      <c r="G48" s="77">
        <v>18</v>
      </c>
      <c r="H48" s="77">
        <v>10</v>
      </c>
      <c r="I48" s="77">
        <v>6</v>
      </c>
      <c r="J48" s="77">
        <v>12</v>
      </c>
      <c r="K48" s="77">
        <v>2</v>
      </c>
      <c r="L48" s="77">
        <v>6</v>
      </c>
      <c r="M48" s="77">
        <v>2</v>
      </c>
      <c r="N48" s="77">
        <v>2</v>
      </c>
      <c r="O48" s="77">
        <v>0</v>
      </c>
      <c r="P48" s="77">
        <v>6</v>
      </c>
      <c r="Q48" s="77">
        <v>2</v>
      </c>
      <c r="R48" s="77">
        <v>0</v>
      </c>
      <c r="S48" s="77">
        <v>2</v>
      </c>
      <c r="T48" s="77">
        <v>0</v>
      </c>
      <c r="U48" s="77">
        <v>2</v>
      </c>
      <c r="V48" s="77">
        <v>2</v>
      </c>
      <c r="W48" s="77">
        <v>0</v>
      </c>
      <c r="X48" s="77">
        <v>0</v>
      </c>
      <c r="Y48" s="77">
        <v>2</v>
      </c>
      <c r="Z48" s="77">
        <v>2</v>
      </c>
      <c r="AA48" s="77">
        <v>4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238">
        <v>0</v>
      </c>
    </row>
    <row r="49" spans="1:37" x14ac:dyDescent="0.25">
      <c r="A49" s="23" t="s">
        <v>20</v>
      </c>
      <c r="B49" s="2" t="s">
        <v>134</v>
      </c>
      <c r="C49" s="77">
        <v>8</v>
      </c>
      <c r="D49" s="192">
        <v>100</v>
      </c>
      <c r="E49" s="237">
        <v>0</v>
      </c>
      <c r="F49" s="77">
        <v>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0</v>
      </c>
      <c r="Z49" s="77">
        <v>0</v>
      </c>
      <c r="AA49" s="77">
        <v>0</v>
      </c>
      <c r="AB49" s="77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238">
        <v>0</v>
      </c>
    </row>
    <row r="50" spans="1:37" x14ac:dyDescent="0.25">
      <c r="A50" s="23" t="s">
        <v>20</v>
      </c>
      <c r="B50" s="2" t="s">
        <v>134</v>
      </c>
      <c r="C50" s="77">
        <v>9</v>
      </c>
      <c r="D50" s="192">
        <v>100</v>
      </c>
      <c r="E50" s="237"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  <c r="Z50" s="77">
        <v>0</v>
      </c>
      <c r="AA50" s="77">
        <v>0</v>
      </c>
      <c r="AB50" s="77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238">
        <v>0</v>
      </c>
    </row>
    <row r="51" spans="1:37" x14ac:dyDescent="0.25">
      <c r="A51" s="23" t="s">
        <v>20</v>
      </c>
      <c r="B51" s="2" t="s">
        <v>134</v>
      </c>
      <c r="C51" s="77">
        <v>10</v>
      </c>
      <c r="D51" s="82">
        <v>100</v>
      </c>
      <c r="E51" s="237">
        <v>11.445783132530121</v>
      </c>
      <c r="F51" s="77">
        <v>3.0120481927710845</v>
      </c>
      <c r="G51" s="77">
        <v>7.8313253012048198</v>
      </c>
      <c r="H51" s="77">
        <v>6.024096385542169</v>
      </c>
      <c r="I51" s="77">
        <v>4.8192771084337354</v>
      </c>
      <c r="J51" s="77">
        <v>10.843373493975903</v>
      </c>
      <c r="K51" s="77">
        <v>12.650602409638553</v>
      </c>
      <c r="L51" s="77">
        <v>7.8313253012048198</v>
      </c>
      <c r="M51" s="77">
        <v>6.6265060240963862</v>
      </c>
      <c r="N51" s="77">
        <v>3.0120481927710845</v>
      </c>
      <c r="O51" s="77">
        <v>3.0120481927710845</v>
      </c>
      <c r="P51" s="77">
        <v>1.2048192771084338</v>
      </c>
      <c r="Q51" s="77">
        <v>1.8072289156626504</v>
      </c>
      <c r="R51" s="77">
        <v>1.8072289156626504</v>
      </c>
      <c r="S51" s="77">
        <v>1.8072289156626504</v>
      </c>
      <c r="T51" s="77">
        <v>0.60240963855421692</v>
      </c>
      <c r="U51" s="77">
        <v>2.4096385542168677</v>
      </c>
      <c r="V51" s="77">
        <v>2.4096385542168677</v>
      </c>
      <c r="W51" s="77">
        <v>1.2048192771084338</v>
      </c>
      <c r="X51" s="77">
        <v>0.60240963855421692</v>
      </c>
      <c r="Y51" s="77">
        <v>1.2048192771084338</v>
      </c>
      <c r="Z51" s="77">
        <v>0</v>
      </c>
      <c r="AA51" s="77">
        <v>1.8072289156626504</v>
      </c>
      <c r="AB51" s="77">
        <v>0.60240963855421692</v>
      </c>
      <c r="AC51" s="77">
        <v>1.2048192771084338</v>
      </c>
      <c r="AD51" s="77">
        <v>0</v>
      </c>
      <c r="AE51" s="77">
        <v>0</v>
      </c>
      <c r="AF51" s="77">
        <v>0</v>
      </c>
      <c r="AG51" s="77">
        <v>1.2048192771084338</v>
      </c>
      <c r="AH51" s="77">
        <v>1.2048192771084338</v>
      </c>
      <c r="AI51" s="238">
        <v>0.60240963855421692</v>
      </c>
    </row>
    <row r="52" spans="1:37" x14ac:dyDescent="0.25">
      <c r="A52" s="23" t="s">
        <v>20</v>
      </c>
      <c r="B52" s="2" t="s">
        <v>134</v>
      </c>
      <c r="C52" s="77">
        <v>11</v>
      </c>
      <c r="D52" s="192">
        <v>100</v>
      </c>
      <c r="E52" s="23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238">
        <v>0</v>
      </c>
    </row>
    <row r="53" spans="1:37" x14ac:dyDescent="0.25">
      <c r="A53" s="23" t="s">
        <v>20</v>
      </c>
      <c r="B53" s="2" t="s">
        <v>134</v>
      </c>
      <c r="C53" s="77">
        <v>12</v>
      </c>
      <c r="D53" s="192">
        <v>100</v>
      </c>
      <c r="E53" s="237">
        <v>0</v>
      </c>
      <c r="F53" s="77">
        <v>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  <c r="Z53" s="77">
        <v>0</v>
      </c>
      <c r="AA53" s="77">
        <v>0</v>
      </c>
      <c r="AB53" s="77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238">
        <v>0</v>
      </c>
    </row>
    <row r="54" spans="1:37" ht="15.75" thickBot="1" x14ac:dyDescent="0.3">
      <c r="A54" s="23" t="s">
        <v>20</v>
      </c>
      <c r="B54" s="2" t="s">
        <v>134</v>
      </c>
      <c r="C54" s="77">
        <v>13</v>
      </c>
      <c r="D54" s="192">
        <v>100</v>
      </c>
      <c r="E54" s="239">
        <v>0</v>
      </c>
      <c r="F54" s="240">
        <v>3.7037037037037033</v>
      </c>
      <c r="G54" s="240">
        <v>0</v>
      </c>
      <c r="H54" s="240">
        <v>3.7037037037037033</v>
      </c>
      <c r="I54" s="240">
        <v>3.7037037037037033</v>
      </c>
      <c r="J54" s="240">
        <v>3.7037037037037033</v>
      </c>
      <c r="K54" s="240">
        <v>3.7037037037037033</v>
      </c>
      <c r="L54" s="240">
        <v>7.4074074074074066</v>
      </c>
      <c r="M54" s="240">
        <v>7.4074074074074066</v>
      </c>
      <c r="N54" s="240">
        <v>14.814814814814813</v>
      </c>
      <c r="O54" s="240">
        <v>7.4074074074074066</v>
      </c>
      <c r="P54" s="240">
        <v>0</v>
      </c>
      <c r="Q54" s="240">
        <v>3.7037037037037033</v>
      </c>
      <c r="R54" s="240">
        <v>11.111111111111111</v>
      </c>
      <c r="S54" s="240">
        <v>7.4074074074074066</v>
      </c>
      <c r="T54" s="240">
        <v>11.111111111111111</v>
      </c>
      <c r="U54" s="240">
        <v>3.7037037037037033</v>
      </c>
      <c r="V54" s="240">
        <v>0</v>
      </c>
      <c r="W54" s="240">
        <v>3.7037037037037033</v>
      </c>
      <c r="X54" s="240">
        <v>0</v>
      </c>
      <c r="Y54" s="240">
        <v>3.7037037037037033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H54" s="240">
        <v>0</v>
      </c>
      <c r="AI54" s="241">
        <v>0</v>
      </c>
    </row>
    <row r="55" spans="1:37" ht="15.75" thickTop="1" x14ac:dyDescent="0.25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1"/>
    </row>
    <row r="56" spans="1:37" x14ac:dyDescent="0.25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1"/>
    </row>
    <row r="57" spans="1:37" x14ac:dyDescent="0.25">
      <c r="A57" s="21" t="s">
        <v>77</v>
      </c>
    </row>
    <row r="58" spans="1:37" ht="15.75" thickBot="1" x14ac:dyDescent="0.3">
      <c r="A58" s="23" t="s">
        <v>20</v>
      </c>
      <c r="B58" s="19" t="s">
        <v>13</v>
      </c>
      <c r="C58" s="19" t="s">
        <v>14</v>
      </c>
      <c r="D58" s="19" t="s">
        <v>15</v>
      </c>
      <c r="E58" s="193">
        <v>12000</v>
      </c>
      <c r="F58" s="193">
        <v>15000</v>
      </c>
      <c r="G58" s="193">
        <v>18000</v>
      </c>
      <c r="H58" s="193">
        <v>21000</v>
      </c>
      <c r="I58" s="193">
        <v>24000</v>
      </c>
      <c r="J58" s="193">
        <v>27000</v>
      </c>
      <c r="K58" s="193">
        <v>30000</v>
      </c>
      <c r="L58" s="193">
        <v>33000</v>
      </c>
      <c r="M58" s="193">
        <v>36000</v>
      </c>
      <c r="N58" s="193">
        <v>39000</v>
      </c>
      <c r="O58" s="193">
        <v>42000</v>
      </c>
      <c r="P58" s="193">
        <v>45000</v>
      </c>
      <c r="Q58" s="193">
        <v>48000</v>
      </c>
      <c r="R58" s="193">
        <v>51000</v>
      </c>
      <c r="S58" s="193">
        <v>54000</v>
      </c>
      <c r="T58" s="193">
        <v>57000</v>
      </c>
      <c r="U58" s="193">
        <v>60000</v>
      </c>
      <c r="V58" s="193">
        <v>63000</v>
      </c>
      <c r="W58" s="193">
        <v>66000</v>
      </c>
      <c r="X58" s="193">
        <v>69000</v>
      </c>
      <c r="Y58" s="193">
        <v>72000</v>
      </c>
      <c r="Z58" s="193">
        <v>75000</v>
      </c>
      <c r="AA58" s="193">
        <v>78000</v>
      </c>
      <c r="AB58" s="193">
        <v>81000</v>
      </c>
      <c r="AC58" s="193">
        <v>84000</v>
      </c>
      <c r="AD58" s="193">
        <v>87000</v>
      </c>
      <c r="AE58" s="193">
        <v>90000</v>
      </c>
      <c r="AF58" s="193">
        <v>93000</v>
      </c>
      <c r="AG58" s="193">
        <v>96000</v>
      </c>
      <c r="AH58" s="193">
        <v>99000</v>
      </c>
      <c r="AI58" s="193">
        <v>102000</v>
      </c>
      <c r="AK58" t="s">
        <v>135</v>
      </c>
    </row>
    <row r="59" spans="1:37" ht="15.75" thickTop="1" x14ac:dyDescent="0.25">
      <c r="A59" s="23" t="s">
        <v>20</v>
      </c>
      <c r="B59" s="2" t="s">
        <v>134</v>
      </c>
      <c r="C59" s="67">
        <v>4</v>
      </c>
      <c r="D59" s="302">
        <v>100</v>
      </c>
      <c r="E59" s="242">
        <v>0</v>
      </c>
      <c r="F59" s="243">
        <v>0</v>
      </c>
      <c r="G59" s="243">
        <v>0</v>
      </c>
      <c r="H59" s="243">
        <v>0</v>
      </c>
      <c r="I59" s="243">
        <v>0</v>
      </c>
      <c r="J59" s="243">
        <v>0</v>
      </c>
      <c r="K59" s="243">
        <v>0</v>
      </c>
      <c r="L59" s="243">
        <v>0</v>
      </c>
      <c r="M59" s="243">
        <v>0</v>
      </c>
      <c r="N59" s="243">
        <v>0</v>
      </c>
      <c r="O59" s="243">
        <v>0</v>
      </c>
      <c r="P59" s="243">
        <v>0</v>
      </c>
      <c r="Q59" s="243">
        <v>0</v>
      </c>
      <c r="R59" s="243">
        <v>0</v>
      </c>
      <c r="S59" s="243">
        <v>0</v>
      </c>
      <c r="T59" s="243">
        <v>0</v>
      </c>
      <c r="U59" s="243">
        <v>0</v>
      </c>
      <c r="V59" s="243">
        <v>0</v>
      </c>
      <c r="W59" s="243">
        <v>0</v>
      </c>
      <c r="X59" s="243">
        <v>0</v>
      </c>
      <c r="Y59" s="243">
        <v>0</v>
      </c>
      <c r="Z59" s="243">
        <v>0</v>
      </c>
      <c r="AA59" s="243">
        <v>0</v>
      </c>
      <c r="AB59" s="243">
        <v>0</v>
      </c>
      <c r="AC59" s="243">
        <v>0</v>
      </c>
      <c r="AD59" s="243">
        <v>0</v>
      </c>
      <c r="AE59" s="243">
        <v>0</v>
      </c>
      <c r="AF59" s="243">
        <v>0</v>
      </c>
      <c r="AG59" s="243">
        <v>0</v>
      </c>
      <c r="AH59" s="243">
        <v>0</v>
      </c>
      <c r="AI59" s="244">
        <v>0</v>
      </c>
    </row>
    <row r="60" spans="1:37" x14ac:dyDescent="0.25">
      <c r="A60" s="23" t="s">
        <v>20</v>
      </c>
      <c r="B60" s="2" t="s">
        <v>134</v>
      </c>
      <c r="C60" s="67">
        <v>5</v>
      </c>
      <c r="D60" s="302">
        <v>100</v>
      </c>
      <c r="E60" s="245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  <c r="O60" s="68">
        <v>0</v>
      </c>
      <c r="P60" s="68">
        <v>0</v>
      </c>
      <c r="Q60" s="68">
        <v>0</v>
      </c>
      <c r="R60" s="68">
        <v>0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8">
        <v>0</v>
      </c>
      <c r="AA60" s="68">
        <v>0</v>
      </c>
      <c r="AB60" s="68">
        <v>0</v>
      </c>
      <c r="AC60" s="68">
        <v>0</v>
      </c>
      <c r="AD60" s="68">
        <v>0</v>
      </c>
      <c r="AE60" s="68">
        <v>0</v>
      </c>
      <c r="AF60" s="68">
        <v>0</v>
      </c>
      <c r="AG60" s="68">
        <v>0</v>
      </c>
      <c r="AH60" s="68">
        <v>0</v>
      </c>
      <c r="AI60" s="246">
        <v>0</v>
      </c>
    </row>
    <row r="61" spans="1:37" x14ac:dyDescent="0.25">
      <c r="A61" s="23" t="s">
        <v>20</v>
      </c>
      <c r="B61" s="2" t="s">
        <v>134</v>
      </c>
      <c r="C61" s="67">
        <v>6</v>
      </c>
      <c r="D61" s="302">
        <v>100</v>
      </c>
      <c r="E61" s="245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  <c r="Q61" s="68">
        <v>0</v>
      </c>
      <c r="R61" s="68">
        <v>0</v>
      </c>
      <c r="S61" s="68">
        <v>0</v>
      </c>
      <c r="T61" s="68">
        <v>0</v>
      </c>
      <c r="U61" s="68">
        <v>0</v>
      </c>
      <c r="V61" s="68">
        <v>0</v>
      </c>
      <c r="W61" s="68">
        <v>0</v>
      </c>
      <c r="X61" s="68">
        <v>0</v>
      </c>
      <c r="Y61" s="68">
        <v>0</v>
      </c>
      <c r="Z61" s="68">
        <v>0</v>
      </c>
      <c r="AA61" s="68">
        <v>0</v>
      </c>
      <c r="AB61" s="68">
        <v>0</v>
      </c>
      <c r="AC61" s="68">
        <v>0</v>
      </c>
      <c r="AD61" s="68">
        <v>0</v>
      </c>
      <c r="AE61" s="68">
        <v>0</v>
      </c>
      <c r="AF61" s="68">
        <v>0</v>
      </c>
      <c r="AG61" s="68">
        <v>0</v>
      </c>
      <c r="AH61" s="68">
        <v>0</v>
      </c>
      <c r="AI61" s="246">
        <v>0</v>
      </c>
    </row>
    <row r="62" spans="1:37" x14ac:dyDescent="0.25">
      <c r="A62" s="23" t="s">
        <v>20</v>
      </c>
      <c r="B62" s="2" t="s">
        <v>134</v>
      </c>
      <c r="C62" s="67">
        <v>7</v>
      </c>
      <c r="D62" s="87">
        <v>100</v>
      </c>
      <c r="E62" s="245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8">
        <v>3.7037037037037033</v>
      </c>
      <c r="M62" s="68">
        <v>0</v>
      </c>
      <c r="N62" s="68">
        <v>0</v>
      </c>
      <c r="O62" s="68">
        <v>0</v>
      </c>
      <c r="P62" s="68">
        <v>0</v>
      </c>
      <c r="Q62" s="68">
        <v>11.111111111111111</v>
      </c>
      <c r="R62" s="68">
        <v>18.518518518518519</v>
      </c>
      <c r="S62" s="68">
        <v>11.111111111111111</v>
      </c>
      <c r="T62" s="68">
        <v>7.4074074074074066</v>
      </c>
      <c r="U62" s="68">
        <v>3.7037037037037033</v>
      </c>
      <c r="V62" s="68">
        <v>14.814814814814813</v>
      </c>
      <c r="W62" s="68">
        <v>7.4074074074074066</v>
      </c>
      <c r="X62" s="68">
        <v>22.222222222222221</v>
      </c>
      <c r="Y62" s="68">
        <v>0</v>
      </c>
      <c r="Z62" s="68">
        <v>0</v>
      </c>
      <c r="AA62" s="68">
        <v>0</v>
      </c>
      <c r="AB62" s="68">
        <v>0</v>
      </c>
      <c r="AC62" s="68">
        <v>0</v>
      </c>
      <c r="AD62" s="68">
        <v>0</v>
      </c>
      <c r="AE62" s="68">
        <v>0</v>
      </c>
      <c r="AF62" s="68">
        <v>0</v>
      </c>
      <c r="AG62" s="68">
        <v>0</v>
      </c>
      <c r="AH62" s="68">
        <v>0</v>
      </c>
      <c r="AI62" s="246">
        <v>0</v>
      </c>
    </row>
    <row r="63" spans="1:37" x14ac:dyDescent="0.25">
      <c r="A63" s="23" t="s">
        <v>20</v>
      </c>
      <c r="B63" s="2" t="s">
        <v>134</v>
      </c>
      <c r="C63" s="67">
        <v>8</v>
      </c>
      <c r="D63" s="302">
        <v>100</v>
      </c>
      <c r="E63" s="245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  <c r="O63" s="68">
        <v>0</v>
      </c>
      <c r="P63" s="68">
        <v>0</v>
      </c>
      <c r="Q63" s="68">
        <v>0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0</v>
      </c>
      <c r="X63" s="68">
        <v>0</v>
      </c>
      <c r="Y63" s="68">
        <v>0</v>
      </c>
      <c r="Z63" s="68">
        <v>0</v>
      </c>
      <c r="AA63" s="68">
        <v>0</v>
      </c>
      <c r="AB63" s="68">
        <v>0</v>
      </c>
      <c r="AC63" s="68">
        <v>0</v>
      </c>
      <c r="AD63" s="68">
        <v>0</v>
      </c>
      <c r="AE63" s="68">
        <v>0</v>
      </c>
      <c r="AF63" s="68">
        <v>0</v>
      </c>
      <c r="AG63" s="68">
        <v>0</v>
      </c>
      <c r="AH63" s="68">
        <v>0</v>
      </c>
      <c r="AI63" s="246">
        <v>0</v>
      </c>
    </row>
    <row r="64" spans="1:37" x14ac:dyDescent="0.25">
      <c r="A64" s="23" t="s">
        <v>20</v>
      </c>
      <c r="B64" s="2" t="s">
        <v>134</v>
      </c>
      <c r="C64" s="67">
        <v>9</v>
      </c>
      <c r="D64" s="302">
        <v>100</v>
      </c>
      <c r="E64" s="245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  <c r="O64" s="68">
        <v>0</v>
      </c>
      <c r="P64" s="68">
        <v>0</v>
      </c>
      <c r="Q64" s="68">
        <v>0</v>
      </c>
      <c r="R64" s="68">
        <v>0</v>
      </c>
      <c r="S64" s="68">
        <v>0</v>
      </c>
      <c r="T64" s="68">
        <v>0</v>
      </c>
      <c r="U64" s="68">
        <v>0</v>
      </c>
      <c r="V64" s="68">
        <v>0</v>
      </c>
      <c r="W64" s="68">
        <v>0</v>
      </c>
      <c r="X64" s="68">
        <v>0</v>
      </c>
      <c r="Y64" s="68">
        <v>0</v>
      </c>
      <c r="Z64" s="68">
        <v>0</v>
      </c>
      <c r="AA64" s="68">
        <v>0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246">
        <v>0</v>
      </c>
    </row>
    <row r="65" spans="1:35" x14ac:dyDescent="0.25">
      <c r="A65" s="23" t="s">
        <v>20</v>
      </c>
      <c r="B65" s="2" t="s">
        <v>134</v>
      </c>
      <c r="C65" s="67">
        <v>10</v>
      </c>
      <c r="D65" s="87">
        <v>100</v>
      </c>
      <c r="E65" s="245">
        <v>4.8192771084337354</v>
      </c>
      <c r="F65" s="68">
        <v>1.2048192771084338</v>
      </c>
      <c r="G65" s="68">
        <v>4.8192771084337354</v>
      </c>
      <c r="H65" s="68">
        <v>3.6144578313253009</v>
      </c>
      <c r="I65" s="68">
        <v>7.2289156626506017</v>
      </c>
      <c r="J65" s="68">
        <v>8.4337349397590362</v>
      </c>
      <c r="K65" s="68">
        <v>7.2289156626506017</v>
      </c>
      <c r="L65" s="68">
        <v>6.024096385542169</v>
      </c>
      <c r="M65" s="68">
        <v>9.6385542168674707</v>
      </c>
      <c r="N65" s="68">
        <v>7.2289156626506017</v>
      </c>
      <c r="O65" s="68">
        <v>7.2289156626506017</v>
      </c>
      <c r="P65" s="68">
        <v>4.8192771084337354</v>
      </c>
      <c r="Q65" s="68">
        <v>8.4337349397590362</v>
      </c>
      <c r="R65" s="68">
        <v>1.2048192771084338</v>
      </c>
      <c r="S65" s="68">
        <v>4.8192771084337354</v>
      </c>
      <c r="T65" s="68">
        <v>3.6144578313253009</v>
      </c>
      <c r="U65" s="68">
        <v>4.8192771084337354</v>
      </c>
      <c r="V65" s="68">
        <v>2.4096385542168677</v>
      </c>
      <c r="W65" s="68">
        <v>0</v>
      </c>
      <c r="X65" s="68">
        <v>0</v>
      </c>
      <c r="Y65" s="68">
        <v>2.4096385542168677</v>
      </c>
      <c r="Z65" s="68">
        <v>0</v>
      </c>
      <c r="AA65" s="68">
        <v>0</v>
      </c>
      <c r="AB65" s="68">
        <v>0</v>
      </c>
      <c r="AC65" s="68">
        <v>0</v>
      </c>
      <c r="AD65" s="68">
        <v>0</v>
      </c>
      <c r="AE65" s="68">
        <v>0</v>
      </c>
      <c r="AF65" s="68">
        <v>0</v>
      </c>
      <c r="AG65" s="68">
        <v>0</v>
      </c>
      <c r="AH65" s="68">
        <v>0</v>
      </c>
      <c r="AI65" s="246">
        <v>0</v>
      </c>
    </row>
    <row r="66" spans="1:35" x14ac:dyDescent="0.25">
      <c r="A66" s="23" t="s">
        <v>20</v>
      </c>
      <c r="B66" s="2" t="s">
        <v>134</v>
      </c>
      <c r="C66" s="67">
        <v>11</v>
      </c>
      <c r="D66" s="302">
        <v>100</v>
      </c>
      <c r="E66" s="245">
        <v>0</v>
      </c>
      <c r="F66" s="68">
        <v>0</v>
      </c>
      <c r="G66" s="68">
        <v>0</v>
      </c>
      <c r="H66" s="68">
        <v>0</v>
      </c>
      <c r="I66" s="68">
        <v>0</v>
      </c>
      <c r="J66" s="68">
        <v>0</v>
      </c>
      <c r="K66" s="68">
        <v>0</v>
      </c>
      <c r="L66" s="68">
        <v>0</v>
      </c>
      <c r="M66" s="68">
        <v>0</v>
      </c>
      <c r="N66" s="68">
        <v>0</v>
      </c>
      <c r="O66" s="68">
        <v>0</v>
      </c>
      <c r="P66" s="68">
        <v>0</v>
      </c>
      <c r="Q66" s="68">
        <v>0</v>
      </c>
      <c r="R66" s="68">
        <v>0</v>
      </c>
      <c r="S66" s="68">
        <v>0</v>
      </c>
      <c r="T66" s="68">
        <v>0</v>
      </c>
      <c r="U66" s="68">
        <v>0</v>
      </c>
      <c r="V66" s="68">
        <v>0</v>
      </c>
      <c r="W66" s="68">
        <v>0</v>
      </c>
      <c r="X66" s="68">
        <v>0</v>
      </c>
      <c r="Y66" s="68">
        <v>0</v>
      </c>
      <c r="Z66" s="68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8">
        <v>0</v>
      </c>
      <c r="AG66" s="68">
        <v>0</v>
      </c>
      <c r="AH66" s="68">
        <v>0</v>
      </c>
      <c r="AI66" s="246">
        <v>0</v>
      </c>
    </row>
    <row r="67" spans="1:35" x14ac:dyDescent="0.25">
      <c r="A67" s="23" t="s">
        <v>20</v>
      </c>
      <c r="B67" s="2" t="s">
        <v>134</v>
      </c>
      <c r="C67" s="67">
        <v>12</v>
      </c>
      <c r="D67" s="302">
        <v>100</v>
      </c>
      <c r="E67" s="245">
        <v>0</v>
      </c>
      <c r="F67" s="68">
        <v>0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  <c r="Q67" s="68">
        <v>0</v>
      </c>
      <c r="R67" s="68">
        <v>0</v>
      </c>
      <c r="S67" s="68">
        <v>0</v>
      </c>
      <c r="T67" s="68">
        <v>0</v>
      </c>
      <c r="U67" s="68">
        <v>0</v>
      </c>
      <c r="V67" s="68">
        <v>0</v>
      </c>
      <c r="W67" s="68">
        <v>0</v>
      </c>
      <c r="X67" s="68">
        <v>0</v>
      </c>
      <c r="Y67" s="68">
        <v>0</v>
      </c>
      <c r="Z67" s="68">
        <v>0</v>
      </c>
      <c r="AA67" s="68">
        <v>0</v>
      </c>
      <c r="AB67" s="68">
        <v>0</v>
      </c>
      <c r="AC67" s="68">
        <v>0</v>
      </c>
      <c r="AD67" s="68">
        <v>0</v>
      </c>
      <c r="AE67" s="68">
        <v>0</v>
      </c>
      <c r="AF67" s="68">
        <v>0</v>
      </c>
      <c r="AG67" s="68">
        <v>0</v>
      </c>
      <c r="AH67" s="68">
        <v>0</v>
      </c>
      <c r="AI67" s="246">
        <v>0</v>
      </c>
    </row>
    <row r="68" spans="1:35" ht="15.75" thickBot="1" x14ac:dyDescent="0.3">
      <c r="A68" s="23" t="s">
        <v>20</v>
      </c>
      <c r="B68" s="2" t="s">
        <v>134</v>
      </c>
      <c r="C68" s="67">
        <v>13</v>
      </c>
      <c r="D68" s="302">
        <v>100</v>
      </c>
      <c r="E68" s="247">
        <v>0</v>
      </c>
      <c r="F68" s="248">
        <v>0</v>
      </c>
      <c r="G68" s="248">
        <v>0</v>
      </c>
      <c r="H68" s="248">
        <v>0</v>
      </c>
      <c r="I68" s="248">
        <v>0</v>
      </c>
      <c r="J68" s="248">
        <v>0</v>
      </c>
      <c r="K68" s="248">
        <v>0</v>
      </c>
      <c r="L68" s="248">
        <v>0</v>
      </c>
      <c r="M68" s="248">
        <v>0</v>
      </c>
      <c r="N68" s="248">
        <v>0</v>
      </c>
      <c r="O68" s="248">
        <v>0</v>
      </c>
      <c r="P68" s="248">
        <v>0</v>
      </c>
      <c r="Q68" s="248">
        <v>0</v>
      </c>
      <c r="R68" s="248">
        <v>0</v>
      </c>
      <c r="S68" s="248">
        <v>0</v>
      </c>
      <c r="T68" s="248">
        <v>0</v>
      </c>
      <c r="U68" s="248">
        <v>0</v>
      </c>
      <c r="V68" s="248">
        <v>0</v>
      </c>
      <c r="W68" s="248">
        <v>0</v>
      </c>
      <c r="X68" s="248">
        <v>0</v>
      </c>
      <c r="Y68" s="248">
        <v>0</v>
      </c>
      <c r="Z68" s="248">
        <v>0</v>
      </c>
      <c r="AA68" s="248">
        <v>0</v>
      </c>
      <c r="AB68" s="248">
        <v>0</v>
      </c>
      <c r="AC68" s="248">
        <v>0</v>
      </c>
      <c r="AD68" s="248">
        <v>0</v>
      </c>
      <c r="AE68" s="248">
        <v>0</v>
      </c>
      <c r="AF68" s="248">
        <v>0</v>
      </c>
      <c r="AG68" s="248">
        <v>0</v>
      </c>
      <c r="AH68" s="248">
        <v>0</v>
      </c>
      <c r="AI68" s="249">
        <v>0</v>
      </c>
    </row>
    <row r="69" spans="1:35" ht="15.75" thickTop="1" x14ac:dyDescent="0.25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11"/>
    </row>
    <row r="70" spans="1:35" x14ac:dyDescent="0.25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11"/>
    </row>
    <row r="71" spans="1:35" x14ac:dyDescent="0.25">
      <c r="A71" s="21" t="s">
        <v>72</v>
      </c>
    </row>
    <row r="72" spans="1:35" ht="15.75" thickBot="1" x14ac:dyDescent="0.3">
      <c r="A72" s="23" t="s">
        <v>20</v>
      </c>
      <c r="B72" s="19" t="s">
        <v>13</v>
      </c>
      <c r="C72" s="19" t="s">
        <v>14</v>
      </c>
      <c r="D72" s="19" t="s">
        <v>15</v>
      </c>
      <c r="E72" s="193">
        <v>12000</v>
      </c>
      <c r="F72" s="193">
        <v>15000</v>
      </c>
      <c r="G72" s="193">
        <v>18000</v>
      </c>
      <c r="H72" s="193">
        <v>21000</v>
      </c>
      <c r="I72" s="193">
        <v>24000</v>
      </c>
      <c r="J72" s="193">
        <v>27000</v>
      </c>
      <c r="K72" s="193">
        <v>30000</v>
      </c>
      <c r="L72" s="193">
        <v>33000</v>
      </c>
      <c r="M72" s="193">
        <v>36000</v>
      </c>
      <c r="N72" s="193">
        <v>39000</v>
      </c>
      <c r="O72" s="193">
        <v>42000</v>
      </c>
      <c r="P72" s="193">
        <v>45000</v>
      </c>
      <c r="Q72" s="193">
        <v>48000</v>
      </c>
      <c r="R72" s="193">
        <v>51000</v>
      </c>
      <c r="S72" s="193">
        <v>54000</v>
      </c>
      <c r="T72" s="193">
        <v>57000</v>
      </c>
      <c r="U72" s="193">
        <v>60000</v>
      </c>
      <c r="V72" s="193">
        <v>63000</v>
      </c>
      <c r="W72" s="193">
        <v>66000</v>
      </c>
      <c r="X72" s="193">
        <v>69000</v>
      </c>
      <c r="Y72" s="193">
        <v>72000</v>
      </c>
      <c r="Z72" s="193">
        <v>75000</v>
      </c>
      <c r="AA72" s="193">
        <v>78000</v>
      </c>
      <c r="AB72" s="193">
        <v>81000</v>
      </c>
      <c r="AC72" s="193">
        <v>84000</v>
      </c>
      <c r="AD72" s="193">
        <v>87000</v>
      </c>
      <c r="AE72" s="193">
        <v>90000</v>
      </c>
      <c r="AF72" s="193">
        <v>93000</v>
      </c>
      <c r="AG72" s="193">
        <v>96000</v>
      </c>
      <c r="AH72" s="193">
        <v>99000</v>
      </c>
      <c r="AI72" s="193">
        <v>102000</v>
      </c>
    </row>
    <row r="73" spans="1:35" ht="15.75" thickTop="1" x14ac:dyDescent="0.25">
      <c r="A73" s="23" t="s">
        <v>20</v>
      </c>
      <c r="B73" s="2" t="s">
        <v>134</v>
      </c>
      <c r="C73" s="74">
        <v>4</v>
      </c>
      <c r="D73" s="300">
        <v>100</v>
      </c>
      <c r="E73" s="250">
        <v>0</v>
      </c>
      <c r="F73" s="251">
        <v>0</v>
      </c>
      <c r="G73" s="251">
        <v>0</v>
      </c>
      <c r="H73" s="251">
        <v>0</v>
      </c>
      <c r="I73" s="251">
        <v>0</v>
      </c>
      <c r="J73" s="251">
        <v>0</v>
      </c>
      <c r="K73" s="251">
        <v>0</v>
      </c>
      <c r="L73" s="251">
        <v>0</v>
      </c>
      <c r="M73" s="251">
        <v>0</v>
      </c>
      <c r="N73" s="251">
        <v>0</v>
      </c>
      <c r="O73" s="251">
        <v>0</v>
      </c>
      <c r="P73" s="251">
        <v>0</v>
      </c>
      <c r="Q73" s="251">
        <v>0</v>
      </c>
      <c r="R73" s="251">
        <v>0</v>
      </c>
      <c r="S73" s="251">
        <v>0</v>
      </c>
      <c r="T73" s="251">
        <v>0</v>
      </c>
      <c r="U73" s="251">
        <v>0</v>
      </c>
      <c r="V73" s="251">
        <v>0</v>
      </c>
      <c r="W73" s="251">
        <v>0</v>
      </c>
      <c r="X73" s="251">
        <v>0</v>
      </c>
      <c r="Y73" s="251">
        <v>0</v>
      </c>
      <c r="Z73" s="251">
        <v>0</v>
      </c>
      <c r="AA73" s="251">
        <v>0</v>
      </c>
      <c r="AB73" s="251">
        <v>0</v>
      </c>
      <c r="AC73" s="251">
        <v>0</v>
      </c>
      <c r="AD73" s="251">
        <v>0</v>
      </c>
      <c r="AE73" s="251">
        <v>0</v>
      </c>
      <c r="AF73" s="251">
        <v>0</v>
      </c>
      <c r="AG73" s="251">
        <v>0</v>
      </c>
      <c r="AH73" s="251">
        <v>0</v>
      </c>
      <c r="AI73" s="252">
        <v>0</v>
      </c>
    </row>
    <row r="74" spans="1:35" x14ac:dyDescent="0.25">
      <c r="A74" s="23" t="s">
        <v>20</v>
      </c>
      <c r="B74" s="2" t="s">
        <v>134</v>
      </c>
      <c r="C74" s="74">
        <v>5</v>
      </c>
      <c r="D74" s="300">
        <v>100</v>
      </c>
      <c r="E74" s="253">
        <v>0</v>
      </c>
      <c r="F74" s="75">
        <v>0</v>
      </c>
      <c r="G74" s="75">
        <v>0</v>
      </c>
      <c r="H74" s="75">
        <v>0</v>
      </c>
      <c r="I74" s="75">
        <v>0</v>
      </c>
      <c r="J74" s="75">
        <v>0</v>
      </c>
      <c r="K74" s="75">
        <v>0</v>
      </c>
      <c r="L74" s="75">
        <v>0</v>
      </c>
      <c r="M74" s="75">
        <v>0</v>
      </c>
      <c r="N74" s="75">
        <v>0</v>
      </c>
      <c r="O74" s="75">
        <v>0</v>
      </c>
      <c r="P74" s="75">
        <v>0</v>
      </c>
      <c r="Q74" s="75">
        <v>0</v>
      </c>
      <c r="R74" s="75">
        <v>0</v>
      </c>
      <c r="S74" s="75">
        <v>0</v>
      </c>
      <c r="T74" s="75">
        <v>0</v>
      </c>
      <c r="U74" s="75">
        <v>0</v>
      </c>
      <c r="V74" s="75">
        <v>0</v>
      </c>
      <c r="W74" s="75">
        <v>0</v>
      </c>
      <c r="X74" s="75">
        <v>0</v>
      </c>
      <c r="Y74" s="75">
        <v>0</v>
      </c>
      <c r="Z74" s="75">
        <v>0</v>
      </c>
      <c r="AA74" s="75">
        <v>0</v>
      </c>
      <c r="AB74" s="75">
        <v>0</v>
      </c>
      <c r="AC74" s="75">
        <v>0</v>
      </c>
      <c r="AD74" s="75">
        <v>0</v>
      </c>
      <c r="AE74" s="75">
        <v>0</v>
      </c>
      <c r="AF74" s="75">
        <v>0</v>
      </c>
      <c r="AG74" s="75">
        <v>0</v>
      </c>
      <c r="AH74" s="75">
        <v>0</v>
      </c>
      <c r="AI74" s="254">
        <v>0</v>
      </c>
    </row>
    <row r="75" spans="1:35" x14ac:dyDescent="0.25">
      <c r="A75" s="23" t="s">
        <v>20</v>
      </c>
      <c r="B75" s="2" t="s">
        <v>134</v>
      </c>
      <c r="C75" s="74">
        <v>6</v>
      </c>
      <c r="D75" s="300">
        <v>100</v>
      </c>
      <c r="E75" s="253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254">
        <v>0</v>
      </c>
    </row>
    <row r="76" spans="1:35" x14ac:dyDescent="0.25">
      <c r="A76" s="23" t="s">
        <v>20</v>
      </c>
      <c r="B76" s="2" t="s">
        <v>134</v>
      </c>
      <c r="C76" s="74">
        <v>7</v>
      </c>
      <c r="D76" s="83">
        <f>SUM(E76:AQ76)</f>
        <v>100</v>
      </c>
      <c r="E76" s="253">
        <v>6.666666666666667</v>
      </c>
      <c r="F76" s="75">
        <v>0</v>
      </c>
      <c r="G76" s="75">
        <v>6.666666666666667</v>
      </c>
      <c r="H76" s="75">
        <v>0</v>
      </c>
      <c r="I76" s="75">
        <v>6.666666666666667</v>
      </c>
      <c r="J76" s="75">
        <v>6.666666666666667</v>
      </c>
      <c r="K76" s="75">
        <v>6.666666666666667</v>
      </c>
      <c r="L76" s="75">
        <v>0</v>
      </c>
      <c r="M76" s="75">
        <v>0</v>
      </c>
      <c r="N76" s="75">
        <v>6.666666666666667</v>
      </c>
      <c r="O76" s="75">
        <v>6.666666666666667</v>
      </c>
      <c r="P76" s="75">
        <v>0</v>
      </c>
      <c r="Q76" s="75">
        <v>20</v>
      </c>
      <c r="R76" s="75">
        <v>20</v>
      </c>
      <c r="S76" s="75">
        <v>6.666666666666667</v>
      </c>
      <c r="T76" s="75">
        <v>0</v>
      </c>
      <c r="U76" s="75">
        <v>0</v>
      </c>
      <c r="V76" s="75">
        <v>0</v>
      </c>
      <c r="W76" s="75">
        <v>0</v>
      </c>
      <c r="X76" s="75">
        <v>6.666666666666667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5">
        <v>0</v>
      </c>
      <c r="AE76" s="75">
        <v>0</v>
      </c>
      <c r="AF76" s="75">
        <v>0</v>
      </c>
      <c r="AG76" s="75">
        <v>0</v>
      </c>
      <c r="AH76" s="75">
        <v>0</v>
      </c>
      <c r="AI76" s="254">
        <v>0</v>
      </c>
    </row>
    <row r="77" spans="1:35" x14ac:dyDescent="0.25">
      <c r="A77" s="23" t="s">
        <v>20</v>
      </c>
      <c r="B77" s="2" t="s">
        <v>134</v>
      </c>
      <c r="C77" s="74">
        <v>8</v>
      </c>
      <c r="D77" s="300">
        <v>100</v>
      </c>
      <c r="E77" s="253">
        <v>0</v>
      </c>
      <c r="F77" s="75">
        <v>0</v>
      </c>
      <c r="G77" s="75">
        <v>0</v>
      </c>
      <c r="H77" s="75">
        <v>0</v>
      </c>
      <c r="I77" s="75">
        <v>0</v>
      </c>
      <c r="J77" s="75">
        <v>0</v>
      </c>
      <c r="K77" s="75">
        <v>0</v>
      </c>
      <c r="L77" s="75">
        <v>0</v>
      </c>
      <c r="M77" s="75">
        <v>0</v>
      </c>
      <c r="N77" s="75">
        <v>0</v>
      </c>
      <c r="O77" s="75">
        <v>0</v>
      </c>
      <c r="P77" s="75">
        <v>0</v>
      </c>
      <c r="Q77" s="75">
        <v>0</v>
      </c>
      <c r="R77" s="75">
        <v>0</v>
      </c>
      <c r="S77" s="75">
        <v>0</v>
      </c>
      <c r="T77" s="75">
        <v>0</v>
      </c>
      <c r="U77" s="75">
        <v>0</v>
      </c>
      <c r="V77" s="75">
        <v>0</v>
      </c>
      <c r="W77" s="75">
        <v>0</v>
      </c>
      <c r="X77" s="75">
        <v>0</v>
      </c>
      <c r="Y77" s="75">
        <v>0</v>
      </c>
      <c r="Z77" s="75">
        <v>0</v>
      </c>
      <c r="AA77" s="75">
        <v>0</v>
      </c>
      <c r="AB77" s="75">
        <v>0</v>
      </c>
      <c r="AC77" s="75">
        <v>0</v>
      </c>
      <c r="AD77" s="75">
        <v>0</v>
      </c>
      <c r="AE77" s="75">
        <v>0</v>
      </c>
      <c r="AF77" s="75">
        <v>0</v>
      </c>
      <c r="AG77" s="75">
        <v>0</v>
      </c>
      <c r="AH77" s="75">
        <v>0</v>
      </c>
      <c r="AI77" s="254">
        <v>0</v>
      </c>
    </row>
    <row r="78" spans="1:35" x14ac:dyDescent="0.25">
      <c r="A78" s="23" t="s">
        <v>20</v>
      </c>
      <c r="B78" s="2" t="s">
        <v>134</v>
      </c>
      <c r="C78" s="74">
        <v>9</v>
      </c>
      <c r="D78" s="300">
        <v>100</v>
      </c>
      <c r="E78" s="253">
        <v>0</v>
      </c>
      <c r="F78" s="75">
        <v>0</v>
      </c>
      <c r="G78" s="75">
        <v>0</v>
      </c>
      <c r="H78" s="75">
        <v>0</v>
      </c>
      <c r="I78" s="75">
        <v>0</v>
      </c>
      <c r="J78" s="75">
        <v>0</v>
      </c>
      <c r="K78" s="75">
        <v>0</v>
      </c>
      <c r="L78" s="75">
        <v>0</v>
      </c>
      <c r="M78" s="75">
        <v>0</v>
      </c>
      <c r="N78" s="75">
        <v>0</v>
      </c>
      <c r="O78" s="75">
        <v>0</v>
      </c>
      <c r="P78" s="75">
        <v>0</v>
      </c>
      <c r="Q78" s="75">
        <v>0</v>
      </c>
      <c r="R78" s="75">
        <v>0</v>
      </c>
      <c r="S78" s="75">
        <v>0</v>
      </c>
      <c r="T78" s="75">
        <v>0</v>
      </c>
      <c r="U78" s="75">
        <v>0</v>
      </c>
      <c r="V78" s="75">
        <v>0</v>
      </c>
      <c r="W78" s="75">
        <v>0</v>
      </c>
      <c r="X78" s="75">
        <v>0</v>
      </c>
      <c r="Y78" s="75">
        <v>0</v>
      </c>
      <c r="Z78" s="75">
        <v>0</v>
      </c>
      <c r="AA78" s="75">
        <v>0</v>
      </c>
      <c r="AB78" s="75">
        <v>0</v>
      </c>
      <c r="AC78" s="75">
        <v>0</v>
      </c>
      <c r="AD78" s="75">
        <v>0</v>
      </c>
      <c r="AE78" s="75">
        <v>0</v>
      </c>
      <c r="AF78" s="75">
        <v>0</v>
      </c>
      <c r="AG78" s="75">
        <v>0</v>
      </c>
      <c r="AH78" s="75">
        <v>0</v>
      </c>
      <c r="AI78" s="254">
        <v>0</v>
      </c>
    </row>
    <row r="79" spans="1:35" x14ac:dyDescent="0.25">
      <c r="A79" s="23" t="s">
        <v>20</v>
      </c>
      <c r="B79" s="2" t="s">
        <v>134</v>
      </c>
      <c r="C79" s="74">
        <v>10</v>
      </c>
      <c r="D79" s="83">
        <f>SUM(E79:AQ79)</f>
        <v>100.00000000000001</v>
      </c>
      <c r="E79" s="253">
        <v>0</v>
      </c>
      <c r="F79" s="75">
        <v>2.5641025641025639</v>
      </c>
      <c r="G79" s="75">
        <v>0</v>
      </c>
      <c r="H79" s="75">
        <v>2.5641025641025639</v>
      </c>
      <c r="I79" s="75">
        <v>0</v>
      </c>
      <c r="J79" s="75">
        <v>7.6923076923076925</v>
      </c>
      <c r="K79" s="75">
        <v>2.5641025641025639</v>
      </c>
      <c r="L79" s="75">
        <v>5.1282051282051277</v>
      </c>
      <c r="M79" s="75">
        <v>17.948717948717949</v>
      </c>
      <c r="N79" s="75">
        <v>12.820512820512819</v>
      </c>
      <c r="O79" s="75">
        <v>5.1282051282051277</v>
      </c>
      <c r="P79" s="75">
        <v>5.1282051282051277</v>
      </c>
      <c r="Q79" s="75">
        <v>5.1282051282051277</v>
      </c>
      <c r="R79" s="75">
        <v>7.6923076923076925</v>
      </c>
      <c r="S79" s="75">
        <v>7.6923076923076925</v>
      </c>
      <c r="T79" s="75">
        <v>0</v>
      </c>
      <c r="U79" s="75">
        <v>0</v>
      </c>
      <c r="V79" s="75">
        <v>2.5641025641025639</v>
      </c>
      <c r="W79" s="75">
        <v>0</v>
      </c>
      <c r="X79" s="75">
        <v>7.6923076923076925</v>
      </c>
      <c r="Y79" s="75">
        <v>0</v>
      </c>
      <c r="Z79" s="75">
        <v>2.5641025641025639</v>
      </c>
      <c r="AA79" s="75">
        <v>0</v>
      </c>
      <c r="AB79" s="75">
        <v>0</v>
      </c>
      <c r="AC79" s="75">
        <v>2.5641025641025639</v>
      </c>
      <c r="AD79" s="75">
        <v>0</v>
      </c>
      <c r="AE79" s="75">
        <v>0</v>
      </c>
      <c r="AF79" s="75">
        <v>0</v>
      </c>
      <c r="AG79" s="75">
        <v>2.5641025641025639</v>
      </c>
      <c r="AH79" s="75">
        <v>0</v>
      </c>
      <c r="AI79" s="254">
        <v>0</v>
      </c>
    </row>
    <row r="80" spans="1:35" x14ac:dyDescent="0.25">
      <c r="A80" s="23" t="s">
        <v>20</v>
      </c>
      <c r="B80" s="2" t="s">
        <v>134</v>
      </c>
      <c r="C80" s="74">
        <v>11</v>
      </c>
      <c r="D80" s="300">
        <v>100</v>
      </c>
      <c r="E80" s="253">
        <v>0</v>
      </c>
      <c r="F80" s="75">
        <v>0</v>
      </c>
      <c r="G80" s="75">
        <v>0</v>
      </c>
      <c r="H80" s="75">
        <v>0</v>
      </c>
      <c r="I80" s="75">
        <v>0</v>
      </c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0</v>
      </c>
      <c r="Q80" s="75">
        <v>0</v>
      </c>
      <c r="R80" s="75">
        <v>0</v>
      </c>
      <c r="S80" s="75">
        <v>0</v>
      </c>
      <c r="T80" s="75">
        <v>0</v>
      </c>
      <c r="U80" s="75">
        <v>0</v>
      </c>
      <c r="V80" s="75">
        <v>0</v>
      </c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5">
        <v>0</v>
      </c>
      <c r="AD80" s="75">
        <v>0</v>
      </c>
      <c r="AE80" s="75">
        <v>0</v>
      </c>
      <c r="AF80" s="75">
        <v>0</v>
      </c>
      <c r="AG80" s="75">
        <v>0</v>
      </c>
      <c r="AH80" s="75">
        <v>0</v>
      </c>
      <c r="AI80" s="254">
        <v>0</v>
      </c>
    </row>
    <row r="81" spans="1:35" x14ac:dyDescent="0.25">
      <c r="A81" s="23" t="s">
        <v>20</v>
      </c>
      <c r="B81" s="2" t="s">
        <v>134</v>
      </c>
      <c r="C81" s="74">
        <v>12</v>
      </c>
      <c r="D81" s="300">
        <v>100</v>
      </c>
      <c r="E81" s="253">
        <v>0</v>
      </c>
      <c r="F81" s="75">
        <v>0</v>
      </c>
      <c r="G81" s="75">
        <v>0</v>
      </c>
      <c r="H81" s="75">
        <v>0</v>
      </c>
      <c r="I81" s="75">
        <v>0</v>
      </c>
      <c r="J81" s="75">
        <v>0</v>
      </c>
      <c r="K81" s="75">
        <v>0</v>
      </c>
      <c r="L81" s="75">
        <v>0</v>
      </c>
      <c r="M81" s="75">
        <v>0</v>
      </c>
      <c r="N81" s="75">
        <v>0</v>
      </c>
      <c r="O81" s="75">
        <v>0</v>
      </c>
      <c r="P81" s="75">
        <v>0</v>
      </c>
      <c r="Q81" s="75">
        <v>0</v>
      </c>
      <c r="R81" s="75">
        <v>0</v>
      </c>
      <c r="S81" s="75">
        <v>0</v>
      </c>
      <c r="T81" s="75">
        <v>0</v>
      </c>
      <c r="U81" s="75">
        <v>0</v>
      </c>
      <c r="V81" s="75">
        <v>0</v>
      </c>
      <c r="W81" s="75">
        <v>0</v>
      </c>
      <c r="X81" s="75">
        <v>0</v>
      </c>
      <c r="Y81" s="75">
        <v>0</v>
      </c>
      <c r="Z81" s="75">
        <v>0</v>
      </c>
      <c r="AA81" s="75">
        <v>0</v>
      </c>
      <c r="AB81" s="75">
        <v>0</v>
      </c>
      <c r="AC81" s="75">
        <v>0</v>
      </c>
      <c r="AD81" s="75">
        <v>0</v>
      </c>
      <c r="AE81" s="75">
        <v>0</v>
      </c>
      <c r="AF81" s="75">
        <v>0</v>
      </c>
      <c r="AG81" s="75">
        <v>0</v>
      </c>
      <c r="AH81" s="75">
        <v>0</v>
      </c>
      <c r="AI81" s="254">
        <v>0</v>
      </c>
    </row>
    <row r="82" spans="1:35" ht="15.75" thickBot="1" x14ac:dyDescent="0.3">
      <c r="A82" s="23" t="s">
        <v>20</v>
      </c>
      <c r="B82" s="2" t="s">
        <v>134</v>
      </c>
      <c r="C82" s="74">
        <v>13</v>
      </c>
      <c r="D82" s="300">
        <v>100</v>
      </c>
      <c r="E82" s="255">
        <v>6.666666666666667</v>
      </c>
      <c r="F82" s="256">
        <v>13.333333333333334</v>
      </c>
      <c r="G82" s="256">
        <v>0</v>
      </c>
      <c r="H82" s="256">
        <v>26.666666666666668</v>
      </c>
      <c r="I82" s="256">
        <v>13.333333333333334</v>
      </c>
      <c r="J82" s="256">
        <v>0</v>
      </c>
      <c r="K82" s="256">
        <v>13.333333333333334</v>
      </c>
      <c r="L82" s="256">
        <v>6.666666666666667</v>
      </c>
      <c r="M82" s="256">
        <v>6.666666666666667</v>
      </c>
      <c r="N82" s="256">
        <v>0</v>
      </c>
      <c r="O82" s="256">
        <v>6.666666666666667</v>
      </c>
      <c r="P82" s="256">
        <v>0</v>
      </c>
      <c r="Q82" s="256">
        <v>0</v>
      </c>
      <c r="R82" s="256">
        <v>0</v>
      </c>
      <c r="S82" s="256">
        <v>0</v>
      </c>
      <c r="T82" s="256">
        <v>0</v>
      </c>
      <c r="U82" s="256">
        <v>0</v>
      </c>
      <c r="V82" s="256">
        <v>0</v>
      </c>
      <c r="W82" s="256">
        <v>0</v>
      </c>
      <c r="X82" s="256">
        <v>0</v>
      </c>
      <c r="Y82" s="256">
        <v>0</v>
      </c>
      <c r="Z82" s="256">
        <v>0</v>
      </c>
      <c r="AA82" s="256">
        <v>6.666666666666667</v>
      </c>
      <c r="AB82" s="256">
        <v>0</v>
      </c>
      <c r="AC82" s="256">
        <v>0</v>
      </c>
      <c r="AD82" s="256">
        <v>0</v>
      </c>
      <c r="AE82" s="256">
        <v>0</v>
      </c>
      <c r="AF82" s="256">
        <v>0</v>
      </c>
      <c r="AG82" s="256">
        <v>0</v>
      </c>
      <c r="AH82" s="256">
        <v>0</v>
      </c>
      <c r="AI82" s="257">
        <v>0</v>
      </c>
    </row>
    <row r="83" spans="1:35" ht="15.75" thickTop="1" x14ac:dyDescent="0.25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11"/>
    </row>
    <row r="84" spans="1:35" x14ac:dyDescent="0.25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11"/>
    </row>
    <row r="85" spans="1:35" x14ac:dyDescent="0.25">
      <c r="A85" s="21" t="s">
        <v>73</v>
      </c>
    </row>
    <row r="86" spans="1:35" ht="15.75" thickBot="1" x14ac:dyDescent="0.3">
      <c r="A86" s="23" t="s">
        <v>20</v>
      </c>
      <c r="B86" s="19" t="s">
        <v>13</v>
      </c>
      <c r="C86" s="19" t="s">
        <v>14</v>
      </c>
      <c r="D86" s="19" t="s">
        <v>15</v>
      </c>
      <c r="E86" s="193">
        <v>12000</v>
      </c>
      <c r="F86" s="193">
        <v>15000</v>
      </c>
      <c r="G86" s="193">
        <v>18000</v>
      </c>
      <c r="H86" s="193">
        <v>21000</v>
      </c>
      <c r="I86" s="193">
        <v>24000</v>
      </c>
      <c r="J86" s="193">
        <v>27000</v>
      </c>
      <c r="K86" s="193">
        <v>30000</v>
      </c>
      <c r="L86" s="193">
        <v>33000</v>
      </c>
      <c r="M86" s="193">
        <v>36000</v>
      </c>
      <c r="N86" s="193">
        <v>39000</v>
      </c>
      <c r="O86" s="193">
        <v>42000</v>
      </c>
      <c r="P86" s="193">
        <v>45000</v>
      </c>
      <c r="Q86" s="193">
        <v>48000</v>
      </c>
      <c r="R86" s="193">
        <v>51000</v>
      </c>
      <c r="S86" s="193">
        <v>54000</v>
      </c>
      <c r="T86" s="193">
        <v>57000</v>
      </c>
      <c r="U86" s="193">
        <v>60000</v>
      </c>
      <c r="V86" s="193">
        <v>63000</v>
      </c>
      <c r="W86" s="193">
        <v>66000</v>
      </c>
      <c r="X86" s="193">
        <v>69000</v>
      </c>
      <c r="Y86" s="193">
        <v>72000</v>
      </c>
      <c r="Z86" s="193">
        <v>75000</v>
      </c>
      <c r="AA86" s="193">
        <v>78000</v>
      </c>
      <c r="AB86" s="193">
        <v>81000</v>
      </c>
      <c r="AC86" s="193">
        <v>84000</v>
      </c>
      <c r="AD86" s="193">
        <v>87000</v>
      </c>
      <c r="AE86" s="193">
        <v>90000</v>
      </c>
      <c r="AF86" s="193">
        <v>93000</v>
      </c>
      <c r="AG86" s="193">
        <v>96000</v>
      </c>
      <c r="AH86" s="193">
        <v>99000</v>
      </c>
      <c r="AI86" s="193">
        <v>102000</v>
      </c>
    </row>
    <row r="87" spans="1:35" ht="15.75" thickTop="1" x14ac:dyDescent="0.25">
      <c r="A87" s="23" t="s">
        <v>20</v>
      </c>
      <c r="B87" s="2" t="s">
        <v>134</v>
      </c>
      <c r="C87" s="72">
        <v>4</v>
      </c>
      <c r="D87" s="301">
        <v>100</v>
      </c>
      <c r="E87" s="258">
        <v>0</v>
      </c>
      <c r="F87" s="259">
        <v>0</v>
      </c>
      <c r="G87" s="259">
        <v>0</v>
      </c>
      <c r="H87" s="259">
        <v>0</v>
      </c>
      <c r="I87" s="259">
        <v>0</v>
      </c>
      <c r="J87" s="259">
        <v>0</v>
      </c>
      <c r="K87" s="259">
        <v>0</v>
      </c>
      <c r="L87" s="259">
        <v>0</v>
      </c>
      <c r="M87" s="259">
        <v>0</v>
      </c>
      <c r="N87" s="259">
        <v>0</v>
      </c>
      <c r="O87" s="259">
        <v>0</v>
      </c>
      <c r="P87" s="259">
        <v>0</v>
      </c>
      <c r="Q87" s="259">
        <v>0</v>
      </c>
      <c r="R87" s="259">
        <v>0</v>
      </c>
      <c r="S87" s="259">
        <v>0</v>
      </c>
      <c r="T87" s="259">
        <v>0</v>
      </c>
      <c r="U87" s="259">
        <v>0</v>
      </c>
      <c r="V87" s="259">
        <v>0</v>
      </c>
      <c r="W87" s="259">
        <v>0</v>
      </c>
      <c r="X87" s="259">
        <v>0</v>
      </c>
      <c r="Y87" s="259">
        <v>0</v>
      </c>
      <c r="Z87" s="259">
        <v>0</v>
      </c>
      <c r="AA87" s="259">
        <v>0</v>
      </c>
      <c r="AB87" s="259">
        <v>0</v>
      </c>
      <c r="AC87" s="259">
        <v>0</v>
      </c>
      <c r="AD87" s="259">
        <v>0</v>
      </c>
      <c r="AE87" s="259">
        <v>0</v>
      </c>
      <c r="AF87" s="259">
        <v>0</v>
      </c>
      <c r="AG87" s="259">
        <v>0</v>
      </c>
      <c r="AH87" s="259">
        <v>0</v>
      </c>
      <c r="AI87" s="260">
        <v>0</v>
      </c>
    </row>
    <row r="88" spans="1:35" x14ac:dyDescent="0.25">
      <c r="A88" s="23" t="s">
        <v>20</v>
      </c>
      <c r="B88" s="2" t="s">
        <v>134</v>
      </c>
      <c r="C88" s="72">
        <v>5</v>
      </c>
      <c r="D88" s="301">
        <v>100</v>
      </c>
      <c r="E88" s="26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0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  <c r="Q88" s="71">
        <v>0</v>
      </c>
      <c r="R88" s="71">
        <v>0</v>
      </c>
      <c r="S88" s="71">
        <v>0</v>
      </c>
      <c r="T88" s="71">
        <v>0</v>
      </c>
      <c r="U88" s="71">
        <v>0</v>
      </c>
      <c r="V88" s="71">
        <v>0</v>
      </c>
      <c r="W88" s="71">
        <v>0</v>
      </c>
      <c r="X88" s="71">
        <v>0</v>
      </c>
      <c r="Y88" s="71">
        <v>0</v>
      </c>
      <c r="Z88" s="71">
        <v>0</v>
      </c>
      <c r="AA88" s="71">
        <v>0</v>
      </c>
      <c r="AB88" s="71">
        <v>0</v>
      </c>
      <c r="AC88" s="71">
        <v>0</v>
      </c>
      <c r="AD88" s="71">
        <v>0</v>
      </c>
      <c r="AE88" s="71">
        <v>0</v>
      </c>
      <c r="AF88" s="71">
        <v>0</v>
      </c>
      <c r="AG88" s="71">
        <v>0</v>
      </c>
      <c r="AH88" s="71">
        <v>0</v>
      </c>
      <c r="AI88" s="262">
        <v>0</v>
      </c>
    </row>
    <row r="89" spans="1:35" x14ac:dyDescent="0.25">
      <c r="A89" s="23" t="s">
        <v>20</v>
      </c>
      <c r="B89" s="2" t="s">
        <v>134</v>
      </c>
      <c r="C89" s="72">
        <v>6</v>
      </c>
      <c r="D89" s="301">
        <v>100</v>
      </c>
      <c r="E89" s="26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1">
        <v>0</v>
      </c>
      <c r="Q89" s="71">
        <v>0</v>
      </c>
      <c r="R89" s="71">
        <v>0</v>
      </c>
      <c r="S89" s="71">
        <v>0</v>
      </c>
      <c r="T89" s="71">
        <v>0</v>
      </c>
      <c r="U89" s="71">
        <v>0</v>
      </c>
      <c r="V89" s="71">
        <v>0</v>
      </c>
      <c r="W89" s="71">
        <v>0</v>
      </c>
      <c r="X89" s="71">
        <v>0</v>
      </c>
      <c r="Y89" s="71">
        <v>0</v>
      </c>
      <c r="Z89" s="71">
        <v>0</v>
      </c>
      <c r="AA89" s="71">
        <v>0</v>
      </c>
      <c r="AB89" s="71">
        <v>0</v>
      </c>
      <c r="AC89" s="71">
        <v>0</v>
      </c>
      <c r="AD89" s="71">
        <v>0</v>
      </c>
      <c r="AE89" s="71">
        <v>0</v>
      </c>
      <c r="AF89" s="71">
        <v>0</v>
      </c>
      <c r="AG89" s="71">
        <v>0</v>
      </c>
      <c r="AH89" s="71">
        <v>0</v>
      </c>
      <c r="AI89" s="262">
        <v>0</v>
      </c>
    </row>
    <row r="90" spans="1:35" x14ac:dyDescent="0.25">
      <c r="A90" s="23" t="s">
        <v>20</v>
      </c>
      <c r="B90" s="2" t="s">
        <v>134</v>
      </c>
      <c r="C90" s="72">
        <v>7</v>
      </c>
      <c r="D90" s="84">
        <v>99.999999999999957</v>
      </c>
      <c r="E90" s="261">
        <v>0</v>
      </c>
      <c r="F90" s="71">
        <v>0</v>
      </c>
      <c r="G90" s="71">
        <v>14.285714285714285</v>
      </c>
      <c r="H90" s="71">
        <v>14.285714285714285</v>
      </c>
      <c r="I90" s="71">
        <v>4.7619047619047619</v>
      </c>
      <c r="J90" s="71">
        <v>4.7619047619047619</v>
      </c>
      <c r="K90" s="71">
        <v>4.7619047619047619</v>
      </c>
      <c r="L90" s="71">
        <v>0</v>
      </c>
      <c r="M90" s="71">
        <v>0</v>
      </c>
      <c r="N90" s="71">
        <v>9.5238095238095237</v>
      </c>
      <c r="O90" s="71">
        <v>9.5238095238095237</v>
      </c>
      <c r="P90" s="71">
        <v>0</v>
      </c>
      <c r="Q90" s="71">
        <v>9.5238095238095237</v>
      </c>
      <c r="R90" s="71">
        <v>0</v>
      </c>
      <c r="S90" s="71">
        <v>9.5238095238095237</v>
      </c>
      <c r="T90" s="71">
        <v>4.7619047619047619</v>
      </c>
      <c r="U90" s="71">
        <v>9.5238095238095237</v>
      </c>
      <c r="V90" s="71">
        <v>0</v>
      </c>
      <c r="W90" s="71">
        <v>4.7619047619047619</v>
      </c>
      <c r="X90" s="71">
        <v>0</v>
      </c>
      <c r="Y90" s="71">
        <v>0</v>
      </c>
      <c r="Z90" s="71">
        <v>0</v>
      </c>
      <c r="AA90" s="71">
        <v>0</v>
      </c>
      <c r="AB90" s="71">
        <v>0</v>
      </c>
      <c r="AC90" s="71">
        <v>0</v>
      </c>
      <c r="AD90" s="71">
        <v>0</v>
      </c>
      <c r="AE90" s="71">
        <v>0</v>
      </c>
      <c r="AF90" s="71">
        <v>0</v>
      </c>
      <c r="AG90" s="71">
        <v>0</v>
      </c>
      <c r="AH90" s="71">
        <v>0</v>
      </c>
      <c r="AI90" s="262">
        <v>0</v>
      </c>
    </row>
    <row r="91" spans="1:35" x14ac:dyDescent="0.25">
      <c r="A91" s="23" t="s">
        <v>20</v>
      </c>
      <c r="B91" s="2" t="s">
        <v>134</v>
      </c>
      <c r="C91" s="72">
        <v>8</v>
      </c>
      <c r="D91" s="301">
        <v>100</v>
      </c>
      <c r="E91" s="261">
        <v>0</v>
      </c>
      <c r="F91" s="71">
        <v>0</v>
      </c>
      <c r="G91" s="71">
        <v>0</v>
      </c>
      <c r="H91" s="71">
        <v>0</v>
      </c>
      <c r="I91" s="71">
        <v>0</v>
      </c>
      <c r="J91" s="71">
        <v>0</v>
      </c>
      <c r="K91" s="71">
        <v>0</v>
      </c>
      <c r="L91" s="71">
        <v>0</v>
      </c>
      <c r="M91" s="71">
        <v>0</v>
      </c>
      <c r="N91" s="71">
        <v>0</v>
      </c>
      <c r="O91" s="71">
        <v>0</v>
      </c>
      <c r="P91" s="71">
        <v>0</v>
      </c>
      <c r="Q91" s="71">
        <v>0</v>
      </c>
      <c r="R91" s="71">
        <v>0</v>
      </c>
      <c r="S91" s="71">
        <v>0</v>
      </c>
      <c r="T91" s="71">
        <v>0</v>
      </c>
      <c r="U91" s="71">
        <v>0</v>
      </c>
      <c r="V91" s="71">
        <v>0</v>
      </c>
      <c r="W91" s="71">
        <v>0</v>
      </c>
      <c r="X91" s="71">
        <v>0</v>
      </c>
      <c r="Y91" s="71">
        <v>0</v>
      </c>
      <c r="Z91" s="71">
        <v>0</v>
      </c>
      <c r="AA91" s="71">
        <v>0</v>
      </c>
      <c r="AB91" s="71">
        <v>0</v>
      </c>
      <c r="AC91" s="71">
        <v>0</v>
      </c>
      <c r="AD91" s="71">
        <v>0</v>
      </c>
      <c r="AE91" s="71">
        <v>0</v>
      </c>
      <c r="AF91" s="71">
        <v>0</v>
      </c>
      <c r="AG91" s="71">
        <v>0</v>
      </c>
      <c r="AH91" s="71">
        <v>0</v>
      </c>
      <c r="AI91" s="262">
        <v>0</v>
      </c>
    </row>
    <row r="92" spans="1:35" x14ac:dyDescent="0.25">
      <c r="A92" s="23" t="s">
        <v>20</v>
      </c>
      <c r="B92" s="2" t="s">
        <v>134</v>
      </c>
      <c r="C92" s="72">
        <v>9</v>
      </c>
      <c r="D92" s="301">
        <v>100</v>
      </c>
      <c r="E92" s="261">
        <v>0</v>
      </c>
      <c r="F92" s="71">
        <v>0</v>
      </c>
      <c r="G92" s="71">
        <v>0</v>
      </c>
      <c r="H92" s="71">
        <v>0</v>
      </c>
      <c r="I92" s="71">
        <v>0</v>
      </c>
      <c r="J92" s="71">
        <v>0</v>
      </c>
      <c r="K92" s="71">
        <v>0</v>
      </c>
      <c r="L92" s="71">
        <v>0</v>
      </c>
      <c r="M92" s="71">
        <v>0</v>
      </c>
      <c r="N92" s="71">
        <v>0</v>
      </c>
      <c r="O92" s="71">
        <v>0</v>
      </c>
      <c r="P92" s="71">
        <v>0</v>
      </c>
      <c r="Q92" s="71">
        <v>0</v>
      </c>
      <c r="R92" s="71">
        <v>0</v>
      </c>
      <c r="S92" s="71">
        <v>0</v>
      </c>
      <c r="T92" s="71">
        <v>0</v>
      </c>
      <c r="U92" s="71">
        <v>0</v>
      </c>
      <c r="V92" s="71">
        <v>0</v>
      </c>
      <c r="W92" s="71">
        <v>0</v>
      </c>
      <c r="X92" s="71">
        <v>0</v>
      </c>
      <c r="Y92" s="71">
        <v>0</v>
      </c>
      <c r="Z92" s="71">
        <v>0</v>
      </c>
      <c r="AA92" s="71">
        <v>0</v>
      </c>
      <c r="AB92" s="71">
        <v>0</v>
      </c>
      <c r="AC92" s="71">
        <v>0</v>
      </c>
      <c r="AD92" s="71">
        <v>0</v>
      </c>
      <c r="AE92" s="71">
        <v>0</v>
      </c>
      <c r="AF92" s="71">
        <v>0</v>
      </c>
      <c r="AG92" s="71">
        <v>0</v>
      </c>
      <c r="AH92" s="71">
        <v>0</v>
      </c>
      <c r="AI92" s="262">
        <v>0</v>
      </c>
    </row>
    <row r="93" spans="1:35" x14ac:dyDescent="0.25">
      <c r="A93" s="23" t="s">
        <v>20</v>
      </c>
      <c r="B93" s="2" t="s">
        <v>134</v>
      </c>
      <c r="C93" s="72">
        <v>10</v>
      </c>
      <c r="D93" s="84">
        <v>100</v>
      </c>
      <c r="E93" s="261">
        <v>0</v>
      </c>
      <c r="F93" s="71">
        <v>0</v>
      </c>
      <c r="G93" s="71">
        <v>0</v>
      </c>
      <c r="H93" s="71">
        <v>0</v>
      </c>
      <c r="I93" s="71">
        <v>1.4492753623188406</v>
      </c>
      <c r="J93" s="71">
        <v>1.4492753623188406</v>
      </c>
      <c r="K93" s="71">
        <v>1.4492753623188406</v>
      </c>
      <c r="L93" s="71">
        <v>1.4492753623188406</v>
      </c>
      <c r="M93" s="71">
        <v>5.7971014492753623</v>
      </c>
      <c r="N93" s="71">
        <v>1.4492753623188406</v>
      </c>
      <c r="O93" s="71">
        <v>0</v>
      </c>
      <c r="P93" s="71">
        <v>5.7971014492753623</v>
      </c>
      <c r="Q93" s="71">
        <v>13.043478260869565</v>
      </c>
      <c r="R93" s="71">
        <v>4.3478260869565215</v>
      </c>
      <c r="S93" s="71">
        <v>13.043478260869565</v>
      </c>
      <c r="T93" s="71">
        <v>5.7971014492753623</v>
      </c>
      <c r="U93" s="71">
        <v>5.7971014492753623</v>
      </c>
      <c r="V93" s="71">
        <v>8.695652173913043</v>
      </c>
      <c r="W93" s="71">
        <v>2.8985507246376812</v>
      </c>
      <c r="X93" s="71">
        <v>13.043478260869565</v>
      </c>
      <c r="Y93" s="71">
        <v>11.594202898550725</v>
      </c>
      <c r="Z93" s="71">
        <v>2.8985507246376812</v>
      </c>
      <c r="AA93" s="71">
        <v>0</v>
      </c>
      <c r="AB93" s="71">
        <v>0</v>
      </c>
      <c r="AC93" s="71">
        <v>0</v>
      </c>
      <c r="AD93" s="71">
        <v>0</v>
      </c>
      <c r="AE93" s="71">
        <v>0</v>
      </c>
      <c r="AF93" s="71">
        <v>0</v>
      </c>
      <c r="AG93" s="71">
        <v>0</v>
      </c>
      <c r="AH93" s="71">
        <v>0</v>
      </c>
      <c r="AI93" s="262">
        <v>0</v>
      </c>
    </row>
    <row r="94" spans="1:35" x14ac:dyDescent="0.25">
      <c r="A94" s="23" t="s">
        <v>20</v>
      </c>
      <c r="B94" s="2" t="s">
        <v>134</v>
      </c>
      <c r="C94" s="72">
        <v>11</v>
      </c>
      <c r="D94" s="301">
        <v>100</v>
      </c>
      <c r="E94" s="261">
        <v>0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71">
        <v>0</v>
      </c>
      <c r="R94" s="71">
        <v>0</v>
      </c>
      <c r="S94" s="71">
        <v>0</v>
      </c>
      <c r="T94" s="71">
        <v>0</v>
      </c>
      <c r="U94" s="71">
        <v>0</v>
      </c>
      <c r="V94" s="71">
        <v>0</v>
      </c>
      <c r="W94" s="71">
        <v>0</v>
      </c>
      <c r="X94" s="71">
        <v>0</v>
      </c>
      <c r="Y94" s="71">
        <v>0</v>
      </c>
      <c r="Z94" s="71">
        <v>0</v>
      </c>
      <c r="AA94" s="71">
        <v>0</v>
      </c>
      <c r="AB94" s="71">
        <v>0</v>
      </c>
      <c r="AC94" s="71">
        <v>0</v>
      </c>
      <c r="AD94" s="71">
        <v>0</v>
      </c>
      <c r="AE94" s="71">
        <v>0</v>
      </c>
      <c r="AF94" s="71">
        <v>0</v>
      </c>
      <c r="AG94" s="71">
        <v>0</v>
      </c>
      <c r="AH94" s="71">
        <v>0</v>
      </c>
      <c r="AI94" s="262">
        <v>0</v>
      </c>
    </row>
    <row r="95" spans="1:35" x14ac:dyDescent="0.25">
      <c r="A95" s="23" t="s">
        <v>20</v>
      </c>
      <c r="B95" s="2" t="s">
        <v>134</v>
      </c>
      <c r="C95" s="72">
        <v>12</v>
      </c>
      <c r="D95" s="301">
        <v>100</v>
      </c>
      <c r="E95" s="261">
        <v>0</v>
      </c>
      <c r="F95" s="71">
        <v>0</v>
      </c>
      <c r="G95" s="71">
        <v>0</v>
      </c>
      <c r="H95" s="71">
        <v>0</v>
      </c>
      <c r="I95" s="71">
        <v>0</v>
      </c>
      <c r="J95" s="71">
        <v>0</v>
      </c>
      <c r="K95" s="71">
        <v>0</v>
      </c>
      <c r="L95" s="71">
        <v>0</v>
      </c>
      <c r="M95" s="71">
        <v>0</v>
      </c>
      <c r="N95" s="71">
        <v>0</v>
      </c>
      <c r="O95" s="71">
        <v>0</v>
      </c>
      <c r="P95" s="71">
        <v>0</v>
      </c>
      <c r="Q95" s="71">
        <v>0</v>
      </c>
      <c r="R95" s="71">
        <v>0</v>
      </c>
      <c r="S95" s="71">
        <v>0</v>
      </c>
      <c r="T95" s="71">
        <v>0</v>
      </c>
      <c r="U95" s="71">
        <v>0</v>
      </c>
      <c r="V95" s="71">
        <v>0</v>
      </c>
      <c r="W95" s="71">
        <v>0</v>
      </c>
      <c r="X95" s="71">
        <v>0</v>
      </c>
      <c r="Y95" s="71">
        <v>0</v>
      </c>
      <c r="Z95" s="71">
        <v>0</v>
      </c>
      <c r="AA95" s="71">
        <v>0</v>
      </c>
      <c r="AB95" s="71">
        <v>0</v>
      </c>
      <c r="AC95" s="71">
        <v>0</v>
      </c>
      <c r="AD95" s="71">
        <v>0</v>
      </c>
      <c r="AE95" s="71">
        <v>0</v>
      </c>
      <c r="AF95" s="71">
        <v>0</v>
      </c>
      <c r="AG95" s="71">
        <v>0</v>
      </c>
      <c r="AH95" s="71">
        <v>0</v>
      </c>
      <c r="AI95" s="262">
        <v>0</v>
      </c>
    </row>
    <row r="96" spans="1:35" ht="15.75" thickBot="1" x14ac:dyDescent="0.3">
      <c r="A96" s="23" t="s">
        <v>20</v>
      </c>
      <c r="B96" s="2" t="s">
        <v>134</v>
      </c>
      <c r="C96" s="72">
        <v>13</v>
      </c>
      <c r="D96" s="301">
        <v>100</v>
      </c>
      <c r="E96" s="263">
        <v>0</v>
      </c>
      <c r="F96" s="264">
        <v>0</v>
      </c>
      <c r="G96" s="264">
        <v>0</v>
      </c>
      <c r="H96" s="264">
        <v>0</v>
      </c>
      <c r="I96" s="264">
        <v>0</v>
      </c>
      <c r="J96" s="264">
        <v>0</v>
      </c>
      <c r="K96" s="264">
        <v>0</v>
      </c>
      <c r="L96" s="264">
        <v>0</v>
      </c>
      <c r="M96" s="264">
        <v>0</v>
      </c>
      <c r="N96" s="264">
        <v>0</v>
      </c>
      <c r="O96" s="264">
        <v>0</v>
      </c>
      <c r="P96" s="264">
        <v>0</v>
      </c>
      <c r="Q96" s="264">
        <v>0</v>
      </c>
      <c r="R96" s="264">
        <v>0</v>
      </c>
      <c r="S96" s="264">
        <v>0</v>
      </c>
      <c r="T96" s="264">
        <v>0</v>
      </c>
      <c r="U96" s="264">
        <v>0</v>
      </c>
      <c r="V96" s="264">
        <v>0</v>
      </c>
      <c r="W96" s="264">
        <v>0</v>
      </c>
      <c r="X96" s="264">
        <v>0</v>
      </c>
      <c r="Y96" s="264">
        <v>0</v>
      </c>
      <c r="Z96" s="264">
        <v>0</v>
      </c>
      <c r="AA96" s="264">
        <v>0</v>
      </c>
      <c r="AB96" s="264">
        <v>0</v>
      </c>
      <c r="AC96" s="264">
        <v>0</v>
      </c>
      <c r="AD96" s="264">
        <v>0</v>
      </c>
      <c r="AE96" s="264">
        <v>0</v>
      </c>
      <c r="AF96" s="264">
        <v>0</v>
      </c>
      <c r="AG96" s="264">
        <v>0</v>
      </c>
      <c r="AH96" s="264">
        <v>0</v>
      </c>
      <c r="AI96" s="265">
        <v>0</v>
      </c>
    </row>
    <row r="97" spans="1:35" ht="15.75" thickTop="1" x14ac:dyDescent="0.25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11"/>
    </row>
    <row r="98" spans="1:35" x14ac:dyDescent="0.25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11"/>
    </row>
    <row r="99" spans="1:35" x14ac:dyDescent="0.25">
      <c r="A99" s="21" t="s">
        <v>74</v>
      </c>
    </row>
    <row r="100" spans="1:35" ht="15.75" thickBot="1" x14ac:dyDescent="0.3">
      <c r="A100" s="23" t="s">
        <v>20</v>
      </c>
      <c r="B100" s="19" t="s">
        <v>13</v>
      </c>
      <c r="C100" s="19" t="s">
        <v>14</v>
      </c>
      <c r="D100" s="19" t="s">
        <v>15</v>
      </c>
      <c r="E100" s="193">
        <v>12000</v>
      </c>
      <c r="F100" s="193">
        <v>15000</v>
      </c>
      <c r="G100" s="193">
        <v>18000</v>
      </c>
      <c r="H100" s="193">
        <v>21000</v>
      </c>
      <c r="I100" s="193">
        <v>24000</v>
      </c>
      <c r="J100" s="193">
        <v>27000</v>
      </c>
      <c r="K100" s="193">
        <v>30000</v>
      </c>
      <c r="L100" s="193">
        <v>33000</v>
      </c>
      <c r="M100" s="193">
        <v>36000</v>
      </c>
      <c r="N100" s="193">
        <v>39000</v>
      </c>
      <c r="O100" s="193">
        <v>42000</v>
      </c>
      <c r="P100" s="193">
        <v>45000</v>
      </c>
      <c r="Q100" s="193">
        <v>48000</v>
      </c>
      <c r="R100" s="193">
        <v>51000</v>
      </c>
      <c r="S100" s="193">
        <v>54000</v>
      </c>
      <c r="T100" s="193">
        <v>57000</v>
      </c>
      <c r="U100" s="193">
        <v>60000</v>
      </c>
      <c r="V100" s="193">
        <v>63000</v>
      </c>
      <c r="W100" s="193">
        <v>66000</v>
      </c>
      <c r="X100" s="193">
        <v>69000</v>
      </c>
      <c r="Y100" s="193">
        <v>72000</v>
      </c>
      <c r="Z100" s="193">
        <v>75000</v>
      </c>
      <c r="AA100" s="193">
        <v>78000</v>
      </c>
      <c r="AB100" s="193">
        <v>81000</v>
      </c>
      <c r="AC100" s="193">
        <v>84000</v>
      </c>
      <c r="AD100" s="193">
        <v>87000</v>
      </c>
      <c r="AE100" s="193">
        <v>90000</v>
      </c>
      <c r="AF100" s="193">
        <v>93000</v>
      </c>
      <c r="AG100" s="193">
        <v>96000</v>
      </c>
      <c r="AH100" s="193">
        <v>99000</v>
      </c>
      <c r="AI100" s="193">
        <v>102000</v>
      </c>
    </row>
    <row r="101" spans="1:35" ht="15.75" thickTop="1" x14ac:dyDescent="0.25">
      <c r="A101" s="23" t="s">
        <v>20</v>
      </c>
      <c r="B101" s="2" t="s">
        <v>134</v>
      </c>
      <c r="C101" s="35">
        <v>4</v>
      </c>
      <c r="D101" s="303">
        <v>100</v>
      </c>
      <c r="E101" s="266">
        <v>0</v>
      </c>
      <c r="F101" s="267">
        <v>0</v>
      </c>
      <c r="G101" s="267">
        <v>0</v>
      </c>
      <c r="H101" s="267">
        <v>0</v>
      </c>
      <c r="I101" s="267">
        <v>0</v>
      </c>
      <c r="J101" s="267">
        <v>0</v>
      </c>
      <c r="K101" s="267">
        <v>0</v>
      </c>
      <c r="L101" s="267">
        <v>0</v>
      </c>
      <c r="M101" s="267">
        <v>0</v>
      </c>
      <c r="N101" s="267">
        <v>0</v>
      </c>
      <c r="O101" s="267">
        <v>0</v>
      </c>
      <c r="P101" s="267">
        <v>0</v>
      </c>
      <c r="Q101" s="267">
        <v>0</v>
      </c>
      <c r="R101" s="267">
        <v>0</v>
      </c>
      <c r="S101" s="267">
        <v>0</v>
      </c>
      <c r="T101" s="267">
        <v>0</v>
      </c>
      <c r="U101" s="267">
        <v>0</v>
      </c>
      <c r="V101" s="267">
        <v>0</v>
      </c>
      <c r="W101" s="267">
        <v>0</v>
      </c>
      <c r="X101" s="267">
        <v>0</v>
      </c>
      <c r="Y101" s="267">
        <v>0</v>
      </c>
      <c r="Z101" s="267">
        <v>0</v>
      </c>
      <c r="AA101" s="267">
        <v>0</v>
      </c>
      <c r="AB101" s="267">
        <v>0</v>
      </c>
      <c r="AC101" s="267">
        <v>0</v>
      </c>
      <c r="AD101" s="267">
        <v>0</v>
      </c>
      <c r="AE101" s="267">
        <v>0</v>
      </c>
      <c r="AF101" s="267">
        <v>0</v>
      </c>
      <c r="AG101" s="267">
        <v>0</v>
      </c>
      <c r="AH101" s="267">
        <v>0</v>
      </c>
      <c r="AI101" s="268">
        <v>0</v>
      </c>
    </row>
    <row r="102" spans="1:35" x14ac:dyDescent="0.25">
      <c r="A102" s="23" t="s">
        <v>20</v>
      </c>
      <c r="B102" s="2" t="s">
        <v>134</v>
      </c>
      <c r="C102" s="35">
        <v>5</v>
      </c>
      <c r="D102" s="303">
        <v>100</v>
      </c>
      <c r="E102" s="269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270">
        <v>0</v>
      </c>
    </row>
    <row r="103" spans="1:35" x14ac:dyDescent="0.25">
      <c r="A103" s="23" t="s">
        <v>20</v>
      </c>
      <c r="B103" s="2" t="s">
        <v>134</v>
      </c>
      <c r="C103" s="35">
        <v>6</v>
      </c>
      <c r="D103" s="303">
        <v>100</v>
      </c>
      <c r="E103" s="269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270">
        <v>0</v>
      </c>
    </row>
    <row r="104" spans="1:35" x14ac:dyDescent="0.25">
      <c r="A104" s="23" t="s">
        <v>20</v>
      </c>
      <c r="B104" s="2" t="s">
        <v>134</v>
      </c>
      <c r="C104" s="35">
        <v>7</v>
      </c>
      <c r="D104" s="85">
        <v>99.999999999999957</v>
      </c>
      <c r="E104" s="269">
        <v>11.666666666666666</v>
      </c>
      <c r="F104" s="34">
        <v>1.6666666666666667</v>
      </c>
      <c r="G104" s="34">
        <v>0</v>
      </c>
      <c r="H104" s="34">
        <v>1.6666666666666667</v>
      </c>
      <c r="I104" s="34">
        <v>1.6666666666666667</v>
      </c>
      <c r="J104" s="34">
        <v>8.3333333333333321</v>
      </c>
      <c r="K104" s="34">
        <v>5</v>
      </c>
      <c r="L104" s="34">
        <v>1.6666666666666667</v>
      </c>
      <c r="M104" s="34">
        <v>1.6666666666666667</v>
      </c>
      <c r="N104" s="34">
        <v>1.6666666666666667</v>
      </c>
      <c r="O104" s="34">
        <v>1.6666666666666667</v>
      </c>
      <c r="P104" s="34">
        <v>0</v>
      </c>
      <c r="Q104" s="34">
        <v>0</v>
      </c>
      <c r="R104" s="34">
        <v>1.6666666666666667</v>
      </c>
      <c r="S104" s="34">
        <v>10</v>
      </c>
      <c r="T104" s="34">
        <v>11.666666666666666</v>
      </c>
      <c r="U104" s="34">
        <v>10</v>
      </c>
      <c r="V104" s="34">
        <v>13.333333333333334</v>
      </c>
      <c r="W104" s="34">
        <v>13.333333333333334</v>
      </c>
      <c r="X104" s="34">
        <v>3.3333333333333335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270">
        <v>0</v>
      </c>
    </row>
    <row r="105" spans="1:35" x14ac:dyDescent="0.25">
      <c r="A105" s="23" t="s">
        <v>20</v>
      </c>
      <c r="B105" s="2" t="s">
        <v>134</v>
      </c>
      <c r="C105" s="35">
        <v>8</v>
      </c>
      <c r="D105" s="303">
        <v>100</v>
      </c>
      <c r="E105" s="269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270">
        <v>0</v>
      </c>
    </row>
    <row r="106" spans="1:35" x14ac:dyDescent="0.25">
      <c r="A106" s="23" t="s">
        <v>20</v>
      </c>
      <c r="B106" s="2" t="s">
        <v>134</v>
      </c>
      <c r="C106" s="35">
        <v>9</v>
      </c>
      <c r="D106" s="303">
        <v>100</v>
      </c>
      <c r="E106" s="269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270">
        <v>0</v>
      </c>
    </row>
    <row r="107" spans="1:35" x14ac:dyDescent="0.25">
      <c r="A107" s="23" t="s">
        <v>20</v>
      </c>
      <c r="B107" s="2" t="s">
        <v>134</v>
      </c>
      <c r="C107" s="35">
        <v>10</v>
      </c>
      <c r="D107" s="85">
        <v>100</v>
      </c>
      <c r="E107" s="269">
        <v>12.631578947368421</v>
      </c>
      <c r="F107" s="34">
        <v>2.1052631578947367</v>
      </c>
      <c r="G107" s="34">
        <v>5.2631578947368416</v>
      </c>
      <c r="H107" s="34">
        <v>2.1052631578947367</v>
      </c>
      <c r="I107" s="34">
        <v>2.1052631578947367</v>
      </c>
      <c r="J107" s="34">
        <v>3.1578947368421053</v>
      </c>
      <c r="K107" s="34">
        <v>2.1052631578947367</v>
      </c>
      <c r="L107" s="34">
        <v>2.1052631578947367</v>
      </c>
      <c r="M107" s="34">
        <v>8.4210526315789469</v>
      </c>
      <c r="N107" s="34">
        <v>6.3157894736842106</v>
      </c>
      <c r="O107" s="34">
        <v>2.1052631578947367</v>
      </c>
      <c r="P107" s="34">
        <v>3.1578947368421053</v>
      </c>
      <c r="Q107" s="34">
        <v>3.1578947368421053</v>
      </c>
      <c r="R107" s="34">
        <v>5.2631578947368416</v>
      </c>
      <c r="S107" s="34">
        <v>4.2105263157894735</v>
      </c>
      <c r="T107" s="34">
        <v>5.2631578947368416</v>
      </c>
      <c r="U107" s="34">
        <v>3.1578947368421053</v>
      </c>
      <c r="V107" s="34">
        <v>5.2631578947368416</v>
      </c>
      <c r="W107" s="34">
        <v>8.4210526315789469</v>
      </c>
      <c r="X107" s="34">
        <v>1.0526315789473684</v>
      </c>
      <c r="Y107" s="34">
        <v>1.0526315789473684</v>
      </c>
      <c r="Z107" s="34">
        <v>0</v>
      </c>
      <c r="AA107" s="34">
        <v>0</v>
      </c>
      <c r="AB107" s="34">
        <v>11.578947368421053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270">
        <v>0</v>
      </c>
    </row>
    <row r="108" spans="1:35" x14ac:dyDescent="0.25">
      <c r="A108" s="23" t="s">
        <v>20</v>
      </c>
      <c r="B108" s="2" t="s">
        <v>134</v>
      </c>
      <c r="C108" s="35">
        <v>11</v>
      </c>
      <c r="D108" s="303">
        <v>100</v>
      </c>
      <c r="E108" s="269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270">
        <v>0</v>
      </c>
    </row>
    <row r="109" spans="1:35" x14ac:dyDescent="0.25">
      <c r="A109" s="23" t="s">
        <v>20</v>
      </c>
      <c r="B109" s="2" t="s">
        <v>134</v>
      </c>
      <c r="C109" s="35">
        <v>12</v>
      </c>
      <c r="D109" s="303">
        <v>100</v>
      </c>
      <c r="E109" s="269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270">
        <v>0</v>
      </c>
    </row>
    <row r="110" spans="1:35" ht="15.75" thickBot="1" x14ac:dyDescent="0.3">
      <c r="A110" s="23" t="s">
        <v>20</v>
      </c>
      <c r="B110" s="2" t="s">
        <v>134</v>
      </c>
      <c r="C110" s="35">
        <v>13</v>
      </c>
      <c r="D110" s="303">
        <v>100</v>
      </c>
      <c r="E110" s="271">
        <v>12</v>
      </c>
      <c r="F110" s="272">
        <v>16</v>
      </c>
      <c r="G110" s="272">
        <v>20</v>
      </c>
      <c r="H110" s="272">
        <v>8</v>
      </c>
      <c r="I110" s="272">
        <v>0</v>
      </c>
      <c r="J110" s="272">
        <v>16</v>
      </c>
      <c r="K110" s="272">
        <v>0</v>
      </c>
      <c r="L110" s="272">
        <v>0</v>
      </c>
      <c r="M110" s="272">
        <v>16</v>
      </c>
      <c r="N110" s="272">
        <v>0</v>
      </c>
      <c r="O110" s="272">
        <v>0</v>
      </c>
      <c r="P110" s="272">
        <v>4</v>
      </c>
      <c r="Q110" s="272">
        <v>0</v>
      </c>
      <c r="R110" s="272">
        <v>4</v>
      </c>
      <c r="S110" s="272">
        <v>0</v>
      </c>
      <c r="T110" s="272">
        <v>4</v>
      </c>
      <c r="U110" s="272">
        <v>0</v>
      </c>
      <c r="V110" s="272">
        <v>0</v>
      </c>
      <c r="W110" s="272">
        <v>0</v>
      </c>
      <c r="X110" s="272">
        <v>0</v>
      </c>
      <c r="Y110" s="272">
        <v>0</v>
      </c>
      <c r="Z110" s="272">
        <v>0</v>
      </c>
      <c r="AA110" s="272">
        <v>0</v>
      </c>
      <c r="AB110" s="272">
        <v>0</v>
      </c>
      <c r="AC110" s="272">
        <v>0</v>
      </c>
      <c r="AD110" s="272">
        <v>0</v>
      </c>
      <c r="AE110" s="272">
        <v>0</v>
      </c>
      <c r="AF110" s="272">
        <v>0</v>
      </c>
      <c r="AG110" s="272">
        <v>0</v>
      </c>
      <c r="AH110" s="272">
        <v>0</v>
      </c>
      <c r="AI110" s="273">
        <v>0</v>
      </c>
    </row>
    <row r="111" spans="1:35" ht="15.75" thickTop="1" x14ac:dyDescent="0.25">
      <c r="A111" s="1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11"/>
    </row>
    <row r="112" spans="1:35" x14ac:dyDescent="0.25">
      <c r="A112" s="1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11"/>
    </row>
    <row r="113" spans="1:35" x14ac:dyDescent="0.25">
      <c r="A113" s="21" t="s">
        <v>78</v>
      </c>
    </row>
    <row r="114" spans="1:35" ht="15.75" thickBot="1" x14ac:dyDescent="0.3">
      <c r="A114" s="23" t="s">
        <v>20</v>
      </c>
      <c r="B114" s="19" t="s">
        <v>13</v>
      </c>
      <c r="C114" s="19" t="s">
        <v>14</v>
      </c>
      <c r="D114" s="19" t="s">
        <v>15</v>
      </c>
      <c r="E114" s="193">
        <v>12000</v>
      </c>
      <c r="F114" s="193">
        <v>15000</v>
      </c>
      <c r="G114" s="193">
        <v>18000</v>
      </c>
      <c r="H114" s="193">
        <v>21000</v>
      </c>
      <c r="I114" s="193">
        <v>24000</v>
      </c>
      <c r="J114" s="193">
        <v>27000</v>
      </c>
      <c r="K114" s="193">
        <v>30000</v>
      </c>
      <c r="L114" s="193">
        <v>33000</v>
      </c>
      <c r="M114" s="193">
        <v>36000</v>
      </c>
      <c r="N114" s="193">
        <v>39000</v>
      </c>
      <c r="O114" s="193">
        <v>42000</v>
      </c>
      <c r="P114" s="193">
        <v>45000</v>
      </c>
      <c r="Q114" s="193">
        <v>48000</v>
      </c>
      <c r="R114" s="193">
        <v>51000</v>
      </c>
      <c r="S114" s="193">
        <v>54000</v>
      </c>
      <c r="T114" s="193">
        <v>57000</v>
      </c>
      <c r="U114" s="193">
        <v>60000</v>
      </c>
      <c r="V114" s="193">
        <v>63000</v>
      </c>
      <c r="W114" s="193">
        <v>66000</v>
      </c>
      <c r="X114" s="193">
        <v>69000</v>
      </c>
      <c r="Y114" s="193">
        <v>72000</v>
      </c>
      <c r="Z114" s="193">
        <v>75000</v>
      </c>
      <c r="AA114" s="193">
        <v>78000</v>
      </c>
      <c r="AB114" s="193">
        <v>81000</v>
      </c>
      <c r="AC114" s="193">
        <v>84000</v>
      </c>
      <c r="AD114" s="193">
        <v>87000</v>
      </c>
      <c r="AE114" s="193">
        <v>90000</v>
      </c>
      <c r="AF114" s="193">
        <v>93000</v>
      </c>
      <c r="AG114" s="193">
        <v>96000</v>
      </c>
      <c r="AH114" s="193">
        <v>99000</v>
      </c>
      <c r="AI114" s="193">
        <v>102000</v>
      </c>
    </row>
    <row r="115" spans="1:35" ht="15.75" thickTop="1" x14ac:dyDescent="0.25">
      <c r="A115" s="23" t="s">
        <v>20</v>
      </c>
      <c r="B115" s="2" t="s">
        <v>134</v>
      </c>
      <c r="C115" s="37">
        <v>4</v>
      </c>
      <c r="D115" s="304">
        <v>100</v>
      </c>
      <c r="E115" s="274">
        <v>0</v>
      </c>
      <c r="F115" s="275">
        <v>0</v>
      </c>
      <c r="G115" s="275">
        <v>0</v>
      </c>
      <c r="H115" s="275">
        <v>0</v>
      </c>
      <c r="I115" s="275">
        <v>0</v>
      </c>
      <c r="J115" s="275">
        <v>0</v>
      </c>
      <c r="K115" s="275">
        <v>0</v>
      </c>
      <c r="L115" s="275">
        <v>0</v>
      </c>
      <c r="M115" s="275">
        <v>0</v>
      </c>
      <c r="N115" s="275">
        <v>0</v>
      </c>
      <c r="O115" s="275">
        <v>0</v>
      </c>
      <c r="P115" s="275">
        <v>0</v>
      </c>
      <c r="Q115" s="275">
        <v>0</v>
      </c>
      <c r="R115" s="275">
        <v>0</v>
      </c>
      <c r="S115" s="275">
        <v>0</v>
      </c>
      <c r="T115" s="275">
        <v>0</v>
      </c>
      <c r="U115" s="275">
        <v>0</v>
      </c>
      <c r="V115" s="275">
        <v>0</v>
      </c>
      <c r="W115" s="275">
        <v>0</v>
      </c>
      <c r="X115" s="275">
        <v>0</v>
      </c>
      <c r="Y115" s="275">
        <v>0</v>
      </c>
      <c r="Z115" s="275">
        <v>0</v>
      </c>
      <c r="AA115" s="275">
        <v>0</v>
      </c>
      <c r="AB115" s="275">
        <v>0</v>
      </c>
      <c r="AC115" s="275">
        <v>0</v>
      </c>
      <c r="AD115" s="275">
        <v>0</v>
      </c>
      <c r="AE115" s="275">
        <v>0</v>
      </c>
      <c r="AF115" s="275">
        <v>0</v>
      </c>
      <c r="AG115" s="275">
        <v>0</v>
      </c>
      <c r="AH115" s="275">
        <v>0</v>
      </c>
      <c r="AI115" s="276">
        <v>0</v>
      </c>
    </row>
    <row r="116" spans="1:35" x14ac:dyDescent="0.25">
      <c r="A116" s="23" t="s">
        <v>20</v>
      </c>
      <c r="B116" s="2" t="s">
        <v>134</v>
      </c>
      <c r="C116" s="37">
        <v>5</v>
      </c>
      <c r="D116" s="304">
        <v>100</v>
      </c>
      <c r="E116" s="277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278">
        <v>0</v>
      </c>
    </row>
    <row r="117" spans="1:35" x14ac:dyDescent="0.25">
      <c r="A117" s="23" t="s">
        <v>20</v>
      </c>
      <c r="B117" s="2" t="s">
        <v>134</v>
      </c>
      <c r="C117" s="37">
        <v>6</v>
      </c>
      <c r="D117" s="304">
        <v>100</v>
      </c>
      <c r="E117" s="277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278">
        <v>0</v>
      </c>
    </row>
    <row r="118" spans="1:35" x14ac:dyDescent="0.25">
      <c r="A118" s="23" t="s">
        <v>20</v>
      </c>
      <c r="B118" s="2" t="s">
        <v>134</v>
      </c>
      <c r="C118" s="37">
        <v>7</v>
      </c>
      <c r="D118" s="304">
        <f>SUM(E118:AQ118)</f>
        <v>100.00000000000003</v>
      </c>
      <c r="E118" s="277">
        <v>6.7307692307692308</v>
      </c>
      <c r="F118" s="15">
        <v>3.8461538461538463</v>
      </c>
      <c r="G118" s="15">
        <v>1.9230769230769231</v>
      </c>
      <c r="H118" s="15">
        <v>9.6153846153846168</v>
      </c>
      <c r="I118" s="15">
        <v>8.6538461538461533</v>
      </c>
      <c r="J118" s="15">
        <v>10.576923076923077</v>
      </c>
      <c r="K118" s="15">
        <v>13.461538461538462</v>
      </c>
      <c r="L118" s="15">
        <v>7.6923076923076925</v>
      </c>
      <c r="M118" s="15">
        <v>2.8846153846153846</v>
      </c>
      <c r="N118" s="15">
        <v>3.8461538461538463</v>
      </c>
      <c r="O118" s="15">
        <v>5.7692307692307692</v>
      </c>
      <c r="P118" s="15">
        <v>5.7692307692307692</v>
      </c>
      <c r="Q118" s="15">
        <v>1.9230769230769231</v>
      </c>
      <c r="R118" s="15">
        <v>4.8076923076923084</v>
      </c>
      <c r="S118" s="15">
        <v>0.96153846153846156</v>
      </c>
      <c r="T118" s="15">
        <v>0.96153846153846156</v>
      </c>
      <c r="U118" s="15">
        <v>0.96153846153846156</v>
      </c>
      <c r="V118" s="15">
        <v>0.96153846153846156</v>
      </c>
      <c r="W118" s="15">
        <v>1.9230769230769231</v>
      </c>
      <c r="X118" s="15">
        <v>4.8076923076923084</v>
      </c>
      <c r="Y118" s="15">
        <v>0.96153846153846156</v>
      </c>
      <c r="Z118" s="15">
        <v>0</v>
      </c>
      <c r="AA118" s="15">
        <v>0</v>
      </c>
      <c r="AB118" s="15">
        <v>0.96153846153846156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278">
        <v>0</v>
      </c>
    </row>
    <row r="119" spans="1:35" x14ac:dyDescent="0.25">
      <c r="A119" s="23" t="s">
        <v>20</v>
      </c>
      <c r="B119" s="2" t="s">
        <v>134</v>
      </c>
      <c r="C119" s="37">
        <v>8</v>
      </c>
      <c r="D119" s="304">
        <v>100</v>
      </c>
      <c r="E119" s="277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278">
        <v>0</v>
      </c>
    </row>
    <row r="120" spans="1:35" x14ac:dyDescent="0.25">
      <c r="A120" s="23" t="s">
        <v>20</v>
      </c>
      <c r="B120" s="2" t="s">
        <v>134</v>
      </c>
      <c r="C120" s="37">
        <v>9</v>
      </c>
      <c r="D120" s="304">
        <v>100</v>
      </c>
      <c r="E120" s="277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278">
        <v>0</v>
      </c>
    </row>
    <row r="121" spans="1:35" x14ac:dyDescent="0.25">
      <c r="A121" s="23" t="s">
        <v>20</v>
      </c>
      <c r="B121" s="2" t="s">
        <v>134</v>
      </c>
      <c r="C121" s="37">
        <v>10</v>
      </c>
      <c r="D121" s="304">
        <f>SUM(E121:AQ121)</f>
        <v>100.00000000000001</v>
      </c>
      <c r="E121" s="277">
        <v>7.5268817204301079</v>
      </c>
      <c r="F121" s="15">
        <v>3.225806451612903</v>
      </c>
      <c r="G121" s="15">
        <v>1.0752688172043012</v>
      </c>
      <c r="H121" s="15">
        <v>10.75268817204301</v>
      </c>
      <c r="I121" s="15">
        <v>9.67741935483871</v>
      </c>
      <c r="J121" s="15">
        <v>9.67741935483871</v>
      </c>
      <c r="K121" s="15">
        <v>12.903225806451612</v>
      </c>
      <c r="L121" s="15">
        <v>7.5268817204301079</v>
      </c>
      <c r="M121" s="15">
        <v>3.225806451612903</v>
      </c>
      <c r="N121" s="15">
        <v>4.3010752688172049</v>
      </c>
      <c r="O121" s="15">
        <v>6.4516129032258061</v>
      </c>
      <c r="P121" s="15">
        <v>5.376344086021505</v>
      </c>
      <c r="Q121" s="15">
        <v>1.0752688172043012</v>
      </c>
      <c r="R121" s="15">
        <v>3.225806451612903</v>
      </c>
      <c r="S121" s="15">
        <v>1.0752688172043012</v>
      </c>
      <c r="T121" s="15">
        <v>1.0752688172043012</v>
      </c>
      <c r="U121" s="15">
        <v>1.0752688172043012</v>
      </c>
      <c r="V121" s="15">
        <v>1.0752688172043012</v>
      </c>
      <c r="W121" s="15">
        <v>2.1505376344086025</v>
      </c>
      <c r="X121" s="15">
        <v>5.376344086021505</v>
      </c>
      <c r="Y121" s="15">
        <v>1.0752688172043012</v>
      </c>
      <c r="Z121" s="15">
        <v>0</v>
      </c>
      <c r="AA121" s="15">
        <v>0</v>
      </c>
      <c r="AB121" s="15">
        <v>1.0752688172043012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278">
        <v>0</v>
      </c>
    </row>
    <row r="122" spans="1:35" x14ac:dyDescent="0.25">
      <c r="A122" s="23" t="s">
        <v>20</v>
      </c>
      <c r="B122" s="2" t="s">
        <v>134</v>
      </c>
      <c r="C122" s="37">
        <v>11</v>
      </c>
      <c r="D122" s="304">
        <v>100</v>
      </c>
      <c r="E122" s="277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278">
        <v>0</v>
      </c>
    </row>
    <row r="123" spans="1:35" x14ac:dyDescent="0.25">
      <c r="A123" s="23" t="s">
        <v>20</v>
      </c>
      <c r="B123" s="2" t="s">
        <v>134</v>
      </c>
      <c r="C123" s="37">
        <v>12</v>
      </c>
      <c r="D123" s="304">
        <v>100</v>
      </c>
      <c r="E123" s="277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278">
        <v>0</v>
      </c>
    </row>
    <row r="124" spans="1:35" ht="15.75" thickBot="1" x14ac:dyDescent="0.3">
      <c r="A124" s="23" t="s">
        <v>20</v>
      </c>
      <c r="B124" s="2" t="s">
        <v>134</v>
      </c>
      <c r="C124" s="37">
        <v>13</v>
      </c>
      <c r="D124" s="304">
        <v>100</v>
      </c>
      <c r="E124" s="279">
        <v>0</v>
      </c>
      <c r="F124" s="280">
        <v>0</v>
      </c>
      <c r="G124" s="280">
        <v>0</v>
      </c>
      <c r="H124" s="280">
        <v>0</v>
      </c>
      <c r="I124" s="280">
        <v>0</v>
      </c>
      <c r="J124" s="280">
        <v>0</v>
      </c>
      <c r="K124" s="280">
        <v>0</v>
      </c>
      <c r="L124" s="280">
        <v>0</v>
      </c>
      <c r="M124" s="280">
        <v>0</v>
      </c>
      <c r="N124" s="280">
        <v>0</v>
      </c>
      <c r="O124" s="280">
        <v>0</v>
      </c>
      <c r="P124" s="280">
        <v>0</v>
      </c>
      <c r="Q124" s="280">
        <v>0</v>
      </c>
      <c r="R124" s="280">
        <v>0</v>
      </c>
      <c r="S124" s="280">
        <v>0</v>
      </c>
      <c r="T124" s="280">
        <v>0</v>
      </c>
      <c r="U124" s="280">
        <v>0</v>
      </c>
      <c r="V124" s="280">
        <v>0</v>
      </c>
      <c r="W124" s="280">
        <v>0</v>
      </c>
      <c r="X124" s="280">
        <v>0</v>
      </c>
      <c r="Y124" s="280">
        <v>0</v>
      </c>
      <c r="Z124" s="280">
        <v>0</v>
      </c>
      <c r="AA124" s="280">
        <v>0</v>
      </c>
      <c r="AB124" s="280">
        <v>0</v>
      </c>
      <c r="AC124" s="280">
        <v>0</v>
      </c>
      <c r="AD124" s="280">
        <v>0</v>
      </c>
      <c r="AE124" s="280">
        <v>0</v>
      </c>
      <c r="AF124" s="280">
        <v>0</v>
      </c>
      <c r="AG124" s="280">
        <v>0</v>
      </c>
      <c r="AH124" s="280">
        <v>0</v>
      </c>
      <c r="AI124" s="281">
        <v>0</v>
      </c>
    </row>
    <row r="125" spans="1:35" ht="15.75" thickTop="1" x14ac:dyDescent="0.25"/>
    <row r="127" spans="1:35" x14ac:dyDescent="0.25">
      <c r="A127" s="21" t="s">
        <v>76</v>
      </c>
    </row>
    <row r="128" spans="1:35" ht="15.75" thickBot="1" x14ac:dyDescent="0.3">
      <c r="A128" s="23" t="s">
        <v>20</v>
      </c>
      <c r="B128" s="19" t="s">
        <v>13</v>
      </c>
      <c r="C128" s="19" t="s">
        <v>14</v>
      </c>
      <c r="D128" s="19" t="s">
        <v>15</v>
      </c>
      <c r="E128" s="193">
        <v>12000</v>
      </c>
      <c r="F128" s="193">
        <v>15000</v>
      </c>
      <c r="G128" s="193">
        <v>18000</v>
      </c>
      <c r="H128" s="193">
        <v>21000</v>
      </c>
      <c r="I128" s="193">
        <v>24000</v>
      </c>
      <c r="J128" s="193">
        <v>27000</v>
      </c>
      <c r="K128" s="193">
        <v>30000</v>
      </c>
      <c r="L128" s="193">
        <v>33000</v>
      </c>
      <c r="M128" s="193">
        <v>36000</v>
      </c>
      <c r="N128" s="193">
        <v>39000</v>
      </c>
      <c r="O128" s="193">
        <v>42000</v>
      </c>
      <c r="P128" s="193">
        <v>45000</v>
      </c>
      <c r="Q128" s="193">
        <v>48000</v>
      </c>
      <c r="R128" s="193">
        <v>51000</v>
      </c>
      <c r="S128" s="193">
        <v>54000</v>
      </c>
      <c r="T128" s="193">
        <v>57000</v>
      </c>
      <c r="U128" s="193">
        <v>60000</v>
      </c>
      <c r="V128" s="193">
        <v>63000</v>
      </c>
      <c r="W128" s="193">
        <v>66000</v>
      </c>
      <c r="X128" s="193">
        <v>69000</v>
      </c>
      <c r="Y128" s="193">
        <v>72000</v>
      </c>
      <c r="Z128" s="193">
        <v>75000</v>
      </c>
      <c r="AA128" s="193">
        <v>78000</v>
      </c>
      <c r="AB128" s="193">
        <v>81000</v>
      </c>
      <c r="AC128" s="193">
        <v>84000</v>
      </c>
      <c r="AD128" s="193">
        <v>87000</v>
      </c>
      <c r="AE128" s="193">
        <v>90000</v>
      </c>
      <c r="AF128" s="193">
        <v>93000</v>
      </c>
      <c r="AG128" s="193">
        <v>96000</v>
      </c>
      <c r="AH128" s="193">
        <v>99000</v>
      </c>
      <c r="AI128" s="193">
        <v>102000</v>
      </c>
    </row>
    <row r="129" spans="1:35" ht="15.75" thickTop="1" x14ac:dyDescent="0.25">
      <c r="A129" s="23" t="s">
        <v>20</v>
      </c>
      <c r="B129" s="2" t="s">
        <v>134</v>
      </c>
      <c r="C129" s="63">
        <v>4</v>
      </c>
      <c r="D129" s="305">
        <v>100</v>
      </c>
      <c r="E129" s="282">
        <v>0</v>
      </c>
      <c r="F129" s="283">
        <v>0</v>
      </c>
      <c r="G129" s="283">
        <v>0</v>
      </c>
      <c r="H129" s="283">
        <v>0</v>
      </c>
      <c r="I129" s="283">
        <v>0</v>
      </c>
      <c r="J129" s="283">
        <v>0</v>
      </c>
      <c r="K129" s="283">
        <v>0</v>
      </c>
      <c r="L129" s="283">
        <v>0</v>
      </c>
      <c r="M129" s="283">
        <v>0</v>
      </c>
      <c r="N129" s="283">
        <v>0</v>
      </c>
      <c r="O129" s="283">
        <v>0</v>
      </c>
      <c r="P129" s="283">
        <v>0</v>
      </c>
      <c r="Q129" s="283">
        <v>0</v>
      </c>
      <c r="R129" s="283">
        <v>0</v>
      </c>
      <c r="S129" s="283">
        <v>0</v>
      </c>
      <c r="T129" s="283">
        <v>0</v>
      </c>
      <c r="U129" s="283">
        <v>0</v>
      </c>
      <c r="V129" s="283">
        <v>0</v>
      </c>
      <c r="W129" s="283">
        <v>0</v>
      </c>
      <c r="X129" s="283">
        <v>0</v>
      </c>
      <c r="Y129" s="283">
        <v>0</v>
      </c>
      <c r="Z129" s="283">
        <v>0</v>
      </c>
      <c r="AA129" s="283">
        <v>0</v>
      </c>
      <c r="AB129" s="283">
        <v>0</v>
      </c>
      <c r="AC129" s="283">
        <v>0</v>
      </c>
      <c r="AD129" s="283">
        <v>0</v>
      </c>
      <c r="AE129" s="283">
        <v>0</v>
      </c>
      <c r="AF129" s="283">
        <v>0</v>
      </c>
      <c r="AG129" s="283">
        <v>0</v>
      </c>
      <c r="AH129" s="283">
        <v>0</v>
      </c>
      <c r="AI129" s="284">
        <v>0</v>
      </c>
    </row>
    <row r="130" spans="1:35" x14ac:dyDescent="0.25">
      <c r="A130" s="23" t="s">
        <v>20</v>
      </c>
      <c r="B130" s="2" t="s">
        <v>134</v>
      </c>
      <c r="C130" s="63">
        <v>5</v>
      </c>
      <c r="D130" s="305">
        <v>100</v>
      </c>
      <c r="E130" s="285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0</v>
      </c>
      <c r="N130" s="64">
        <v>0</v>
      </c>
      <c r="O130" s="64">
        <v>0</v>
      </c>
      <c r="P130" s="64">
        <v>0</v>
      </c>
      <c r="Q130" s="64">
        <v>0</v>
      </c>
      <c r="R130" s="64">
        <v>0</v>
      </c>
      <c r="S130" s="64">
        <v>0</v>
      </c>
      <c r="T130" s="64">
        <v>0</v>
      </c>
      <c r="U130" s="64">
        <v>0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0</v>
      </c>
      <c r="AC130" s="64">
        <v>0</v>
      </c>
      <c r="AD130" s="64">
        <v>0</v>
      </c>
      <c r="AE130" s="64">
        <v>0</v>
      </c>
      <c r="AF130" s="64">
        <v>0</v>
      </c>
      <c r="AG130" s="64">
        <v>0</v>
      </c>
      <c r="AH130" s="64">
        <v>0</v>
      </c>
      <c r="AI130" s="286">
        <v>0</v>
      </c>
    </row>
    <row r="131" spans="1:35" x14ac:dyDescent="0.25">
      <c r="A131" s="23" t="s">
        <v>20</v>
      </c>
      <c r="B131" s="2" t="s">
        <v>134</v>
      </c>
      <c r="C131" s="63">
        <v>6</v>
      </c>
      <c r="D131" s="305">
        <v>100</v>
      </c>
      <c r="E131" s="285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  <c r="Q131" s="64">
        <v>0</v>
      </c>
      <c r="R131" s="64">
        <v>0</v>
      </c>
      <c r="S131" s="64">
        <v>0</v>
      </c>
      <c r="T131" s="64">
        <v>0</v>
      </c>
      <c r="U131" s="64">
        <v>0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  <c r="AA131" s="64">
        <v>0</v>
      </c>
      <c r="AB131" s="64">
        <v>0</v>
      </c>
      <c r="AC131" s="64">
        <v>0</v>
      </c>
      <c r="AD131" s="64">
        <v>0</v>
      </c>
      <c r="AE131" s="64">
        <v>0</v>
      </c>
      <c r="AF131" s="64">
        <v>0</v>
      </c>
      <c r="AG131" s="64">
        <v>0</v>
      </c>
      <c r="AH131" s="64">
        <v>0</v>
      </c>
      <c r="AI131" s="286">
        <v>0</v>
      </c>
    </row>
    <row r="132" spans="1:35" x14ac:dyDescent="0.25">
      <c r="A132" s="23" t="s">
        <v>20</v>
      </c>
      <c r="B132" s="2" t="s">
        <v>134</v>
      </c>
      <c r="C132" s="63">
        <v>7</v>
      </c>
      <c r="D132" s="86">
        <f>SUM(E132:AQ132)</f>
        <v>99.999999999999972</v>
      </c>
      <c r="E132" s="285">
        <v>6.7796610169491522</v>
      </c>
      <c r="F132" s="64">
        <v>1.6949152542372881</v>
      </c>
      <c r="G132" s="64">
        <v>5.0847457627118651</v>
      </c>
      <c r="H132" s="64">
        <v>1.6949152542372881</v>
      </c>
      <c r="I132" s="64">
        <v>0</v>
      </c>
      <c r="J132" s="64">
        <v>1.6949152542372881</v>
      </c>
      <c r="K132" s="64">
        <v>3.3898305084745761</v>
      </c>
      <c r="L132" s="64">
        <v>3.3898305084745761</v>
      </c>
      <c r="M132" s="64">
        <v>5.0847457627118651</v>
      </c>
      <c r="N132" s="64">
        <v>6.7796610169491522</v>
      </c>
      <c r="O132" s="64">
        <v>13.559322033898304</v>
      </c>
      <c r="P132" s="64">
        <v>8.4745762711864394</v>
      </c>
      <c r="Q132" s="64">
        <v>3.3898305084745761</v>
      </c>
      <c r="R132" s="64">
        <v>8.4745762711864394</v>
      </c>
      <c r="S132" s="64">
        <v>5.0847457627118651</v>
      </c>
      <c r="T132" s="64">
        <v>3.3898305084745761</v>
      </c>
      <c r="U132" s="64">
        <v>3.3898305084745761</v>
      </c>
      <c r="V132" s="64">
        <v>0</v>
      </c>
      <c r="W132" s="64">
        <v>3.3898305084745761</v>
      </c>
      <c r="X132" s="64">
        <v>3.3898305084745761</v>
      </c>
      <c r="Y132" s="64">
        <v>6.7796610169491522</v>
      </c>
      <c r="Z132" s="64">
        <v>3.3898305084745761</v>
      </c>
      <c r="AA132" s="64">
        <v>1.6949152542372881</v>
      </c>
      <c r="AB132" s="64">
        <v>0</v>
      </c>
      <c r="AC132" s="64">
        <v>0</v>
      </c>
      <c r="AD132" s="64">
        <v>0</v>
      </c>
      <c r="AE132" s="64">
        <v>0</v>
      </c>
      <c r="AF132" s="64">
        <v>0</v>
      </c>
      <c r="AG132" s="64">
        <v>0</v>
      </c>
      <c r="AH132" s="64">
        <v>0</v>
      </c>
      <c r="AI132" s="286">
        <v>0</v>
      </c>
    </row>
    <row r="133" spans="1:35" x14ac:dyDescent="0.25">
      <c r="A133" s="23" t="s">
        <v>20</v>
      </c>
      <c r="B133" s="2" t="s">
        <v>134</v>
      </c>
      <c r="C133" s="63">
        <v>8</v>
      </c>
      <c r="D133" s="305">
        <v>100</v>
      </c>
      <c r="E133" s="285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  <c r="AG133" s="64">
        <v>0</v>
      </c>
      <c r="AH133" s="64">
        <v>0</v>
      </c>
      <c r="AI133" s="286">
        <v>0</v>
      </c>
    </row>
    <row r="134" spans="1:35" x14ac:dyDescent="0.25">
      <c r="A134" s="23" t="s">
        <v>20</v>
      </c>
      <c r="B134" s="2" t="s">
        <v>134</v>
      </c>
      <c r="C134" s="63">
        <v>9</v>
      </c>
      <c r="D134" s="305">
        <v>100</v>
      </c>
      <c r="E134" s="285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0</v>
      </c>
      <c r="T134" s="64">
        <v>0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  <c r="AA134" s="64">
        <v>0</v>
      </c>
      <c r="AB134" s="64">
        <v>0</v>
      </c>
      <c r="AC134" s="64">
        <v>0</v>
      </c>
      <c r="AD134" s="64">
        <v>0</v>
      </c>
      <c r="AE134" s="64">
        <v>0</v>
      </c>
      <c r="AF134" s="64">
        <v>0</v>
      </c>
      <c r="AG134" s="64">
        <v>0</v>
      </c>
      <c r="AH134" s="64">
        <v>0</v>
      </c>
      <c r="AI134" s="286">
        <v>0</v>
      </c>
    </row>
    <row r="135" spans="1:35" x14ac:dyDescent="0.25">
      <c r="A135" s="23" t="s">
        <v>20</v>
      </c>
      <c r="B135" s="2" t="s">
        <v>134</v>
      </c>
      <c r="C135" s="63">
        <v>10</v>
      </c>
      <c r="D135" s="86">
        <f>SUM(E135:AQ135)</f>
        <v>100</v>
      </c>
      <c r="E135" s="285">
        <v>0</v>
      </c>
      <c r="F135" s="64">
        <v>0</v>
      </c>
      <c r="G135" s="64">
        <v>2</v>
      </c>
      <c r="H135" s="64">
        <v>6</v>
      </c>
      <c r="I135" s="64">
        <v>5</v>
      </c>
      <c r="J135" s="64">
        <v>4</v>
      </c>
      <c r="K135" s="64">
        <v>9</v>
      </c>
      <c r="L135" s="64">
        <v>20</v>
      </c>
      <c r="M135" s="64">
        <v>16</v>
      </c>
      <c r="N135" s="64">
        <v>11</v>
      </c>
      <c r="O135" s="64">
        <v>9</v>
      </c>
      <c r="P135" s="64">
        <v>4</v>
      </c>
      <c r="Q135" s="64">
        <v>6</v>
      </c>
      <c r="R135" s="64">
        <v>2</v>
      </c>
      <c r="S135" s="64">
        <v>0</v>
      </c>
      <c r="T135" s="64">
        <v>2</v>
      </c>
      <c r="U135" s="64">
        <v>2</v>
      </c>
      <c r="V135" s="64">
        <v>1</v>
      </c>
      <c r="W135" s="64">
        <v>0</v>
      </c>
      <c r="X135" s="64">
        <v>0</v>
      </c>
      <c r="Y135" s="64">
        <v>1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286">
        <v>0</v>
      </c>
    </row>
    <row r="136" spans="1:35" x14ac:dyDescent="0.25">
      <c r="A136" s="23" t="s">
        <v>20</v>
      </c>
      <c r="B136" s="2" t="s">
        <v>134</v>
      </c>
      <c r="C136" s="63">
        <v>11</v>
      </c>
      <c r="D136" s="305">
        <v>100</v>
      </c>
      <c r="E136" s="285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  <c r="Q136" s="64">
        <v>0</v>
      </c>
      <c r="R136" s="64">
        <v>0</v>
      </c>
      <c r="S136" s="64">
        <v>0</v>
      </c>
      <c r="T136" s="64">
        <v>0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286">
        <v>0</v>
      </c>
    </row>
    <row r="137" spans="1:35" x14ac:dyDescent="0.25">
      <c r="A137" s="23" t="s">
        <v>20</v>
      </c>
      <c r="B137" s="2" t="s">
        <v>134</v>
      </c>
      <c r="C137" s="63">
        <v>12</v>
      </c>
      <c r="D137" s="305">
        <v>100</v>
      </c>
      <c r="E137" s="285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  <c r="Q137" s="64">
        <v>0</v>
      </c>
      <c r="R137" s="64">
        <v>0</v>
      </c>
      <c r="S137" s="64">
        <v>0</v>
      </c>
      <c r="T137" s="64">
        <v>0</v>
      </c>
      <c r="U137" s="64">
        <v>0</v>
      </c>
      <c r="V137" s="64">
        <v>0</v>
      </c>
      <c r="W137" s="64">
        <v>0</v>
      </c>
      <c r="X137" s="64">
        <v>0</v>
      </c>
      <c r="Y137" s="64">
        <v>0</v>
      </c>
      <c r="Z137" s="64">
        <v>0</v>
      </c>
      <c r="AA137" s="64">
        <v>0</v>
      </c>
      <c r="AB137" s="64">
        <v>0</v>
      </c>
      <c r="AC137" s="64">
        <v>0</v>
      </c>
      <c r="AD137" s="64">
        <v>0</v>
      </c>
      <c r="AE137" s="64">
        <v>0</v>
      </c>
      <c r="AF137" s="64">
        <v>0</v>
      </c>
      <c r="AG137" s="64">
        <v>0</v>
      </c>
      <c r="AH137" s="64">
        <v>0</v>
      </c>
      <c r="AI137" s="286">
        <v>0</v>
      </c>
    </row>
    <row r="138" spans="1:35" ht="15.75" thickBot="1" x14ac:dyDescent="0.3">
      <c r="A138" s="23" t="s">
        <v>20</v>
      </c>
      <c r="B138" s="2" t="s">
        <v>134</v>
      </c>
      <c r="C138" s="63">
        <v>13</v>
      </c>
      <c r="D138" s="305">
        <v>100</v>
      </c>
      <c r="E138" s="287">
        <v>0</v>
      </c>
      <c r="F138" s="288">
        <v>0</v>
      </c>
      <c r="G138" s="288">
        <v>0</v>
      </c>
      <c r="H138" s="288">
        <v>0</v>
      </c>
      <c r="I138" s="288">
        <v>0</v>
      </c>
      <c r="J138" s="288">
        <v>0</v>
      </c>
      <c r="K138" s="288">
        <v>0</v>
      </c>
      <c r="L138" s="288">
        <v>0</v>
      </c>
      <c r="M138" s="288">
        <v>0</v>
      </c>
      <c r="N138" s="288">
        <v>0</v>
      </c>
      <c r="O138" s="288">
        <v>0</v>
      </c>
      <c r="P138" s="288">
        <v>0</v>
      </c>
      <c r="Q138" s="288">
        <v>0</v>
      </c>
      <c r="R138" s="288">
        <v>0</v>
      </c>
      <c r="S138" s="288">
        <v>0</v>
      </c>
      <c r="T138" s="288">
        <v>0</v>
      </c>
      <c r="U138" s="288">
        <v>0</v>
      </c>
      <c r="V138" s="288">
        <v>0</v>
      </c>
      <c r="W138" s="288">
        <v>0</v>
      </c>
      <c r="X138" s="288">
        <v>0</v>
      </c>
      <c r="Y138" s="288">
        <v>0</v>
      </c>
      <c r="Z138" s="288">
        <v>0</v>
      </c>
      <c r="AA138" s="288">
        <v>0</v>
      </c>
      <c r="AB138" s="288">
        <v>0</v>
      </c>
      <c r="AC138" s="288">
        <v>0</v>
      </c>
      <c r="AD138" s="288">
        <v>0</v>
      </c>
      <c r="AE138" s="288">
        <v>0</v>
      </c>
      <c r="AF138" s="288">
        <v>0</v>
      </c>
      <c r="AG138" s="288">
        <v>0</v>
      </c>
      <c r="AH138" s="288">
        <v>0</v>
      </c>
      <c r="AI138" s="289">
        <v>0</v>
      </c>
    </row>
    <row r="139" spans="1:35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2:AR602"/>
  <sheetViews>
    <sheetView zoomScale="60" zoomScaleNormal="60" workbookViewId="0">
      <selection activeCell="Y46" sqref="Y4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4.85546875" bestFit="1" customWidth="1"/>
    <col min="4" max="4" width="8.42578125" bestFit="1" customWidth="1"/>
    <col min="5" max="11" width="7.42578125" bestFit="1" customWidth="1"/>
    <col min="12" max="22" width="8.85546875" bestFit="1" customWidth="1"/>
    <col min="23" max="34" width="9.140625" bestFit="1" customWidth="1"/>
    <col min="35" max="35" width="9.140625" customWidth="1"/>
    <col min="36" max="43" width="9.140625" bestFit="1" customWidth="1"/>
  </cols>
  <sheetData>
    <row r="2" spans="1:44" x14ac:dyDescent="0.25">
      <c r="A2" s="10" t="s">
        <v>0</v>
      </c>
      <c r="B2" s="7" t="s">
        <v>13</v>
      </c>
      <c r="C2" s="3" t="s">
        <v>14</v>
      </c>
      <c r="D2" s="3" t="s">
        <v>15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4" x14ac:dyDescent="0.25">
      <c r="A3" s="10" t="s">
        <v>16</v>
      </c>
      <c r="B3" s="2" t="s">
        <v>1</v>
      </c>
      <c r="C3" s="1">
        <v>4</v>
      </c>
      <c r="D3" s="1">
        <v>100</v>
      </c>
      <c r="E3" s="1">
        <v>0.01</v>
      </c>
      <c r="F3" s="1">
        <v>0.12</v>
      </c>
      <c r="G3" s="1">
        <v>0.42</v>
      </c>
      <c r="H3" s="1">
        <v>3.72</v>
      </c>
      <c r="I3" s="1">
        <v>13.62</v>
      </c>
      <c r="J3" s="1">
        <v>31.41</v>
      </c>
      <c r="K3" s="1">
        <v>18.8</v>
      </c>
      <c r="L3" s="1">
        <v>9.7799999999999994</v>
      </c>
      <c r="M3" s="1">
        <v>3.86</v>
      </c>
      <c r="N3" s="1">
        <v>4.0599999999999996</v>
      </c>
      <c r="O3" s="1">
        <v>5.84</v>
      </c>
      <c r="P3" s="1">
        <v>2.95</v>
      </c>
      <c r="Q3" s="1">
        <v>0.08</v>
      </c>
      <c r="R3" s="1">
        <v>1.33</v>
      </c>
      <c r="S3" s="1">
        <v>1.33</v>
      </c>
      <c r="T3" s="1">
        <v>1.33</v>
      </c>
      <c r="U3" s="1">
        <v>0</v>
      </c>
      <c r="V3" s="1">
        <v>1.33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>
        <f>SUM(E3:AQ3)</f>
        <v>99.99</v>
      </c>
    </row>
    <row r="4" spans="1:44" x14ac:dyDescent="0.25">
      <c r="A4" s="10" t="s">
        <v>16</v>
      </c>
      <c r="B4" s="2" t="s">
        <v>1</v>
      </c>
      <c r="C4" s="1">
        <v>5</v>
      </c>
      <c r="D4" s="1">
        <v>100</v>
      </c>
      <c r="E4" s="1">
        <v>5.98</v>
      </c>
      <c r="F4" s="1">
        <v>23.5</v>
      </c>
      <c r="G4" s="1">
        <v>35.380000000000003</v>
      </c>
      <c r="H4" s="1">
        <v>21.81</v>
      </c>
      <c r="I4" s="1">
        <v>5.58</v>
      </c>
      <c r="J4" s="1">
        <v>3.34</v>
      </c>
      <c r="K4" s="1">
        <v>1.85</v>
      </c>
      <c r="L4" s="1">
        <v>1.24</v>
      </c>
      <c r="M4" s="1">
        <v>0.66</v>
      </c>
      <c r="N4" s="1">
        <v>0.33</v>
      </c>
      <c r="O4" s="1">
        <v>0.2</v>
      </c>
      <c r="P4" s="1">
        <v>0.08</v>
      </c>
      <c r="Q4" s="1">
        <v>0.02</v>
      </c>
      <c r="R4" s="1">
        <v>0.01</v>
      </c>
      <c r="S4" s="1">
        <v>0.01</v>
      </c>
      <c r="T4" s="1">
        <v>0.01</v>
      </c>
      <c r="U4" s="1">
        <v>0</v>
      </c>
      <c r="V4" s="1">
        <v>0.01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4" x14ac:dyDescent="0.25">
      <c r="A5" s="10" t="s">
        <v>16</v>
      </c>
      <c r="B5" s="2" t="s">
        <v>1</v>
      </c>
      <c r="C5" s="1">
        <v>6</v>
      </c>
      <c r="D5" s="1">
        <v>100</v>
      </c>
      <c r="E5" s="1">
        <v>0.18</v>
      </c>
      <c r="F5" s="1">
        <v>0.17</v>
      </c>
      <c r="G5" s="1">
        <v>0.51</v>
      </c>
      <c r="H5" s="1">
        <v>0.83</v>
      </c>
      <c r="I5" s="1">
        <v>2.34</v>
      </c>
      <c r="J5" s="1">
        <v>8.43</v>
      </c>
      <c r="K5" s="1">
        <v>15.9</v>
      </c>
      <c r="L5" s="1">
        <v>19.98</v>
      </c>
      <c r="M5" s="1">
        <v>16.77</v>
      </c>
      <c r="N5" s="1">
        <v>12.48</v>
      </c>
      <c r="O5" s="1">
        <v>10.29</v>
      </c>
      <c r="P5" s="1">
        <v>7.83</v>
      </c>
      <c r="Q5" s="1">
        <v>2.39</v>
      </c>
      <c r="R5" s="1">
        <v>0.74</v>
      </c>
      <c r="S5" s="1">
        <v>0.11</v>
      </c>
      <c r="T5" s="1">
        <v>0.53</v>
      </c>
      <c r="U5" s="1">
        <v>0.21</v>
      </c>
      <c r="V5" s="1">
        <v>0.32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4" x14ac:dyDescent="0.25">
      <c r="A6" s="10" t="s">
        <v>16</v>
      </c>
      <c r="B6" s="2" t="s">
        <v>1</v>
      </c>
      <c r="C6" s="1">
        <v>7</v>
      </c>
      <c r="D6" s="1">
        <v>100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33.33</v>
      </c>
      <c r="K6" s="1">
        <v>5.56</v>
      </c>
      <c r="L6" s="1">
        <v>8.33</v>
      </c>
      <c r="M6" s="1">
        <v>5.56</v>
      </c>
      <c r="N6" s="1">
        <v>16.670000000000002</v>
      </c>
      <c r="O6" s="1">
        <v>8.33</v>
      </c>
      <c r="P6" s="1">
        <v>4.17</v>
      </c>
      <c r="Q6" s="1">
        <v>5.56</v>
      </c>
      <c r="R6" s="1">
        <v>4.17</v>
      </c>
      <c r="S6" s="1">
        <v>4.17</v>
      </c>
      <c r="T6" s="1">
        <v>0</v>
      </c>
      <c r="U6" s="1">
        <v>4.17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1:44" x14ac:dyDescent="0.25">
      <c r="A7" s="10" t="s">
        <v>16</v>
      </c>
      <c r="B7" s="2" t="s">
        <v>1</v>
      </c>
      <c r="C7" s="1">
        <v>8</v>
      </c>
      <c r="D7" s="1">
        <v>100</v>
      </c>
      <c r="E7" s="1">
        <v>1.1599999999999999</v>
      </c>
      <c r="F7" s="1">
        <v>7.65</v>
      </c>
      <c r="G7" s="1">
        <v>11.89</v>
      </c>
      <c r="H7" s="1">
        <v>9.59</v>
      </c>
      <c r="I7" s="1">
        <v>6.04</v>
      </c>
      <c r="J7" s="1">
        <v>8.39</v>
      </c>
      <c r="K7" s="1">
        <v>14.38</v>
      </c>
      <c r="L7" s="1">
        <v>21.17</v>
      </c>
      <c r="M7" s="1">
        <v>11.8</v>
      </c>
      <c r="N7" s="1">
        <v>5.86</v>
      </c>
      <c r="O7" s="1">
        <v>1.28</v>
      </c>
      <c r="P7" s="1">
        <v>0.56000000000000005</v>
      </c>
      <c r="Q7" s="1">
        <v>0.12</v>
      </c>
      <c r="R7" s="1">
        <v>0.11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</row>
    <row r="8" spans="1:44" x14ac:dyDescent="0.25">
      <c r="A8" s="10" t="s">
        <v>16</v>
      </c>
      <c r="B8" s="2" t="s">
        <v>1</v>
      </c>
      <c r="C8" s="1">
        <v>9</v>
      </c>
      <c r="D8" s="1">
        <v>100</v>
      </c>
      <c r="E8" s="1">
        <v>0.02</v>
      </c>
      <c r="F8" s="1">
        <v>0.04</v>
      </c>
      <c r="G8" s="1">
        <v>0.05</v>
      </c>
      <c r="H8" s="1">
        <v>0.14000000000000001</v>
      </c>
      <c r="I8" s="1">
        <v>0.34</v>
      </c>
      <c r="J8" s="1">
        <v>1.85</v>
      </c>
      <c r="K8" s="1">
        <v>7.99</v>
      </c>
      <c r="L8" s="1">
        <v>22.25</v>
      </c>
      <c r="M8" s="1">
        <v>30.67</v>
      </c>
      <c r="N8" s="1">
        <v>23.9</v>
      </c>
      <c r="O8" s="1">
        <v>9.2200000000000006</v>
      </c>
      <c r="P8" s="1">
        <v>2.98</v>
      </c>
      <c r="Q8" s="1">
        <v>0.44</v>
      </c>
      <c r="R8" s="1">
        <v>0.1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4" x14ac:dyDescent="0.25">
      <c r="A9" s="10" t="s">
        <v>16</v>
      </c>
      <c r="B9" s="2" t="s">
        <v>1</v>
      </c>
      <c r="C9" s="1">
        <v>10</v>
      </c>
      <c r="D9" s="1">
        <v>100</v>
      </c>
      <c r="E9" s="1">
        <v>33.33</v>
      </c>
      <c r="F9" s="1">
        <v>0</v>
      </c>
      <c r="G9" s="1">
        <v>0</v>
      </c>
      <c r="H9" s="1">
        <v>0.18</v>
      </c>
      <c r="I9" s="1">
        <v>0.3</v>
      </c>
      <c r="J9" s="1">
        <v>0.48</v>
      </c>
      <c r="K9" s="1">
        <v>4.66</v>
      </c>
      <c r="L9" s="1">
        <v>9.35</v>
      </c>
      <c r="M9" s="1">
        <v>19.47</v>
      </c>
      <c r="N9" s="1">
        <v>14.23</v>
      </c>
      <c r="O9" s="1">
        <v>7.11</v>
      </c>
      <c r="P9" s="1">
        <v>5.0599999999999996</v>
      </c>
      <c r="Q9" s="1">
        <v>2.88</v>
      </c>
      <c r="R9" s="1">
        <v>1.38</v>
      </c>
      <c r="S9" s="1">
        <v>1.08</v>
      </c>
      <c r="T9" s="1">
        <v>0</v>
      </c>
      <c r="U9" s="1">
        <v>0.06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0.12</v>
      </c>
      <c r="AE9" s="1">
        <v>0.06</v>
      </c>
      <c r="AF9" s="1">
        <v>0.12</v>
      </c>
      <c r="AG9" s="1">
        <v>0.06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0.06</v>
      </c>
      <c r="AN9" s="1">
        <v>0</v>
      </c>
      <c r="AO9" s="1">
        <v>0</v>
      </c>
      <c r="AP9" s="1">
        <v>0</v>
      </c>
      <c r="AQ9" s="1">
        <v>0</v>
      </c>
    </row>
    <row r="10" spans="1:44" x14ac:dyDescent="0.25">
      <c r="A10" s="10" t="s">
        <v>16</v>
      </c>
      <c r="B10" s="2" t="s">
        <v>1</v>
      </c>
      <c r="C10" s="1">
        <v>11</v>
      </c>
      <c r="D10" s="1">
        <v>100</v>
      </c>
      <c r="E10" s="1">
        <v>0</v>
      </c>
      <c r="F10" s="1">
        <v>0</v>
      </c>
      <c r="G10" s="1">
        <v>0</v>
      </c>
      <c r="H10" s="1">
        <v>0.12</v>
      </c>
      <c r="I10" s="1">
        <v>0.06</v>
      </c>
      <c r="J10" s="1">
        <v>0.69</v>
      </c>
      <c r="K10" s="1">
        <v>31.64</v>
      </c>
      <c r="L10" s="1">
        <v>39.94</v>
      </c>
      <c r="M10" s="1">
        <v>19.02</v>
      </c>
      <c r="N10" s="1">
        <v>5.75</v>
      </c>
      <c r="O10" s="1">
        <v>2.61</v>
      </c>
      <c r="P10" s="1">
        <v>0.12</v>
      </c>
      <c r="Q10" s="1">
        <v>0.06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4" x14ac:dyDescent="0.25">
      <c r="A11" s="10" t="s">
        <v>16</v>
      </c>
      <c r="B11" s="2" t="s">
        <v>1</v>
      </c>
      <c r="C11" s="1">
        <v>12</v>
      </c>
      <c r="D11" s="1">
        <v>100</v>
      </c>
      <c r="E11" s="1">
        <v>33.33</v>
      </c>
      <c r="F11" s="1">
        <v>0</v>
      </c>
      <c r="G11" s="1">
        <v>0</v>
      </c>
      <c r="H11" s="1">
        <v>0.17</v>
      </c>
      <c r="I11" s="1">
        <v>0</v>
      </c>
      <c r="J11" s="1">
        <v>9.43</v>
      </c>
      <c r="K11" s="1">
        <v>18.91</v>
      </c>
      <c r="L11" s="1">
        <v>7.84</v>
      </c>
      <c r="M11" s="1">
        <v>10.7</v>
      </c>
      <c r="N11" s="1">
        <v>11.79</v>
      </c>
      <c r="O11" s="1">
        <v>4.08</v>
      </c>
      <c r="P11" s="1">
        <v>2.54</v>
      </c>
      <c r="Q11" s="1">
        <v>0.17</v>
      </c>
      <c r="R11" s="1">
        <v>0.34</v>
      </c>
      <c r="S11" s="1">
        <v>0.34</v>
      </c>
      <c r="T11" s="1">
        <v>0.17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0.17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4" x14ac:dyDescent="0.25">
      <c r="A12" s="10" t="s">
        <v>16</v>
      </c>
      <c r="B12" s="2" t="s">
        <v>1</v>
      </c>
      <c r="C12" s="1">
        <v>13</v>
      </c>
      <c r="D12" s="1">
        <v>100</v>
      </c>
      <c r="E12" s="1">
        <v>33.33</v>
      </c>
      <c r="F12" s="1">
        <v>0.54</v>
      </c>
      <c r="G12" s="1">
        <v>1.85</v>
      </c>
      <c r="H12" s="1">
        <v>0.27</v>
      </c>
      <c r="I12" s="1">
        <v>0</v>
      </c>
      <c r="J12" s="1">
        <v>0.54</v>
      </c>
      <c r="K12" s="1">
        <v>3.47</v>
      </c>
      <c r="L12" s="1">
        <v>2.69</v>
      </c>
      <c r="M12" s="1">
        <v>7.2</v>
      </c>
      <c r="N12" s="1">
        <v>12.28</v>
      </c>
      <c r="O12" s="1">
        <v>13.83</v>
      </c>
      <c r="P12" s="1">
        <v>12.51</v>
      </c>
      <c r="Q12" s="1">
        <v>3.23</v>
      </c>
      <c r="R12" s="1">
        <v>5.85</v>
      </c>
      <c r="S12" s="1">
        <v>1.61</v>
      </c>
      <c r="T12" s="1">
        <v>0</v>
      </c>
      <c r="U12" s="1">
        <v>0.27</v>
      </c>
      <c r="V12" s="1">
        <v>0</v>
      </c>
      <c r="W12" s="1">
        <v>0.54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4" x14ac:dyDescent="0.25">
      <c r="A13" s="10" t="s">
        <v>16</v>
      </c>
      <c r="B13" s="2" t="s">
        <v>2</v>
      </c>
      <c r="C13" s="1">
        <v>4</v>
      </c>
      <c r="D13" s="1">
        <v>100</v>
      </c>
      <c r="E13" s="1">
        <v>0.05</v>
      </c>
      <c r="F13" s="1">
        <v>0.13</v>
      </c>
      <c r="G13" s="1">
        <v>0.6</v>
      </c>
      <c r="H13" s="1">
        <v>4.4800000000000004</v>
      </c>
      <c r="I13" s="1">
        <v>13.47</v>
      </c>
      <c r="J13" s="1">
        <v>29.17</v>
      </c>
      <c r="K13" s="1">
        <v>18.95</v>
      </c>
      <c r="L13" s="1">
        <v>8.0399999999999991</v>
      </c>
      <c r="M13" s="1">
        <v>6.44</v>
      </c>
      <c r="N13" s="1">
        <v>3.91</v>
      </c>
      <c r="O13" s="1">
        <v>4.92</v>
      </c>
      <c r="P13" s="1">
        <v>3.85</v>
      </c>
      <c r="Q13" s="1">
        <v>2.12</v>
      </c>
      <c r="R13" s="1">
        <v>2.5</v>
      </c>
      <c r="S13" s="1">
        <v>0.42</v>
      </c>
      <c r="T13" s="1">
        <v>0.69</v>
      </c>
      <c r="U13" s="1">
        <v>0.14000000000000001</v>
      </c>
      <c r="V13" s="1">
        <v>0</v>
      </c>
      <c r="W13" s="1">
        <v>0.14000000000000001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1:44" x14ac:dyDescent="0.25">
      <c r="A14" s="10" t="s">
        <v>16</v>
      </c>
      <c r="B14" s="2" t="s">
        <v>2</v>
      </c>
      <c r="C14" s="1">
        <v>5</v>
      </c>
      <c r="D14" s="1">
        <v>100</v>
      </c>
      <c r="E14" s="1">
        <v>5.99</v>
      </c>
      <c r="F14" s="1">
        <v>22.89</v>
      </c>
      <c r="G14" s="1">
        <v>34.75</v>
      </c>
      <c r="H14" s="1">
        <v>22.4</v>
      </c>
      <c r="I14" s="1">
        <v>5.96</v>
      </c>
      <c r="J14" s="1">
        <v>3.59</v>
      </c>
      <c r="K14" s="1">
        <v>1.93</v>
      </c>
      <c r="L14" s="1">
        <v>1.1000000000000001</v>
      </c>
      <c r="M14" s="1">
        <v>0.71</v>
      </c>
      <c r="N14" s="1">
        <v>0.36</v>
      </c>
      <c r="O14" s="1">
        <v>0.18</v>
      </c>
      <c r="P14" s="1">
        <v>7.0000000000000007E-2</v>
      </c>
      <c r="Q14" s="1">
        <v>0.02</v>
      </c>
      <c r="R14" s="1">
        <v>0.02</v>
      </c>
      <c r="S14" s="1">
        <v>0.01</v>
      </c>
      <c r="T14" s="1">
        <v>0</v>
      </c>
      <c r="U14" s="1">
        <v>0</v>
      </c>
      <c r="V14" s="1">
        <v>0</v>
      </c>
      <c r="W14" s="1">
        <v>0.01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1:44" x14ac:dyDescent="0.25">
      <c r="A15" s="10" t="s">
        <v>16</v>
      </c>
      <c r="B15" s="2" t="s">
        <v>2</v>
      </c>
      <c r="C15" s="1">
        <v>6</v>
      </c>
      <c r="D15" s="1">
        <v>100</v>
      </c>
      <c r="E15" s="1">
        <v>0.03</v>
      </c>
      <c r="F15" s="1">
        <v>0.28000000000000003</v>
      </c>
      <c r="G15" s="1">
        <v>0.38</v>
      </c>
      <c r="H15" s="1">
        <v>0.95</v>
      </c>
      <c r="I15" s="1">
        <v>2.66</v>
      </c>
      <c r="J15" s="1">
        <v>8.4499999999999993</v>
      </c>
      <c r="K15" s="1">
        <v>15.42</v>
      </c>
      <c r="L15" s="1">
        <v>18.34</v>
      </c>
      <c r="M15" s="1">
        <v>15.13</v>
      </c>
      <c r="N15" s="1">
        <v>15.17</v>
      </c>
      <c r="O15" s="1">
        <v>10.44</v>
      </c>
      <c r="P15" s="1">
        <v>7.96</v>
      </c>
      <c r="Q15" s="1">
        <v>2.15</v>
      </c>
      <c r="R15" s="1">
        <v>0.97</v>
      </c>
      <c r="S15" s="1">
        <v>0.53</v>
      </c>
      <c r="T15" s="1">
        <v>0.27</v>
      </c>
      <c r="U15" s="1">
        <v>0.3</v>
      </c>
      <c r="V15" s="1">
        <v>0.17</v>
      </c>
      <c r="W15" s="1">
        <v>0.2</v>
      </c>
      <c r="X15" s="1">
        <v>0.13</v>
      </c>
      <c r="Y15" s="1">
        <v>0.03</v>
      </c>
      <c r="Z15" s="1">
        <v>0.03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4" x14ac:dyDescent="0.25">
      <c r="A16" s="10" t="s">
        <v>16</v>
      </c>
      <c r="B16" s="2" t="s">
        <v>2</v>
      </c>
      <c r="C16" s="1">
        <v>7</v>
      </c>
      <c r="D16" s="1">
        <v>100</v>
      </c>
      <c r="E16" s="1">
        <v>0</v>
      </c>
      <c r="F16" s="1">
        <v>1.59</v>
      </c>
      <c r="G16" s="1">
        <v>1.59</v>
      </c>
      <c r="H16" s="1">
        <v>0</v>
      </c>
      <c r="I16" s="1">
        <v>3.7</v>
      </c>
      <c r="J16" s="1">
        <v>14.92</v>
      </c>
      <c r="K16" s="1">
        <v>4.76</v>
      </c>
      <c r="L16" s="1">
        <v>17.04</v>
      </c>
      <c r="M16" s="1">
        <v>10.58</v>
      </c>
      <c r="N16" s="1">
        <v>12.7</v>
      </c>
      <c r="O16" s="1">
        <v>1.59</v>
      </c>
      <c r="P16" s="1">
        <v>15.66</v>
      </c>
      <c r="Q16" s="1">
        <v>0</v>
      </c>
      <c r="R16" s="1">
        <v>3.17</v>
      </c>
      <c r="S16" s="1">
        <v>1.59</v>
      </c>
      <c r="T16" s="1">
        <v>4.76</v>
      </c>
      <c r="U16" s="1">
        <v>0</v>
      </c>
      <c r="V16" s="1">
        <v>0</v>
      </c>
      <c r="W16" s="1">
        <v>3.17</v>
      </c>
      <c r="X16" s="1">
        <v>1.59</v>
      </c>
      <c r="Y16" s="1">
        <v>1.59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</row>
    <row r="17" spans="1:43" x14ac:dyDescent="0.25">
      <c r="A17" s="10" t="s">
        <v>16</v>
      </c>
      <c r="B17" s="2" t="s">
        <v>2</v>
      </c>
      <c r="C17" s="1">
        <v>8</v>
      </c>
      <c r="D17" s="1">
        <v>100</v>
      </c>
      <c r="E17" s="1">
        <v>1.28</v>
      </c>
      <c r="F17" s="1">
        <v>5.97</v>
      </c>
      <c r="G17" s="1">
        <v>9.49</v>
      </c>
      <c r="H17" s="1">
        <v>6.42</v>
      </c>
      <c r="I17" s="1">
        <v>4.46</v>
      </c>
      <c r="J17" s="1">
        <v>7.92</v>
      </c>
      <c r="K17" s="1">
        <v>17.329999999999998</v>
      </c>
      <c r="L17" s="1">
        <v>24.4</v>
      </c>
      <c r="M17" s="1">
        <v>14.47</v>
      </c>
      <c r="N17" s="1">
        <v>5.92</v>
      </c>
      <c r="O17" s="1">
        <v>1.64</v>
      </c>
      <c r="P17" s="1">
        <v>0.4</v>
      </c>
      <c r="Q17" s="1">
        <v>0.12</v>
      </c>
      <c r="R17" s="1">
        <v>0.04</v>
      </c>
      <c r="S17" s="1">
        <v>0</v>
      </c>
      <c r="T17" s="1">
        <v>0.04</v>
      </c>
      <c r="U17" s="1">
        <v>0</v>
      </c>
      <c r="V17" s="1">
        <v>7.0000000000000007E-2</v>
      </c>
      <c r="W17" s="1">
        <v>0.04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x14ac:dyDescent="0.25">
      <c r="A18" s="10" t="s">
        <v>16</v>
      </c>
      <c r="B18" s="2" t="s">
        <v>2</v>
      </c>
      <c r="C18" s="1">
        <v>9</v>
      </c>
      <c r="D18" s="1">
        <v>100</v>
      </c>
      <c r="E18" s="1">
        <v>0.02</v>
      </c>
      <c r="F18" s="1">
        <v>0.05</v>
      </c>
      <c r="G18" s="1">
        <v>0.06</v>
      </c>
      <c r="H18" s="1">
        <v>0.14000000000000001</v>
      </c>
      <c r="I18" s="1">
        <v>0.31</v>
      </c>
      <c r="J18" s="1">
        <v>2.0699999999999998</v>
      </c>
      <c r="K18" s="1">
        <v>8.3699999999999992</v>
      </c>
      <c r="L18" s="1">
        <v>22.5</v>
      </c>
      <c r="M18" s="1">
        <v>30.51</v>
      </c>
      <c r="N18" s="1">
        <v>23.16</v>
      </c>
      <c r="O18" s="1">
        <v>9.08</v>
      </c>
      <c r="P18" s="1">
        <v>3.14</v>
      </c>
      <c r="Q18" s="1">
        <v>0.44</v>
      </c>
      <c r="R18" s="1">
        <v>0.13</v>
      </c>
      <c r="S18" s="1">
        <v>0.01</v>
      </c>
      <c r="T18" s="1">
        <v>0.02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5">
      <c r="A19" s="10" t="s">
        <v>16</v>
      </c>
      <c r="B19" s="2" t="s">
        <v>2</v>
      </c>
      <c r="C19" s="1">
        <v>10</v>
      </c>
      <c r="D19" s="1">
        <v>100</v>
      </c>
      <c r="E19" s="1">
        <v>33.33</v>
      </c>
      <c r="F19" s="1">
        <v>0</v>
      </c>
      <c r="G19" s="1">
        <v>0</v>
      </c>
      <c r="H19" s="1">
        <v>0.36</v>
      </c>
      <c r="I19" s="1">
        <v>0.3</v>
      </c>
      <c r="J19" s="1">
        <v>1.37</v>
      </c>
      <c r="K19" s="1">
        <v>3.61</v>
      </c>
      <c r="L19" s="1">
        <v>7.73</v>
      </c>
      <c r="M19" s="1">
        <v>14.05</v>
      </c>
      <c r="N19" s="1">
        <v>14.48</v>
      </c>
      <c r="O19" s="1">
        <v>10.07</v>
      </c>
      <c r="P19" s="1">
        <v>6.86</v>
      </c>
      <c r="Q19" s="1">
        <v>3.45</v>
      </c>
      <c r="R19" s="1">
        <v>1.49</v>
      </c>
      <c r="S19" s="1">
        <v>1.54</v>
      </c>
      <c r="T19" s="1">
        <v>0.53</v>
      </c>
      <c r="U19" s="1">
        <v>0.24</v>
      </c>
      <c r="V19" s="1">
        <v>0.18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0.12</v>
      </c>
      <c r="AE19" s="1">
        <v>0.06</v>
      </c>
      <c r="AF19" s="1">
        <v>0.12</v>
      </c>
      <c r="AG19" s="1">
        <v>0.06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0.06</v>
      </c>
      <c r="AN19" s="1">
        <v>0</v>
      </c>
      <c r="AO19" s="1">
        <v>0</v>
      </c>
      <c r="AP19" s="1">
        <v>0</v>
      </c>
      <c r="AQ19" s="1">
        <v>0</v>
      </c>
    </row>
    <row r="20" spans="1:43" x14ac:dyDescent="0.25">
      <c r="A20" s="10" t="s">
        <v>16</v>
      </c>
      <c r="B20" s="2" t="s">
        <v>2</v>
      </c>
      <c r="C20" s="1">
        <v>11</v>
      </c>
      <c r="D20" s="1">
        <v>100</v>
      </c>
      <c r="E20" s="1">
        <v>0</v>
      </c>
      <c r="F20" s="1">
        <v>0.13</v>
      </c>
      <c r="G20" s="1">
        <v>0.51</v>
      </c>
      <c r="H20" s="1">
        <v>7.0000000000000007E-2</v>
      </c>
      <c r="I20" s="1">
        <v>0.35</v>
      </c>
      <c r="J20" s="1">
        <v>2.12</v>
      </c>
      <c r="K20" s="1">
        <v>19.09</v>
      </c>
      <c r="L20" s="1">
        <v>48.47</v>
      </c>
      <c r="M20" s="1">
        <v>20.46</v>
      </c>
      <c r="N20" s="1">
        <v>7.19</v>
      </c>
      <c r="O20" s="1">
        <v>1.28</v>
      </c>
      <c r="P20" s="1">
        <v>0.33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25">
      <c r="A21" s="10" t="s">
        <v>16</v>
      </c>
      <c r="B21" s="2" t="s">
        <v>2</v>
      </c>
      <c r="C21" s="1">
        <v>12</v>
      </c>
      <c r="D21" s="1">
        <v>100</v>
      </c>
      <c r="E21" s="1">
        <v>33.33</v>
      </c>
      <c r="F21" s="1">
        <v>0</v>
      </c>
      <c r="G21" s="1">
        <v>0</v>
      </c>
      <c r="H21" s="1">
        <v>0.17</v>
      </c>
      <c r="I21" s="1">
        <v>0.69</v>
      </c>
      <c r="J21" s="1">
        <v>3.82</v>
      </c>
      <c r="K21" s="1">
        <v>19.73</v>
      </c>
      <c r="L21" s="1">
        <v>11.88</v>
      </c>
      <c r="M21" s="1">
        <v>11.01</v>
      </c>
      <c r="N21" s="1">
        <v>13.18</v>
      </c>
      <c r="O21" s="1">
        <v>2.56</v>
      </c>
      <c r="P21" s="1">
        <v>2.42</v>
      </c>
      <c r="Q21" s="1">
        <v>0.17</v>
      </c>
      <c r="R21" s="1">
        <v>0.34</v>
      </c>
      <c r="S21" s="1">
        <v>0.34</v>
      </c>
      <c r="T21" s="1">
        <v>0.17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0.17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x14ac:dyDescent="0.25">
      <c r="A22" s="10" t="s">
        <v>16</v>
      </c>
      <c r="B22" s="2" t="s">
        <v>2</v>
      </c>
      <c r="C22" s="1">
        <v>13</v>
      </c>
      <c r="D22" s="1">
        <v>100</v>
      </c>
      <c r="E22" s="1">
        <v>33.33</v>
      </c>
      <c r="F22" s="1">
        <v>0.54</v>
      </c>
      <c r="G22" s="1">
        <v>0</v>
      </c>
      <c r="H22" s="1">
        <v>0.27</v>
      </c>
      <c r="I22" s="1">
        <v>0.63</v>
      </c>
      <c r="J22" s="1">
        <v>1.79</v>
      </c>
      <c r="K22" s="1">
        <v>2.2400000000000002</v>
      </c>
      <c r="L22" s="1">
        <v>5.2</v>
      </c>
      <c r="M22" s="1">
        <v>6.01</v>
      </c>
      <c r="N22" s="1">
        <v>9.24</v>
      </c>
      <c r="O22" s="1">
        <v>8.9700000000000006</v>
      </c>
      <c r="P22" s="1">
        <v>12.02</v>
      </c>
      <c r="Q22" s="1">
        <v>3.23</v>
      </c>
      <c r="R22" s="1">
        <v>5.92</v>
      </c>
      <c r="S22" s="1">
        <v>5.39</v>
      </c>
      <c r="T22" s="1">
        <v>1.89</v>
      </c>
      <c r="U22" s="1">
        <v>1.53</v>
      </c>
      <c r="V22" s="1">
        <v>0.63</v>
      </c>
      <c r="W22" s="1">
        <v>0.54</v>
      </c>
      <c r="X22" s="1">
        <v>0</v>
      </c>
      <c r="Y22" s="1">
        <v>0.63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 x14ac:dyDescent="0.25">
      <c r="A23" s="10" t="s">
        <v>16</v>
      </c>
      <c r="B23" s="2" t="s">
        <v>3</v>
      </c>
      <c r="C23" s="1">
        <v>4</v>
      </c>
      <c r="D23" s="1">
        <v>100</v>
      </c>
      <c r="E23" s="1">
        <v>0.13</v>
      </c>
      <c r="F23" s="1">
        <v>0.16</v>
      </c>
      <c r="G23" s="1">
        <v>0.85</v>
      </c>
      <c r="H23" s="1">
        <v>4</v>
      </c>
      <c r="I23" s="1">
        <v>14.5</v>
      </c>
      <c r="J23" s="1">
        <v>29.31</v>
      </c>
      <c r="K23" s="1">
        <v>18.010000000000002</v>
      </c>
      <c r="L23" s="1">
        <v>9.5500000000000007</v>
      </c>
      <c r="M23" s="1">
        <v>6.7</v>
      </c>
      <c r="N23" s="1">
        <v>4.01</v>
      </c>
      <c r="O23" s="1">
        <v>4.2300000000000004</v>
      </c>
      <c r="P23" s="1">
        <v>4.18</v>
      </c>
      <c r="Q23" s="1">
        <v>1.6</v>
      </c>
      <c r="R23" s="1">
        <v>1.49</v>
      </c>
      <c r="S23" s="1">
        <v>0.64</v>
      </c>
      <c r="T23" s="1">
        <v>0.32</v>
      </c>
      <c r="U23" s="1">
        <v>0.21</v>
      </c>
      <c r="V23" s="1">
        <v>0</v>
      </c>
      <c r="W23" s="1">
        <v>0</v>
      </c>
      <c r="X23" s="1">
        <v>0</v>
      </c>
      <c r="Y23" s="1">
        <v>0</v>
      </c>
      <c r="Z23" s="1">
        <v>0.11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 x14ac:dyDescent="0.25">
      <c r="A24" s="10" t="s">
        <v>16</v>
      </c>
      <c r="B24" s="2" t="s">
        <v>3</v>
      </c>
      <c r="C24" s="1">
        <v>5</v>
      </c>
      <c r="D24" s="1">
        <v>100</v>
      </c>
      <c r="E24" s="1">
        <v>6.31</v>
      </c>
      <c r="F24" s="1">
        <v>21.85</v>
      </c>
      <c r="G24" s="1">
        <v>34.53</v>
      </c>
      <c r="H24" s="1">
        <v>22.86</v>
      </c>
      <c r="I24" s="1">
        <v>6.44</v>
      </c>
      <c r="J24" s="1">
        <v>3.71</v>
      </c>
      <c r="K24" s="1">
        <v>1.97</v>
      </c>
      <c r="L24" s="1">
        <v>1.1399999999999999</v>
      </c>
      <c r="M24" s="1">
        <v>0.59</v>
      </c>
      <c r="N24" s="1">
        <v>0.3</v>
      </c>
      <c r="O24" s="1">
        <v>0.15</v>
      </c>
      <c r="P24" s="1">
        <v>0.09</v>
      </c>
      <c r="Q24" s="1">
        <v>0.03</v>
      </c>
      <c r="R24" s="1">
        <v>0.01</v>
      </c>
      <c r="S24" s="1">
        <v>0</v>
      </c>
      <c r="T24" s="1">
        <v>0.01</v>
      </c>
      <c r="U24" s="1">
        <v>0.01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1:43" x14ac:dyDescent="0.25">
      <c r="A25" s="10" t="s">
        <v>16</v>
      </c>
      <c r="B25" s="2" t="s">
        <v>3</v>
      </c>
      <c r="C25" s="1">
        <v>6</v>
      </c>
      <c r="D25" s="1">
        <v>100</v>
      </c>
      <c r="E25" s="1">
        <v>0.16</v>
      </c>
      <c r="F25" s="1">
        <v>0.24</v>
      </c>
      <c r="G25" s="1">
        <v>0.44</v>
      </c>
      <c r="H25" s="1">
        <v>1.1000000000000001</v>
      </c>
      <c r="I25" s="1">
        <v>2.41</v>
      </c>
      <c r="J25" s="1">
        <v>7.43</v>
      </c>
      <c r="K25" s="1">
        <v>16.02</v>
      </c>
      <c r="L25" s="1">
        <v>19.670000000000002</v>
      </c>
      <c r="M25" s="1">
        <v>15.45</v>
      </c>
      <c r="N25" s="1">
        <v>13.39</v>
      </c>
      <c r="O25" s="1">
        <v>10.6</v>
      </c>
      <c r="P25" s="1">
        <v>7.39</v>
      </c>
      <c r="Q25" s="1">
        <v>2.54</v>
      </c>
      <c r="R25" s="1">
        <v>1.1100000000000001</v>
      </c>
      <c r="S25" s="1">
        <v>0.72</v>
      </c>
      <c r="T25" s="1">
        <v>0.43</v>
      </c>
      <c r="U25" s="1">
        <v>0.27</v>
      </c>
      <c r="V25" s="1">
        <v>0.21</v>
      </c>
      <c r="W25" s="1">
        <v>0.1</v>
      </c>
      <c r="X25" s="1">
        <v>0.14000000000000001</v>
      </c>
      <c r="Y25" s="1">
        <v>0.06</v>
      </c>
      <c r="Z25" s="1">
        <v>0.06</v>
      </c>
      <c r="AA25" s="1">
        <v>0.02</v>
      </c>
      <c r="AB25" s="1">
        <v>0</v>
      </c>
      <c r="AC25" s="1">
        <v>0.04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x14ac:dyDescent="0.25">
      <c r="A26" s="10" t="s">
        <v>16</v>
      </c>
      <c r="B26" s="2" t="s">
        <v>3</v>
      </c>
      <c r="C26" s="1">
        <v>7</v>
      </c>
      <c r="D26" s="1">
        <v>100</v>
      </c>
      <c r="E26" s="1">
        <v>0</v>
      </c>
      <c r="F26" s="1">
        <v>0</v>
      </c>
      <c r="G26" s="1">
        <v>0</v>
      </c>
      <c r="H26" s="1">
        <v>0</v>
      </c>
      <c r="I26" s="1">
        <v>0.98</v>
      </c>
      <c r="J26" s="1">
        <v>13.33</v>
      </c>
      <c r="K26" s="1">
        <v>11.96</v>
      </c>
      <c r="L26" s="1">
        <v>12.55</v>
      </c>
      <c r="M26" s="1">
        <v>24.31</v>
      </c>
      <c r="N26" s="1">
        <v>11.96</v>
      </c>
      <c r="O26" s="1">
        <v>3.93</v>
      </c>
      <c r="P26" s="1">
        <v>2.94</v>
      </c>
      <c r="Q26" s="1">
        <v>4.3099999999999996</v>
      </c>
      <c r="R26" s="1">
        <v>2.94</v>
      </c>
      <c r="S26" s="1">
        <v>0.98</v>
      </c>
      <c r="T26" s="1">
        <v>1.96</v>
      </c>
      <c r="U26" s="1">
        <v>3.92</v>
      </c>
      <c r="V26" s="1">
        <v>1.96</v>
      </c>
      <c r="W26" s="1">
        <v>0.98</v>
      </c>
      <c r="X26" s="1">
        <v>0.98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 x14ac:dyDescent="0.25">
      <c r="A27" s="10" t="s">
        <v>16</v>
      </c>
      <c r="B27" s="2" t="s">
        <v>3</v>
      </c>
      <c r="C27" s="1">
        <v>8</v>
      </c>
      <c r="D27" s="1">
        <v>100</v>
      </c>
      <c r="E27" s="1">
        <v>1.66</v>
      </c>
      <c r="F27" s="1">
        <v>6.25</v>
      </c>
      <c r="G27" s="1">
        <v>9.6</v>
      </c>
      <c r="H27" s="1">
        <v>7.26</v>
      </c>
      <c r="I27" s="1">
        <v>4.53</v>
      </c>
      <c r="J27" s="1">
        <v>8.4</v>
      </c>
      <c r="K27" s="1">
        <v>17.079999999999998</v>
      </c>
      <c r="L27" s="1">
        <v>24.45</v>
      </c>
      <c r="M27" s="1">
        <v>12.91</v>
      </c>
      <c r="N27" s="1">
        <v>5.56</v>
      </c>
      <c r="O27" s="1">
        <v>1.58</v>
      </c>
      <c r="P27" s="1">
        <v>0.48</v>
      </c>
      <c r="Q27" s="1">
        <v>0.06</v>
      </c>
      <c r="R27" s="1">
        <v>0.06</v>
      </c>
      <c r="S27" s="1">
        <v>0.02</v>
      </c>
      <c r="T27" s="1">
        <v>0.04</v>
      </c>
      <c r="U27" s="1">
        <v>0.02</v>
      </c>
      <c r="V27" s="1">
        <v>0.04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</row>
    <row r="28" spans="1:43" x14ac:dyDescent="0.25">
      <c r="A28" s="10" t="s">
        <v>16</v>
      </c>
      <c r="B28" s="2" t="s">
        <v>3</v>
      </c>
      <c r="C28" s="1">
        <v>9</v>
      </c>
      <c r="D28" s="1">
        <v>100</v>
      </c>
      <c r="E28" s="1">
        <v>0.04</v>
      </c>
      <c r="F28" s="1">
        <v>0.04</v>
      </c>
      <c r="G28" s="1">
        <v>0.06</v>
      </c>
      <c r="H28" s="1">
        <v>0.17</v>
      </c>
      <c r="I28" s="1">
        <v>0.37</v>
      </c>
      <c r="J28" s="1">
        <v>1.85</v>
      </c>
      <c r="K28" s="1">
        <v>9.2100000000000009</v>
      </c>
      <c r="L28" s="1">
        <v>23.53</v>
      </c>
      <c r="M28" s="1">
        <v>29.78</v>
      </c>
      <c r="N28" s="1">
        <v>22.79</v>
      </c>
      <c r="O28" s="1">
        <v>8.61</v>
      </c>
      <c r="P28" s="1">
        <v>3.03</v>
      </c>
      <c r="Q28" s="1">
        <v>0.43</v>
      </c>
      <c r="R28" s="1">
        <v>0.06</v>
      </c>
      <c r="S28" s="1">
        <v>0.02</v>
      </c>
      <c r="T28" s="1">
        <v>0.01</v>
      </c>
      <c r="U28" s="1">
        <v>0.01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</row>
    <row r="29" spans="1:43" x14ac:dyDescent="0.25">
      <c r="A29" s="10" t="s">
        <v>16</v>
      </c>
      <c r="B29" s="2" t="s">
        <v>3</v>
      </c>
      <c r="C29" s="1">
        <v>10</v>
      </c>
      <c r="D29" s="1">
        <v>100</v>
      </c>
      <c r="E29" s="1">
        <v>33.33</v>
      </c>
      <c r="F29" s="1">
        <v>0</v>
      </c>
      <c r="G29" s="1">
        <v>0.08</v>
      </c>
      <c r="H29" s="1">
        <v>0.26</v>
      </c>
      <c r="I29" s="1">
        <v>0.68</v>
      </c>
      <c r="J29" s="1">
        <v>1.76</v>
      </c>
      <c r="K29" s="1">
        <v>4.7699999999999996</v>
      </c>
      <c r="L29" s="1">
        <v>9.15</v>
      </c>
      <c r="M29" s="1">
        <v>13.95</v>
      </c>
      <c r="N29" s="1">
        <v>14.36</v>
      </c>
      <c r="O29" s="1">
        <v>9.43</v>
      </c>
      <c r="P29" s="1">
        <v>6.21</v>
      </c>
      <c r="Q29" s="1">
        <v>2.38</v>
      </c>
      <c r="R29" s="1">
        <v>1.73</v>
      </c>
      <c r="S29" s="1">
        <v>0.98</v>
      </c>
      <c r="T29" s="1">
        <v>0.3</v>
      </c>
      <c r="U29" s="1">
        <v>0.14000000000000001</v>
      </c>
      <c r="V29" s="1">
        <v>0.08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0.12</v>
      </c>
      <c r="AE29" s="1">
        <v>0.06</v>
      </c>
      <c r="AF29" s="1">
        <v>0.12</v>
      </c>
      <c r="AG29" s="1">
        <v>0.06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0.06</v>
      </c>
      <c r="AN29" s="1">
        <v>0</v>
      </c>
      <c r="AO29" s="1">
        <v>0</v>
      </c>
      <c r="AP29" s="1">
        <v>0</v>
      </c>
      <c r="AQ29" s="1">
        <v>0</v>
      </c>
    </row>
    <row r="30" spans="1:43" x14ac:dyDescent="0.25">
      <c r="A30" s="10" t="s">
        <v>16</v>
      </c>
      <c r="B30" s="2" t="s">
        <v>3</v>
      </c>
      <c r="C30" s="1">
        <v>11</v>
      </c>
      <c r="D30" s="1">
        <v>100</v>
      </c>
      <c r="E30" s="1">
        <v>0</v>
      </c>
      <c r="F30" s="1">
        <v>0.26</v>
      </c>
      <c r="G30" s="1">
        <v>0.3</v>
      </c>
      <c r="H30" s="1">
        <v>0.44</v>
      </c>
      <c r="I30" s="1">
        <v>0.56000000000000005</v>
      </c>
      <c r="J30" s="1">
        <v>3.47</v>
      </c>
      <c r="K30" s="1">
        <v>26.02</v>
      </c>
      <c r="L30" s="1">
        <v>40.840000000000003</v>
      </c>
      <c r="M30" s="1">
        <v>20.22</v>
      </c>
      <c r="N30" s="1">
        <v>6.66</v>
      </c>
      <c r="O30" s="1">
        <v>0.75</v>
      </c>
      <c r="P30" s="1">
        <v>0.42</v>
      </c>
      <c r="Q30" s="1">
        <v>0.06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</row>
    <row r="31" spans="1:43" x14ac:dyDescent="0.25">
      <c r="A31" s="10" t="s">
        <v>16</v>
      </c>
      <c r="B31" s="2" t="s">
        <v>3</v>
      </c>
      <c r="C31" s="1">
        <v>12</v>
      </c>
      <c r="D31" s="1">
        <v>100</v>
      </c>
      <c r="E31" s="1">
        <v>33.33</v>
      </c>
      <c r="F31" s="1">
        <v>0</v>
      </c>
      <c r="G31" s="1">
        <v>0</v>
      </c>
      <c r="H31" s="1">
        <v>0.17</v>
      </c>
      <c r="I31" s="1">
        <v>0.55000000000000004</v>
      </c>
      <c r="J31" s="1">
        <v>6.9</v>
      </c>
      <c r="K31" s="1">
        <v>19.329999999999998</v>
      </c>
      <c r="L31" s="1">
        <v>13.43</v>
      </c>
      <c r="M31" s="1">
        <v>8.89</v>
      </c>
      <c r="N31" s="1">
        <v>12.61</v>
      </c>
      <c r="O31" s="1">
        <v>2.56</v>
      </c>
      <c r="P31" s="1">
        <v>1.03</v>
      </c>
      <c r="Q31" s="1">
        <v>0.17</v>
      </c>
      <c r="R31" s="1">
        <v>0.34</v>
      </c>
      <c r="S31" s="1">
        <v>0.34</v>
      </c>
      <c r="T31" s="1">
        <v>0.17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0.17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</row>
    <row r="32" spans="1:43" x14ac:dyDescent="0.25">
      <c r="A32" s="10" t="s">
        <v>16</v>
      </c>
      <c r="B32" s="2" t="s">
        <v>3</v>
      </c>
      <c r="C32" s="1">
        <v>13</v>
      </c>
      <c r="D32" s="1">
        <v>100</v>
      </c>
      <c r="E32" s="1">
        <v>33.64</v>
      </c>
      <c r="F32" s="1">
        <v>0.54</v>
      </c>
      <c r="G32" s="1">
        <v>0.31</v>
      </c>
      <c r="H32" s="1">
        <v>0.27</v>
      </c>
      <c r="I32" s="1">
        <v>0.31</v>
      </c>
      <c r="J32" s="1">
        <v>1.1599999999999999</v>
      </c>
      <c r="K32" s="1">
        <v>4.42</v>
      </c>
      <c r="L32" s="1">
        <v>4.5599999999999996</v>
      </c>
      <c r="M32" s="1">
        <v>6.92</v>
      </c>
      <c r="N32" s="1">
        <v>8.9</v>
      </c>
      <c r="O32" s="1">
        <v>11.74</v>
      </c>
      <c r="P32" s="1">
        <v>9.7799999999999994</v>
      </c>
      <c r="Q32" s="1">
        <v>5.72</v>
      </c>
      <c r="R32" s="1">
        <v>6.2</v>
      </c>
      <c r="S32" s="1">
        <v>3.48</v>
      </c>
      <c r="T32" s="1">
        <v>0.31</v>
      </c>
      <c r="U32" s="1">
        <v>0.57999999999999996</v>
      </c>
      <c r="V32" s="1">
        <v>0.62</v>
      </c>
      <c r="W32" s="1">
        <v>0.54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</row>
    <row r="33" spans="1:43" x14ac:dyDescent="0.25">
      <c r="A33" s="10" t="s">
        <v>16</v>
      </c>
      <c r="B33" s="2" t="s">
        <v>4</v>
      </c>
      <c r="C33" s="1">
        <v>4</v>
      </c>
      <c r="D33" s="1">
        <v>100</v>
      </c>
      <c r="E33" s="1">
        <v>7.0000000000000007E-2</v>
      </c>
      <c r="F33" s="1">
        <v>0.16</v>
      </c>
      <c r="G33" s="1">
        <v>0.23</v>
      </c>
      <c r="H33" s="1">
        <v>2.09</v>
      </c>
      <c r="I33" s="1">
        <v>7.99</v>
      </c>
      <c r="J33" s="1">
        <v>23.53</v>
      </c>
      <c r="K33" s="1">
        <v>17.21</v>
      </c>
      <c r="L33" s="1">
        <v>14.75</v>
      </c>
      <c r="M33" s="1">
        <v>7.83</v>
      </c>
      <c r="N33" s="1">
        <v>5.72</v>
      </c>
      <c r="O33" s="1">
        <v>5.65</v>
      </c>
      <c r="P33" s="1">
        <v>6.12</v>
      </c>
      <c r="Q33" s="1">
        <v>3.77</v>
      </c>
      <c r="R33" s="1">
        <v>1.0900000000000001</v>
      </c>
      <c r="S33" s="1">
        <v>0.89</v>
      </c>
      <c r="T33" s="1">
        <v>0.35</v>
      </c>
      <c r="U33" s="1">
        <v>0.23</v>
      </c>
      <c r="V33" s="1">
        <v>0.33</v>
      </c>
      <c r="W33" s="1">
        <v>0.62</v>
      </c>
      <c r="X33" s="1">
        <v>0.33</v>
      </c>
      <c r="Y33" s="1">
        <v>0.03</v>
      </c>
      <c r="Z33" s="1">
        <v>0.26</v>
      </c>
      <c r="AA33" s="1">
        <v>7.0000000000000007E-2</v>
      </c>
      <c r="AB33" s="1">
        <v>0.03</v>
      </c>
      <c r="AC33" s="1">
        <v>0.03</v>
      </c>
      <c r="AD33" s="1">
        <v>0</v>
      </c>
      <c r="AE33" s="1">
        <v>0.03</v>
      </c>
      <c r="AF33" s="1">
        <v>7.0000000000000007E-2</v>
      </c>
      <c r="AG33" s="1">
        <v>0.03</v>
      </c>
      <c r="AH33" s="1">
        <v>0.26</v>
      </c>
      <c r="AI33" s="1">
        <v>0.23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25">
      <c r="A34" s="10" t="s">
        <v>16</v>
      </c>
      <c r="B34" s="2" t="s">
        <v>4</v>
      </c>
      <c r="C34" s="1">
        <v>5</v>
      </c>
      <c r="D34" s="1">
        <v>100</v>
      </c>
      <c r="E34" s="1">
        <v>5.71</v>
      </c>
      <c r="F34" s="1">
        <v>20.28</v>
      </c>
      <c r="G34" s="1">
        <v>33.119999999999997</v>
      </c>
      <c r="H34" s="1">
        <v>22.34</v>
      </c>
      <c r="I34" s="1">
        <v>6.91</v>
      </c>
      <c r="J34" s="1">
        <v>4.9800000000000004</v>
      </c>
      <c r="K34" s="1">
        <v>2.83</v>
      </c>
      <c r="L34" s="1">
        <v>1.53</v>
      </c>
      <c r="M34" s="1">
        <v>0.8</v>
      </c>
      <c r="N34" s="1">
        <v>0.36</v>
      </c>
      <c r="O34" s="1">
        <v>0.19</v>
      </c>
      <c r="P34" s="1">
        <v>0.1</v>
      </c>
      <c r="Q34" s="1">
        <v>0.06</v>
      </c>
      <c r="R34" s="1">
        <v>0.02</v>
      </c>
      <c r="S34" s="1">
        <v>0.02</v>
      </c>
      <c r="T34" s="1">
        <v>0.02</v>
      </c>
      <c r="U34" s="1">
        <v>0.02</v>
      </c>
      <c r="V34" s="1">
        <v>0.01</v>
      </c>
      <c r="W34" s="1">
        <v>0.03</v>
      </c>
      <c r="X34" s="1">
        <v>0.04</v>
      </c>
      <c r="Y34" s="1">
        <v>0.05</v>
      </c>
      <c r="Z34" s="1">
        <v>0.04</v>
      </c>
      <c r="AA34" s="1">
        <v>0.16</v>
      </c>
      <c r="AB34" s="1">
        <v>0.16</v>
      </c>
      <c r="AC34" s="1">
        <v>0.1</v>
      </c>
      <c r="AD34" s="1">
        <v>7.0000000000000007E-2</v>
      </c>
      <c r="AE34" s="1">
        <v>0.02</v>
      </c>
      <c r="AF34" s="1">
        <v>0.01</v>
      </c>
      <c r="AG34" s="1">
        <v>0.01</v>
      </c>
      <c r="AH34" s="1">
        <v>0.01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1:43" x14ac:dyDescent="0.25">
      <c r="A35" s="10" t="s">
        <v>16</v>
      </c>
      <c r="B35" s="2" t="s">
        <v>4</v>
      </c>
      <c r="C35" s="1">
        <v>6</v>
      </c>
      <c r="D35" s="1">
        <v>100</v>
      </c>
      <c r="E35" s="1">
        <v>0.16</v>
      </c>
      <c r="F35" s="1">
        <v>0.23</v>
      </c>
      <c r="G35" s="1">
        <v>0.54</v>
      </c>
      <c r="H35" s="1">
        <v>1.22</v>
      </c>
      <c r="I35" s="1">
        <v>2.2999999999999998</v>
      </c>
      <c r="J35" s="1">
        <v>7.35</v>
      </c>
      <c r="K35" s="1">
        <v>13.42</v>
      </c>
      <c r="L35" s="1">
        <v>16.97</v>
      </c>
      <c r="M35" s="1">
        <v>14.9</v>
      </c>
      <c r="N35" s="1">
        <v>12.44</v>
      </c>
      <c r="O35" s="1">
        <v>8.99</v>
      </c>
      <c r="P35" s="1">
        <v>6.86</v>
      </c>
      <c r="Q35" s="1">
        <v>3.34</v>
      </c>
      <c r="R35" s="1">
        <v>1.63</v>
      </c>
      <c r="S35" s="1">
        <v>1.6</v>
      </c>
      <c r="T35" s="1">
        <v>1.3</v>
      </c>
      <c r="U35" s="1">
        <v>1.57</v>
      </c>
      <c r="V35" s="1">
        <v>1.33</v>
      </c>
      <c r="W35" s="1">
        <v>1.6</v>
      </c>
      <c r="X35" s="1">
        <v>0.99</v>
      </c>
      <c r="Y35" s="1">
        <v>0.66</v>
      </c>
      <c r="Z35" s="1">
        <v>0.21</v>
      </c>
      <c r="AA35" s="1">
        <v>0.06</v>
      </c>
      <c r="AB35" s="1">
        <v>0.01</v>
      </c>
      <c r="AC35" s="1">
        <v>0.03</v>
      </c>
      <c r="AD35" s="1">
        <v>0.08</v>
      </c>
      <c r="AE35" s="1">
        <v>0.03</v>
      </c>
      <c r="AF35" s="1">
        <v>0.03</v>
      </c>
      <c r="AG35" s="1">
        <v>0.02</v>
      </c>
      <c r="AH35" s="1">
        <v>0.04</v>
      </c>
      <c r="AI35" s="1">
        <v>0.03</v>
      </c>
      <c r="AJ35" s="1">
        <v>0.01</v>
      </c>
      <c r="AK35" s="1">
        <v>0.01</v>
      </c>
      <c r="AL35" s="1">
        <v>0.01</v>
      </c>
      <c r="AM35" s="1">
        <v>0</v>
      </c>
      <c r="AN35" s="1">
        <v>0.01</v>
      </c>
      <c r="AO35" s="1">
        <v>0</v>
      </c>
      <c r="AP35" s="1">
        <v>0.01</v>
      </c>
      <c r="AQ35" s="1">
        <v>0</v>
      </c>
    </row>
    <row r="36" spans="1:43" x14ac:dyDescent="0.25">
      <c r="A36" s="10" t="s">
        <v>16</v>
      </c>
      <c r="B36" s="2" t="s">
        <v>4</v>
      </c>
      <c r="C36" s="1">
        <v>7</v>
      </c>
      <c r="D36" s="1">
        <v>100</v>
      </c>
      <c r="E36" s="1">
        <v>1.67</v>
      </c>
      <c r="F36" s="1">
        <v>0</v>
      </c>
      <c r="G36" s="1">
        <v>0.51</v>
      </c>
      <c r="H36" s="1">
        <v>3.33</v>
      </c>
      <c r="I36" s="1">
        <v>2.4700000000000002</v>
      </c>
      <c r="J36" s="1">
        <v>8.26</v>
      </c>
      <c r="K36" s="1">
        <v>8</v>
      </c>
      <c r="L36" s="1">
        <v>8.98</v>
      </c>
      <c r="M36" s="1">
        <v>9.3000000000000007</v>
      </c>
      <c r="N36" s="1">
        <v>7.4</v>
      </c>
      <c r="O36" s="1">
        <v>8.98</v>
      </c>
      <c r="P36" s="1">
        <v>11.12</v>
      </c>
      <c r="Q36" s="1">
        <v>4.67</v>
      </c>
      <c r="R36" s="1">
        <v>3.66</v>
      </c>
      <c r="S36" s="1">
        <v>4.67</v>
      </c>
      <c r="T36" s="1">
        <v>4.67</v>
      </c>
      <c r="U36" s="1">
        <v>3.48</v>
      </c>
      <c r="V36" s="1">
        <v>3.69</v>
      </c>
      <c r="W36" s="1">
        <v>1.99</v>
      </c>
      <c r="X36" s="1">
        <v>1.01</v>
      </c>
      <c r="Y36" s="1">
        <v>1.67</v>
      </c>
      <c r="Z36" s="1">
        <v>0</v>
      </c>
      <c r="AA36" s="1">
        <v>0</v>
      </c>
      <c r="AB36" s="1">
        <v>0.51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 x14ac:dyDescent="0.25">
      <c r="A37" s="10" t="s">
        <v>16</v>
      </c>
      <c r="B37" s="2" t="s">
        <v>4</v>
      </c>
      <c r="C37" s="1">
        <v>8</v>
      </c>
      <c r="D37" s="1">
        <v>100</v>
      </c>
      <c r="E37" s="1">
        <v>1.57</v>
      </c>
      <c r="F37" s="1">
        <v>7.37</v>
      </c>
      <c r="G37" s="1">
        <v>11.68</v>
      </c>
      <c r="H37" s="1">
        <v>8.58</v>
      </c>
      <c r="I37" s="1">
        <v>5.1100000000000003</v>
      </c>
      <c r="J37" s="1">
        <v>7.36</v>
      </c>
      <c r="K37" s="1">
        <v>14.19</v>
      </c>
      <c r="L37" s="1">
        <v>21.31</v>
      </c>
      <c r="M37" s="1">
        <v>13.1</v>
      </c>
      <c r="N37" s="1">
        <v>5.97</v>
      </c>
      <c r="O37" s="1">
        <v>1.93</v>
      </c>
      <c r="P37" s="1">
        <v>0.84</v>
      </c>
      <c r="Q37" s="1">
        <v>0.18</v>
      </c>
      <c r="R37" s="1">
        <v>0.06</v>
      </c>
      <c r="S37" s="1">
        <v>0.04</v>
      </c>
      <c r="T37" s="1">
        <v>7.0000000000000007E-2</v>
      </c>
      <c r="U37" s="1">
        <v>0.06</v>
      </c>
      <c r="V37" s="1">
        <v>0.05</v>
      </c>
      <c r="W37" s="1">
        <v>0.02</v>
      </c>
      <c r="X37" s="1">
        <v>0</v>
      </c>
      <c r="Y37" s="1">
        <v>0.01</v>
      </c>
      <c r="Z37" s="1">
        <v>0.03</v>
      </c>
      <c r="AA37" s="1">
        <v>0.03</v>
      </c>
      <c r="AB37" s="1">
        <v>0.06</v>
      </c>
      <c r="AC37" s="1">
        <v>0.06</v>
      </c>
      <c r="AD37" s="1">
        <v>0.05</v>
      </c>
      <c r="AE37" s="1">
        <v>0.09</v>
      </c>
      <c r="AF37" s="1">
        <v>0.05</v>
      </c>
      <c r="AG37" s="1">
        <v>0.05</v>
      </c>
      <c r="AH37" s="1">
        <v>7.0000000000000007E-2</v>
      </c>
      <c r="AI37" s="1">
        <v>0.01</v>
      </c>
      <c r="AJ37" s="1">
        <v>0.01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0.01</v>
      </c>
      <c r="AQ37" s="1">
        <v>0</v>
      </c>
    </row>
    <row r="38" spans="1:43" x14ac:dyDescent="0.25">
      <c r="A38" s="10" t="s">
        <v>16</v>
      </c>
      <c r="B38" s="2" t="s">
        <v>4</v>
      </c>
      <c r="C38" s="1">
        <v>9</v>
      </c>
      <c r="D38" s="1">
        <v>100</v>
      </c>
      <c r="E38" s="1">
        <v>0.04</v>
      </c>
      <c r="F38" s="1">
        <v>0.05</v>
      </c>
      <c r="G38" s="1">
        <v>0.08</v>
      </c>
      <c r="H38" s="1">
        <v>0.18</v>
      </c>
      <c r="I38" s="1">
        <v>0.37</v>
      </c>
      <c r="J38" s="1">
        <v>1.75</v>
      </c>
      <c r="K38" s="1">
        <v>8.5500000000000007</v>
      </c>
      <c r="L38" s="1">
        <v>22.76</v>
      </c>
      <c r="M38" s="1">
        <v>29.52</v>
      </c>
      <c r="N38" s="1">
        <v>22.76</v>
      </c>
      <c r="O38" s="1">
        <v>9.3000000000000007</v>
      </c>
      <c r="P38" s="1">
        <v>3.48</v>
      </c>
      <c r="Q38" s="1">
        <v>0.62</v>
      </c>
      <c r="R38" s="1">
        <v>0.17</v>
      </c>
      <c r="S38" s="1">
        <v>7.0000000000000007E-2</v>
      </c>
      <c r="T38" s="1">
        <v>0.04</v>
      </c>
      <c r="U38" s="1">
        <v>0.03</v>
      </c>
      <c r="V38" s="1">
        <v>0.02</v>
      </c>
      <c r="W38" s="1">
        <v>0.01</v>
      </c>
      <c r="X38" s="1">
        <v>0</v>
      </c>
      <c r="Y38" s="1">
        <v>0</v>
      </c>
      <c r="Z38" s="1">
        <v>0</v>
      </c>
      <c r="AA38" s="1">
        <v>0.01</v>
      </c>
      <c r="AB38" s="1">
        <v>0.01</v>
      </c>
      <c r="AC38" s="1">
        <v>0.01</v>
      </c>
      <c r="AD38" s="1">
        <v>0.03</v>
      </c>
      <c r="AE38" s="1">
        <v>0.02</v>
      </c>
      <c r="AF38" s="1">
        <v>0.04</v>
      </c>
      <c r="AG38" s="1">
        <v>0.03</v>
      </c>
      <c r="AH38" s="1">
        <v>0.03</v>
      </c>
      <c r="AI38" s="1">
        <v>0.01</v>
      </c>
      <c r="AJ38" s="1">
        <v>0.01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</row>
    <row r="39" spans="1:43" x14ac:dyDescent="0.25">
      <c r="A39" s="10" t="s">
        <v>16</v>
      </c>
      <c r="B39" s="2" t="s">
        <v>4</v>
      </c>
      <c r="C39" s="1">
        <v>10</v>
      </c>
      <c r="D39" s="1">
        <v>100</v>
      </c>
      <c r="E39" s="1">
        <v>0.09</v>
      </c>
      <c r="F39" s="1">
        <v>0</v>
      </c>
      <c r="G39" s="1">
        <v>0.19</v>
      </c>
      <c r="H39" s="1">
        <v>0.55000000000000004</v>
      </c>
      <c r="I39" s="1">
        <v>0.87</v>
      </c>
      <c r="J39" s="1">
        <v>1.68</v>
      </c>
      <c r="K39" s="1">
        <v>6.92</v>
      </c>
      <c r="L39" s="1">
        <v>13.79</v>
      </c>
      <c r="M39" s="1">
        <v>23.13</v>
      </c>
      <c r="N39" s="1">
        <v>22.35</v>
      </c>
      <c r="O39" s="1">
        <v>11.75</v>
      </c>
      <c r="P39" s="1">
        <v>8.9600000000000009</v>
      </c>
      <c r="Q39" s="1">
        <v>4.3899999999999997</v>
      </c>
      <c r="R39" s="1">
        <v>2.41</v>
      </c>
      <c r="S39" s="1">
        <v>1.1200000000000001</v>
      </c>
      <c r="T39" s="1">
        <v>0.47</v>
      </c>
      <c r="U39" s="1">
        <v>0.34</v>
      </c>
      <c r="V39" s="1">
        <v>0.28000000000000003</v>
      </c>
      <c r="W39" s="1">
        <v>0.19</v>
      </c>
      <c r="X39" s="1">
        <v>0</v>
      </c>
      <c r="Y39" s="1">
        <v>0</v>
      </c>
      <c r="Z39" s="1">
        <v>0</v>
      </c>
      <c r="AA39" s="1">
        <v>0.1</v>
      </c>
      <c r="AB39" s="1">
        <v>0</v>
      </c>
      <c r="AC39" s="1">
        <v>0</v>
      </c>
      <c r="AD39" s="1">
        <v>0.12</v>
      </c>
      <c r="AE39" s="1">
        <v>0.06</v>
      </c>
      <c r="AF39" s="1">
        <v>0.12</v>
      </c>
      <c r="AG39" s="1">
        <v>0.06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0.06</v>
      </c>
      <c r="AN39" s="1">
        <v>0</v>
      </c>
      <c r="AO39" s="1">
        <v>0</v>
      </c>
      <c r="AP39" s="1">
        <v>0</v>
      </c>
      <c r="AQ39" s="1">
        <v>0</v>
      </c>
    </row>
    <row r="40" spans="1:43" x14ac:dyDescent="0.25">
      <c r="A40" s="10" t="s">
        <v>16</v>
      </c>
      <c r="B40" s="2" t="s">
        <v>4</v>
      </c>
      <c r="C40" s="1">
        <v>11</v>
      </c>
      <c r="D40" s="1">
        <v>100</v>
      </c>
      <c r="E40" s="1">
        <v>0</v>
      </c>
      <c r="F40" s="1">
        <v>0.19</v>
      </c>
      <c r="G40" s="1">
        <v>0.36</v>
      </c>
      <c r="H40" s="1">
        <v>0.4</v>
      </c>
      <c r="I40" s="1">
        <v>0.44</v>
      </c>
      <c r="J40" s="1">
        <v>2.25</v>
      </c>
      <c r="K40" s="1">
        <v>24</v>
      </c>
      <c r="L40" s="1">
        <v>40.36</v>
      </c>
      <c r="M40" s="1">
        <v>23.53</v>
      </c>
      <c r="N40" s="1">
        <v>6.22</v>
      </c>
      <c r="O40" s="1">
        <v>1.22</v>
      </c>
      <c r="P40" s="1">
        <v>0.51</v>
      </c>
      <c r="Q40" s="1">
        <v>0.17</v>
      </c>
      <c r="R40" s="1">
        <v>0.06</v>
      </c>
      <c r="S40" s="1">
        <v>0.17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0.06</v>
      </c>
      <c r="AE40" s="1">
        <v>0</v>
      </c>
      <c r="AF40" s="1">
        <v>0.06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 x14ac:dyDescent="0.25">
      <c r="A41" s="10" t="s">
        <v>16</v>
      </c>
      <c r="B41" s="2" t="s">
        <v>4</v>
      </c>
      <c r="C41" s="1">
        <v>12</v>
      </c>
      <c r="D41" s="1">
        <v>100</v>
      </c>
      <c r="E41" s="1">
        <v>0</v>
      </c>
      <c r="F41" s="1">
        <v>0</v>
      </c>
      <c r="G41" s="1">
        <v>0</v>
      </c>
      <c r="H41" s="1">
        <v>1.07</v>
      </c>
      <c r="I41" s="1">
        <v>0.28000000000000003</v>
      </c>
      <c r="J41" s="1">
        <v>8.51</v>
      </c>
      <c r="K41" s="1">
        <v>32.9</v>
      </c>
      <c r="L41" s="1">
        <v>17.14</v>
      </c>
      <c r="M41" s="1">
        <v>14.88</v>
      </c>
      <c r="N41" s="1">
        <v>18.95</v>
      </c>
      <c r="O41" s="1">
        <v>4.04</v>
      </c>
      <c r="P41" s="1">
        <v>1.03</v>
      </c>
      <c r="Q41" s="1">
        <v>0.17</v>
      </c>
      <c r="R41" s="1">
        <v>0.34</v>
      </c>
      <c r="S41" s="1">
        <v>0.34</v>
      </c>
      <c r="T41" s="1">
        <v>0.17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</row>
    <row r="42" spans="1:43" x14ac:dyDescent="0.25">
      <c r="A42" s="10" t="s">
        <v>16</v>
      </c>
      <c r="B42" s="2" t="s">
        <v>4</v>
      </c>
      <c r="C42" s="1">
        <v>13</v>
      </c>
      <c r="D42" s="1">
        <v>100</v>
      </c>
      <c r="E42" s="1">
        <v>0</v>
      </c>
      <c r="F42" s="1">
        <v>0.54</v>
      </c>
      <c r="G42" s="1">
        <v>0</v>
      </c>
      <c r="H42" s="1">
        <v>0.85</v>
      </c>
      <c r="I42" s="1">
        <v>0.71</v>
      </c>
      <c r="J42" s="1">
        <v>2.25</v>
      </c>
      <c r="K42" s="1">
        <v>3.2</v>
      </c>
      <c r="L42" s="1">
        <v>5.65</v>
      </c>
      <c r="M42" s="1">
        <v>15.13</v>
      </c>
      <c r="N42" s="1">
        <v>16.73</v>
      </c>
      <c r="O42" s="1">
        <v>14.09</v>
      </c>
      <c r="P42" s="1">
        <v>12.41</v>
      </c>
      <c r="Q42" s="1">
        <v>9.81</v>
      </c>
      <c r="R42" s="1">
        <v>5.99</v>
      </c>
      <c r="S42" s="1">
        <v>4.03</v>
      </c>
      <c r="T42" s="1">
        <v>4.34</v>
      </c>
      <c r="U42" s="1">
        <v>1.44</v>
      </c>
      <c r="V42" s="1">
        <v>1.59</v>
      </c>
      <c r="W42" s="1">
        <v>0.54</v>
      </c>
      <c r="X42" s="1">
        <v>0</v>
      </c>
      <c r="Y42" s="1">
        <v>0.42</v>
      </c>
      <c r="Z42" s="1">
        <v>0</v>
      </c>
      <c r="AA42" s="1">
        <v>0</v>
      </c>
      <c r="AB42" s="1">
        <v>0</v>
      </c>
      <c r="AC42" s="1">
        <v>0.28999999999999998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</row>
    <row r="43" spans="1:43" x14ac:dyDescent="0.25">
      <c r="A43" s="10" t="s">
        <v>16</v>
      </c>
      <c r="B43" s="2" t="s">
        <v>5</v>
      </c>
      <c r="C43" s="1">
        <v>4</v>
      </c>
      <c r="D43" s="1">
        <v>100</v>
      </c>
      <c r="E43" s="1">
        <v>0.03</v>
      </c>
      <c r="F43" s="1">
        <v>0</v>
      </c>
      <c r="G43" s="1">
        <v>0.22</v>
      </c>
      <c r="H43" s="1">
        <v>1.38</v>
      </c>
      <c r="I43" s="1">
        <v>6.72</v>
      </c>
      <c r="J43" s="1">
        <v>24.75</v>
      </c>
      <c r="K43" s="1">
        <v>20.2</v>
      </c>
      <c r="L43" s="1">
        <v>11.99</v>
      </c>
      <c r="M43" s="1">
        <v>5.99</v>
      </c>
      <c r="N43" s="1">
        <v>4.78</v>
      </c>
      <c r="O43" s="1">
        <v>8.9</v>
      </c>
      <c r="P43" s="1">
        <v>4.5</v>
      </c>
      <c r="Q43" s="1">
        <v>3.47</v>
      </c>
      <c r="R43" s="1">
        <v>2.5299999999999998</v>
      </c>
      <c r="S43" s="1">
        <v>1.75</v>
      </c>
      <c r="T43" s="1">
        <v>0.75</v>
      </c>
      <c r="U43" s="1">
        <v>1.37</v>
      </c>
      <c r="V43" s="1">
        <v>0.17</v>
      </c>
      <c r="W43" s="1">
        <v>0.03</v>
      </c>
      <c r="X43" s="1">
        <v>0.15</v>
      </c>
      <c r="Y43" s="1">
        <v>0.09</v>
      </c>
      <c r="Z43" s="1">
        <v>0.03</v>
      </c>
      <c r="AA43" s="1">
        <v>0.03</v>
      </c>
      <c r="AB43" s="1">
        <v>0</v>
      </c>
      <c r="AC43" s="1">
        <v>0</v>
      </c>
      <c r="AD43" s="1">
        <v>0</v>
      </c>
      <c r="AE43" s="1">
        <v>0.1</v>
      </c>
      <c r="AF43" s="1">
        <v>0</v>
      </c>
      <c r="AG43" s="1">
        <v>0.06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 x14ac:dyDescent="0.25">
      <c r="A44" s="10" t="s">
        <v>16</v>
      </c>
      <c r="B44" s="2" t="s">
        <v>5</v>
      </c>
      <c r="C44" s="1">
        <v>5</v>
      </c>
      <c r="D44" s="1">
        <v>100</v>
      </c>
      <c r="E44" s="1">
        <v>5.16</v>
      </c>
      <c r="F44" s="1">
        <v>20.25</v>
      </c>
      <c r="G44" s="1">
        <v>34.090000000000003</v>
      </c>
      <c r="H44" s="1">
        <v>23.77</v>
      </c>
      <c r="I44" s="1">
        <v>6.12</v>
      </c>
      <c r="J44" s="1">
        <v>4.46</v>
      </c>
      <c r="K44" s="1">
        <v>2.65</v>
      </c>
      <c r="L44" s="1">
        <v>1.47</v>
      </c>
      <c r="M44" s="1">
        <v>0.75</v>
      </c>
      <c r="N44" s="1">
        <v>0.42</v>
      </c>
      <c r="O44" s="1">
        <v>0.2</v>
      </c>
      <c r="P44" s="1">
        <v>0.12</v>
      </c>
      <c r="Q44" s="1">
        <v>0.04</v>
      </c>
      <c r="R44" s="1">
        <v>0.03</v>
      </c>
      <c r="S44" s="1">
        <v>0.02</v>
      </c>
      <c r="T44" s="1">
        <v>0.01</v>
      </c>
      <c r="U44" s="1">
        <v>0.01</v>
      </c>
      <c r="V44" s="1">
        <v>0.01</v>
      </c>
      <c r="W44" s="1">
        <v>0.02</v>
      </c>
      <c r="X44" s="1">
        <v>0.04</v>
      </c>
      <c r="Y44" s="1">
        <v>0.04</v>
      </c>
      <c r="Z44" s="1">
        <v>0.02</v>
      </c>
      <c r="AA44" s="1">
        <v>0.11</v>
      </c>
      <c r="AB44" s="1">
        <v>0.08</v>
      </c>
      <c r="AC44" s="1">
        <v>0.04</v>
      </c>
      <c r="AD44" s="1">
        <v>0.05</v>
      </c>
      <c r="AE44" s="1">
        <v>0.01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</row>
    <row r="45" spans="1:43" x14ac:dyDescent="0.25">
      <c r="A45" s="10" t="s">
        <v>16</v>
      </c>
      <c r="B45" s="2" t="s">
        <v>5</v>
      </c>
      <c r="C45" s="1">
        <v>6</v>
      </c>
      <c r="D45" s="1">
        <v>100</v>
      </c>
      <c r="E45" s="1">
        <v>0.04</v>
      </c>
      <c r="F45" s="1">
        <v>0.16</v>
      </c>
      <c r="G45" s="1">
        <v>0.56999999999999995</v>
      </c>
      <c r="H45" s="1">
        <v>1</v>
      </c>
      <c r="I45" s="1">
        <v>1.67</v>
      </c>
      <c r="J45" s="1">
        <v>6.47</v>
      </c>
      <c r="K45" s="1">
        <v>13.28</v>
      </c>
      <c r="L45" s="1">
        <v>17.13</v>
      </c>
      <c r="M45" s="1">
        <v>15</v>
      </c>
      <c r="N45" s="1">
        <v>12.68</v>
      </c>
      <c r="O45" s="1">
        <v>9.6</v>
      </c>
      <c r="P45" s="1">
        <v>7.18</v>
      </c>
      <c r="Q45" s="1">
        <v>3.57</v>
      </c>
      <c r="R45" s="1">
        <v>2.08</v>
      </c>
      <c r="S45" s="1">
        <v>1.61</v>
      </c>
      <c r="T45" s="1">
        <v>1.29</v>
      </c>
      <c r="U45" s="1">
        <v>1.57</v>
      </c>
      <c r="V45" s="1">
        <v>1.44</v>
      </c>
      <c r="W45" s="1">
        <v>1.58</v>
      </c>
      <c r="X45" s="1">
        <v>1.05</v>
      </c>
      <c r="Y45" s="1">
        <v>0.59</v>
      </c>
      <c r="Z45" s="1">
        <v>0.17</v>
      </c>
      <c r="AA45" s="1">
        <v>0.08</v>
      </c>
      <c r="AB45" s="1">
        <v>0.04</v>
      </c>
      <c r="AC45" s="1">
        <v>0.03</v>
      </c>
      <c r="AD45" s="1">
        <v>0.02</v>
      </c>
      <c r="AE45" s="1">
        <v>0.01</v>
      </c>
      <c r="AF45" s="1">
        <v>0.01</v>
      </c>
      <c r="AG45" s="1">
        <v>0.02</v>
      </c>
      <c r="AH45" s="1">
        <v>0.02</v>
      </c>
      <c r="AI45" s="1">
        <v>0</v>
      </c>
      <c r="AJ45" s="1">
        <v>0.01</v>
      </c>
      <c r="AK45" s="1">
        <v>0.01</v>
      </c>
      <c r="AL45" s="1">
        <v>0.01</v>
      </c>
      <c r="AM45" s="1">
        <v>0.01</v>
      </c>
      <c r="AN45" s="1">
        <v>0.01</v>
      </c>
      <c r="AO45" s="1">
        <v>0</v>
      </c>
      <c r="AP45" s="1">
        <v>0</v>
      </c>
      <c r="AQ45" s="1">
        <v>0</v>
      </c>
    </row>
    <row r="46" spans="1:43" x14ac:dyDescent="0.25">
      <c r="A46" s="10" t="s">
        <v>16</v>
      </c>
      <c r="B46" s="2" t="s">
        <v>5</v>
      </c>
      <c r="C46" s="1">
        <v>7</v>
      </c>
      <c r="D46" s="1">
        <v>100</v>
      </c>
      <c r="E46" s="1">
        <v>0.61</v>
      </c>
      <c r="F46" s="1">
        <v>0.61</v>
      </c>
      <c r="G46" s="1">
        <v>0.95</v>
      </c>
      <c r="H46" s="1">
        <v>0.95</v>
      </c>
      <c r="I46" s="1">
        <v>3.08</v>
      </c>
      <c r="J46" s="1">
        <v>4.42</v>
      </c>
      <c r="K46" s="1">
        <v>4.42</v>
      </c>
      <c r="L46" s="1">
        <v>10.39</v>
      </c>
      <c r="M46" s="1">
        <v>6.15</v>
      </c>
      <c r="N46" s="1">
        <v>8.27</v>
      </c>
      <c r="O46" s="1">
        <v>8.9600000000000009</v>
      </c>
      <c r="P46" s="1">
        <v>13.59</v>
      </c>
      <c r="Q46" s="1">
        <v>4.8899999999999997</v>
      </c>
      <c r="R46" s="1">
        <v>1.82</v>
      </c>
      <c r="S46" s="1">
        <v>9.7799999999999994</v>
      </c>
      <c r="T46" s="1">
        <v>3.03</v>
      </c>
      <c r="U46" s="1">
        <v>3.64</v>
      </c>
      <c r="V46" s="1">
        <v>7.49</v>
      </c>
      <c r="W46" s="1">
        <v>1.52</v>
      </c>
      <c r="X46" s="1">
        <v>3.64</v>
      </c>
      <c r="Y46" s="1">
        <v>0</v>
      </c>
      <c r="Z46" s="1">
        <v>0.61</v>
      </c>
      <c r="AA46" s="1">
        <v>0</v>
      </c>
      <c r="AB46" s="1">
        <v>0</v>
      </c>
      <c r="AC46" s="1">
        <v>0</v>
      </c>
      <c r="AD46" s="1">
        <v>0</v>
      </c>
      <c r="AE46" s="1">
        <v>0.61</v>
      </c>
      <c r="AF46" s="1">
        <v>0</v>
      </c>
      <c r="AG46" s="1">
        <v>0</v>
      </c>
      <c r="AH46" s="1">
        <v>0</v>
      </c>
      <c r="AI46" s="1">
        <v>0.61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</row>
    <row r="47" spans="1:43" x14ac:dyDescent="0.25">
      <c r="A47" s="10" t="s">
        <v>16</v>
      </c>
      <c r="B47" s="2" t="s">
        <v>5</v>
      </c>
      <c r="C47" s="1">
        <v>8</v>
      </c>
      <c r="D47" s="1">
        <v>100</v>
      </c>
      <c r="E47" s="1">
        <v>1.56</v>
      </c>
      <c r="F47" s="1">
        <v>7.75</v>
      </c>
      <c r="G47" s="1">
        <v>11.1</v>
      </c>
      <c r="H47" s="1">
        <v>9.51</v>
      </c>
      <c r="I47" s="1">
        <v>3.9</v>
      </c>
      <c r="J47" s="1">
        <v>6.78</v>
      </c>
      <c r="K47" s="1">
        <v>13.66</v>
      </c>
      <c r="L47" s="1">
        <v>21.27</v>
      </c>
      <c r="M47" s="1">
        <v>14.31</v>
      </c>
      <c r="N47" s="1">
        <v>6.92</v>
      </c>
      <c r="O47" s="1">
        <v>1.73</v>
      </c>
      <c r="P47" s="1">
        <v>0.75</v>
      </c>
      <c r="Q47" s="1">
        <v>0.09</v>
      </c>
      <c r="R47" s="1">
        <v>0.12</v>
      </c>
      <c r="S47" s="1">
        <v>0.05</v>
      </c>
      <c r="T47" s="1">
        <v>0.12</v>
      </c>
      <c r="U47" s="1">
        <v>7.0000000000000007E-2</v>
      </c>
      <c r="V47" s="1">
        <v>0</v>
      </c>
      <c r="W47" s="1">
        <v>0.04</v>
      </c>
      <c r="X47" s="1">
        <v>0</v>
      </c>
      <c r="Y47" s="1">
        <v>0.02</v>
      </c>
      <c r="Z47" s="1">
        <v>0.02</v>
      </c>
      <c r="AA47" s="1">
        <v>0.03</v>
      </c>
      <c r="AB47" s="1">
        <v>0.04</v>
      </c>
      <c r="AC47" s="1">
        <v>0.03</v>
      </c>
      <c r="AD47" s="1">
        <v>0.03</v>
      </c>
      <c r="AE47" s="1">
        <v>0.03</v>
      </c>
      <c r="AF47" s="1">
        <v>0.04</v>
      </c>
      <c r="AG47" s="1">
        <v>0.02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</row>
    <row r="48" spans="1:43" x14ac:dyDescent="0.25">
      <c r="A48" s="10" t="s">
        <v>16</v>
      </c>
      <c r="B48" s="2" t="s">
        <v>5</v>
      </c>
      <c r="C48" s="1">
        <v>9</v>
      </c>
      <c r="D48" s="1">
        <v>100</v>
      </c>
      <c r="E48" s="1">
        <v>0.02</v>
      </c>
      <c r="F48" s="1">
        <v>0.03</v>
      </c>
      <c r="G48" s="1">
        <v>0.05</v>
      </c>
      <c r="H48" s="1">
        <v>0.14000000000000001</v>
      </c>
      <c r="I48" s="1">
        <v>0.35</v>
      </c>
      <c r="J48" s="1">
        <v>1.31</v>
      </c>
      <c r="K48" s="1">
        <v>6.89</v>
      </c>
      <c r="L48" s="1">
        <v>20.98</v>
      </c>
      <c r="M48" s="1">
        <v>29.57</v>
      </c>
      <c r="N48" s="1">
        <v>25.06</v>
      </c>
      <c r="O48" s="1">
        <v>10.64</v>
      </c>
      <c r="P48" s="1">
        <v>3.96</v>
      </c>
      <c r="Q48" s="1">
        <v>0.59</v>
      </c>
      <c r="R48" s="1">
        <v>0.18</v>
      </c>
      <c r="S48" s="1">
        <v>0.06</v>
      </c>
      <c r="T48" s="1">
        <v>0.03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0.01</v>
      </c>
      <c r="AC48" s="1">
        <v>0.01</v>
      </c>
      <c r="AD48" s="1">
        <v>0.02</v>
      </c>
      <c r="AE48" s="1">
        <v>0.01</v>
      </c>
      <c r="AF48" s="1">
        <v>0.02</v>
      </c>
      <c r="AG48" s="1">
        <v>0.02</v>
      </c>
      <c r="AH48" s="1">
        <v>0.01</v>
      </c>
      <c r="AI48" s="1">
        <v>0.01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</row>
    <row r="49" spans="1:43" x14ac:dyDescent="0.25">
      <c r="A49" s="10" t="s">
        <v>16</v>
      </c>
      <c r="B49" s="2" t="s">
        <v>5</v>
      </c>
      <c r="C49" s="1">
        <v>10</v>
      </c>
      <c r="D49" s="1">
        <v>100</v>
      </c>
      <c r="E49" s="1">
        <v>0.06</v>
      </c>
      <c r="F49" s="1">
        <v>0</v>
      </c>
      <c r="G49" s="1">
        <v>0</v>
      </c>
      <c r="H49" s="1">
        <v>0</v>
      </c>
      <c r="I49" s="1">
        <v>0.32</v>
      </c>
      <c r="J49" s="1">
        <v>1.59</v>
      </c>
      <c r="K49" s="1">
        <v>4.66</v>
      </c>
      <c r="L49" s="1">
        <v>14.53</v>
      </c>
      <c r="M49" s="1">
        <v>23.5</v>
      </c>
      <c r="N49" s="1">
        <v>24.65</v>
      </c>
      <c r="O49" s="1">
        <v>14.62</v>
      </c>
      <c r="P49" s="1">
        <v>7.14</v>
      </c>
      <c r="Q49" s="1">
        <v>4.0599999999999996</v>
      </c>
      <c r="R49" s="1">
        <v>1.92</v>
      </c>
      <c r="S49" s="1">
        <v>1.46</v>
      </c>
      <c r="T49" s="1">
        <v>0.77</v>
      </c>
      <c r="U49" s="1">
        <v>0.31</v>
      </c>
      <c r="V49" s="1">
        <v>0.17</v>
      </c>
      <c r="W49" s="1">
        <v>0.06</v>
      </c>
      <c r="X49" s="1">
        <v>0</v>
      </c>
      <c r="Y49" s="1">
        <v>0</v>
      </c>
      <c r="Z49" s="1">
        <v>0</v>
      </c>
      <c r="AA49" s="1">
        <v>0.06</v>
      </c>
      <c r="AB49" s="1">
        <v>0</v>
      </c>
      <c r="AC49" s="1">
        <v>0</v>
      </c>
      <c r="AD49" s="1">
        <v>0.12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</row>
    <row r="50" spans="1:43" x14ac:dyDescent="0.25">
      <c r="A50" s="10" t="s">
        <v>16</v>
      </c>
      <c r="B50" s="2" t="s">
        <v>5</v>
      </c>
      <c r="C50" s="1">
        <v>11</v>
      </c>
      <c r="D50" s="1">
        <v>100</v>
      </c>
      <c r="E50" s="1">
        <v>0</v>
      </c>
      <c r="F50" s="1">
        <v>0</v>
      </c>
      <c r="G50" s="1">
        <v>0</v>
      </c>
      <c r="H50" s="1">
        <v>0.05</v>
      </c>
      <c r="I50" s="1">
        <v>0.09</v>
      </c>
      <c r="J50" s="1">
        <v>1.54</v>
      </c>
      <c r="K50" s="1">
        <v>18.68</v>
      </c>
      <c r="L50" s="1">
        <v>44.31</v>
      </c>
      <c r="M50" s="1">
        <v>25.98</v>
      </c>
      <c r="N50" s="1">
        <v>7.14</v>
      </c>
      <c r="O50" s="1">
        <v>1.84</v>
      </c>
      <c r="P50" s="1">
        <v>0.14000000000000001</v>
      </c>
      <c r="Q50" s="1">
        <v>0.05</v>
      </c>
      <c r="R50" s="1">
        <v>0.05</v>
      </c>
      <c r="S50" s="1">
        <v>0</v>
      </c>
      <c r="T50" s="1">
        <v>0.05</v>
      </c>
      <c r="U50" s="1">
        <v>0.05</v>
      </c>
      <c r="V50" s="1">
        <v>0.05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</row>
    <row r="51" spans="1:43" x14ac:dyDescent="0.25">
      <c r="A51" s="10" t="s">
        <v>16</v>
      </c>
      <c r="B51" s="2" t="s">
        <v>5</v>
      </c>
      <c r="C51" s="1">
        <v>12</v>
      </c>
      <c r="D51" s="1">
        <v>100</v>
      </c>
      <c r="E51" s="1">
        <v>0</v>
      </c>
      <c r="F51" s="1">
        <v>0</v>
      </c>
      <c r="G51" s="1">
        <v>0</v>
      </c>
      <c r="H51" s="1">
        <v>0</v>
      </c>
      <c r="I51" s="1">
        <v>0.77</v>
      </c>
      <c r="J51" s="1">
        <v>7.24</v>
      </c>
      <c r="K51" s="1">
        <v>18.149999999999999</v>
      </c>
      <c r="L51" s="1">
        <v>26.84</v>
      </c>
      <c r="M51" s="1">
        <v>19.7</v>
      </c>
      <c r="N51" s="1">
        <v>16.510000000000002</v>
      </c>
      <c r="O51" s="1">
        <v>7.78</v>
      </c>
      <c r="P51" s="1">
        <v>2.58</v>
      </c>
      <c r="Q51" s="1">
        <v>0.28000000000000003</v>
      </c>
      <c r="R51" s="1">
        <v>0</v>
      </c>
      <c r="S51" s="1">
        <v>0</v>
      </c>
      <c r="T51" s="1">
        <v>0</v>
      </c>
      <c r="U51" s="1">
        <v>0.14000000000000001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25">
      <c r="A52" s="10" t="s">
        <v>16</v>
      </c>
      <c r="B52" s="2" t="s">
        <v>5</v>
      </c>
      <c r="C52" s="1">
        <v>13</v>
      </c>
      <c r="D52" s="1">
        <v>100</v>
      </c>
      <c r="E52" s="1">
        <v>0.27</v>
      </c>
      <c r="F52" s="1">
        <v>0.54</v>
      </c>
      <c r="G52" s="1">
        <v>0.54</v>
      </c>
      <c r="H52" s="1">
        <v>0.81</v>
      </c>
      <c r="I52" s="1">
        <v>1.34</v>
      </c>
      <c r="J52" s="1">
        <v>0.8</v>
      </c>
      <c r="K52" s="1">
        <v>4.88</v>
      </c>
      <c r="L52" s="1">
        <v>9.81</v>
      </c>
      <c r="M52" s="1">
        <v>14.73</v>
      </c>
      <c r="N52" s="1">
        <v>12.07</v>
      </c>
      <c r="O52" s="1">
        <v>16.079999999999998</v>
      </c>
      <c r="P52" s="1">
        <v>15.32</v>
      </c>
      <c r="Q52" s="1">
        <v>6.98</v>
      </c>
      <c r="R52" s="1">
        <v>5.63</v>
      </c>
      <c r="S52" s="1">
        <v>5.42</v>
      </c>
      <c r="T52" s="1">
        <v>1.6</v>
      </c>
      <c r="U52" s="1">
        <v>1.07</v>
      </c>
      <c r="V52" s="1">
        <v>1.07</v>
      </c>
      <c r="W52" s="1">
        <v>0</v>
      </c>
      <c r="X52" s="1">
        <v>0.27</v>
      </c>
      <c r="Y52" s="1">
        <v>0</v>
      </c>
      <c r="Z52" s="1">
        <v>0</v>
      </c>
      <c r="AA52" s="1">
        <v>0</v>
      </c>
      <c r="AB52" s="1">
        <v>0</v>
      </c>
      <c r="AC52" s="1">
        <v>0.27</v>
      </c>
      <c r="AD52" s="1">
        <v>0</v>
      </c>
      <c r="AE52" s="1">
        <v>0</v>
      </c>
      <c r="AF52" s="1">
        <v>0.54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</row>
    <row r="53" spans="1:43" x14ac:dyDescent="0.25">
      <c r="A53" s="10" t="s">
        <v>16</v>
      </c>
      <c r="B53" s="2" t="s">
        <v>6</v>
      </c>
      <c r="C53" s="1">
        <v>4</v>
      </c>
      <c r="D53" s="1">
        <v>100</v>
      </c>
      <c r="E53" s="1">
        <v>0.03</v>
      </c>
      <c r="F53" s="1">
        <v>0.2</v>
      </c>
      <c r="G53" s="1">
        <v>0.14000000000000001</v>
      </c>
      <c r="H53" s="1">
        <v>2.58</v>
      </c>
      <c r="I53" s="1">
        <v>12.68</v>
      </c>
      <c r="J53" s="1">
        <v>26.77</v>
      </c>
      <c r="K53" s="1">
        <v>19.12</v>
      </c>
      <c r="L53" s="1">
        <v>10.4</v>
      </c>
      <c r="M53" s="1">
        <v>7.72</v>
      </c>
      <c r="N53" s="1">
        <v>5.08</v>
      </c>
      <c r="O53" s="1">
        <v>5.59</v>
      </c>
      <c r="P53" s="1">
        <v>4.37</v>
      </c>
      <c r="Q53" s="1">
        <v>2.02</v>
      </c>
      <c r="R53" s="1">
        <v>1.27</v>
      </c>
      <c r="S53" s="1">
        <v>1.02</v>
      </c>
      <c r="T53" s="1">
        <v>0.51</v>
      </c>
      <c r="U53" s="1">
        <v>0.25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</row>
    <row r="54" spans="1:43" x14ac:dyDescent="0.25">
      <c r="A54" s="10" t="s">
        <v>16</v>
      </c>
      <c r="B54" s="2" t="s">
        <v>6</v>
      </c>
      <c r="C54" s="1">
        <v>5</v>
      </c>
      <c r="D54" s="1">
        <v>100</v>
      </c>
      <c r="E54" s="1">
        <v>5.6</v>
      </c>
      <c r="F54" s="1">
        <v>20.77</v>
      </c>
      <c r="G54" s="1">
        <v>33.520000000000003</v>
      </c>
      <c r="H54" s="1">
        <v>24.24</v>
      </c>
      <c r="I54" s="1">
        <v>6.04</v>
      </c>
      <c r="J54" s="1">
        <v>3.48</v>
      </c>
      <c r="K54" s="1">
        <v>2.2200000000000002</v>
      </c>
      <c r="L54" s="1">
        <v>1.57</v>
      </c>
      <c r="M54" s="1">
        <v>0.97</v>
      </c>
      <c r="N54" s="1">
        <v>0.64</v>
      </c>
      <c r="O54" s="1">
        <v>0.36</v>
      </c>
      <c r="P54" s="1">
        <v>0.32</v>
      </c>
      <c r="Q54" s="1">
        <v>0.17</v>
      </c>
      <c r="R54" s="1">
        <v>0.02</v>
      </c>
      <c r="S54" s="1">
        <v>0.01</v>
      </c>
      <c r="T54" s="1">
        <v>0.02</v>
      </c>
      <c r="U54" s="1">
        <v>0</v>
      </c>
      <c r="V54" s="1">
        <v>0.01</v>
      </c>
      <c r="W54" s="1">
        <v>0.01</v>
      </c>
      <c r="X54" s="1">
        <v>0.01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</row>
    <row r="55" spans="1:43" x14ac:dyDescent="0.25">
      <c r="A55" s="10" t="s">
        <v>16</v>
      </c>
      <c r="B55" s="2" t="s">
        <v>6</v>
      </c>
      <c r="C55" s="1">
        <v>6</v>
      </c>
      <c r="D55" s="1">
        <v>100</v>
      </c>
      <c r="E55" s="1">
        <v>0.06</v>
      </c>
      <c r="F55" s="1">
        <v>0.16</v>
      </c>
      <c r="G55" s="1">
        <v>0.37</v>
      </c>
      <c r="H55" s="1">
        <v>0.71</v>
      </c>
      <c r="I55" s="1">
        <v>1.28</v>
      </c>
      <c r="J55" s="1">
        <v>5.49</v>
      </c>
      <c r="K55" s="1">
        <v>12.94</v>
      </c>
      <c r="L55" s="1">
        <v>20.65</v>
      </c>
      <c r="M55" s="1">
        <v>17.66</v>
      </c>
      <c r="N55" s="1">
        <v>14.93</v>
      </c>
      <c r="O55" s="1">
        <v>10.14</v>
      </c>
      <c r="P55" s="1">
        <v>9.1199999999999992</v>
      </c>
      <c r="Q55" s="1">
        <v>2.63</v>
      </c>
      <c r="R55" s="1">
        <v>1.1000000000000001</v>
      </c>
      <c r="S55" s="1">
        <v>0.72</v>
      </c>
      <c r="T55" s="1">
        <v>0.68</v>
      </c>
      <c r="U55" s="1">
        <v>0.3</v>
      </c>
      <c r="V55" s="1">
        <v>0.34</v>
      </c>
      <c r="W55" s="1">
        <v>0.26</v>
      </c>
      <c r="X55" s="1">
        <v>0.26</v>
      </c>
      <c r="Y55" s="1">
        <v>0.08</v>
      </c>
      <c r="Z55" s="1">
        <v>0.04</v>
      </c>
      <c r="AA55" s="1">
        <v>0.04</v>
      </c>
      <c r="AB55" s="1">
        <v>0.04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5">
      <c r="A56" s="10" t="s">
        <v>16</v>
      </c>
      <c r="B56" s="2" t="s">
        <v>6</v>
      </c>
      <c r="C56" s="1">
        <v>7</v>
      </c>
      <c r="D56" s="1">
        <v>100</v>
      </c>
      <c r="E56" s="1">
        <v>33.33</v>
      </c>
      <c r="F56" s="1">
        <v>0</v>
      </c>
      <c r="G56" s="1">
        <v>0</v>
      </c>
      <c r="H56" s="1">
        <v>0</v>
      </c>
      <c r="I56" s="1">
        <v>0</v>
      </c>
      <c r="J56" s="1">
        <v>2.38</v>
      </c>
      <c r="K56" s="1">
        <v>0</v>
      </c>
      <c r="L56" s="1">
        <v>2.38</v>
      </c>
      <c r="M56" s="1">
        <v>2.38</v>
      </c>
      <c r="N56" s="1">
        <v>11.11</v>
      </c>
      <c r="O56" s="1">
        <v>18.25</v>
      </c>
      <c r="P56" s="1">
        <v>13.49</v>
      </c>
      <c r="Q56" s="1">
        <v>0</v>
      </c>
      <c r="R56" s="1">
        <v>4.76</v>
      </c>
      <c r="S56" s="1">
        <v>4.76</v>
      </c>
      <c r="T56" s="1">
        <v>0</v>
      </c>
      <c r="U56" s="1">
        <v>0</v>
      </c>
      <c r="V56" s="1">
        <v>0</v>
      </c>
      <c r="W56" s="1">
        <v>4.76</v>
      </c>
      <c r="X56" s="1">
        <v>2.38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7" spans="1:43" x14ac:dyDescent="0.25">
      <c r="A57" s="10" t="s">
        <v>16</v>
      </c>
      <c r="B57" s="2" t="s">
        <v>6</v>
      </c>
      <c r="C57" s="1">
        <v>8</v>
      </c>
      <c r="D57" s="1">
        <v>100</v>
      </c>
      <c r="E57" s="1">
        <v>1.3</v>
      </c>
      <c r="F57" s="1">
        <v>6.38</v>
      </c>
      <c r="G57" s="1">
        <v>10.47</v>
      </c>
      <c r="H57" s="1">
        <v>7.43</v>
      </c>
      <c r="I57" s="1">
        <v>3.66</v>
      </c>
      <c r="J57" s="1">
        <v>6.82</v>
      </c>
      <c r="K57" s="1">
        <v>12.64</v>
      </c>
      <c r="L57" s="1">
        <v>24.86</v>
      </c>
      <c r="M57" s="1">
        <v>17.170000000000002</v>
      </c>
      <c r="N57" s="1">
        <v>6.41</v>
      </c>
      <c r="O57" s="1">
        <v>1.89</v>
      </c>
      <c r="P57" s="1">
        <v>0.72</v>
      </c>
      <c r="Q57" s="1">
        <v>0.08</v>
      </c>
      <c r="R57" s="1">
        <v>0.04</v>
      </c>
      <c r="S57" s="1">
        <v>0.04</v>
      </c>
      <c r="T57" s="1">
        <v>0</v>
      </c>
      <c r="U57" s="1">
        <v>0.04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0.04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  <row r="58" spans="1:43" x14ac:dyDescent="0.25">
      <c r="A58" s="10" t="s">
        <v>16</v>
      </c>
      <c r="B58" s="2" t="s">
        <v>6</v>
      </c>
      <c r="C58" s="1">
        <v>9</v>
      </c>
      <c r="D58" s="1">
        <v>100</v>
      </c>
      <c r="E58" s="1">
        <v>0.03</v>
      </c>
      <c r="F58" s="1">
        <v>0.04</v>
      </c>
      <c r="G58" s="1">
        <v>0.04</v>
      </c>
      <c r="H58" s="1">
        <v>0.13</v>
      </c>
      <c r="I58" s="1">
        <v>0.3</v>
      </c>
      <c r="J58" s="1">
        <v>1.1599999999999999</v>
      </c>
      <c r="K58" s="1">
        <v>5.89</v>
      </c>
      <c r="L58" s="1">
        <v>19.86</v>
      </c>
      <c r="M58" s="1">
        <v>30.75</v>
      </c>
      <c r="N58" s="1">
        <v>26.34</v>
      </c>
      <c r="O58" s="1">
        <v>10.99</v>
      </c>
      <c r="P58" s="1">
        <v>3.95</v>
      </c>
      <c r="Q58" s="1">
        <v>0.4</v>
      </c>
      <c r="R58" s="1">
        <v>0.09</v>
      </c>
      <c r="S58" s="1">
        <v>0.01</v>
      </c>
      <c r="T58" s="1">
        <v>0.01</v>
      </c>
      <c r="U58" s="1">
        <v>0.02</v>
      </c>
      <c r="V58" s="1">
        <v>0.01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</row>
    <row r="59" spans="1:43" x14ac:dyDescent="0.25">
      <c r="A59" s="10" t="s">
        <v>16</v>
      </c>
      <c r="B59" s="2" t="s">
        <v>6</v>
      </c>
      <c r="C59" s="1">
        <v>10</v>
      </c>
      <c r="D59" s="1">
        <v>100</v>
      </c>
      <c r="E59" s="1">
        <v>33.33</v>
      </c>
      <c r="F59" s="1">
        <v>0</v>
      </c>
      <c r="G59" s="1">
        <v>0</v>
      </c>
      <c r="H59" s="1">
        <v>0.39</v>
      </c>
      <c r="I59" s="1">
        <v>0.3</v>
      </c>
      <c r="J59" s="1">
        <v>1.34</v>
      </c>
      <c r="K59" s="1">
        <v>3.56</v>
      </c>
      <c r="L59" s="1">
        <v>7.63</v>
      </c>
      <c r="M59" s="1">
        <v>17.399999999999999</v>
      </c>
      <c r="N59" s="1">
        <v>13.48</v>
      </c>
      <c r="O59" s="1">
        <v>9.49</v>
      </c>
      <c r="P59" s="1">
        <v>6.07</v>
      </c>
      <c r="Q59" s="1">
        <v>3.68</v>
      </c>
      <c r="R59" s="1">
        <v>2.1</v>
      </c>
      <c r="S59" s="1">
        <v>0.52</v>
      </c>
      <c r="T59" s="1">
        <v>0</v>
      </c>
      <c r="U59" s="1">
        <v>0.06</v>
      </c>
      <c r="V59" s="1">
        <v>0.21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0.12</v>
      </c>
      <c r="AE59" s="1">
        <v>0.06</v>
      </c>
      <c r="AF59" s="1">
        <v>0.12</v>
      </c>
      <c r="AG59" s="1">
        <v>0.06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0.06</v>
      </c>
      <c r="AN59" s="1">
        <v>0</v>
      </c>
      <c r="AO59" s="1">
        <v>0</v>
      </c>
      <c r="AP59" s="1">
        <v>0</v>
      </c>
      <c r="AQ59" s="1">
        <v>0</v>
      </c>
    </row>
    <row r="60" spans="1:43" x14ac:dyDescent="0.25">
      <c r="A60" s="10" t="s">
        <v>16</v>
      </c>
      <c r="B60" s="2" t="s">
        <v>6</v>
      </c>
      <c r="C60" s="1">
        <v>11</v>
      </c>
      <c r="D60" s="1">
        <v>100</v>
      </c>
      <c r="E60" s="1">
        <v>0</v>
      </c>
      <c r="F60" s="1">
        <v>0.05</v>
      </c>
      <c r="G60" s="1">
        <v>0.05</v>
      </c>
      <c r="H60" s="1">
        <v>0</v>
      </c>
      <c r="I60" s="1">
        <v>0.26</v>
      </c>
      <c r="J60" s="1">
        <v>0.89</v>
      </c>
      <c r="K60" s="1">
        <v>20.32</v>
      </c>
      <c r="L60" s="1">
        <v>35.65</v>
      </c>
      <c r="M60" s="1">
        <v>31.89</v>
      </c>
      <c r="N60" s="1">
        <v>8.74</v>
      </c>
      <c r="O60" s="1">
        <v>1.41</v>
      </c>
      <c r="P60" s="1">
        <v>0.63</v>
      </c>
      <c r="Q60" s="1">
        <v>0.11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</row>
    <row r="61" spans="1:43" x14ac:dyDescent="0.25">
      <c r="A61" s="10" t="s">
        <v>16</v>
      </c>
      <c r="B61" s="2" t="s">
        <v>6</v>
      </c>
      <c r="C61" s="1">
        <v>12</v>
      </c>
      <c r="D61" s="1">
        <v>100</v>
      </c>
      <c r="E61" s="1">
        <v>33.33</v>
      </c>
      <c r="F61" s="1">
        <v>0</v>
      </c>
      <c r="G61" s="1">
        <v>0</v>
      </c>
      <c r="H61" s="1">
        <v>0.17</v>
      </c>
      <c r="I61" s="1">
        <v>0.56999999999999995</v>
      </c>
      <c r="J61" s="1">
        <v>2.0699999999999998</v>
      </c>
      <c r="K61" s="1">
        <v>16.399999999999999</v>
      </c>
      <c r="L61" s="1">
        <v>17.239999999999998</v>
      </c>
      <c r="M61" s="1">
        <v>11.33</v>
      </c>
      <c r="N61" s="1">
        <v>11.79</v>
      </c>
      <c r="O61" s="1">
        <v>4.8600000000000003</v>
      </c>
      <c r="P61" s="1">
        <v>1.03</v>
      </c>
      <c r="Q61" s="1">
        <v>0.17</v>
      </c>
      <c r="R61" s="1">
        <v>0.34</v>
      </c>
      <c r="S61" s="1">
        <v>0.34</v>
      </c>
      <c r="T61" s="1">
        <v>0.17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0.17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</row>
    <row r="62" spans="1:43" x14ac:dyDescent="0.25">
      <c r="A62" s="10" t="s">
        <v>16</v>
      </c>
      <c r="B62" s="2" t="s">
        <v>6</v>
      </c>
      <c r="C62" s="1">
        <v>13</v>
      </c>
      <c r="D62" s="1">
        <v>100</v>
      </c>
      <c r="E62" s="1">
        <v>33.33</v>
      </c>
      <c r="F62" s="1">
        <v>0.54</v>
      </c>
      <c r="G62" s="1">
        <v>0</v>
      </c>
      <c r="H62" s="1">
        <v>0.27</v>
      </c>
      <c r="I62" s="1">
        <v>1.08</v>
      </c>
      <c r="J62" s="1">
        <v>1.61</v>
      </c>
      <c r="K62" s="1">
        <v>1.61</v>
      </c>
      <c r="L62" s="1">
        <v>5.91</v>
      </c>
      <c r="M62" s="1">
        <v>7.79</v>
      </c>
      <c r="N62" s="1">
        <v>12.1</v>
      </c>
      <c r="O62" s="1">
        <v>6.72</v>
      </c>
      <c r="P62" s="1">
        <v>11.56</v>
      </c>
      <c r="Q62" s="1">
        <v>5.38</v>
      </c>
      <c r="R62" s="1">
        <v>5.38</v>
      </c>
      <c r="S62" s="1">
        <v>2.69</v>
      </c>
      <c r="T62" s="1">
        <v>2.15</v>
      </c>
      <c r="U62" s="1">
        <v>1.35</v>
      </c>
      <c r="V62" s="1">
        <v>0</v>
      </c>
      <c r="W62" s="1">
        <v>0.54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</row>
    <row r="63" spans="1:43" x14ac:dyDescent="0.25">
      <c r="A63" s="10" t="s">
        <v>16</v>
      </c>
      <c r="B63" s="2" t="s">
        <v>7</v>
      </c>
      <c r="C63" s="1">
        <v>4</v>
      </c>
      <c r="D63" s="1">
        <v>100</v>
      </c>
      <c r="E63" s="1">
        <v>0.08</v>
      </c>
      <c r="F63" s="1">
        <v>0.06</v>
      </c>
      <c r="G63" s="1">
        <v>0.28000000000000003</v>
      </c>
      <c r="H63" s="1">
        <v>2.75</v>
      </c>
      <c r="I63" s="1">
        <v>11.17</v>
      </c>
      <c r="J63" s="1">
        <v>24.34</v>
      </c>
      <c r="K63" s="1">
        <v>17.73</v>
      </c>
      <c r="L63" s="1">
        <v>10.91</v>
      </c>
      <c r="M63" s="1">
        <v>7.2</v>
      </c>
      <c r="N63" s="1">
        <v>5.31</v>
      </c>
      <c r="O63" s="1">
        <v>4.55</v>
      </c>
      <c r="P63" s="1">
        <v>4.2699999999999996</v>
      </c>
      <c r="Q63" s="1">
        <v>2.4500000000000002</v>
      </c>
      <c r="R63" s="1">
        <v>2.79</v>
      </c>
      <c r="S63" s="1">
        <v>1.79</v>
      </c>
      <c r="T63" s="1">
        <v>1.67</v>
      </c>
      <c r="U63" s="1">
        <v>1.08</v>
      </c>
      <c r="V63" s="1">
        <v>0.65</v>
      </c>
      <c r="W63" s="1">
        <v>0.06</v>
      </c>
      <c r="X63" s="1">
        <v>0.06</v>
      </c>
      <c r="Y63" s="1">
        <v>0.12</v>
      </c>
      <c r="Z63" s="1">
        <v>0.14000000000000001</v>
      </c>
      <c r="AA63" s="1">
        <v>0.21</v>
      </c>
      <c r="AB63" s="1">
        <v>0</v>
      </c>
      <c r="AC63" s="1">
        <v>0.03</v>
      </c>
      <c r="AD63" s="1">
        <v>0.06</v>
      </c>
      <c r="AE63" s="1">
        <v>0.03</v>
      </c>
      <c r="AF63" s="1">
        <v>0</v>
      </c>
      <c r="AG63" s="1">
        <v>0.03</v>
      </c>
      <c r="AH63" s="1">
        <v>0.06</v>
      </c>
      <c r="AI63" s="1">
        <v>0.06</v>
      </c>
      <c r="AJ63" s="1">
        <v>0.06</v>
      </c>
      <c r="AK63" s="1">
        <v>0</v>
      </c>
      <c r="AL63" s="1">
        <v>0</v>
      </c>
      <c r="AM63" s="1">
        <v>0</v>
      </c>
      <c r="AN63" s="1">
        <v>0</v>
      </c>
      <c r="AO63" s="1">
        <v>0.03</v>
      </c>
      <c r="AP63" s="1">
        <v>0</v>
      </c>
      <c r="AQ63" s="1">
        <v>0</v>
      </c>
    </row>
    <row r="64" spans="1:43" x14ac:dyDescent="0.25">
      <c r="A64" s="10" t="s">
        <v>16</v>
      </c>
      <c r="B64" s="2" t="s">
        <v>7</v>
      </c>
      <c r="C64" s="1">
        <v>5</v>
      </c>
      <c r="D64" s="1">
        <v>100</v>
      </c>
      <c r="E64" s="1">
        <v>5.26</v>
      </c>
      <c r="F64" s="1">
        <v>19.690000000000001</v>
      </c>
      <c r="G64" s="1">
        <v>30.94</v>
      </c>
      <c r="H64" s="1">
        <v>21.05</v>
      </c>
      <c r="I64" s="1">
        <v>4.8600000000000003</v>
      </c>
      <c r="J64" s="1">
        <v>3.59</v>
      </c>
      <c r="K64" s="1">
        <v>2.91</v>
      </c>
      <c r="L64" s="1">
        <v>2.2799999999999998</v>
      </c>
      <c r="M64" s="1">
        <v>1.18</v>
      </c>
      <c r="N64" s="1">
        <v>1.04</v>
      </c>
      <c r="O64" s="1">
        <v>0.6</v>
      </c>
      <c r="P64" s="1">
        <v>0.69</v>
      </c>
      <c r="Q64" s="1">
        <v>1.5</v>
      </c>
      <c r="R64" s="1">
        <v>1.6</v>
      </c>
      <c r="S64" s="1">
        <v>0.54</v>
      </c>
      <c r="T64" s="1">
        <v>0.18</v>
      </c>
      <c r="U64" s="1">
        <v>0.17</v>
      </c>
      <c r="V64" s="1">
        <v>0.13</v>
      </c>
      <c r="W64" s="1">
        <v>0.15</v>
      </c>
      <c r="X64" s="1">
        <v>0.12</v>
      </c>
      <c r="Y64" s="1">
        <v>0.12</v>
      </c>
      <c r="Z64" s="1">
        <v>0.09</v>
      </c>
      <c r="AA64" s="1">
        <v>0.09</v>
      </c>
      <c r="AB64" s="1">
        <v>0.12</v>
      </c>
      <c r="AC64" s="1">
        <v>0.16</v>
      </c>
      <c r="AD64" s="1">
        <v>0.2</v>
      </c>
      <c r="AE64" s="1">
        <v>7.0000000000000007E-2</v>
      </c>
      <c r="AF64" s="1">
        <v>0.09</v>
      </c>
      <c r="AG64" s="1">
        <v>0.05</v>
      </c>
      <c r="AH64" s="1">
        <v>0.08</v>
      </c>
      <c r="AI64" s="1">
        <v>7.0000000000000007E-2</v>
      </c>
      <c r="AJ64" s="1">
        <v>7.0000000000000007E-2</v>
      </c>
      <c r="AK64" s="1">
        <v>0.04</v>
      </c>
      <c r="AL64" s="1">
        <v>0.06</v>
      </c>
      <c r="AM64" s="1">
        <v>0.04</v>
      </c>
      <c r="AN64" s="1">
        <v>0.05</v>
      </c>
      <c r="AO64" s="1">
        <v>0.06</v>
      </c>
      <c r="AP64" s="1">
        <v>0.06</v>
      </c>
      <c r="AQ64" s="1">
        <v>0</v>
      </c>
    </row>
    <row r="65" spans="1:43" x14ac:dyDescent="0.25">
      <c r="A65" s="10" t="s">
        <v>16</v>
      </c>
      <c r="B65" s="2" t="s">
        <v>7</v>
      </c>
      <c r="C65" s="1">
        <v>6</v>
      </c>
      <c r="D65" s="1">
        <v>100</v>
      </c>
      <c r="E65" s="1">
        <v>0.06</v>
      </c>
      <c r="F65" s="1">
        <v>0.37</v>
      </c>
      <c r="G65" s="1">
        <v>0.67</v>
      </c>
      <c r="H65" s="1">
        <v>1.07</v>
      </c>
      <c r="I65" s="1">
        <v>1.76</v>
      </c>
      <c r="J65" s="1">
        <v>4.7</v>
      </c>
      <c r="K65" s="1">
        <v>9.49</v>
      </c>
      <c r="L65" s="1">
        <v>15.37</v>
      </c>
      <c r="M65" s="1">
        <v>13.87</v>
      </c>
      <c r="N65" s="1">
        <v>14.2</v>
      </c>
      <c r="O65" s="1">
        <v>10.91</v>
      </c>
      <c r="P65" s="1">
        <v>8.7899999999999991</v>
      </c>
      <c r="Q65" s="1">
        <v>5.33</v>
      </c>
      <c r="R65" s="1">
        <v>3.33</v>
      </c>
      <c r="S65" s="1">
        <v>2.17</v>
      </c>
      <c r="T65" s="1">
        <v>1.44</v>
      </c>
      <c r="U65" s="1">
        <v>1.53</v>
      </c>
      <c r="V65" s="1">
        <v>1.35</v>
      </c>
      <c r="W65" s="1">
        <v>1.32</v>
      </c>
      <c r="X65" s="1">
        <v>0.84</v>
      </c>
      <c r="Y65" s="1">
        <v>0.43</v>
      </c>
      <c r="Z65" s="1">
        <v>0.23</v>
      </c>
      <c r="AA65" s="1">
        <v>0.15</v>
      </c>
      <c r="AB65" s="1">
        <v>0.08</v>
      </c>
      <c r="AC65" s="1">
        <v>0.09</v>
      </c>
      <c r="AD65" s="1">
        <v>0.15</v>
      </c>
      <c r="AE65" s="1">
        <v>0.04</v>
      </c>
      <c r="AF65" s="1">
        <v>0.06</v>
      </c>
      <c r="AG65" s="1">
        <v>0</v>
      </c>
      <c r="AH65" s="1">
        <v>0.01</v>
      </c>
      <c r="AI65" s="1">
        <v>0.02</v>
      </c>
      <c r="AJ65" s="1">
        <v>0.02</v>
      </c>
      <c r="AK65" s="1">
        <v>0.04</v>
      </c>
      <c r="AL65" s="1">
        <v>0.04</v>
      </c>
      <c r="AM65" s="1">
        <v>0.01</v>
      </c>
      <c r="AN65" s="1">
        <v>0.04</v>
      </c>
      <c r="AO65" s="1">
        <v>0.02</v>
      </c>
      <c r="AP65" s="1">
        <v>0</v>
      </c>
      <c r="AQ65" s="1">
        <v>0</v>
      </c>
    </row>
    <row r="66" spans="1:43" x14ac:dyDescent="0.25">
      <c r="A66" s="10" t="s">
        <v>16</v>
      </c>
      <c r="B66" s="2" t="s">
        <v>7</v>
      </c>
      <c r="C66" s="1">
        <v>7</v>
      </c>
      <c r="D66" s="1">
        <v>100</v>
      </c>
      <c r="E66" s="1">
        <v>1.03</v>
      </c>
      <c r="F66" s="1">
        <v>0.54</v>
      </c>
      <c r="G66" s="1">
        <v>2.0499999999999998</v>
      </c>
      <c r="H66" s="1">
        <v>0.76</v>
      </c>
      <c r="I66" s="1">
        <v>0</v>
      </c>
      <c r="J66" s="1">
        <v>2.54</v>
      </c>
      <c r="K66" s="1">
        <v>3.86</v>
      </c>
      <c r="L66" s="1">
        <v>2.86</v>
      </c>
      <c r="M66" s="1">
        <v>7.8</v>
      </c>
      <c r="N66" s="1">
        <v>9.43</v>
      </c>
      <c r="O66" s="1">
        <v>9.1300000000000008</v>
      </c>
      <c r="P66" s="1">
        <v>8.06</v>
      </c>
      <c r="Q66" s="1">
        <v>7.84</v>
      </c>
      <c r="R66" s="1">
        <v>9.5500000000000007</v>
      </c>
      <c r="S66" s="1">
        <v>9.6</v>
      </c>
      <c r="T66" s="1">
        <v>5.69</v>
      </c>
      <c r="U66" s="1">
        <v>2.0499999999999998</v>
      </c>
      <c r="V66" s="1">
        <v>5.72</v>
      </c>
      <c r="W66" s="1">
        <v>0</v>
      </c>
      <c r="X66" s="1">
        <v>5.65</v>
      </c>
      <c r="Y66" s="1">
        <v>5.08</v>
      </c>
      <c r="Z66" s="1">
        <v>0.76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</row>
    <row r="67" spans="1:43" x14ac:dyDescent="0.25">
      <c r="A67" s="10" t="s">
        <v>16</v>
      </c>
      <c r="B67" s="2" t="s">
        <v>7</v>
      </c>
      <c r="C67" s="1">
        <v>8</v>
      </c>
      <c r="D67" s="1">
        <v>100</v>
      </c>
      <c r="E67" s="1">
        <v>4</v>
      </c>
      <c r="F67" s="1">
        <v>13.94</v>
      </c>
      <c r="G67" s="1">
        <v>19.350000000000001</v>
      </c>
      <c r="H67" s="1">
        <v>10.29</v>
      </c>
      <c r="I67" s="1">
        <v>3.25</v>
      </c>
      <c r="J67" s="1">
        <v>3.64</v>
      </c>
      <c r="K67" s="1">
        <v>6.56</v>
      </c>
      <c r="L67" s="1">
        <v>13.06</v>
      </c>
      <c r="M67" s="1">
        <v>12.43</v>
      </c>
      <c r="N67" s="1">
        <v>5.93</v>
      </c>
      <c r="O67" s="1">
        <v>2.91</v>
      </c>
      <c r="P67" s="1">
        <v>1.1000000000000001</v>
      </c>
      <c r="Q67" s="1">
        <v>0.65</v>
      </c>
      <c r="R67" s="1">
        <v>0.54</v>
      </c>
      <c r="S67" s="1">
        <v>0.42</v>
      </c>
      <c r="T67" s="1">
        <v>0.27</v>
      </c>
      <c r="U67" s="1">
        <v>0.57999999999999996</v>
      </c>
      <c r="V67" s="1">
        <v>0.28000000000000003</v>
      </c>
      <c r="W67" s="1">
        <v>0.24</v>
      </c>
      <c r="X67" s="1">
        <v>7.0000000000000007E-2</v>
      </c>
      <c r="Y67" s="1">
        <v>0.06</v>
      </c>
      <c r="Z67" s="1">
        <v>0.04</v>
      </c>
      <c r="AA67" s="1">
        <v>0.05</v>
      </c>
      <c r="AB67" s="1">
        <v>0.02</v>
      </c>
      <c r="AC67" s="1">
        <v>0.02</v>
      </c>
      <c r="AD67" s="1">
        <v>0.03</v>
      </c>
      <c r="AE67" s="1">
        <v>0.02</v>
      </c>
      <c r="AF67" s="1">
        <v>0.03</v>
      </c>
      <c r="AG67" s="1">
        <v>0.03</v>
      </c>
      <c r="AH67" s="1">
        <v>0.02</v>
      </c>
      <c r="AI67" s="1">
        <v>0.04</v>
      </c>
      <c r="AJ67" s="1">
        <v>0.02</v>
      </c>
      <c r="AK67" s="1">
        <v>0.02</v>
      </c>
      <c r="AL67" s="1">
        <v>0.02</v>
      </c>
      <c r="AM67" s="1">
        <v>0.01</v>
      </c>
      <c r="AN67" s="1">
        <v>0.03</v>
      </c>
      <c r="AO67" s="1">
        <v>0.01</v>
      </c>
      <c r="AP67" s="1">
        <v>0.02</v>
      </c>
      <c r="AQ67" s="1">
        <v>0</v>
      </c>
    </row>
    <row r="68" spans="1:43" x14ac:dyDescent="0.25">
      <c r="A68" s="10" t="s">
        <v>16</v>
      </c>
      <c r="B68" s="2" t="s">
        <v>7</v>
      </c>
      <c r="C68" s="1">
        <v>9</v>
      </c>
      <c r="D68" s="1">
        <v>100</v>
      </c>
      <c r="E68" s="1">
        <v>0.02</v>
      </c>
      <c r="F68" s="1">
        <v>0.05</v>
      </c>
      <c r="G68" s="1">
        <v>0.05</v>
      </c>
      <c r="H68" s="1">
        <v>0.18</v>
      </c>
      <c r="I68" s="1">
        <v>0.39</v>
      </c>
      <c r="J68" s="1">
        <v>1.04</v>
      </c>
      <c r="K68" s="1">
        <v>4.05</v>
      </c>
      <c r="L68" s="1">
        <v>15.15</v>
      </c>
      <c r="M68" s="1">
        <v>25.36</v>
      </c>
      <c r="N68" s="1">
        <v>26.38</v>
      </c>
      <c r="O68" s="1">
        <v>15.55</v>
      </c>
      <c r="P68" s="1">
        <v>6.83</v>
      </c>
      <c r="Q68" s="1">
        <v>1.67</v>
      </c>
      <c r="R68" s="1">
        <v>0.82</v>
      </c>
      <c r="S68" s="1">
        <v>0.42</v>
      </c>
      <c r="T68" s="1">
        <v>0.28000000000000003</v>
      </c>
      <c r="U68" s="1">
        <v>0.52</v>
      </c>
      <c r="V68" s="1">
        <v>0.67</v>
      </c>
      <c r="W68" s="1">
        <v>0.28000000000000003</v>
      </c>
      <c r="X68" s="1">
        <v>0.05</v>
      </c>
      <c r="Y68" s="1">
        <v>0.01</v>
      </c>
      <c r="Z68" s="1">
        <v>0.02</v>
      </c>
      <c r="AA68" s="1">
        <v>0.02</v>
      </c>
      <c r="AB68" s="1">
        <v>0.02</v>
      </c>
      <c r="AC68" s="1">
        <v>0.02</v>
      </c>
      <c r="AD68" s="1">
        <v>0.02</v>
      </c>
      <c r="AE68" s="1">
        <v>0.01</v>
      </c>
      <c r="AF68" s="1">
        <v>0.01</v>
      </c>
      <c r="AG68" s="1">
        <v>0.01</v>
      </c>
      <c r="AH68" s="1">
        <v>0.02</v>
      </c>
      <c r="AI68" s="1">
        <v>0.01</v>
      </c>
      <c r="AJ68" s="1">
        <v>0.01</v>
      </c>
      <c r="AK68" s="1">
        <v>0.01</v>
      </c>
      <c r="AL68" s="1">
        <v>0.01</v>
      </c>
      <c r="AM68" s="1">
        <v>0.01</v>
      </c>
      <c r="AN68" s="1">
        <v>0.01</v>
      </c>
      <c r="AO68" s="1">
        <v>0</v>
      </c>
      <c r="AP68" s="1">
        <v>0.01</v>
      </c>
      <c r="AQ68" s="1">
        <v>0</v>
      </c>
    </row>
    <row r="69" spans="1:43" x14ac:dyDescent="0.25">
      <c r="A69" s="10" t="s">
        <v>16</v>
      </c>
      <c r="B69" s="2" t="s">
        <v>7</v>
      </c>
      <c r="C69" s="1">
        <v>10</v>
      </c>
      <c r="D69" s="1">
        <v>100</v>
      </c>
      <c r="E69" s="1">
        <v>0</v>
      </c>
      <c r="F69" s="1">
        <v>0</v>
      </c>
      <c r="G69" s="1">
        <v>0.32</v>
      </c>
      <c r="H69" s="1">
        <v>0</v>
      </c>
      <c r="I69" s="1">
        <v>0.96</v>
      </c>
      <c r="J69" s="1">
        <v>0.56000000000000005</v>
      </c>
      <c r="K69" s="1">
        <v>2</v>
      </c>
      <c r="L69" s="1">
        <v>6.48</v>
      </c>
      <c r="M69" s="1">
        <v>22.28</v>
      </c>
      <c r="N69" s="1">
        <v>21.78</v>
      </c>
      <c r="O69" s="1">
        <v>14.5</v>
      </c>
      <c r="P69" s="1">
        <v>14.48</v>
      </c>
      <c r="Q69" s="1">
        <v>6.34</v>
      </c>
      <c r="R69" s="1">
        <v>1.69</v>
      </c>
      <c r="S69" s="1">
        <v>2.08</v>
      </c>
      <c r="T69" s="1">
        <v>1.61</v>
      </c>
      <c r="U69" s="1">
        <v>1.04</v>
      </c>
      <c r="V69" s="1">
        <v>1.61</v>
      </c>
      <c r="W69" s="1">
        <v>1.05</v>
      </c>
      <c r="X69" s="1">
        <v>0.08</v>
      </c>
      <c r="Y69" s="1">
        <v>0</v>
      </c>
      <c r="Z69" s="1">
        <v>0.32</v>
      </c>
      <c r="AA69" s="1">
        <v>0.08</v>
      </c>
      <c r="AB69" s="1">
        <v>0.08</v>
      </c>
      <c r="AC69" s="1">
        <v>0</v>
      </c>
      <c r="AD69" s="1">
        <v>0.65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</row>
    <row r="70" spans="1:43" x14ac:dyDescent="0.25">
      <c r="A70" s="10" t="s">
        <v>16</v>
      </c>
      <c r="B70" s="2" t="s">
        <v>7</v>
      </c>
      <c r="C70" s="1">
        <v>11</v>
      </c>
      <c r="D70" s="1">
        <v>100</v>
      </c>
      <c r="E70" s="1">
        <v>0.06</v>
      </c>
      <c r="F70" s="1">
        <v>0</v>
      </c>
      <c r="G70" s="1">
        <v>0</v>
      </c>
      <c r="H70" s="1">
        <v>0.37</v>
      </c>
      <c r="I70" s="1">
        <v>0.38</v>
      </c>
      <c r="J70" s="1">
        <v>0.67</v>
      </c>
      <c r="K70" s="1">
        <v>8.7899999999999991</v>
      </c>
      <c r="L70" s="1">
        <v>30.9</v>
      </c>
      <c r="M70" s="1">
        <v>38.53</v>
      </c>
      <c r="N70" s="1">
        <v>12.8</v>
      </c>
      <c r="O70" s="1">
        <v>3.06</v>
      </c>
      <c r="P70" s="1">
        <v>1.57</v>
      </c>
      <c r="Q70" s="1">
        <v>0.38</v>
      </c>
      <c r="R70" s="1">
        <v>0.1</v>
      </c>
      <c r="S70" s="1">
        <v>0.5</v>
      </c>
      <c r="T70" s="1">
        <v>0.11</v>
      </c>
      <c r="U70" s="1">
        <v>0.73</v>
      </c>
      <c r="V70" s="1">
        <v>0.78</v>
      </c>
      <c r="W70" s="1">
        <v>0.11</v>
      </c>
      <c r="X70" s="1">
        <v>0</v>
      </c>
      <c r="Y70" s="1">
        <v>0</v>
      </c>
      <c r="Z70" s="1">
        <v>0</v>
      </c>
      <c r="AA70" s="1">
        <v>0</v>
      </c>
      <c r="AB70" s="1">
        <v>0.06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0.06</v>
      </c>
      <c r="AL70" s="1">
        <v>0.06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</row>
    <row r="71" spans="1:43" x14ac:dyDescent="0.25">
      <c r="A71" s="10" t="s">
        <v>16</v>
      </c>
      <c r="B71" s="2" t="s">
        <v>7</v>
      </c>
      <c r="C71" s="1">
        <v>12</v>
      </c>
      <c r="D71" s="1">
        <v>100</v>
      </c>
      <c r="E71" s="1">
        <v>0</v>
      </c>
      <c r="F71" s="1">
        <v>0</v>
      </c>
      <c r="G71" s="1">
        <v>0</v>
      </c>
      <c r="H71" s="1">
        <v>0.56999999999999995</v>
      </c>
      <c r="I71" s="1">
        <v>1.1499999999999999</v>
      </c>
      <c r="J71" s="1">
        <v>1.53</v>
      </c>
      <c r="K71" s="1">
        <v>21.05</v>
      </c>
      <c r="L71" s="1">
        <v>35.200000000000003</v>
      </c>
      <c r="M71" s="1">
        <v>13.52</v>
      </c>
      <c r="N71" s="1">
        <v>15.62</v>
      </c>
      <c r="O71" s="1">
        <v>6.47</v>
      </c>
      <c r="P71" s="1">
        <v>1.77</v>
      </c>
      <c r="Q71" s="1">
        <v>0.24</v>
      </c>
      <c r="R71" s="1">
        <v>0.56999999999999995</v>
      </c>
      <c r="S71" s="1">
        <v>0</v>
      </c>
      <c r="T71" s="1">
        <v>0</v>
      </c>
      <c r="U71" s="1">
        <v>0</v>
      </c>
      <c r="V71" s="1">
        <v>2.2999999999999998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</row>
    <row r="72" spans="1:43" x14ac:dyDescent="0.25">
      <c r="A72" s="10" t="s">
        <v>16</v>
      </c>
      <c r="B72" s="2" t="s">
        <v>7</v>
      </c>
      <c r="C72" s="1">
        <v>13</v>
      </c>
      <c r="D72" s="1">
        <v>100</v>
      </c>
      <c r="E72" s="1">
        <v>0</v>
      </c>
      <c r="F72" s="1">
        <v>0</v>
      </c>
      <c r="G72" s="1">
        <v>0</v>
      </c>
      <c r="H72" s="1">
        <v>0.26</v>
      </c>
      <c r="I72" s="1">
        <v>0.79</v>
      </c>
      <c r="J72" s="1">
        <v>0.26</v>
      </c>
      <c r="K72" s="1">
        <v>1.31</v>
      </c>
      <c r="L72" s="1">
        <v>11.95</v>
      </c>
      <c r="M72" s="1">
        <v>12.97</v>
      </c>
      <c r="N72" s="1">
        <v>5.19</v>
      </c>
      <c r="O72" s="1">
        <v>3.42</v>
      </c>
      <c r="P72" s="1">
        <v>22.88</v>
      </c>
      <c r="Q72" s="1">
        <v>17.579999999999998</v>
      </c>
      <c r="R72" s="1">
        <v>9.8800000000000008</v>
      </c>
      <c r="S72" s="1">
        <v>5.19</v>
      </c>
      <c r="T72" s="1">
        <v>4.4000000000000004</v>
      </c>
      <c r="U72" s="1">
        <v>1.57</v>
      </c>
      <c r="V72" s="1">
        <v>0.52</v>
      </c>
      <c r="W72" s="1">
        <v>1.05</v>
      </c>
      <c r="X72" s="1">
        <v>0.26</v>
      </c>
      <c r="Y72" s="1">
        <v>0</v>
      </c>
      <c r="Z72" s="1">
        <v>0</v>
      </c>
      <c r="AA72" s="1">
        <v>0</v>
      </c>
      <c r="AB72" s="1">
        <v>0.52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</row>
    <row r="73" spans="1:43" x14ac:dyDescent="0.25">
      <c r="A73" s="10" t="s">
        <v>16</v>
      </c>
      <c r="B73" s="2" t="s">
        <v>8</v>
      </c>
      <c r="C73" s="1">
        <v>4</v>
      </c>
      <c r="D73" s="1">
        <v>100</v>
      </c>
      <c r="E73" s="1">
        <v>0.31</v>
      </c>
      <c r="F73" s="1">
        <v>0</v>
      </c>
      <c r="G73" s="1">
        <v>0.38</v>
      </c>
      <c r="H73" s="1">
        <v>0.38</v>
      </c>
      <c r="I73" s="1">
        <v>1.95</v>
      </c>
      <c r="J73" s="1">
        <v>17.09</v>
      </c>
      <c r="K73" s="1">
        <v>15.13</v>
      </c>
      <c r="L73" s="1">
        <v>11.4</v>
      </c>
      <c r="M73" s="1">
        <v>5.3</v>
      </c>
      <c r="N73" s="1">
        <v>9.56</v>
      </c>
      <c r="O73" s="1">
        <v>9.6199999999999992</v>
      </c>
      <c r="P73" s="1">
        <v>7.03</v>
      </c>
      <c r="Q73" s="1">
        <v>7.13</v>
      </c>
      <c r="R73" s="1">
        <v>5.92</v>
      </c>
      <c r="S73" s="1">
        <v>2.23</v>
      </c>
      <c r="T73" s="1">
        <v>2.12</v>
      </c>
      <c r="U73" s="1">
        <v>2.0699999999999998</v>
      </c>
      <c r="V73" s="1">
        <v>0.4</v>
      </c>
      <c r="W73" s="1">
        <v>0.55000000000000004</v>
      </c>
      <c r="X73" s="1">
        <v>0.34</v>
      </c>
      <c r="Y73" s="1">
        <v>0.15</v>
      </c>
      <c r="Z73" s="1">
        <v>0</v>
      </c>
      <c r="AA73" s="1">
        <v>0.08</v>
      </c>
      <c r="AB73" s="1">
        <v>0.26</v>
      </c>
      <c r="AC73" s="1">
        <v>0.08</v>
      </c>
      <c r="AD73" s="1">
        <v>0.38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0.08</v>
      </c>
      <c r="AO73" s="1">
        <v>0.08</v>
      </c>
      <c r="AP73" s="1">
        <v>0</v>
      </c>
      <c r="AQ73" s="1">
        <v>0</v>
      </c>
    </row>
    <row r="74" spans="1:43" x14ac:dyDescent="0.25">
      <c r="A74" s="10" t="s">
        <v>16</v>
      </c>
      <c r="B74" s="2" t="s">
        <v>8</v>
      </c>
      <c r="C74" s="1">
        <v>5</v>
      </c>
      <c r="D74" s="1">
        <v>100</v>
      </c>
      <c r="E74" s="1">
        <v>4.95</v>
      </c>
      <c r="F74" s="1">
        <v>19.14</v>
      </c>
      <c r="G74" s="1">
        <v>30.18</v>
      </c>
      <c r="H74" s="1">
        <v>20.69</v>
      </c>
      <c r="I74" s="1">
        <v>4.99</v>
      </c>
      <c r="J74" s="1">
        <v>4.26</v>
      </c>
      <c r="K74" s="1">
        <v>3.55</v>
      </c>
      <c r="L74" s="1">
        <v>2.62</v>
      </c>
      <c r="M74" s="1">
        <v>1.46</v>
      </c>
      <c r="N74" s="1">
        <v>1.06</v>
      </c>
      <c r="O74" s="1">
        <v>0.67</v>
      </c>
      <c r="P74" s="1">
        <v>0.76</v>
      </c>
      <c r="Q74" s="1">
        <v>1.73</v>
      </c>
      <c r="R74" s="1">
        <v>1.67</v>
      </c>
      <c r="S74" s="1">
        <v>0.61</v>
      </c>
      <c r="T74" s="1">
        <v>0.16</v>
      </c>
      <c r="U74" s="1">
        <v>0.12</v>
      </c>
      <c r="V74" s="1">
        <v>0.09</v>
      </c>
      <c r="W74" s="1">
        <v>0.09</v>
      </c>
      <c r="X74" s="1">
        <v>7.0000000000000007E-2</v>
      </c>
      <c r="Y74" s="1">
        <v>0.1</v>
      </c>
      <c r="Z74" s="1">
        <v>7.0000000000000007E-2</v>
      </c>
      <c r="AA74" s="1">
        <v>0.08</v>
      </c>
      <c r="AB74" s="1">
        <v>7.0000000000000007E-2</v>
      </c>
      <c r="AC74" s="1">
        <v>0.1</v>
      </c>
      <c r="AD74" s="1">
        <v>0.18</v>
      </c>
      <c r="AE74" s="1">
        <v>0.06</v>
      </c>
      <c r="AF74" s="1">
        <v>0.06</v>
      </c>
      <c r="AG74" s="1">
        <v>0.04</v>
      </c>
      <c r="AH74" s="1">
        <v>0.06</v>
      </c>
      <c r="AI74" s="1">
        <v>0.04</v>
      </c>
      <c r="AJ74" s="1">
        <v>0.05</v>
      </c>
      <c r="AK74" s="1">
        <v>0.03</v>
      </c>
      <c r="AL74" s="1">
        <v>0.05</v>
      </c>
      <c r="AM74" s="1">
        <v>0.03</v>
      </c>
      <c r="AN74" s="1">
        <v>0.04</v>
      </c>
      <c r="AO74" s="1">
        <v>0.04</v>
      </c>
      <c r="AP74" s="1">
        <v>0.04</v>
      </c>
      <c r="AQ74" s="1">
        <v>0</v>
      </c>
    </row>
    <row r="75" spans="1:43" x14ac:dyDescent="0.25">
      <c r="A75" s="10" t="s">
        <v>16</v>
      </c>
      <c r="B75" s="2" t="s">
        <v>8</v>
      </c>
      <c r="C75" s="1">
        <v>6</v>
      </c>
      <c r="D75" s="1">
        <v>100</v>
      </c>
      <c r="E75" s="1">
        <v>0.17</v>
      </c>
      <c r="F75" s="1">
        <v>0.23</v>
      </c>
      <c r="G75" s="1">
        <v>0.37</v>
      </c>
      <c r="H75" s="1">
        <v>0.96</v>
      </c>
      <c r="I75" s="1">
        <v>1.41</v>
      </c>
      <c r="J75" s="1">
        <v>4.29</v>
      </c>
      <c r="K75" s="1">
        <v>9.25</v>
      </c>
      <c r="L75" s="1">
        <v>14.57</v>
      </c>
      <c r="M75" s="1">
        <v>12.87</v>
      </c>
      <c r="N75" s="1">
        <v>12.87</v>
      </c>
      <c r="O75" s="1">
        <v>11.06</v>
      </c>
      <c r="P75" s="1">
        <v>10.28</v>
      </c>
      <c r="Q75" s="1">
        <v>5.79</v>
      </c>
      <c r="R75" s="1">
        <v>3.49</v>
      </c>
      <c r="S75" s="1">
        <v>2.36</v>
      </c>
      <c r="T75" s="1">
        <v>2.0299999999999998</v>
      </c>
      <c r="U75" s="1">
        <v>2.06</v>
      </c>
      <c r="V75" s="1">
        <v>1.57</v>
      </c>
      <c r="W75" s="1">
        <v>1.56</v>
      </c>
      <c r="X75" s="1">
        <v>1.01</v>
      </c>
      <c r="Y75" s="1">
        <v>0.83</v>
      </c>
      <c r="Z75" s="1">
        <v>0.28000000000000003</v>
      </c>
      <c r="AA75" s="1">
        <v>0.21</v>
      </c>
      <c r="AB75" s="1">
        <v>0.12</v>
      </c>
      <c r="AC75" s="1">
        <v>0.09</v>
      </c>
      <c r="AD75" s="1">
        <v>0.11</v>
      </c>
      <c r="AE75" s="1">
        <v>0.01</v>
      </c>
      <c r="AF75" s="1">
        <v>0.01</v>
      </c>
      <c r="AG75" s="1">
        <v>0.01</v>
      </c>
      <c r="AH75" s="1">
        <v>0</v>
      </c>
      <c r="AI75" s="1">
        <v>0.02</v>
      </c>
      <c r="AJ75" s="1">
        <v>0.04</v>
      </c>
      <c r="AK75" s="1">
        <v>0.01</v>
      </c>
      <c r="AL75" s="1">
        <v>0</v>
      </c>
      <c r="AM75" s="1">
        <v>0.02</v>
      </c>
      <c r="AN75" s="1">
        <v>0.01</v>
      </c>
      <c r="AO75" s="1">
        <v>0.02</v>
      </c>
      <c r="AP75" s="1">
        <v>0.01</v>
      </c>
      <c r="AQ75" s="1">
        <v>0</v>
      </c>
    </row>
    <row r="76" spans="1:43" x14ac:dyDescent="0.25">
      <c r="A76" s="10" t="s">
        <v>16</v>
      </c>
      <c r="B76" s="2" t="s">
        <v>8</v>
      </c>
      <c r="C76" s="1">
        <v>7</v>
      </c>
      <c r="D76" s="1">
        <v>100</v>
      </c>
      <c r="E76" s="1">
        <v>0</v>
      </c>
      <c r="F76" s="1">
        <v>1.0900000000000001</v>
      </c>
      <c r="G76" s="1">
        <v>0</v>
      </c>
      <c r="H76" s="1">
        <v>1.04</v>
      </c>
      <c r="I76" s="1">
        <v>1.83</v>
      </c>
      <c r="J76" s="1">
        <v>1.83</v>
      </c>
      <c r="K76" s="1">
        <v>2.4700000000000002</v>
      </c>
      <c r="L76" s="1">
        <v>8.9700000000000006</v>
      </c>
      <c r="M76" s="1">
        <v>9.59</v>
      </c>
      <c r="N76" s="1">
        <v>8.6199999999999992</v>
      </c>
      <c r="O76" s="1">
        <v>2.2799999999999998</v>
      </c>
      <c r="P76" s="1">
        <v>8.6199999999999992</v>
      </c>
      <c r="Q76" s="1">
        <v>4.2699999999999996</v>
      </c>
      <c r="R76" s="1">
        <v>5.0999999999999996</v>
      </c>
      <c r="S76" s="1">
        <v>5.41</v>
      </c>
      <c r="T76" s="1">
        <v>6.38</v>
      </c>
      <c r="U76" s="1">
        <v>9.07</v>
      </c>
      <c r="V76" s="1">
        <v>5.31</v>
      </c>
      <c r="W76" s="1">
        <v>6.65</v>
      </c>
      <c r="X76" s="1">
        <v>6.14</v>
      </c>
      <c r="Y76" s="1">
        <v>1.73</v>
      </c>
      <c r="Z76" s="1">
        <v>1.92</v>
      </c>
      <c r="AA76" s="1">
        <v>1.68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</row>
    <row r="77" spans="1:43" x14ac:dyDescent="0.25">
      <c r="A77" s="10" t="s">
        <v>16</v>
      </c>
      <c r="B77" s="2" t="s">
        <v>8</v>
      </c>
      <c r="C77" s="1">
        <v>8</v>
      </c>
      <c r="D77" s="1">
        <v>100</v>
      </c>
      <c r="E77" s="1">
        <v>1.1000000000000001</v>
      </c>
      <c r="F77" s="1">
        <v>5.56</v>
      </c>
      <c r="G77" s="1">
        <v>12.85</v>
      </c>
      <c r="H77" s="1">
        <v>10.81</v>
      </c>
      <c r="I77" s="1">
        <v>3.97</v>
      </c>
      <c r="J77" s="1">
        <v>6.04</v>
      </c>
      <c r="K77" s="1">
        <v>6.94</v>
      </c>
      <c r="L77" s="1">
        <v>15.79</v>
      </c>
      <c r="M77" s="1">
        <v>16.25</v>
      </c>
      <c r="N77" s="1">
        <v>8.83</v>
      </c>
      <c r="O77" s="1">
        <v>4.46</v>
      </c>
      <c r="P77" s="1">
        <v>2.17</v>
      </c>
      <c r="Q77" s="1">
        <v>0.96</v>
      </c>
      <c r="R77" s="1">
        <v>0.73</v>
      </c>
      <c r="S77" s="1">
        <v>0.66</v>
      </c>
      <c r="T77" s="1">
        <v>0.44</v>
      </c>
      <c r="U77" s="1">
        <v>1.1000000000000001</v>
      </c>
      <c r="V77" s="1">
        <v>0.48</v>
      </c>
      <c r="W77" s="1">
        <v>0.17</v>
      </c>
      <c r="X77" s="1">
        <v>0.08</v>
      </c>
      <c r="Y77" s="1">
        <v>7.0000000000000007E-2</v>
      </c>
      <c r="Z77" s="1">
        <v>0.03</v>
      </c>
      <c r="AA77" s="1">
        <v>0.06</v>
      </c>
      <c r="AB77" s="1">
        <v>0.03</v>
      </c>
      <c r="AC77" s="1">
        <v>0.02</v>
      </c>
      <c r="AD77" s="1">
        <v>0.05</v>
      </c>
      <c r="AE77" s="1">
        <v>0.04</v>
      </c>
      <c r="AF77" s="1">
        <v>0.05</v>
      </c>
      <c r="AG77" s="1">
        <v>0.03</v>
      </c>
      <c r="AH77" s="1">
        <v>0.03</v>
      </c>
      <c r="AI77" s="1">
        <v>0.03</v>
      </c>
      <c r="AJ77" s="1">
        <v>0.03</v>
      </c>
      <c r="AK77" s="1">
        <v>0.03</v>
      </c>
      <c r="AL77" s="1">
        <v>0.03</v>
      </c>
      <c r="AM77" s="1">
        <v>0.02</v>
      </c>
      <c r="AN77" s="1">
        <v>0.01</v>
      </c>
      <c r="AO77" s="1">
        <v>0.01</v>
      </c>
      <c r="AP77" s="1">
        <v>0.03</v>
      </c>
      <c r="AQ77" s="1">
        <v>0</v>
      </c>
    </row>
    <row r="78" spans="1:43" x14ac:dyDescent="0.25">
      <c r="A78" s="10" t="s">
        <v>16</v>
      </c>
      <c r="B78" s="2" t="s">
        <v>8</v>
      </c>
      <c r="C78" s="1">
        <v>9</v>
      </c>
      <c r="D78" s="1">
        <v>100</v>
      </c>
      <c r="E78" s="1">
        <v>0.04</v>
      </c>
      <c r="F78" s="1">
        <v>0.03</v>
      </c>
      <c r="G78" s="1">
        <v>0.05</v>
      </c>
      <c r="H78" s="1">
        <v>0.24</v>
      </c>
      <c r="I78" s="1">
        <v>0.46</v>
      </c>
      <c r="J78" s="1">
        <v>0.98</v>
      </c>
      <c r="K78" s="1">
        <v>3.14</v>
      </c>
      <c r="L78" s="1">
        <v>13.16</v>
      </c>
      <c r="M78" s="1">
        <v>22.94</v>
      </c>
      <c r="N78" s="1">
        <v>26.25</v>
      </c>
      <c r="O78" s="1">
        <v>17.55</v>
      </c>
      <c r="P78" s="1">
        <v>8.8699999999999992</v>
      </c>
      <c r="Q78" s="1">
        <v>2.16</v>
      </c>
      <c r="R78" s="1">
        <v>1.1299999999999999</v>
      </c>
      <c r="S78" s="1">
        <v>0.59</v>
      </c>
      <c r="T78" s="1">
        <v>0.34</v>
      </c>
      <c r="U78" s="1">
        <v>0.7</v>
      </c>
      <c r="V78" s="1">
        <v>0.78</v>
      </c>
      <c r="W78" s="1">
        <v>0.31</v>
      </c>
      <c r="X78" s="1">
        <v>0.04</v>
      </c>
      <c r="Y78" s="1">
        <v>0.02</v>
      </c>
      <c r="Z78" s="1">
        <v>0.01</v>
      </c>
      <c r="AA78" s="1">
        <v>0.02</v>
      </c>
      <c r="AB78" s="1">
        <v>0.01</v>
      </c>
      <c r="AC78" s="1">
        <v>0.02</v>
      </c>
      <c r="AD78" s="1">
        <v>0.02</v>
      </c>
      <c r="AE78" s="1">
        <v>0.01</v>
      </c>
      <c r="AF78" s="1">
        <v>0.02</v>
      </c>
      <c r="AG78" s="1">
        <v>0.01</v>
      </c>
      <c r="AH78" s="1">
        <v>0.01</v>
      </c>
      <c r="AI78" s="1">
        <v>0.01</v>
      </c>
      <c r="AJ78" s="1">
        <v>0.01</v>
      </c>
      <c r="AK78" s="1">
        <v>0.01</v>
      </c>
      <c r="AL78" s="1">
        <v>0.01</v>
      </c>
      <c r="AM78" s="1">
        <v>0</v>
      </c>
      <c r="AN78" s="1">
        <v>0.01</v>
      </c>
      <c r="AO78" s="1">
        <v>0.01</v>
      </c>
      <c r="AP78" s="1">
        <v>0.01</v>
      </c>
      <c r="AQ78" s="1">
        <v>0</v>
      </c>
    </row>
    <row r="79" spans="1:43" x14ac:dyDescent="0.25">
      <c r="A79" s="10" t="s">
        <v>16</v>
      </c>
      <c r="B79" s="2" t="s">
        <v>8</v>
      </c>
      <c r="C79" s="1">
        <v>10</v>
      </c>
      <c r="D79" s="1">
        <v>100</v>
      </c>
      <c r="E79" s="1">
        <v>0.06</v>
      </c>
      <c r="F79" s="1">
        <v>0.06</v>
      </c>
      <c r="G79" s="1">
        <v>0</v>
      </c>
      <c r="H79" s="1">
        <v>0.46</v>
      </c>
      <c r="I79" s="1">
        <v>1.08</v>
      </c>
      <c r="J79" s="1">
        <v>1.01</v>
      </c>
      <c r="K79" s="1">
        <v>2.5099999999999998</v>
      </c>
      <c r="L79" s="1">
        <v>9.6999999999999993</v>
      </c>
      <c r="M79" s="1">
        <v>19.55</v>
      </c>
      <c r="N79" s="1">
        <v>20.37</v>
      </c>
      <c r="O79" s="1">
        <v>15.22</v>
      </c>
      <c r="P79" s="1">
        <v>10.31</v>
      </c>
      <c r="Q79" s="1">
        <v>5.31</v>
      </c>
      <c r="R79" s="1">
        <v>2.9</v>
      </c>
      <c r="S79" s="1">
        <v>3.25</v>
      </c>
      <c r="T79" s="1">
        <v>1.8</v>
      </c>
      <c r="U79" s="1">
        <v>2.68</v>
      </c>
      <c r="V79" s="1">
        <v>1.86</v>
      </c>
      <c r="W79" s="1">
        <v>0.88</v>
      </c>
      <c r="X79" s="1">
        <v>0.64</v>
      </c>
      <c r="Y79" s="1">
        <v>0.06</v>
      </c>
      <c r="Z79" s="1">
        <v>0.16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0.06</v>
      </c>
      <c r="AJ79" s="1">
        <v>0.06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</row>
    <row r="80" spans="1:43" x14ac:dyDescent="0.25">
      <c r="A80" s="10" t="s">
        <v>16</v>
      </c>
      <c r="B80" s="2" t="s">
        <v>8</v>
      </c>
      <c r="C80" s="1">
        <v>11</v>
      </c>
      <c r="D80" s="1">
        <v>100</v>
      </c>
      <c r="E80" s="1">
        <v>0</v>
      </c>
      <c r="F80" s="1">
        <v>0.27</v>
      </c>
      <c r="G80" s="1">
        <v>0</v>
      </c>
      <c r="H80" s="1">
        <v>0.16</v>
      </c>
      <c r="I80" s="1">
        <v>0.31</v>
      </c>
      <c r="J80" s="1">
        <v>0.64</v>
      </c>
      <c r="K80" s="1">
        <v>2.91</v>
      </c>
      <c r="L80" s="1">
        <v>26.47</v>
      </c>
      <c r="M80" s="1">
        <v>45.41</v>
      </c>
      <c r="N80" s="1">
        <v>15.12</v>
      </c>
      <c r="O80" s="1">
        <v>3.94</v>
      </c>
      <c r="P80" s="1">
        <v>1.59</v>
      </c>
      <c r="Q80" s="1">
        <v>0.52</v>
      </c>
      <c r="R80" s="1">
        <v>0.2</v>
      </c>
      <c r="S80" s="1">
        <v>0.16</v>
      </c>
      <c r="T80" s="1">
        <v>0.2</v>
      </c>
      <c r="U80" s="1">
        <v>0.59</v>
      </c>
      <c r="V80" s="1">
        <v>0.87</v>
      </c>
      <c r="W80" s="1">
        <v>0.3</v>
      </c>
      <c r="X80" s="1">
        <v>0.04</v>
      </c>
      <c r="Y80" s="1">
        <v>0.04</v>
      </c>
      <c r="Z80" s="1">
        <v>0</v>
      </c>
      <c r="AA80" s="1">
        <v>0.04</v>
      </c>
      <c r="AB80" s="1">
        <v>0</v>
      </c>
      <c r="AC80" s="1">
        <v>0</v>
      </c>
      <c r="AD80" s="1">
        <v>0.04</v>
      </c>
      <c r="AE80" s="1">
        <v>0.04</v>
      </c>
      <c r="AF80" s="1">
        <v>0</v>
      </c>
      <c r="AG80" s="1">
        <v>0.08</v>
      </c>
      <c r="AH80" s="1">
        <v>0</v>
      </c>
      <c r="AI80" s="1">
        <v>0</v>
      </c>
      <c r="AJ80" s="1">
        <v>0.04</v>
      </c>
      <c r="AK80" s="1">
        <v>0</v>
      </c>
      <c r="AL80" s="1">
        <v>0</v>
      </c>
      <c r="AM80" s="1">
        <v>0</v>
      </c>
      <c r="AN80" s="1">
        <v>0</v>
      </c>
      <c r="AO80" s="1">
        <v>0.04</v>
      </c>
      <c r="AP80" s="1">
        <v>0</v>
      </c>
      <c r="AQ80" s="1">
        <v>0</v>
      </c>
    </row>
    <row r="81" spans="1:43" x14ac:dyDescent="0.25">
      <c r="A81" s="10" t="s">
        <v>16</v>
      </c>
      <c r="B81" s="2" t="s">
        <v>8</v>
      </c>
      <c r="C81" s="1">
        <v>12</v>
      </c>
      <c r="D81" s="1">
        <v>100</v>
      </c>
      <c r="E81" s="1">
        <v>0.1</v>
      </c>
      <c r="F81" s="1">
        <v>0</v>
      </c>
      <c r="G81" s="1">
        <v>0.21</v>
      </c>
      <c r="H81" s="1">
        <v>0.4</v>
      </c>
      <c r="I81" s="1">
        <v>0.51</v>
      </c>
      <c r="J81" s="1">
        <v>2</v>
      </c>
      <c r="K81" s="1">
        <v>11.8</v>
      </c>
      <c r="L81" s="1">
        <v>23.77</v>
      </c>
      <c r="M81" s="1">
        <v>19.239999999999998</v>
      </c>
      <c r="N81" s="1">
        <v>24.95</v>
      </c>
      <c r="O81" s="1">
        <v>10.44</v>
      </c>
      <c r="P81" s="1">
        <v>1.66</v>
      </c>
      <c r="Q81" s="1">
        <v>1.31</v>
      </c>
      <c r="R81" s="1">
        <v>0.1</v>
      </c>
      <c r="S81" s="1">
        <v>0.6</v>
      </c>
      <c r="T81" s="1">
        <v>0.1</v>
      </c>
      <c r="U81" s="1">
        <v>1.2</v>
      </c>
      <c r="V81" s="1">
        <v>1.2</v>
      </c>
      <c r="W81" s="1">
        <v>0.3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0.1</v>
      </c>
      <c r="AQ81" s="1">
        <v>0</v>
      </c>
    </row>
    <row r="82" spans="1:43" x14ac:dyDescent="0.25">
      <c r="A82" s="10" t="s">
        <v>16</v>
      </c>
      <c r="B82" s="2" t="s">
        <v>8</v>
      </c>
      <c r="C82" s="1">
        <v>13</v>
      </c>
      <c r="D82" s="1">
        <v>100</v>
      </c>
      <c r="E82" s="1">
        <v>0.48</v>
      </c>
      <c r="F82" s="1">
        <v>0</v>
      </c>
      <c r="G82" s="1">
        <v>0</v>
      </c>
      <c r="H82" s="1">
        <v>0.25</v>
      </c>
      <c r="I82" s="1">
        <v>0.53</v>
      </c>
      <c r="J82" s="1">
        <v>2</v>
      </c>
      <c r="K82" s="1">
        <v>2.37</v>
      </c>
      <c r="L82" s="1">
        <v>6.99</v>
      </c>
      <c r="M82" s="1">
        <v>12.35</v>
      </c>
      <c r="N82" s="1">
        <v>11.56</v>
      </c>
      <c r="O82" s="1">
        <v>14.46</v>
      </c>
      <c r="P82" s="1">
        <v>12</v>
      </c>
      <c r="Q82" s="1">
        <v>8.59</v>
      </c>
      <c r="R82" s="1">
        <v>4.58</v>
      </c>
      <c r="S82" s="1">
        <v>6.47</v>
      </c>
      <c r="T82" s="1">
        <v>4.3899999999999997</v>
      </c>
      <c r="U82" s="1">
        <v>3.89</v>
      </c>
      <c r="V82" s="1">
        <v>2.13</v>
      </c>
      <c r="W82" s="1">
        <v>2</v>
      </c>
      <c r="X82" s="1">
        <v>1.02</v>
      </c>
      <c r="Y82" s="1">
        <v>2.59</v>
      </c>
      <c r="Z82" s="1">
        <v>0</v>
      </c>
      <c r="AA82" s="1">
        <v>1.07</v>
      </c>
      <c r="AB82" s="1">
        <v>0</v>
      </c>
      <c r="AC82" s="1">
        <v>0.28000000000000003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</row>
    <row r="83" spans="1:43" x14ac:dyDescent="0.25">
      <c r="A83" s="10" t="s">
        <v>16</v>
      </c>
      <c r="B83" s="2" t="s">
        <v>9</v>
      </c>
      <c r="C83" s="1">
        <v>4</v>
      </c>
      <c r="D83" s="1">
        <v>100</v>
      </c>
      <c r="E83" s="1">
        <v>0.23</v>
      </c>
      <c r="F83" s="1">
        <v>0.18</v>
      </c>
      <c r="G83" s="1">
        <v>0.09</v>
      </c>
      <c r="H83" s="1">
        <v>0.51</v>
      </c>
      <c r="I83" s="1">
        <v>1.61</v>
      </c>
      <c r="J83" s="1">
        <v>16.23</v>
      </c>
      <c r="K83" s="1">
        <v>22.36</v>
      </c>
      <c r="L83" s="1">
        <v>12.91</v>
      </c>
      <c r="M83" s="1">
        <v>6.89</v>
      </c>
      <c r="N83" s="1">
        <v>5.4</v>
      </c>
      <c r="O83" s="1">
        <v>5.16</v>
      </c>
      <c r="P83" s="1">
        <v>7.69</v>
      </c>
      <c r="Q83" s="1">
        <v>5.74</v>
      </c>
      <c r="R83" s="1">
        <v>4.01</v>
      </c>
      <c r="S83" s="1">
        <v>3.84</v>
      </c>
      <c r="T83" s="1">
        <v>1.42</v>
      </c>
      <c r="U83" s="1">
        <v>2.46</v>
      </c>
      <c r="V83" s="1">
        <v>0.93</v>
      </c>
      <c r="W83" s="1">
        <v>0.46</v>
      </c>
      <c r="X83" s="1">
        <v>0.46</v>
      </c>
      <c r="Y83" s="1">
        <v>0.21</v>
      </c>
      <c r="Z83" s="1">
        <v>0.44</v>
      </c>
      <c r="AA83" s="1">
        <v>0</v>
      </c>
      <c r="AB83" s="1">
        <v>0.05</v>
      </c>
      <c r="AC83" s="1">
        <v>0</v>
      </c>
      <c r="AD83" s="1">
        <v>0.14000000000000001</v>
      </c>
      <c r="AE83" s="1">
        <v>0.09</v>
      </c>
      <c r="AF83" s="1">
        <v>0</v>
      </c>
      <c r="AG83" s="1">
        <v>0.13</v>
      </c>
      <c r="AH83" s="1">
        <v>0.09</v>
      </c>
      <c r="AI83" s="1">
        <v>0</v>
      </c>
      <c r="AJ83" s="1">
        <v>0</v>
      </c>
      <c r="AK83" s="1">
        <v>0.05</v>
      </c>
      <c r="AL83" s="1">
        <v>0</v>
      </c>
      <c r="AM83" s="1">
        <v>0</v>
      </c>
      <c r="AN83" s="1">
        <v>0.05</v>
      </c>
      <c r="AO83" s="1">
        <v>0.05</v>
      </c>
      <c r="AP83" s="1">
        <v>0.14000000000000001</v>
      </c>
      <c r="AQ83" s="1">
        <v>0</v>
      </c>
    </row>
    <row r="84" spans="1:43" x14ac:dyDescent="0.25">
      <c r="A84" s="10" t="s">
        <v>16</v>
      </c>
      <c r="B84" s="2" t="s">
        <v>9</v>
      </c>
      <c r="C84" s="1">
        <v>5</v>
      </c>
      <c r="D84" s="1">
        <v>100</v>
      </c>
      <c r="E84" s="1">
        <v>4.5199999999999996</v>
      </c>
      <c r="F84" s="1">
        <v>18.61</v>
      </c>
      <c r="G84" s="1">
        <v>30.66</v>
      </c>
      <c r="H84" s="1">
        <v>21.17</v>
      </c>
      <c r="I84" s="1">
        <v>5.2</v>
      </c>
      <c r="J84" s="1">
        <v>4.75</v>
      </c>
      <c r="K84" s="1">
        <v>3.45</v>
      </c>
      <c r="L84" s="1">
        <v>2.44</v>
      </c>
      <c r="M84" s="1">
        <v>1.39</v>
      </c>
      <c r="N84" s="1">
        <v>0.92</v>
      </c>
      <c r="O84" s="1">
        <v>0.56999999999999995</v>
      </c>
      <c r="P84" s="1">
        <v>0.63</v>
      </c>
      <c r="Q84" s="1">
        <v>1.3</v>
      </c>
      <c r="R84" s="1">
        <v>1.52</v>
      </c>
      <c r="S84" s="1">
        <v>0.68</v>
      </c>
      <c r="T84" s="1">
        <v>0.2</v>
      </c>
      <c r="U84" s="1">
        <v>0.17</v>
      </c>
      <c r="V84" s="1">
        <v>0.12</v>
      </c>
      <c r="W84" s="1">
        <v>0.15</v>
      </c>
      <c r="X84" s="1">
        <v>0.11</v>
      </c>
      <c r="Y84" s="1">
        <v>0.12</v>
      </c>
      <c r="Z84" s="1">
        <v>0.08</v>
      </c>
      <c r="AA84" s="1">
        <v>0.09</v>
      </c>
      <c r="AB84" s="1">
        <v>0.09</v>
      </c>
      <c r="AC84" s="1">
        <v>0.13</v>
      </c>
      <c r="AD84" s="1">
        <v>0.17</v>
      </c>
      <c r="AE84" s="1">
        <v>0.11</v>
      </c>
      <c r="AF84" s="1">
        <v>0.1</v>
      </c>
      <c r="AG84" s="1">
        <v>7.0000000000000007E-2</v>
      </c>
      <c r="AH84" s="1">
        <v>7.0000000000000007E-2</v>
      </c>
      <c r="AI84" s="1">
        <v>0.05</v>
      </c>
      <c r="AJ84" s="1">
        <v>0.06</v>
      </c>
      <c r="AK84" s="1">
        <v>0.05</v>
      </c>
      <c r="AL84" s="1">
        <v>7.0000000000000007E-2</v>
      </c>
      <c r="AM84" s="1">
        <v>0.04</v>
      </c>
      <c r="AN84" s="1">
        <v>0.06</v>
      </c>
      <c r="AO84" s="1">
        <v>0.05</v>
      </c>
      <c r="AP84" s="1">
        <v>0.04</v>
      </c>
      <c r="AQ84" s="1">
        <v>0</v>
      </c>
    </row>
    <row r="85" spans="1:43" x14ac:dyDescent="0.25">
      <c r="A85" s="10" t="s">
        <v>16</v>
      </c>
      <c r="B85" s="2" t="s">
        <v>9</v>
      </c>
      <c r="C85" s="1">
        <v>6</v>
      </c>
      <c r="D85" s="1">
        <v>100</v>
      </c>
      <c r="E85" s="1">
        <v>0.08</v>
      </c>
      <c r="F85" s="1">
        <v>0.21</v>
      </c>
      <c r="G85" s="1">
        <v>0.31</v>
      </c>
      <c r="H85" s="1">
        <v>1.1000000000000001</v>
      </c>
      <c r="I85" s="1">
        <v>1.22</v>
      </c>
      <c r="J85" s="1">
        <v>4.21</v>
      </c>
      <c r="K85" s="1">
        <v>10.27</v>
      </c>
      <c r="L85" s="1">
        <v>14.56</v>
      </c>
      <c r="M85" s="1">
        <v>13.74</v>
      </c>
      <c r="N85" s="1">
        <v>12.87</v>
      </c>
      <c r="O85" s="1">
        <v>11.2</v>
      </c>
      <c r="P85" s="1">
        <v>9.11</v>
      </c>
      <c r="Q85" s="1">
        <v>4.9800000000000004</v>
      </c>
      <c r="R85" s="1">
        <v>3.25</v>
      </c>
      <c r="S85" s="1">
        <v>2.12</v>
      </c>
      <c r="T85" s="1">
        <v>1.93</v>
      </c>
      <c r="U85" s="1">
        <v>2.39</v>
      </c>
      <c r="V85" s="1">
        <v>1.94</v>
      </c>
      <c r="W85" s="1">
        <v>1.58</v>
      </c>
      <c r="X85" s="1">
        <v>1.02</v>
      </c>
      <c r="Y85" s="1">
        <v>0.65</v>
      </c>
      <c r="Z85" s="1">
        <v>0.43</v>
      </c>
      <c r="AA85" s="1">
        <v>0.17</v>
      </c>
      <c r="AB85" s="1">
        <v>0.11</v>
      </c>
      <c r="AC85" s="1">
        <v>0.09</v>
      </c>
      <c r="AD85" s="1">
        <v>0.11</v>
      </c>
      <c r="AE85" s="1">
        <v>0.01</v>
      </c>
      <c r="AF85" s="1">
        <v>0.06</v>
      </c>
      <c r="AG85" s="1">
        <v>0.06</v>
      </c>
      <c r="AH85" s="1">
        <v>0.03</v>
      </c>
      <c r="AI85" s="1">
        <v>0.02</v>
      </c>
      <c r="AJ85" s="1">
        <v>0.01</v>
      </c>
      <c r="AK85" s="1">
        <v>0</v>
      </c>
      <c r="AL85" s="1">
        <v>0.03</v>
      </c>
      <c r="AM85" s="1">
        <v>0.02</v>
      </c>
      <c r="AN85" s="1">
        <v>0.02</v>
      </c>
      <c r="AO85" s="1">
        <v>0.04</v>
      </c>
      <c r="AP85" s="1">
        <v>0.05</v>
      </c>
      <c r="AQ85" s="1">
        <v>0</v>
      </c>
    </row>
    <row r="86" spans="1:43" x14ac:dyDescent="0.25">
      <c r="A86" s="10" t="s">
        <v>16</v>
      </c>
      <c r="B86" s="2" t="s">
        <v>9</v>
      </c>
      <c r="C86" s="1">
        <v>7</v>
      </c>
      <c r="D86" s="1">
        <v>100</v>
      </c>
      <c r="E86" s="1">
        <v>0</v>
      </c>
      <c r="F86" s="1">
        <v>0.97</v>
      </c>
      <c r="G86" s="1">
        <v>0</v>
      </c>
      <c r="H86" s="1">
        <v>0</v>
      </c>
      <c r="I86" s="1">
        <v>1.55</v>
      </c>
      <c r="J86" s="1">
        <v>0</v>
      </c>
      <c r="K86" s="1">
        <v>2.0299999999999998</v>
      </c>
      <c r="L86" s="1">
        <v>9.92</v>
      </c>
      <c r="M86" s="1">
        <v>9.82</v>
      </c>
      <c r="N86" s="1">
        <v>5.23</v>
      </c>
      <c r="O86" s="1">
        <v>5.55</v>
      </c>
      <c r="P86" s="1">
        <v>3.48</v>
      </c>
      <c r="Q86" s="1">
        <v>4.55</v>
      </c>
      <c r="R86" s="1">
        <v>5.12</v>
      </c>
      <c r="S86" s="1">
        <v>8.08</v>
      </c>
      <c r="T86" s="1">
        <v>3</v>
      </c>
      <c r="U86" s="1">
        <v>11.8</v>
      </c>
      <c r="V86" s="1">
        <v>9.39</v>
      </c>
      <c r="W86" s="1">
        <v>7.11</v>
      </c>
      <c r="X86" s="1">
        <v>5.27</v>
      </c>
      <c r="Y86" s="1">
        <v>3.82</v>
      </c>
      <c r="Z86" s="1">
        <v>1.74</v>
      </c>
      <c r="AA86" s="1">
        <v>0.78</v>
      </c>
      <c r="AB86" s="1">
        <v>0</v>
      </c>
      <c r="AC86" s="1">
        <v>0.78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</row>
    <row r="87" spans="1:43" x14ac:dyDescent="0.25">
      <c r="A87" s="10" t="s">
        <v>16</v>
      </c>
      <c r="B87" s="2" t="s">
        <v>9</v>
      </c>
      <c r="C87" s="1">
        <v>8</v>
      </c>
      <c r="D87" s="1">
        <v>100</v>
      </c>
      <c r="E87" s="1">
        <v>1</v>
      </c>
      <c r="F87" s="1">
        <v>5.22</v>
      </c>
      <c r="G87" s="1">
        <v>15.05</v>
      </c>
      <c r="H87" s="1">
        <v>10.119999999999999</v>
      </c>
      <c r="I87" s="1">
        <v>4.09</v>
      </c>
      <c r="J87" s="1">
        <v>6.26</v>
      </c>
      <c r="K87" s="1">
        <v>8.01</v>
      </c>
      <c r="L87" s="1">
        <v>15.43</v>
      </c>
      <c r="M87" s="1">
        <v>15.19</v>
      </c>
      <c r="N87" s="1">
        <v>8.07</v>
      </c>
      <c r="O87" s="1">
        <v>4.3899999999999997</v>
      </c>
      <c r="P87" s="1">
        <v>2.02</v>
      </c>
      <c r="Q87" s="1">
        <v>0.83</v>
      </c>
      <c r="R87" s="1">
        <v>0.63</v>
      </c>
      <c r="S87" s="1">
        <v>0.72</v>
      </c>
      <c r="T87" s="1">
        <v>0.41</v>
      </c>
      <c r="U87" s="1">
        <v>1.08</v>
      </c>
      <c r="V87" s="1">
        <v>0.46</v>
      </c>
      <c r="W87" s="1">
        <v>0.13</v>
      </c>
      <c r="X87" s="1">
        <v>0.06</v>
      </c>
      <c r="Y87" s="1">
        <v>7.0000000000000007E-2</v>
      </c>
      <c r="Z87" s="1">
        <v>0.1</v>
      </c>
      <c r="AA87" s="1">
        <v>0.06</v>
      </c>
      <c r="AB87" s="1">
        <v>0.05</v>
      </c>
      <c r="AC87" s="1">
        <v>0.05</v>
      </c>
      <c r="AD87" s="1">
        <v>7.0000000000000007E-2</v>
      </c>
      <c r="AE87" s="1">
        <v>0.04</v>
      </c>
      <c r="AF87" s="1">
        <v>7.0000000000000007E-2</v>
      </c>
      <c r="AG87" s="1">
        <v>0.03</v>
      </c>
      <c r="AH87" s="1">
        <v>0.06</v>
      </c>
      <c r="AI87" s="1">
        <v>0.03</v>
      </c>
      <c r="AJ87" s="1">
        <v>0.06</v>
      </c>
      <c r="AK87" s="1">
        <v>0.03</v>
      </c>
      <c r="AL87" s="1">
        <v>0.01</v>
      </c>
      <c r="AM87" s="1">
        <v>0.02</v>
      </c>
      <c r="AN87" s="1">
        <v>0.02</v>
      </c>
      <c r="AO87" s="1">
        <v>0.01</v>
      </c>
      <c r="AP87" s="1">
        <v>0.03</v>
      </c>
      <c r="AQ87" s="1">
        <v>0</v>
      </c>
    </row>
    <row r="88" spans="1:43" x14ac:dyDescent="0.25">
      <c r="A88" s="10" t="s">
        <v>16</v>
      </c>
      <c r="B88" s="2" t="s">
        <v>9</v>
      </c>
      <c r="C88" s="1">
        <v>9</v>
      </c>
      <c r="D88" s="1">
        <v>100</v>
      </c>
      <c r="E88" s="1">
        <v>0.02</v>
      </c>
      <c r="F88" s="1">
        <v>0.03</v>
      </c>
      <c r="G88" s="1">
        <v>0.05</v>
      </c>
      <c r="H88" s="1">
        <v>0.18</v>
      </c>
      <c r="I88" s="1">
        <v>0.36</v>
      </c>
      <c r="J88" s="1">
        <v>0.91</v>
      </c>
      <c r="K88" s="1">
        <v>3.23</v>
      </c>
      <c r="L88" s="1">
        <v>13.37</v>
      </c>
      <c r="M88" s="1">
        <v>22.12</v>
      </c>
      <c r="N88" s="1">
        <v>25.6</v>
      </c>
      <c r="O88" s="1">
        <v>17.63</v>
      </c>
      <c r="P88" s="1">
        <v>9.42</v>
      </c>
      <c r="Q88" s="1">
        <v>2.42</v>
      </c>
      <c r="R88" s="1">
        <v>1.4</v>
      </c>
      <c r="S88" s="1">
        <v>0.59</v>
      </c>
      <c r="T88" s="1">
        <v>0.39</v>
      </c>
      <c r="U88" s="1">
        <v>0.76</v>
      </c>
      <c r="V88" s="1">
        <v>0.79</v>
      </c>
      <c r="W88" s="1">
        <v>0.38</v>
      </c>
      <c r="X88" s="1">
        <v>0.04</v>
      </c>
      <c r="Y88" s="1">
        <v>0.03</v>
      </c>
      <c r="Z88" s="1">
        <v>0.02</v>
      </c>
      <c r="AA88" s="1">
        <v>0.03</v>
      </c>
      <c r="AB88" s="1">
        <v>0.02</v>
      </c>
      <c r="AC88" s="1">
        <v>0.03</v>
      </c>
      <c r="AD88" s="1">
        <v>0.02</v>
      </c>
      <c r="AE88" s="1">
        <v>0.02</v>
      </c>
      <c r="AF88" s="1">
        <v>0.02</v>
      </c>
      <c r="AG88" s="1">
        <v>0.01</v>
      </c>
      <c r="AH88" s="1">
        <v>0.03</v>
      </c>
      <c r="AI88" s="1">
        <v>0.01</v>
      </c>
      <c r="AJ88" s="1">
        <v>0.02</v>
      </c>
      <c r="AK88" s="1">
        <v>0.01</v>
      </c>
      <c r="AL88" s="1">
        <v>0.02</v>
      </c>
      <c r="AM88" s="1">
        <v>0.01</v>
      </c>
      <c r="AN88" s="1">
        <v>0.02</v>
      </c>
      <c r="AO88" s="1">
        <v>0.01</v>
      </c>
      <c r="AP88" s="1">
        <v>0.01</v>
      </c>
      <c r="AQ88" s="1">
        <v>0</v>
      </c>
    </row>
    <row r="89" spans="1:43" x14ac:dyDescent="0.25">
      <c r="A89" s="10" t="s">
        <v>16</v>
      </c>
      <c r="B89" s="2" t="s">
        <v>9</v>
      </c>
      <c r="C89" s="1">
        <v>10</v>
      </c>
      <c r="D89" s="1">
        <v>100</v>
      </c>
      <c r="E89" s="1">
        <v>0.08</v>
      </c>
      <c r="F89" s="1">
        <v>0.08</v>
      </c>
      <c r="G89" s="1">
        <v>0</v>
      </c>
      <c r="H89" s="1">
        <v>0.16</v>
      </c>
      <c r="I89" s="1">
        <v>0.74</v>
      </c>
      <c r="J89" s="1">
        <v>0.99</v>
      </c>
      <c r="K89" s="1">
        <v>3.53</v>
      </c>
      <c r="L89" s="1">
        <v>12.27</v>
      </c>
      <c r="M89" s="1">
        <v>20.9</v>
      </c>
      <c r="N89" s="1">
        <v>20.47</v>
      </c>
      <c r="O89" s="1">
        <v>14.97</v>
      </c>
      <c r="P89" s="1">
        <v>7.8</v>
      </c>
      <c r="Q89" s="1">
        <v>5.35</v>
      </c>
      <c r="R89" s="1">
        <v>3.83</v>
      </c>
      <c r="S89" s="1">
        <v>1.88</v>
      </c>
      <c r="T89" s="1">
        <v>2.33</v>
      </c>
      <c r="U89" s="1">
        <v>1.64</v>
      </c>
      <c r="V89" s="1">
        <v>1.57</v>
      </c>
      <c r="W89" s="1">
        <v>0.51</v>
      </c>
      <c r="X89" s="1">
        <v>0.25</v>
      </c>
      <c r="Y89" s="1">
        <v>0</v>
      </c>
      <c r="Z89" s="1">
        <v>0.08</v>
      </c>
      <c r="AA89" s="1">
        <v>0</v>
      </c>
      <c r="AB89" s="1">
        <v>0.16</v>
      </c>
      <c r="AC89" s="1">
        <v>0</v>
      </c>
      <c r="AD89" s="1">
        <v>0</v>
      </c>
      <c r="AE89" s="1">
        <v>0.08</v>
      </c>
      <c r="AF89" s="1">
        <v>0</v>
      </c>
      <c r="AG89" s="1">
        <v>0</v>
      </c>
      <c r="AH89" s="1">
        <v>0</v>
      </c>
      <c r="AI89" s="1">
        <v>0</v>
      </c>
      <c r="AJ89" s="1">
        <v>0.08</v>
      </c>
      <c r="AK89" s="1">
        <v>0</v>
      </c>
      <c r="AL89" s="1">
        <v>0.16</v>
      </c>
      <c r="AM89" s="1">
        <v>0</v>
      </c>
      <c r="AN89" s="1">
        <v>0.08</v>
      </c>
      <c r="AO89" s="1">
        <v>0</v>
      </c>
      <c r="AP89" s="1">
        <v>0</v>
      </c>
      <c r="AQ89" s="1">
        <v>0</v>
      </c>
    </row>
    <row r="90" spans="1:43" x14ac:dyDescent="0.25">
      <c r="A90" s="10" t="s">
        <v>16</v>
      </c>
      <c r="B90" s="2" t="s">
        <v>9</v>
      </c>
      <c r="C90" s="1">
        <v>11</v>
      </c>
      <c r="D90" s="1">
        <v>100</v>
      </c>
      <c r="E90" s="1">
        <v>0.09</v>
      </c>
      <c r="F90" s="1">
        <v>0</v>
      </c>
      <c r="G90" s="1">
        <v>0.04</v>
      </c>
      <c r="H90" s="1">
        <v>0.09</v>
      </c>
      <c r="I90" s="1">
        <v>0.32</v>
      </c>
      <c r="J90" s="1">
        <v>0.42</v>
      </c>
      <c r="K90" s="1">
        <v>3.35</v>
      </c>
      <c r="L90" s="1">
        <v>25.62</v>
      </c>
      <c r="M90" s="1">
        <v>42.23</v>
      </c>
      <c r="N90" s="1">
        <v>16.100000000000001</v>
      </c>
      <c r="O90" s="1">
        <v>6.32</v>
      </c>
      <c r="P90" s="1">
        <v>2.21</v>
      </c>
      <c r="Q90" s="1">
        <v>0.56999999999999995</v>
      </c>
      <c r="R90" s="1">
        <v>0.23</v>
      </c>
      <c r="S90" s="1">
        <v>0.3</v>
      </c>
      <c r="T90" s="1">
        <v>0.21</v>
      </c>
      <c r="U90" s="1">
        <v>0.69</v>
      </c>
      <c r="V90" s="1">
        <v>0.73</v>
      </c>
      <c r="W90" s="1">
        <v>0.3</v>
      </c>
      <c r="X90" s="1">
        <v>0.04</v>
      </c>
      <c r="Y90" s="1">
        <v>0</v>
      </c>
      <c r="Z90" s="1">
        <v>0</v>
      </c>
      <c r="AA90" s="1">
        <v>0</v>
      </c>
      <c r="AB90" s="1">
        <v>0.04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0.09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 x14ac:dyDescent="0.25">
      <c r="A91" s="10" t="s">
        <v>16</v>
      </c>
      <c r="B91" s="2" t="s">
        <v>9</v>
      </c>
      <c r="C91" s="1">
        <v>12</v>
      </c>
      <c r="D91" s="1">
        <v>100</v>
      </c>
      <c r="E91" s="1">
        <v>0</v>
      </c>
      <c r="F91" s="1">
        <v>0</v>
      </c>
      <c r="G91" s="1">
        <v>0.12</v>
      </c>
      <c r="H91" s="1">
        <v>0.12</v>
      </c>
      <c r="I91" s="1">
        <v>2.2200000000000002</v>
      </c>
      <c r="J91" s="1">
        <v>4.43</v>
      </c>
      <c r="K91" s="1">
        <v>4.3899999999999997</v>
      </c>
      <c r="L91" s="1">
        <v>30.01</v>
      </c>
      <c r="M91" s="1">
        <v>22.15</v>
      </c>
      <c r="N91" s="1">
        <v>21.45</v>
      </c>
      <c r="O91" s="1">
        <v>6.99</v>
      </c>
      <c r="P91" s="1">
        <v>2.89</v>
      </c>
      <c r="Q91" s="1">
        <v>1.2</v>
      </c>
      <c r="R91" s="1">
        <v>0.37</v>
      </c>
      <c r="S91" s="1">
        <v>0</v>
      </c>
      <c r="T91" s="1">
        <v>0.24</v>
      </c>
      <c r="U91" s="1">
        <v>1.34</v>
      </c>
      <c r="V91" s="1">
        <v>1.71</v>
      </c>
      <c r="W91" s="1">
        <v>0.37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</row>
    <row r="92" spans="1:43" x14ac:dyDescent="0.25">
      <c r="A92" s="10" t="s">
        <v>16</v>
      </c>
      <c r="B92" s="2" t="s">
        <v>9</v>
      </c>
      <c r="C92" s="1">
        <v>13</v>
      </c>
      <c r="D92" s="1">
        <v>100</v>
      </c>
      <c r="E92" s="1">
        <v>0.25</v>
      </c>
      <c r="F92" s="1">
        <v>0</v>
      </c>
      <c r="G92" s="1">
        <v>0</v>
      </c>
      <c r="H92" s="1">
        <v>0.51</v>
      </c>
      <c r="I92" s="1">
        <v>1.22</v>
      </c>
      <c r="J92" s="1">
        <v>1.96</v>
      </c>
      <c r="K92" s="1">
        <v>3.63</v>
      </c>
      <c r="L92" s="1">
        <v>6.59</v>
      </c>
      <c r="M92" s="1">
        <v>11.97</v>
      </c>
      <c r="N92" s="1">
        <v>13.24</v>
      </c>
      <c r="O92" s="1">
        <v>11.42</v>
      </c>
      <c r="P92" s="1">
        <v>14.09</v>
      </c>
      <c r="Q92" s="1">
        <v>8.3000000000000007</v>
      </c>
      <c r="R92" s="1">
        <v>6.16</v>
      </c>
      <c r="S92" s="1">
        <v>7.38</v>
      </c>
      <c r="T92" s="1">
        <v>5.4</v>
      </c>
      <c r="U92" s="1">
        <v>1.97</v>
      </c>
      <c r="V92" s="1">
        <v>1.99</v>
      </c>
      <c r="W92" s="1">
        <v>1.49</v>
      </c>
      <c r="X92" s="1">
        <v>1.48</v>
      </c>
      <c r="Y92" s="1">
        <v>0.49</v>
      </c>
      <c r="Z92" s="1">
        <v>0.25</v>
      </c>
      <c r="AA92" s="1">
        <v>0.25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</row>
    <row r="93" spans="1:43" x14ac:dyDescent="0.25">
      <c r="A93" s="10" t="s">
        <v>16</v>
      </c>
      <c r="B93" s="2" t="s">
        <v>10</v>
      </c>
      <c r="C93" s="1">
        <v>4</v>
      </c>
      <c r="D93" s="1">
        <v>100</v>
      </c>
      <c r="E93" s="1">
        <v>0.34</v>
      </c>
      <c r="F93" s="1">
        <v>0.17</v>
      </c>
      <c r="G93" s="1">
        <v>0.39</v>
      </c>
      <c r="H93" s="1">
        <v>0.65</v>
      </c>
      <c r="I93" s="1">
        <v>1.83</v>
      </c>
      <c r="J93" s="1">
        <v>17.18</v>
      </c>
      <c r="K93" s="1">
        <v>22.29</v>
      </c>
      <c r="L93" s="1">
        <v>11.39</v>
      </c>
      <c r="M93" s="1">
        <v>7.22</v>
      </c>
      <c r="N93" s="1">
        <v>4.87</v>
      </c>
      <c r="O93" s="1">
        <v>6.55</v>
      </c>
      <c r="P93" s="1">
        <v>7.67</v>
      </c>
      <c r="Q93" s="1">
        <v>3.23</v>
      </c>
      <c r="R93" s="1">
        <v>3.86</v>
      </c>
      <c r="S93" s="1">
        <v>3.62</v>
      </c>
      <c r="T93" s="1">
        <v>2.54</v>
      </c>
      <c r="U93" s="1">
        <v>2.52</v>
      </c>
      <c r="V93" s="1">
        <v>0.73</v>
      </c>
      <c r="W93" s="1">
        <v>0.38</v>
      </c>
      <c r="X93" s="1">
        <v>0.26</v>
      </c>
      <c r="Y93" s="1">
        <v>0.31</v>
      </c>
      <c r="Z93" s="1">
        <v>0</v>
      </c>
      <c r="AA93" s="1">
        <v>0.15</v>
      </c>
      <c r="AB93" s="1">
        <v>1.07</v>
      </c>
      <c r="AC93" s="1">
        <v>7.0000000000000007E-2</v>
      </c>
      <c r="AD93" s="1">
        <v>0.15</v>
      </c>
      <c r="AE93" s="1">
        <v>0.15</v>
      </c>
      <c r="AF93" s="1">
        <v>0.1</v>
      </c>
      <c r="AG93" s="1">
        <v>0</v>
      </c>
      <c r="AH93" s="1">
        <v>0</v>
      </c>
      <c r="AI93" s="1">
        <v>0.1</v>
      </c>
      <c r="AJ93" s="1">
        <v>0.05</v>
      </c>
      <c r="AK93" s="1">
        <v>0.05</v>
      </c>
      <c r="AL93" s="1">
        <v>0</v>
      </c>
      <c r="AM93" s="1">
        <v>0.05</v>
      </c>
      <c r="AN93" s="1">
        <v>7.0000000000000007E-2</v>
      </c>
      <c r="AO93" s="1">
        <v>0</v>
      </c>
      <c r="AP93" s="1">
        <v>0</v>
      </c>
      <c r="AQ93" s="1">
        <v>0</v>
      </c>
    </row>
    <row r="94" spans="1:43" x14ac:dyDescent="0.25">
      <c r="A94" s="10" t="s">
        <v>16</v>
      </c>
      <c r="B94" s="2" t="s">
        <v>10</v>
      </c>
      <c r="C94" s="1">
        <v>5</v>
      </c>
      <c r="D94" s="1">
        <v>100</v>
      </c>
      <c r="E94" s="1">
        <v>4.9800000000000004</v>
      </c>
      <c r="F94" s="1">
        <v>19.84</v>
      </c>
      <c r="G94" s="1">
        <v>32.49</v>
      </c>
      <c r="H94" s="1">
        <v>19.350000000000001</v>
      </c>
      <c r="I94" s="1">
        <v>4.8</v>
      </c>
      <c r="J94" s="1">
        <v>4.41</v>
      </c>
      <c r="K94" s="1">
        <v>3.31</v>
      </c>
      <c r="L94" s="1">
        <v>2.14</v>
      </c>
      <c r="M94" s="1">
        <v>1.1499999999999999</v>
      </c>
      <c r="N94" s="1">
        <v>0.82</v>
      </c>
      <c r="O94" s="1">
        <v>0.49</v>
      </c>
      <c r="P94" s="1">
        <v>0.51</v>
      </c>
      <c r="Q94" s="1">
        <v>0.74</v>
      </c>
      <c r="R94" s="1">
        <v>1.31</v>
      </c>
      <c r="S94" s="1">
        <v>0.8</v>
      </c>
      <c r="T94" s="1">
        <v>0.27</v>
      </c>
      <c r="U94" s="1">
        <v>0.18</v>
      </c>
      <c r="V94" s="1">
        <v>0.14000000000000001</v>
      </c>
      <c r="W94" s="1">
        <v>0.14000000000000001</v>
      </c>
      <c r="X94" s="1">
        <v>0.13</v>
      </c>
      <c r="Y94" s="1">
        <v>0.13</v>
      </c>
      <c r="Z94" s="1">
        <v>0.12</v>
      </c>
      <c r="AA94" s="1">
        <v>0.2</v>
      </c>
      <c r="AB94" s="1">
        <v>0.16</v>
      </c>
      <c r="AC94" s="1">
        <v>0.17</v>
      </c>
      <c r="AD94" s="1">
        <v>0.16</v>
      </c>
      <c r="AE94" s="1">
        <v>0.18</v>
      </c>
      <c r="AF94" s="1">
        <v>0.15</v>
      </c>
      <c r="AG94" s="1">
        <v>0.1</v>
      </c>
      <c r="AH94" s="1">
        <v>7.0000000000000007E-2</v>
      </c>
      <c r="AI94" s="1">
        <v>0.08</v>
      </c>
      <c r="AJ94" s="1">
        <v>0.08</v>
      </c>
      <c r="AK94" s="1">
        <v>0.06</v>
      </c>
      <c r="AL94" s="1">
        <v>0.09</v>
      </c>
      <c r="AM94" s="1">
        <v>0.06</v>
      </c>
      <c r="AN94" s="1">
        <v>7.0000000000000007E-2</v>
      </c>
      <c r="AO94" s="1">
        <v>0.04</v>
      </c>
      <c r="AP94" s="1">
        <v>7.0000000000000007E-2</v>
      </c>
      <c r="AQ94" s="1">
        <v>0</v>
      </c>
    </row>
    <row r="95" spans="1:43" x14ac:dyDescent="0.25">
      <c r="A95" s="10" t="s">
        <v>16</v>
      </c>
      <c r="B95" s="2" t="s">
        <v>10</v>
      </c>
      <c r="C95" s="1">
        <v>6</v>
      </c>
      <c r="D95" s="1">
        <v>100</v>
      </c>
      <c r="E95" s="1">
        <v>0.15</v>
      </c>
      <c r="F95" s="1">
        <v>0.25</v>
      </c>
      <c r="G95" s="1">
        <v>0.42</v>
      </c>
      <c r="H95" s="1">
        <v>0.8</v>
      </c>
      <c r="I95" s="1">
        <v>1.34</v>
      </c>
      <c r="J95" s="1">
        <v>5.0999999999999996</v>
      </c>
      <c r="K95" s="1">
        <v>10.88</v>
      </c>
      <c r="L95" s="1">
        <v>14.87</v>
      </c>
      <c r="M95" s="1">
        <v>11.76</v>
      </c>
      <c r="N95" s="1">
        <v>12.83</v>
      </c>
      <c r="O95" s="1">
        <v>10.36</v>
      </c>
      <c r="P95" s="1">
        <v>9.14</v>
      </c>
      <c r="Q95" s="1">
        <v>5.1100000000000003</v>
      </c>
      <c r="R95" s="1">
        <v>3.85</v>
      </c>
      <c r="S95" s="1">
        <v>2.5499999999999998</v>
      </c>
      <c r="T95" s="1">
        <v>2.15</v>
      </c>
      <c r="U95" s="1">
        <v>2.2200000000000002</v>
      </c>
      <c r="V95" s="1">
        <v>1.76</v>
      </c>
      <c r="W95" s="1">
        <v>1.42</v>
      </c>
      <c r="X95" s="1">
        <v>1.01</v>
      </c>
      <c r="Y95" s="1">
        <v>0.64</v>
      </c>
      <c r="Z95" s="1">
        <v>0.36</v>
      </c>
      <c r="AA95" s="1">
        <v>0.23</v>
      </c>
      <c r="AB95" s="1">
        <v>0.17</v>
      </c>
      <c r="AC95" s="1">
        <v>0.08</v>
      </c>
      <c r="AD95" s="1">
        <v>7.0000000000000007E-2</v>
      </c>
      <c r="AE95" s="1">
        <v>0.04</v>
      </c>
      <c r="AF95" s="1">
        <v>0.04</v>
      </c>
      <c r="AG95" s="1">
        <v>0.05</v>
      </c>
      <c r="AH95" s="1">
        <v>0.05</v>
      </c>
      <c r="AI95" s="1">
        <v>0.03</v>
      </c>
      <c r="AJ95" s="1">
        <v>0.06</v>
      </c>
      <c r="AK95" s="1">
        <v>0.01</v>
      </c>
      <c r="AL95" s="1">
        <v>0.09</v>
      </c>
      <c r="AM95" s="1">
        <v>0.06</v>
      </c>
      <c r="AN95" s="1">
        <v>0.02</v>
      </c>
      <c r="AO95" s="1">
        <v>0.01</v>
      </c>
      <c r="AP95" s="1">
        <v>0.01</v>
      </c>
      <c r="AQ95" s="1">
        <v>0</v>
      </c>
    </row>
    <row r="96" spans="1:43" x14ac:dyDescent="0.25">
      <c r="A96" s="10" t="s">
        <v>16</v>
      </c>
      <c r="B96" s="2" t="s">
        <v>10</v>
      </c>
      <c r="C96" s="1">
        <v>7</v>
      </c>
      <c r="D96" s="1">
        <v>100</v>
      </c>
      <c r="E96" s="1">
        <v>0</v>
      </c>
      <c r="F96" s="1">
        <v>0.68</v>
      </c>
      <c r="G96" s="1">
        <v>1.36</v>
      </c>
      <c r="H96" s="1">
        <v>0</v>
      </c>
      <c r="I96" s="1">
        <v>1.36</v>
      </c>
      <c r="J96" s="1">
        <v>2.04</v>
      </c>
      <c r="K96" s="1">
        <v>6.18</v>
      </c>
      <c r="L96" s="1">
        <v>4.82</v>
      </c>
      <c r="M96" s="1">
        <v>12.3</v>
      </c>
      <c r="N96" s="1">
        <v>9.52</v>
      </c>
      <c r="O96" s="1">
        <v>4.7699999999999996</v>
      </c>
      <c r="P96" s="1">
        <v>4.08</v>
      </c>
      <c r="Q96" s="1">
        <v>4.08</v>
      </c>
      <c r="R96" s="1">
        <v>4.08</v>
      </c>
      <c r="S96" s="1">
        <v>10.32</v>
      </c>
      <c r="T96" s="1">
        <v>4.1399999999999997</v>
      </c>
      <c r="U96" s="1">
        <v>7.6</v>
      </c>
      <c r="V96" s="1">
        <v>5.5</v>
      </c>
      <c r="W96" s="1">
        <v>6.24</v>
      </c>
      <c r="X96" s="1">
        <v>4.1399999999999997</v>
      </c>
      <c r="Y96" s="1">
        <v>3.4</v>
      </c>
      <c r="Z96" s="1">
        <v>2.04</v>
      </c>
      <c r="AA96" s="1">
        <v>1.36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</row>
    <row r="97" spans="1:43" x14ac:dyDescent="0.25">
      <c r="A97" s="10" t="s">
        <v>16</v>
      </c>
      <c r="B97" s="2" t="s">
        <v>10</v>
      </c>
      <c r="C97" s="1">
        <v>8</v>
      </c>
      <c r="D97" s="1">
        <v>100</v>
      </c>
      <c r="E97" s="1">
        <v>1.95</v>
      </c>
      <c r="F97" s="1">
        <v>6.27</v>
      </c>
      <c r="G97" s="1">
        <v>14.21</v>
      </c>
      <c r="H97" s="1">
        <v>10.3</v>
      </c>
      <c r="I97" s="1">
        <v>4.71</v>
      </c>
      <c r="J97" s="1">
        <v>5.61</v>
      </c>
      <c r="K97" s="1">
        <v>7.62</v>
      </c>
      <c r="L97" s="1">
        <v>15.74</v>
      </c>
      <c r="M97" s="1">
        <v>12.87</v>
      </c>
      <c r="N97" s="1">
        <v>8.11</v>
      </c>
      <c r="O97" s="1">
        <v>4.6100000000000003</v>
      </c>
      <c r="P97" s="1">
        <v>2.13</v>
      </c>
      <c r="Q97" s="1">
        <v>0.85</v>
      </c>
      <c r="R97" s="1">
        <v>0.68</v>
      </c>
      <c r="S97" s="1">
        <v>0.56000000000000005</v>
      </c>
      <c r="T97" s="1">
        <v>0.65</v>
      </c>
      <c r="U97" s="1">
        <v>1</v>
      </c>
      <c r="V97" s="1">
        <v>0.73</v>
      </c>
      <c r="W97" s="1">
        <v>0.27</v>
      </c>
      <c r="X97" s="1">
        <v>0.23</v>
      </c>
      <c r="Y97" s="1">
        <v>0.08</v>
      </c>
      <c r="Z97" s="1">
        <v>7.0000000000000007E-2</v>
      </c>
      <c r="AA97" s="1">
        <v>0.08</v>
      </c>
      <c r="AB97" s="1">
        <v>0.09</v>
      </c>
      <c r="AC97" s="1">
        <v>0.06</v>
      </c>
      <c r="AD97" s="1">
        <v>7.0000000000000007E-2</v>
      </c>
      <c r="AE97" s="1">
        <v>7.0000000000000007E-2</v>
      </c>
      <c r="AF97" s="1">
        <v>0.09</v>
      </c>
      <c r="AG97" s="1">
        <v>0.03</v>
      </c>
      <c r="AH97" s="1">
        <v>0.06</v>
      </c>
      <c r="AI97" s="1">
        <v>0.03</v>
      </c>
      <c r="AJ97" s="1">
        <v>0.04</v>
      </c>
      <c r="AK97" s="1">
        <v>0.02</v>
      </c>
      <c r="AL97" s="1">
        <v>0.02</v>
      </c>
      <c r="AM97" s="1">
        <v>0.02</v>
      </c>
      <c r="AN97" s="1">
        <v>0.02</v>
      </c>
      <c r="AO97" s="1">
        <v>0.01</v>
      </c>
      <c r="AP97" s="1">
        <v>0.03</v>
      </c>
      <c r="AQ97" s="1">
        <v>0</v>
      </c>
    </row>
    <row r="98" spans="1:43" x14ac:dyDescent="0.25">
      <c r="A98" s="10" t="s">
        <v>16</v>
      </c>
      <c r="B98" s="2" t="s">
        <v>10</v>
      </c>
      <c r="C98" s="1">
        <v>9</v>
      </c>
      <c r="D98" s="1">
        <v>100</v>
      </c>
      <c r="E98" s="1">
        <v>0.03</v>
      </c>
      <c r="F98" s="1">
        <v>0.05</v>
      </c>
      <c r="G98" s="1">
        <v>0.09</v>
      </c>
      <c r="H98" s="1">
        <v>0.21</v>
      </c>
      <c r="I98" s="1">
        <v>0.41</v>
      </c>
      <c r="J98" s="1">
        <v>0.97</v>
      </c>
      <c r="K98" s="1">
        <v>3.54</v>
      </c>
      <c r="L98" s="1">
        <v>13.03</v>
      </c>
      <c r="M98" s="1">
        <v>22.15</v>
      </c>
      <c r="N98" s="1">
        <v>25.74</v>
      </c>
      <c r="O98" s="1">
        <v>17.2</v>
      </c>
      <c r="P98" s="1">
        <v>9.5</v>
      </c>
      <c r="Q98" s="1">
        <v>2.4900000000000002</v>
      </c>
      <c r="R98" s="1">
        <v>1.39</v>
      </c>
      <c r="S98" s="1">
        <v>0.59</v>
      </c>
      <c r="T98" s="1">
        <v>0.33</v>
      </c>
      <c r="U98" s="1">
        <v>0.56000000000000005</v>
      </c>
      <c r="V98" s="1">
        <v>0.77</v>
      </c>
      <c r="W98" s="1">
        <v>0.49</v>
      </c>
      <c r="X98" s="1">
        <v>0.08</v>
      </c>
      <c r="Y98" s="1">
        <v>0.03</v>
      </c>
      <c r="Z98" s="1">
        <v>0.02</v>
      </c>
      <c r="AA98" s="1">
        <v>0.03</v>
      </c>
      <c r="AB98" s="1">
        <v>0.02</v>
      </c>
      <c r="AC98" s="1">
        <v>0.02</v>
      </c>
      <c r="AD98" s="1">
        <v>0.03</v>
      </c>
      <c r="AE98" s="1">
        <v>0.03</v>
      </c>
      <c r="AF98" s="1">
        <v>0.03</v>
      </c>
      <c r="AG98" s="1">
        <v>0.03</v>
      </c>
      <c r="AH98" s="1">
        <v>0.02</v>
      </c>
      <c r="AI98" s="1">
        <v>0.01</v>
      </c>
      <c r="AJ98" s="1">
        <v>0.02</v>
      </c>
      <c r="AK98" s="1">
        <v>0.02</v>
      </c>
      <c r="AL98" s="1">
        <v>0.01</v>
      </c>
      <c r="AM98" s="1">
        <v>0.01</v>
      </c>
      <c r="AN98" s="1">
        <v>0.01</v>
      </c>
      <c r="AO98" s="1">
        <v>0.01</v>
      </c>
      <c r="AP98" s="1">
        <v>0.02</v>
      </c>
      <c r="AQ98" s="1">
        <v>0</v>
      </c>
    </row>
    <row r="99" spans="1:43" x14ac:dyDescent="0.25">
      <c r="A99" s="10" t="s">
        <v>16</v>
      </c>
      <c r="B99" s="2" t="s">
        <v>10</v>
      </c>
      <c r="C99" s="1">
        <v>10</v>
      </c>
      <c r="D99" s="1">
        <v>100</v>
      </c>
      <c r="E99" s="1">
        <v>0</v>
      </c>
      <c r="F99" s="1">
        <v>0</v>
      </c>
      <c r="G99" s="1">
        <v>0.08</v>
      </c>
      <c r="H99" s="1">
        <v>0.15</v>
      </c>
      <c r="I99" s="1">
        <v>0.23</v>
      </c>
      <c r="J99" s="1">
        <v>0.7</v>
      </c>
      <c r="K99" s="1">
        <v>3.7</v>
      </c>
      <c r="L99" s="1">
        <v>11.16</v>
      </c>
      <c r="M99" s="1">
        <v>15.49</v>
      </c>
      <c r="N99" s="1">
        <v>23.15</v>
      </c>
      <c r="O99" s="1">
        <v>13.12</v>
      </c>
      <c r="P99" s="1">
        <v>10.55</v>
      </c>
      <c r="Q99" s="1">
        <v>4.71</v>
      </c>
      <c r="R99" s="1">
        <v>3.75</v>
      </c>
      <c r="S99" s="1">
        <v>2.4</v>
      </c>
      <c r="T99" s="1">
        <v>2.2799999999999998</v>
      </c>
      <c r="U99" s="1">
        <v>2.97</v>
      </c>
      <c r="V99" s="1">
        <v>3.24</v>
      </c>
      <c r="W99" s="1">
        <v>1.08</v>
      </c>
      <c r="X99" s="1">
        <v>0.7</v>
      </c>
      <c r="Y99" s="1">
        <v>0.08</v>
      </c>
      <c r="Z99" s="1">
        <v>0.08</v>
      </c>
      <c r="AA99" s="1">
        <v>0.08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0.08</v>
      </c>
      <c r="AH99" s="1">
        <v>0.08</v>
      </c>
      <c r="AI99" s="1">
        <v>0</v>
      </c>
      <c r="AJ99" s="1">
        <v>0.08</v>
      </c>
      <c r="AK99" s="1">
        <v>0</v>
      </c>
      <c r="AL99" s="1">
        <v>0.08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</row>
    <row r="100" spans="1:43" x14ac:dyDescent="0.25">
      <c r="A100" s="10" t="s">
        <v>16</v>
      </c>
      <c r="B100" s="2" t="s">
        <v>10</v>
      </c>
      <c r="C100" s="1">
        <v>11</v>
      </c>
      <c r="D100" s="1">
        <v>100</v>
      </c>
      <c r="E100" s="1">
        <v>0.11</v>
      </c>
      <c r="F100" s="1">
        <v>0</v>
      </c>
      <c r="G100" s="1">
        <v>0.06</v>
      </c>
      <c r="H100" s="1">
        <v>0.25</v>
      </c>
      <c r="I100" s="1">
        <v>0.36</v>
      </c>
      <c r="J100" s="1">
        <v>0.46</v>
      </c>
      <c r="K100" s="1">
        <v>7.5</v>
      </c>
      <c r="L100" s="1">
        <v>24.69</v>
      </c>
      <c r="M100" s="1">
        <v>35.69</v>
      </c>
      <c r="N100" s="1">
        <v>19.46</v>
      </c>
      <c r="O100" s="1">
        <v>6.14</v>
      </c>
      <c r="P100" s="1">
        <v>1.92</v>
      </c>
      <c r="Q100" s="1">
        <v>0.86</v>
      </c>
      <c r="R100" s="1">
        <v>0.09</v>
      </c>
      <c r="S100" s="1">
        <v>0.14000000000000001</v>
      </c>
      <c r="T100" s="1">
        <v>0.26</v>
      </c>
      <c r="U100" s="1">
        <v>0.6</v>
      </c>
      <c r="V100" s="1">
        <v>0.77</v>
      </c>
      <c r="W100" s="1">
        <v>0.26</v>
      </c>
      <c r="X100" s="1">
        <v>0.03</v>
      </c>
      <c r="Y100" s="1">
        <v>0.06</v>
      </c>
      <c r="Z100" s="1">
        <v>0</v>
      </c>
      <c r="AA100" s="1">
        <v>0.06</v>
      </c>
      <c r="AB100" s="1">
        <v>0.03</v>
      </c>
      <c r="AC100" s="1">
        <v>0.03</v>
      </c>
      <c r="AD100" s="1">
        <v>0.03</v>
      </c>
      <c r="AE100" s="1">
        <v>0.03</v>
      </c>
      <c r="AF100" s="1">
        <v>0</v>
      </c>
      <c r="AG100" s="1">
        <v>0.03</v>
      </c>
      <c r="AH100" s="1">
        <v>0.03</v>
      </c>
      <c r="AI100" s="1">
        <v>0</v>
      </c>
      <c r="AJ100" s="1">
        <v>0</v>
      </c>
      <c r="AK100" s="1">
        <v>0.03</v>
      </c>
      <c r="AL100" s="1">
        <v>0</v>
      </c>
      <c r="AM100" s="1">
        <v>0.03</v>
      </c>
      <c r="AN100" s="1">
        <v>0</v>
      </c>
      <c r="AO100" s="1">
        <v>0</v>
      </c>
      <c r="AP100" s="1">
        <v>0</v>
      </c>
      <c r="AQ100" s="1">
        <v>0</v>
      </c>
    </row>
    <row r="101" spans="1:43" x14ac:dyDescent="0.25">
      <c r="A101" s="10" t="s">
        <v>16</v>
      </c>
      <c r="B101" s="2" t="s">
        <v>10</v>
      </c>
      <c r="C101" s="1">
        <v>12</v>
      </c>
      <c r="D101" s="1">
        <v>100</v>
      </c>
      <c r="E101" s="1">
        <v>0</v>
      </c>
      <c r="F101" s="1">
        <v>0</v>
      </c>
      <c r="G101" s="1">
        <v>0.09</v>
      </c>
      <c r="H101" s="1">
        <v>0</v>
      </c>
      <c r="I101" s="1">
        <v>0.36</v>
      </c>
      <c r="J101" s="1">
        <v>0.44</v>
      </c>
      <c r="K101" s="1">
        <v>1.96</v>
      </c>
      <c r="L101" s="1">
        <v>13.67</v>
      </c>
      <c r="M101" s="1">
        <v>17.28</v>
      </c>
      <c r="N101" s="1">
        <v>40.15</v>
      </c>
      <c r="O101" s="1">
        <v>13.86</v>
      </c>
      <c r="P101" s="1">
        <v>6.74</v>
      </c>
      <c r="Q101" s="1">
        <v>2.2400000000000002</v>
      </c>
      <c r="R101" s="1">
        <v>0.27</v>
      </c>
      <c r="S101" s="1">
        <v>0.09</v>
      </c>
      <c r="T101" s="1">
        <v>0.09</v>
      </c>
      <c r="U101" s="1">
        <v>1.07</v>
      </c>
      <c r="V101" s="1">
        <v>0.8</v>
      </c>
      <c r="W101" s="1">
        <v>0.36</v>
      </c>
      <c r="X101" s="1">
        <v>0</v>
      </c>
      <c r="Y101" s="1">
        <v>0.09</v>
      </c>
      <c r="Z101" s="1">
        <v>0.09</v>
      </c>
      <c r="AA101" s="1">
        <v>0.09</v>
      </c>
      <c r="AB101" s="1">
        <v>0</v>
      </c>
      <c r="AC101" s="1">
        <v>0</v>
      </c>
      <c r="AD101" s="1">
        <v>0</v>
      </c>
      <c r="AE101" s="1">
        <v>0.09</v>
      </c>
      <c r="AF101" s="1">
        <v>0.09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0.09</v>
      </c>
      <c r="AN101" s="1">
        <v>0</v>
      </c>
      <c r="AO101" s="1">
        <v>0</v>
      </c>
      <c r="AP101" s="1">
        <v>0</v>
      </c>
      <c r="AQ101" s="1">
        <v>0</v>
      </c>
    </row>
    <row r="102" spans="1:43" x14ac:dyDescent="0.25">
      <c r="A102" s="10" t="s">
        <v>16</v>
      </c>
      <c r="B102" s="2" t="s">
        <v>10</v>
      </c>
      <c r="C102" s="1">
        <v>13</v>
      </c>
      <c r="D102" s="1">
        <v>100</v>
      </c>
      <c r="E102" s="1">
        <v>0.52</v>
      </c>
      <c r="F102" s="1">
        <v>0.26</v>
      </c>
      <c r="G102" s="1">
        <v>0.52</v>
      </c>
      <c r="H102" s="1">
        <v>0.52</v>
      </c>
      <c r="I102" s="1">
        <v>0.26</v>
      </c>
      <c r="J102" s="1">
        <v>3.52</v>
      </c>
      <c r="K102" s="1">
        <v>1.56</v>
      </c>
      <c r="L102" s="1">
        <v>4.6900000000000004</v>
      </c>
      <c r="M102" s="1">
        <v>9.25</v>
      </c>
      <c r="N102" s="1">
        <v>15.14</v>
      </c>
      <c r="O102" s="1">
        <v>15.4</v>
      </c>
      <c r="P102" s="1">
        <v>16.7</v>
      </c>
      <c r="Q102" s="1">
        <v>8.2100000000000009</v>
      </c>
      <c r="R102" s="1">
        <v>4.43</v>
      </c>
      <c r="S102" s="1">
        <v>4.57</v>
      </c>
      <c r="T102" s="1">
        <v>3.39</v>
      </c>
      <c r="U102" s="1">
        <v>3.38</v>
      </c>
      <c r="V102" s="1">
        <v>2.86</v>
      </c>
      <c r="W102" s="1">
        <v>3.26</v>
      </c>
      <c r="X102" s="1">
        <v>0.78</v>
      </c>
      <c r="Y102" s="1">
        <v>0.52</v>
      </c>
      <c r="Z102" s="1">
        <v>0</v>
      </c>
      <c r="AA102" s="1">
        <v>0.26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</row>
    <row r="103" spans="1:43" x14ac:dyDescent="0.25">
      <c r="A103" s="10" t="s">
        <v>16</v>
      </c>
      <c r="B103" s="2" t="s">
        <v>11</v>
      </c>
      <c r="C103" s="1">
        <v>4</v>
      </c>
      <c r="D103" s="1">
        <v>100</v>
      </c>
      <c r="E103" s="1">
        <v>0.11</v>
      </c>
      <c r="F103" s="1">
        <v>0</v>
      </c>
      <c r="G103" s="1">
        <v>0</v>
      </c>
      <c r="H103" s="1">
        <v>0.93</v>
      </c>
      <c r="I103" s="1">
        <v>3.11</v>
      </c>
      <c r="J103" s="1">
        <v>19.239999999999998</v>
      </c>
      <c r="K103" s="1">
        <v>19.53</v>
      </c>
      <c r="L103" s="1">
        <v>9.9499999999999993</v>
      </c>
      <c r="M103" s="1">
        <v>5.76</v>
      </c>
      <c r="N103" s="1">
        <v>6.85</v>
      </c>
      <c r="O103" s="1">
        <v>6.63</v>
      </c>
      <c r="P103" s="1">
        <v>6.06</v>
      </c>
      <c r="Q103" s="1">
        <v>7.41</v>
      </c>
      <c r="R103" s="1">
        <v>4.8899999999999997</v>
      </c>
      <c r="S103" s="1">
        <v>3.35</v>
      </c>
      <c r="T103" s="1">
        <v>3.17</v>
      </c>
      <c r="U103" s="1">
        <v>1.31</v>
      </c>
      <c r="V103" s="1">
        <v>0.71</v>
      </c>
      <c r="W103" s="1">
        <v>7.0000000000000007E-2</v>
      </c>
      <c r="X103" s="1">
        <v>0.45</v>
      </c>
      <c r="Y103" s="1">
        <v>0.15</v>
      </c>
      <c r="Z103" s="1">
        <v>7.0000000000000007E-2</v>
      </c>
      <c r="AA103" s="1">
        <v>0</v>
      </c>
      <c r="AB103" s="1">
        <v>0.13</v>
      </c>
      <c r="AC103" s="1">
        <v>0.06</v>
      </c>
      <c r="AD103" s="1">
        <v>0</v>
      </c>
      <c r="AE103" s="1">
        <v>0</v>
      </c>
      <c r="AF103" s="1">
        <v>0</v>
      </c>
      <c r="AG103" s="1">
        <v>0.06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</row>
    <row r="104" spans="1:43" x14ac:dyDescent="0.25">
      <c r="A104" s="10" t="s">
        <v>16</v>
      </c>
      <c r="B104" s="2" t="s">
        <v>11</v>
      </c>
      <c r="C104" s="1">
        <v>5</v>
      </c>
      <c r="D104" s="1">
        <v>100</v>
      </c>
      <c r="E104" s="1">
        <v>5.26</v>
      </c>
      <c r="F104" s="1">
        <v>20.86</v>
      </c>
      <c r="G104" s="1">
        <v>34.47</v>
      </c>
      <c r="H104" s="1">
        <v>22.83</v>
      </c>
      <c r="I104" s="1">
        <v>5.23</v>
      </c>
      <c r="J104" s="1">
        <v>4.34</v>
      </c>
      <c r="K104" s="1">
        <v>2.71</v>
      </c>
      <c r="L104" s="1">
        <v>1.66</v>
      </c>
      <c r="M104" s="1">
        <v>0.91</v>
      </c>
      <c r="N104" s="1">
        <v>0.43</v>
      </c>
      <c r="O104" s="1">
        <v>0.25</v>
      </c>
      <c r="P104" s="1">
        <v>0.13</v>
      </c>
      <c r="Q104" s="1">
        <v>0.05</v>
      </c>
      <c r="R104" s="1">
        <v>0.03</v>
      </c>
      <c r="S104" s="1">
        <v>0.02</v>
      </c>
      <c r="T104" s="1">
        <v>0.02</v>
      </c>
      <c r="U104" s="1">
        <v>0</v>
      </c>
      <c r="V104" s="1">
        <v>0.01</v>
      </c>
      <c r="W104" s="1">
        <v>0.01</v>
      </c>
      <c r="X104" s="1">
        <v>0.01</v>
      </c>
      <c r="Y104" s="1">
        <v>0.02</v>
      </c>
      <c r="Z104" s="1">
        <v>0.03</v>
      </c>
      <c r="AA104" s="1">
        <v>0.04</v>
      </c>
      <c r="AB104" s="1">
        <v>0.06</v>
      </c>
      <c r="AC104" s="1">
        <v>0.18</v>
      </c>
      <c r="AD104" s="1">
        <v>0.17</v>
      </c>
      <c r="AE104" s="1">
        <v>0.15</v>
      </c>
      <c r="AF104" s="1">
        <v>0.05</v>
      </c>
      <c r="AG104" s="1">
        <v>0.01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0.01</v>
      </c>
      <c r="AN104" s="1">
        <v>0.03</v>
      </c>
      <c r="AO104" s="1">
        <v>0.02</v>
      </c>
      <c r="AP104" s="1">
        <v>0</v>
      </c>
      <c r="AQ104" s="1">
        <v>0</v>
      </c>
    </row>
    <row r="105" spans="1:43" x14ac:dyDescent="0.25">
      <c r="A105" s="10" t="s">
        <v>16</v>
      </c>
      <c r="B105" s="2" t="s">
        <v>11</v>
      </c>
      <c r="C105" s="1">
        <v>6</v>
      </c>
      <c r="D105" s="1">
        <v>100</v>
      </c>
      <c r="E105" s="1">
        <v>0.06</v>
      </c>
      <c r="F105" s="1">
        <v>0.18</v>
      </c>
      <c r="G105" s="1">
        <v>0.43</v>
      </c>
      <c r="H105" s="1">
        <v>0.67</v>
      </c>
      <c r="I105" s="1">
        <v>1.78</v>
      </c>
      <c r="J105" s="1">
        <v>5.68</v>
      </c>
      <c r="K105" s="1">
        <v>11.75</v>
      </c>
      <c r="L105" s="1">
        <v>15.75</v>
      </c>
      <c r="M105" s="1">
        <v>13.49</v>
      </c>
      <c r="N105" s="1">
        <v>12.33</v>
      </c>
      <c r="O105" s="1">
        <v>10.17</v>
      </c>
      <c r="P105" s="1">
        <v>8.06</v>
      </c>
      <c r="Q105" s="1">
        <v>4.4800000000000004</v>
      </c>
      <c r="R105" s="1">
        <v>3.82</v>
      </c>
      <c r="S105" s="1">
        <v>2.92</v>
      </c>
      <c r="T105" s="1">
        <v>2.31</v>
      </c>
      <c r="U105" s="1">
        <v>1.98</v>
      </c>
      <c r="V105" s="1">
        <v>1.36</v>
      </c>
      <c r="W105" s="1">
        <v>1.04</v>
      </c>
      <c r="X105" s="1">
        <v>0.79</v>
      </c>
      <c r="Y105" s="1">
        <v>0.34</v>
      </c>
      <c r="Z105" s="1">
        <v>0.18</v>
      </c>
      <c r="AA105" s="1">
        <v>0.18</v>
      </c>
      <c r="AB105" s="1">
        <v>0.09</v>
      </c>
      <c r="AC105" s="1">
        <v>0.06</v>
      </c>
      <c r="AD105" s="1">
        <v>0.04</v>
      </c>
      <c r="AE105" s="1">
        <v>0.03</v>
      </c>
      <c r="AF105" s="1">
        <v>0</v>
      </c>
      <c r="AG105" s="1">
        <v>0.02</v>
      </c>
      <c r="AH105" s="1">
        <v>0.01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</row>
    <row r="106" spans="1:43" x14ac:dyDescent="0.25">
      <c r="A106" s="10" t="s">
        <v>16</v>
      </c>
      <c r="B106" s="2" t="s">
        <v>11</v>
      </c>
      <c r="C106" s="1">
        <v>7</v>
      </c>
      <c r="D106" s="1">
        <v>100</v>
      </c>
      <c r="E106" s="1">
        <v>0</v>
      </c>
      <c r="F106" s="1">
        <v>0</v>
      </c>
      <c r="G106" s="1">
        <v>0</v>
      </c>
      <c r="H106" s="1">
        <v>3.03</v>
      </c>
      <c r="I106" s="1">
        <v>1.5</v>
      </c>
      <c r="J106" s="1">
        <v>1.01</v>
      </c>
      <c r="K106" s="1">
        <v>5.03</v>
      </c>
      <c r="L106" s="1">
        <v>13.57</v>
      </c>
      <c r="M106" s="1">
        <v>9.26</v>
      </c>
      <c r="N106" s="1">
        <v>8.5</v>
      </c>
      <c r="O106" s="1">
        <v>7.29</v>
      </c>
      <c r="P106" s="1">
        <v>7.44</v>
      </c>
      <c r="Q106" s="1">
        <v>5.25</v>
      </c>
      <c r="R106" s="1">
        <v>4.78</v>
      </c>
      <c r="S106" s="1">
        <v>2.2599999999999998</v>
      </c>
      <c r="T106" s="1">
        <v>7.26</v>
      </c>
      <c r="U106" s="1">
        <v>2.78</v>
      </c>
      <c r="V106" s="1">
        <v>4.9800000000000004</v>
      </c>
      <c r="W106" s="1">
        <v>8.2799999999999994</v>
      </c>
      <c r="X106" s="1">
        <v>4.75</v>
      </c>
      <c r="Y106" s="1">
        <v>0.76</v>
      </c>
      <c r="Z106" s="1">
        <v>0.76</v>
      </c>
      <c r="AA106" s="1">
        <v>0.76</v>
      </c>
      <c r="AB106" s="1">
        <v>0.76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</row>
    <row r="107" spans="1:43" x14ac:dyDescent="0.25">
      <c r="A107" s="10" t="s">
        <v>16</v>
      </c>
      <c r="B107" s="2" t="s">
        <v>11</v>
      </c>
      <c r="C107" s="1">
        <v>8</v>
      </c>
      <c r="D107" s="1">
        <v>100</v>
      </c>
      <c r="E107" s="1">
        <v>1.26</v>
      </c>
      <c r="F107" s="1">
        <v>5.53</v>
      </c>
      <c r="G107" s="1">
        <v>13.52</v>
      </c>
      <c r="H107" s="1">
        <v>9.3000000000000007</v>
      </c>
      <c r="I107" s="1">
        <v>4.7300000000000004</v>
      </c>
      <c r="J107" s="1">
        <v>8.65</v>
      </c>
      <c r="K107" s="1">
        <v>10.01</v>
      </c>
      <c r="L107" s="1">
        <v>17.29</v>
      </c>
      <c r="M107" s="1">
        <v>13.45</v>
      </c>
      <c r="N107" s="1">
        <v>8.5</v>
      </c>
      <c r="O107" s="1">
        <v>4.54</v>
      </c>
      <c r="P107" s="1">
        <v>1.94</v>
      </c>
      <c r="Q107" s="1">
        <v>0.54</v>
      </c>
      <c r="R107" s="1">
        <v>0.32</v>
      </c>
      <c r="S107" s="1">
        <v>7.0000000000000007E-2</v>
      </c>
      <c r="T107" s="1">
        <v>0.05</v>
      </c>
      <c r="U107" s="1">
        <v>0.02</v>
      </c>
      <c r="V107" s="1">
        <v>0.01</v>
      </c>
      <c r="W107" s="1">
        <v>0.01</v>
      </c>
      <c r="X107" s="1">
        <v>0.03</v>
      </c>
      <c r="Y107" s="1">
        <v>0.01</v>
      </c>
      <c r="Z107" s="1">
        <v>0.01</v>
      </c>
      <c r="AA107" s="1">
        <v>0.01</v>
      </c>
      <c r="AB107" s="1">
        <v>0.04</v>
      </c>
      <c r="AC107" s="1">
        <v>0.04</v>
      </c>
      <c r="AD107" s="1">
        <v>0.02</v>
      </c>
      <c r="AE107" s="1">
        <v>0.02</v>
      </c>
      <c r="AF107" s="1">
        <v>0.02</v>
      </c>
      <c r="AG107" s="1">
        <v>0.01</v>
      </c>
      <c r="AH107" s="1">
        <v>0.01</v>
      </c>
      <c r="AI107" s="1">
        <v>0.01</v>
      </c>
      <c r="AJ107" s="1">
        <v>0.01</v>
      </c>
      <c r="AK107" s="1">
        <v>0</v>
      </c>
      <c r="AL107" s="1">
        <v>0</v>
      </c>
      <c r="AM107" s="1">
        <v>0</v>
      </c>
      <c r="AN107" s="1">
        <v>0.01</v>
      </c>
      <c r="AO107" s="1">
        <v>0</v>
      </c>
      <c r="AP107" s="1">
        <v>0.01</v>
      </c>
      <c r="AQ107" s="1">
        <v>0</v>
      </c>
    </row>
    <row r="108" spans="1:43" x14ac:dyDescent="0.25">
      <c r="A108" s="10" t="s">
        <v>16</v>
      </c>
      <c r="B108" s="2" t="s">
        <v>11</v>
      </c>
      <c r="C108" s="1">
        <v>9</v>
      </c>
      <c r="D108" s="1">
        <v>100</v>
      </c>
      <c r="E108" s="1">
        <v>0.04</v>
      </c>
      <c r="F108" s="1">
        <v>0.04</v>
      </c>
      <c r="G108" s="1">
        <v>0.04</v>
      </c>
      <c r="H108" s="1">
        <v>0.16</v>
      </c>
      <c r="I108" s="1">
        <v>0.38</v>
      </c>
      <c r="J108" s="1">
        <v>1.6</v>
      </c>
      <c r="K108" s="1">
        <v>5.0199999999999996</v>
      </c>
      <c r="L108" s="1">
        <v>16.11</v>
      </c>
      <c r="M108" s="1">
        <v>22.34</v>
      </c>
      <c r="N108" s="1">
        <v>24.42</v>
      </c>
      <c r="O108" s="1">
        <v>16.2</v>
      </c>
      <c r="P108" s="1">
        <v>9.18</v>
      </c>
      <c r="Q108" s="1">
        <v>2.2200000000000002</v>
      </c>
      <c r="R108" s="1">
        <v>1.42</v>
      </c>
      <c r="S108" s="1">
        <v>0.49</v>
      </c>
      <c r="T108" s="1">
        <v>0.21</v>
      </c>
      <c r="U108" s="1">
        <v>0.04</v>
      </c>
      <c r="V108" s="1">
        <v>0.02</v>
      </c>
      <c r="W108" s="1">
        <v>0.01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0.01</v>
      </c>
      <c r="AG108" s="1">
        <v>0</v>
      </c>
      <c r="AH108" s="1">
        <v>0.01</v>
      </c>
      <c r="AI108" s="1">
        <v>0.01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</row>
    <row r="109" spans="1:43" x14ac:dyDescent="0.25">
      <c r="A109" s="10" t="s">
        <v>16</v>
      </c>
      <c r="B109" s="2" t="s">
        <v>11</v>
      </c>
      <c r="C109" s="1">
        <v>10</v>
      </c>
      <c r="D109" s="1">
        <v>100</v>
      </c>
      <c r="E109" s="1">
        <v>0</v>
      </c>
      <c r="F109" s="1">
        <v>0.18</v>
      </c>
      <c r="G109" s="1">
        <v>0.18</v>
      </c>
      <c r="H109" s="1">
        <v>0</v>
      </c>
      <c r="I109" s="1">
        <v>0.28000000000000003</v>
      </c>
      <c r="J109" s="1">
        <v>1.17</v>
      </c>
      <c r="K109" s="1">
        <v>3.9</v>
      </c>
      <c r="L109" s="1">
        <v>10.26</v>
      </c>
      <c r="M109" s="1">
        <v>18.309999999999999</v>
      </c>
      <c r="N109" s="1">
        <v>25.08</v>
      </c>
      <c r="O109" s="1">
        <v>15.37</v>
      </c>
      <c r="P109" s="1">
        <v>9.52</v>
      </c>
      <c r="Q109" s="1">
        <v>5.22</v>
      </c>
      <c r="R109" s="1">
        <v>4.22</v>
      </c>
      <c r="S109" s="1">
        <v>1.79</v>
      </c>
      <c r="T109" s="1">
        <v>2.17</v>
      </c>
      <c r="U109" s="1">
        <v>0.94</v>
      </c>
      <c r="V109" s="1">
        <v>0.75</v>
      </c>
      <c r="W109" s="1">
        <v>0.09</v>
      </c>
      <c r="X109" s="1">
        <v>0.19</v>
      </c>
      <c r="Y109" s="1">
        <v>0.19</v>
      </c>
      <c r="Z109" s="1">
        <v>0.09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0.09</v>
      </c>
      <c r="AN109" s="1">
        <v>0</v>
      </c>
      <c r="AO109" s="1">
        <v>0</v>
      </c>
      <c r="AP109" s="1">
        <v>0</v>
      </c>
      <c r="AQ109" s="1">
        <v>0</v>
      </c>
    </row>
    <row r="110" spans="1:43" x14ac:dyDescent="0.25">
      <c r="A110" s="10" t="s">
        <v>16</v>
      </c>
      <c r="B110" s="2" t="s">
        <v>11</v>
      </c>
      <c r="C110" s="1">
        <v>11</v>
      </c>
      <c r="D110" s="1">
        <v>100</v>
      </c>
      <c r="E110" s="1">
        <v>0.24</v>
      </c>
      <c r="F110" s="1">
        <v>0</v>
      </c>
      <c r="G110" s="1">
        <v>0.02</v>
      </c>
      <c r="H110" s="1">
        <v>0.38</v>
      </c>
      <c r="I110" s="1">
        <v>0.28000000000000003</v>
      </c>
      <c r="J110" s="1">
        <v>1.05</v>
      </c>
      <c r="K110" s="1">
        <v>7.69</v>
      </c>
      <c r="L110" s="1">
        <v>31.54</v>
      </c>
      <c r="M110" s="1">
        <v>35.299999999999997</v>
      </c>
      <c r="N110" s="1">
        <v>15.39</v>
      </c>
      <c r="O110" s="1">
        <v>5.65</v>
      </c>
      <c r="P110" s="1">
        <v>1.68</v>
      </c>
      <c r="Q110" s="1">
        <v>0.75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0.02</v>
      </c>
      <c r="AP110" s="1">
        <v>0</v>
      </c>
      <c r="AQ110" s="1">
        <v>0</v>
      </c>
    </row>
    <row r="111" spans="1:43" x14ac:dyDescent="0.25">
      <c r="A111" s="10" t="s">
        <v>16</v>
      </c>
      <c r="B111" s="2" t="s">
        <v>11</v>
      </c>
      <c r="C111" s="1">
        <v>12</v>
      </c>
      <c r="D111" s="1">
        <v>100</v>
      </c>
      <c r="E111" s="1">
        <v>0</v>
      </c>
      <c r="F111" s="1">
        <v>7.0000000000000007E-2</v>
      </c>
      <c r="G111" s="1">
        <v>7.0000000000000007E-2</v>
      </c>
      <c r="H111" s="1">
        <v>0</v>
      </c>
      <c r="I111" s="1">
        <v>0.2</v>
      </c>
      <c r="J111" s="1">
        <v>0.94</v>
      </c>
      <c r="K111" s="1">
        <v>2.92</v>
      </c>
      <c r="L111" s="1">
        <v>15.96</v>
      </c>
      <c r="M111" s="1">
        <v>21.67</v>
      </c>
      <c r="N111" s="1">
        <v>42.42</v>
      </c>
      <c r="O111" s="1">
        <v>11.14</v>
      </c>
      <c r="P111" s="1">
        <v>3.97</v>
      </c>
      <c r="Q111" s="1">
        <v>0.26</v>
      </c>
      <c r="R111" s="1">
        <v>7.0000000000000007E-2</v>
      </c>
      <c r="S111" s="1">
        <v>0</v>
      </c>
      <c r="T111" s="1">
        <v>0.19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7.0000000000000007E-2</v>
      </c>
      <c r="AJ111" s="1">
        <v>7.0000000000000007E-2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</row>
    <row r="112" spans="1:43" x14ac:dyDescent="0.25">
      <c r="A112" s="10" t="s">
        <v>16</v>
      </c>
      <c r="B112" s="2" t="s">
        <v>11</v>
      </c>
      <c r="C112" s="1">
        <v>13</v>
      </c>
      <c r="D112" s="1">
        <v>100</v>
      </c>
      <c r="E112" s="1">
        <v>1.94</v>
      </c>
      <c r="F112" s="1">
        <v>0</v>
      </c>
      <c r="G112" s="1">
        <v>0.48</v>
      </c>
      <c r="H112" s="1">
        <v>0.82</v>
      </c>
      <c r="I112" s="1">
        <v>0.28999999999999998</v>
      </c>
      <c r="J112" s="1">
        <v>1.68</v>
      </c>
      <c r="K112" s="1">
        <v>2.78</v>
      </c>
      <c r="L112" s="1">
        <v>8.09</v>
      </c>
      <c r="M112" s="1">
        <v>12.44</v>
      </c>
      <c r="N112" s="1">
        <v>16.18</v>
      </c>
      <c r="O112" s="1">
        <v>8.92</v>
      </c>
      <c r="P112" s="1">
        <v>10.84</v>
      </c>
      <c r="Q112" s="1">
        <v>10.95</v>
      </c>
      <c r="R112" s="1">
        <v>5.24</v>
      </c>
      <c r="S112" s="1">
        <v>5.75</v>
      </c>
      <c r="T112" s="1">
        <v>3.15</v>
      </c>
      <c r="U112" s="1">
        <v>3.17</v>
      </c>
      <c r="V112" s="1">
        <v>2.2000000000000002</v>
      </c>
      <c r="W112" s="1">
        <v>2.25</v>
      </c>
      <c r="X112" s="1">
        <v>0.95</v>
      </c>
      <c r="Y112" s="1">
        <v>0.48</v>
      </c>
      <c r="Z112" s="1">
        <v>0.24</v>
      </c>
      <c r="AA112" s="1">
        <v>0.24</v>
      </c>
      <c r="AB112" s="1">
        <v>0.71</v>
      </c>
      <c r="AC112" s="1">
        <v>0</v>
      </c>
      <c r="AD112" s="1">
        <v>0.24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</row>
    <row r="113" spans="1:43" x14ac:dyDescent="0.25">
      <c r="A113" s="10" t="s">
        <v>16</v>
      </c>
      <c r="B113" s="2" t="s">
        <v>12</v>
      </c>
      <c r="C113" s="1">
        <v>4</v>
      </c>
      <c r="D113" s="1">
        <v>100</v>
      </c>
      <c r="E113" s="1">
        <v>0.23</v>
      </c>
      <c r="F113" s="1">
        <v>0.06</v>
      </c>
      <c r="G113" s="1">
        <v>0.85</v>
      </c>
      <c r="H113" s="1">
        <v>3.09</v>
      </c>
      <c r="I113" s="1">
        <v>7.04</v>
      </c>
      <c r="J113" s="1">
        <v>24.15</v>
      </c>
      <c r="K113" s="1">
        <v>15.94</v>
      </c>
      <c r="L113" s="1">
        <v>11.24</v>
      </c>
      <c r="M113" s="1">
        <v>6.08</v>
      </c>
      <c r="N113" s="1">
        <v>6.15</v>
      </c>
      <c r="O113" s="1">
        <v>6.26</v>
      </c>
      <c r="P113" s="1">
        <v>6.29</v>
      </c>
      <c r="Q113" s="1">
        <v>3.88</v>
      </c>
      <c r="R113" s="1">
        <v>3.27</v>
      </c>
      <c r="S113" s="1">
        <v>1.71</v>
      </c>
      <c r="T113" s="1">
        <v>1.6</v>
      </c>
      <c r="U113" s="1">
        <v>0.85</v>
      </c>
      <c r="V113" s="1">
        <v>0.84</v>
      </c>
      <c r="W113" s="1">
        <v>0.11</v>
      </c>
      <c r="X113" s="1">
        <v>0.11</v>
      </c>
      <c r="Y113" s="1">
        <v>0</v>
      </c>
      <c r="Z113" s="1">
        <v>0.11</v>
      </c>
      <c r="AA113" s="1">
        <v>0.11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0.06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</row>
    <row r="114" spans="1:43" x14ac:dyDescent="0.25">
      <c r="A114" s="10" t="s">
        <v>16</v>
      </c>
      <c r="B114" s="2" t="s">
        <v>12</v>
      </c>
      <c r="C114" s="1">
        <v>5</v>
      </c>
      <c r="D114" s="1">
        <v>100</v>
      </c>
      <c r="E114" s="1">
        <v>5.66</v>
      </c>
      <c r="F114" s="1">
        <v>20.39</v>
      </c>
      <c r="G114" s="1">
        <v>33.54</v>
      </c>
      <c r="H114" s="1">
        <v>22.75</v>
      </c>
      <c r="I114" s="1">
        <v>5.8</v>
      </c>
      <c r="J114" s="1">
        <v>4.41</v>
      </c>
      <c r="K114" s="1">
        <v>2.66</v>
      </c>
      <c r="L114" s="1">
        <v>1.48</v>
      </c>
      <c r="M114" s="1">
        <v>0.94</v>
      </c>
      <c r="N114" s="1">
        <v>0.52</v>
      </c>
      <c r="O114" s="1">
        <v>0.24</v>
      </c>
      <c r="P114" s="1">
        <v>0.14000000000000001</v>
      </c>
      <c r="Q114" s="1">
        <v>0.06</v>
      </c>
      <c r="R114" s="1">
        <v>0.03</v>
      </c>
      <c r="S114" s="1">
        <v>0.01</v>
      </c>
      <c r="T114" s="1">
        <v>0.02</v>
      </c>
      <c r="U114" s="1">
        <v>0.01</v>
      </c>
      <c r="V114" s="1">
        <v>0.01</v>
      </c>
      <c r="W114" s="1">
        <v>0</v>
      </c>
      <c r="X114" s="1">
        <v>0.09</v>
      </c>
      <c r="Y114" s="1">
        <v>0.24</v>
      </c>
      <c r="Z114" s="1">
        <v>0.15</v>
      </c>
      <c r="AA114" s="1">
        <v>0.19</v>
      </c>
      <c r="AB114" s="1">
        <v>0.17</v>
      </c>
      <c r="AC114" s="1">
        <v>0.22</v>
      </c>
      <c r="AD114" s="1">
        <v>0.12</v>
      </c>
      <c r="AE114" s="1">
        <v>0.04</v>
      </c>
      <c r="AF114" s="1">
        <v>0.01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0.01</v>
      </c>
      <c r="AM114" s="1">
        <v>0.02</v>
      </c>
      <c r="AN114" s="1">
        <v>0.03</v>
      </c>
      <c r="AO114" s="1">
        <v>0.02</v>
      </c>
      <c r="AP114" s="1">
        <v>0.01</v>
      </c>
      <c r="AQ114" s="1">
        <v>0</v>
      </c>
    </row>
    <row r="115" spans="1:43" x14ac:dyDescent="0.25">
      <c r="A115" s="10" t="s">
        <v>16</v>
      </c>
      <c r="B115" s="2" t="s">
        <v>12</v>
      </c>
      <c r="C115" s="1">
        <v>6</v>
      </c>
      <c r="D115" s="1">
        <v>100</v>
      </c>
      <c r="E115" s="1">
        <v>0.01</v>
      </c>
      <c r="F115" s="1">
        <v>0.28000000000000003</v>
      </c>
      <c r="G115" s="1">
        <v>0.3</v>
      </c>
      <c r="H115" s="1">
        <v>0.79</v>
      </c>
      <c r="I115" s="1">
        <v>2.16</v>
      </c>
      <c r="J115" s="1">
        <v>5.7</v>
      </c>
      <c r="K115" s="1">
        <v>13.05</v>
      </c>
      <c r="L115" s="1">
        <v>17.600000000000001</v>
      </c>
      <c r="M115" s="1">
        <v>14.32</v>
      </c>
      <c r="N115" s="1">
        <v>12.32</v>
      </c>
      <c r="O115" s="1">
        <v>8.93</v>
      </c>
      <c r="P115" s="1">
        <v>8.16</v>
      </c>
      <c r="Q115" s="1">
        <v>3.61</v>
      </c>
      <c r="R115" s="1">
        <v>2.79</v>
      </c>
      <c r="S115" s="1">
        <v>2.09</v>
      </c>
      <c r="T115" s="1">
        <v>1.97</v>
      </c>
      <c r="U115" s="1">
        <v>1.71</v>
      </c>
      <c r="V115" s="1">
        <v>1.59</v>
      </c>
      <c r="W115" s="1">
        <v>1.03</v>
      </c>
      <c r="X115" s="1">
        <v>0.72</v>
      </c>
      <c r="Y115" s="1">
        <v>0.26</v>
      </c>
      <c r="Z115" s="1">
        <v>0.22</v>
      </c>
      <c r="AA115" s="1">
        <v>0.1</v>
      </c>
      <c r="AB115" s="1">
        <v>0.05</v>
      </c>
      <c r="AC115" s="1">
        <v>0</v>
      </c>
      <c r="AD115" s="1">
        <v>0.04</v>
      </c>
      <c r="AE115" s="1">
        <v>0.06</v>
      </c>
      <c r="AF115" s="1">
        <v>0</v>
      </c>
      <c r="AG115" s="1">
        <v>0.03</v>
      </c>
      <c r="AH115" s="1">
        <v>0.04</v>
      </c>
      <c r="AI115" s="1">
        <v>0.03</v>
      </c>
      <c r="AJ115" s="1">
        <v>0</v>
      </c>
      <c r="AK115" s="1">
        <v>0</v>
      </c>
      <c r="AL115" s="1">
        <v>0.01</v>
      </c>
      <c r="AM115" s="1">
        <v>0.01</v>
      </c>
      <c r="AN115" s="1">
        <v>0</v>
      </c>
      <c r="AO115" s="1">
        <v>0</v>
      </c>
      <c r="AP115" s="1">
        <v>0.01</v>
      </c>
      <c r="AQ115" s="1">
        <v>0</v>
      </c>
    </row>
    <row r="116" spans="1:43" x14ac:dyDescent="0.25">
      <c r="A116" s="10" t="s">
        <v>16</v>
      </c>
      <c r="B116" s="2" t="s">
        <v>12</v>
      </c>
      <c r="C116" s="1">
        <v>7</v>
      </c>
      <c r="D116" s="1">
        <v>100</v>
      </c>
      <c r="E116" s="1">
        <v>0</v>
      </c>
      <c r="F116" s="1">
        <v>1.33</v>
      </c>
      <c r="G116" s="1">
        <v>0</v>
      </c>
      <c r="H116" s="1">
        <v>1.82</v>
      </c>
      <c r="I116" s="1">
        <v>0.97</v>
      </c>
      <c r="J116" s="1">
        <v>2.2999999999999998</v>
      </c>
      <c r="K116" s="1">
        <v>6.35</v>
      </c>
      <c r="L116" s="1">
        <v>8.35</v>
      </c>
      <c r="M116" s="1">
        <v>9.01</v>
      </c>
      <c r="N116" s="1">
        <v>14.35</v>
      </c>
      <c r="O116" s="1">
        <v>11.67</v>
      </c>
      <c r="P116" s="1">
        <v>14.16</v>
      </c>
      <c r="Q116" s="1">
        <v>6.53</v>
      </c>
      <c r="R116" s="1">
        <v>5.08</v>
      </c>
      <c r="S116" s="1">
        <v>6.9</v>
      </c>
      <c r="T116" s="1">
        <v>0.48</v>
      </c>
      <c r="U116" s="1">
        <v>3.27</v>
      </c>
      <c r="V116" s="1">
        <v>1.45</v>
      </c>
      <c r="W116" s="1">
        <v>1.1499999999999999</v>
      </c>
      <c r="X116" s="1">
        <v>0.97</v>
      </c>
      <c r="Y116" s="1">
        <v>1.93</v>
      </c>
      <c r="Z116" s="1">
        <v>1.45</v>
      </c>
      <c r="AA116" s="1">
        <v>0.48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</row>
    <row r="117" spans="1:43" x14ac:dyDescent="0.25">
      <c r="A117" s="10" t="s">
        <v>16</v>
      </c>
      <c r="B117" s="2" t="s">
        <v>12</v>
      </c>
      <c r="C117" s="1">
        <v>8</v>
      </c>
      <c r="D117" s="1">
        <v>100</v>
      </c>
      <c r="E117" s="1">
        <v>1.29</v>
      </c>
      <c r="F117" s="1">
        <v>5.44</v>
      </c>
      <c r="G117" s="1">
        <v>11.91</v>
      </c>
      <c r="H117" s="1">
        <v>7.69</v>
      </c>
      <c r="I117" s="1">
        <v>4.9800000000000004</v>
      </c>
      <c r="J117" s="1">
        <v>8.5399999999999991</v>
      </c>
      <c r="K117" s="1">
        <v>14.34</v>
      </c>
      <c r="L117" s="1">
        <v>19.98</v>
      </c>
      <c r="M117" s="1">
        <v>13.54</v>
      </c>
      <c r="N117" s="1">
        <v>6.65</v>
      </c>
      <c r="O117" s="1">
        <v>2.96</v>
      </c>
      <c r="P117" s="1">
        <v>1.39</v>
      </c>
      <c r="Q117" s="1">
        <v>0.31</v>
      </c>
      <c r="R117" s="1">
        <v>0.31</v>
      </c>
      <c r="S117" s="1">
        <v>0.23</v>
      </c>
      <c r="T117" s="1">
        <v>0.08</v>
      </c>
      <c r="U117" s="1">
        <v>0.1</v>
      </c>
      <c r="V117" s="1">
        <v>0.03</v>
      </c>
      <c r="W117" s="1">
        <v>0.02</v>
      </c>
      <c r="X117" s="1">
        <v>0.04</v>
      </c>
      <c r="Y117" s="1">
        <v>0</v>
      </c>
      <c r="Z117" s="1">
        <v>0</v>
      </c>
      <c r="AA117" s="1">
        <v>0.04</v>
      </c>
      <c r="AB117" s="1">
        <v>0.01</v>
      </c>
      <c r="AC117" s="1">
        <v>0.02</v>
      </c>
      <c r="AD117" s="1">
        <v>0.02</v>
      </c>
      <c r="AE117" s="1">
        <v>0</v>
      </c>
      <c r="AF117" s="1">
        <v>0.02</v>
      </c>
      <c r="AG117" s="1">
        <v>0</v>
      </c>
      <c r="AH117" s="1">
        <v>0</v>
      </c>
      <c r="AI117" s="1">
        <v>0.01</v>
      </c>
      <c r="AJ117" s="1">
        <v>0.01</v>
      </c>
      <c r="AK117" s="1">
        <v>0</v>
      </c>
      <c r="AL117" s="1">
        <v>0</v>
      </c>
      <c r="AM117" s="1">
        <v>0.01</v>
      </c>
      <c r="AN117" s="1">
        <v>0.02</v>
      </c>
      <c r="AO117" s="1">
        <v>0</v>
      </c>
      <c r="AP117" s="1">
        <v>0</v>
      </c>
      <c r="AQ117" s="1">
        <v>0</v>
      </c>
    </row>
    <row r="118" spans="1:43" x14ac:dyDescent="0.25">
      <c r="A118" s="10" t="s">
        <v>16</v>
      </c>
      <c r="B118" s="2" t="s">
        <v>12</v>
      </c>
      <c r="C118" s="1">
        <v>9</v>
      </c>
      <c r="D118" s="1">
        <v>100</v>
      </c>
      <c r="E118" s="1">
        <v>0.04</v>
      </c>
      <c r="F118" s="1">
        <v>0.04</v>
      </c>
      <c r="G118" s="1">
        <v>7.0000000000000007E-2</v>
      </c>
      <c r="H118" s="1">
        <v>0.19</v>
      </c>
      <c r="I118" s="1">
        <v>0.49</v>
      </c>
      <c r="J118" s="1">
        <v>2.06</v>
      </c>
      <c r="K118" s="1">
        <v>7.65</v>
      </c>
      <c r="L118" s="1">
        <v>20.5</v>
      </c>
      <c r="M118" s="1">
        <v>26.01</v>
      </c>
      <c r="N118" s="1">
        <v>22.47</v>
      </c>
      <c r="O118" s="1">
        <v>11.62</v>
      </c>
      <c r="P118" s="1">
        <v>5.65</v>
      </c>
      <c r="Q118" s="1">
        <v>1.66</v>
      </c>
      <c r="R118" s="1">
        <v>0.9</v>
      </c>
      <c r="S118" s="1">
        <v>0.33</v>
      </c>
      <c r="T118" s="1">
        <v>0.14000000000000001</v>
      </c>
      <c r="U118" s="1">
        <v>0.05</v>
      </c>
      <c r="V118" s="1">
        <v>0.02</v>
      </c>
      <c r="W118" s="1">
        <v>0.01</v>
      </c>
      <c r="X118" s="1">
        <v>0.01</v>
      </c>
      <c r="Y118" s="1">
        <v>0</v>
      </c>
      <c r="Z118" s="1">
        <v>0.01</v>
      </c>
      <c r="AA118" s="1">
        <v>0</v>
      </c>
      <c r="AB118" s="1">
        <v>0</v>
      </c>
      <c r="AC118" s="1">
        <v>0.01</v>
      </c>
      <c r="AD118" s="1">
        <v>0.01</v>
      </c>
      <c r="AE118" s="1">
        <v>0.01</v>
      </c>
      <c r="AF118" s="1">
        <v>0.01</v>
      </c>
      <c r="AG118" s="1">
        <v>0</v>
      </c>
      <c r="AH118" s="1">
        <v>0</v>
      </c>
      <c r="AI118" s="1">
        <v>0.01</v>
      </c>
      <c r="AJ118" s="1">
        <v>0</v>
      </c>
      <c r="AK118" s="1">
        <v>0</v>
      </c>
      <c r="AL118" s="1">
        <v>0</v>
      </c>
      <c r="AM118" s="1">
        <v>0.01</v>
      </c>
      <c r="AN118" s="1">
        <v>0</v>
      </c>
      <c r="AO118" s="1">
        <v>0</v>
      </c>
      <c r="AP118" s="1">
        <v>0</v>
      </c>
      <c r="AQ118" s="1">
        <v>0</v>
      </c>
    </row>
    <row r="119" spans="1:43" x14ac:dyDescent="0.25">
      <c r="A119" s="10" t="s">
        <v>16</v>
      </c>
      <c r="B119" s="2" t="s">
        <v>12</v>
      </c>
      <c r="C119" s="1">
        <v>10</v>
      </c>
      <c r="D119" s="1">
        <v>100</v>
      </c>
      <c r="E119" s="1">
        <v>0.11</v>
      </c>
      <c r="F119" s="1">
        <v>0</v>
      </c>
      <c r="G119" s="1">
        <v>0</v>
      </c>
      <c r="H119" s="1">
        <v>0.32</v>
      </c>
      <c r="I119" s="1">
        <v>0.6</v>
      </c>
      <c r="J119" s="1">
        <v>1.75</v>
      </c>
      <c r="K119" s="1">
        <v>5.05</v>
      </c>
      <c r="L119" s="1">
        <v>15.18</v>
      </c>
      <c r="M119" s="1">
        <v>22.49</v>
      </c>
      <c r="N119" s="1">
        <v>21.31</v>
      </c>
      <c r="O119" s="1">
        <v>12.61</v>
      </c>
      <c r="P119" s="1">
        <v>8.48</v>
      </c>
      <c r="Q119" s="1">
        <v>3.34</v>
      </c>
      <c r="R119" s="1">
        <v>3.55</v>
      </c>
      <c r="S119" s="1">
        <v>1.7</v>
      </c>
      <c r="T119" s="1">
        <v>1.2</v>
      </c>
      <c r="U119" s="1">
        <v>1.38</v>
      </c>
      <c r="V119" s="1">
        <v>0.83</v>
      </c>
      <c r="W119" s="1">
        <v>0.11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</row>
    <row r="120" spans="1:43" x14ac:dyDescent="0.25">
      <c r="A120" s="10" t="s">
        <v>16</v>
      </c>
      <c r="B120" s="2" t="s">
        <v>12</v>
      </c>
      <c r="C120" s="1">
        <v>11</v>
      </c>
      <c r="D120" s="1">
        <v>100</v>
      </c>
      <c r="E120" s="1">
        <v>0.08</v>
      </c>
      <c r="F120" s="1">
        <v>0</v>
      </c>
      <c r="G120" s="1">
        <v>0.12</v>
      </c>
      <c r="H120" s="1">
        <v>0.08</v>
      </c>
      <c r="I120" s="1">
        <v>0.2</v>
      </c>
      <c r="J120" s="1">
        <v>2.5099999999999998</v>
      </c>
      <c r="K120" s="1">
        <v>17.23</v>
      </c>
      <c r="L120" s="1">
        <v>32.99</v>
      </c>
      <c r="M120" s="1">
        <v>31.93</v>
      </c>
      <c r="N120" s="1">
        <v>9.84</v>
      </c>
      <c r="O120" s="1">
        <v>2.81</v>
      </c>
      <c r="P120" s="1">
        <v>1.63</v>
      </c>
      <c r="Q120" s="1">
        <v>0.44</v>
      </c>
      <c r="R120" s="1">
        <v>0</v>
      </c>
      <c r="S120" s="1">
        <v>0</v>
      </c>
      <c r="T120" s="1">
        <v>0.04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0.04</v>
      </c>
      <c r="AF120" s="1">
        <v>0</v>
      </c>
      <c r="AG120" s="1">
        <v>0</v>
      </c>
      <c r="AH120" s="1">
        <v>0</v>
      </c>
      <c r="AI120" s="1">
        <v>0.04</v>
      </c>
      <c r="AJ120" s="1">
        <v>0</v>
      </c>
      <c r="AK120" s="1">
        <v>0</v>
      </c>
      <c r="AL120" s="1">
        <v>0</v>
      </c>
      <c r="AM120" s="1">
        <v>0.04</v>
      </c>
      <c r="AN120" s="1">
        <v>0</v>
      </c>
      <c r="AO120" s="1">
        <v>0</v>
      </c>
      <c r="AP120" s="1">
        <v>0</v>
      </c>
      <c r="AQ120" s="1">
        <v>0</v>
      </c>
    </row>
    <row r="121" spans="1:43" x14ac:dyDescent="0.25">
      <c r="A121" s="10" t="s">
        <v>16</v>
      </c>
      <c r="B121" s="2" t="s">
        <v>12</v>
      </c>
      <c r="C121" s="1">
        <v>12</v>
      </c>
      <c r="D121" s="1">
        <v>100</v>
      </c>
      <c r="E121" s="1">
        <v>0.09</v>
      </c>
      <c r="F121" s="1">
        <v>0</v>
      </c>
      <c r="G121" s="1">
        <v>0</v>
      </c>
      <c r="H121" s="1">
        <v>0.09</v>
      </c>
      <c r="I121" s="1">
        <v>0.67</v>
      </c>
      <c r="J121" s="1">
        <v>0.86</v>
      </c>
      <c r="K121" s="1">
        <v>9.81</v>
      </c>
      <c r="L121" s="1">
        <v>17.25</v>
      </c>
      <c r="M121" s="1">
        <v>29.58</v>
      </c>
      <c r="N121" s="1">
        <v>33.520000000000003</v>
      </c>
      <c r="O121" s="1">
        <v>4.6100000000000003</v>
      </c>
      <c r="P121" s="1">
        <v>2.54</v>
      </c>
      <c r="Q121" s="1">
        <v>0.78</v>
      </c>
      <c r="R121" s="1">
        <v>0.09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0.09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</row>
    <row r="122" spans="1:43" x14ac:dyDescent="0.25">
      <c r="A122" s="10" t="s">
        <v>16</v>
      </c>
      <c r="B122" s="2" t="s">
        <v>12</v>
      </c>
      <c r="C122" s="1">
        <v>13</v>
      </c>
      <c r="D122" s="1">
        <v>100</v>
      </c>
      <c r="E122" s="1">
        <v>0.67</v>
      </c>
      <c r="F122" s="1">
        <v>0.34</v>
      </c>
      <c r="G122" s="1">
        <v>0.84</v>
      </c>
      <c r="H122" s="1">
        <v>1.36</v>
      </c>
      <c r="I122" s="1">
        <v>2.37</v>
      </c>
      <c r="J122" s="1">
        <v>3.37</v>
      </c>
      <c r="K122" s="1">
        <v>4.6100000000000003</v>
      </c>
      <c r="L122" s="1">
        <v>5.99</v>
      </c>
      <c r="M122" s="1">
        <v>15.51</v>
      </c>
      <c r="N122" s="1">
        <v>11.95</v>
      </c>
      <c r="O122" s="1">
        <v>10.26</v>
      </c>
      <c r="P122" s="1">
        <v>14.56</v>
      </c>
      <c r="Q122" s="1">
        <v>14.39</v>
      </c>
      <c r="R122" s="1">
        <v>4.63</v>
      </c>
      <c r="S122" s="1">
        <v>4.0199999999999996</v>
      </c>
      <c r="T122" s="1">
        <v>1.01</v>
      </c>
      <c r="U122" s="1">
        <v>1.01</v>
      </c>
      <c r="V122" s="1">
        <v>1.75</v>
      </c>
      <c r="W122" s="1">
        <v>0.17</v>
      </c>
      <c r="X122" s="1">
        <v>0.34</v>
      </c>
      <c r="Y122" s="1">
        <v>0</v>
      </c>
      <c r="Z122" s="1">
        <v>0.17</v>
      </c>
      <c r="AA122" s="1">
        <v>0</v>
      </c>
      <c r="AB122" s="1">
        <v>0</v>
      </c>
      <c r="AC122" s="1">
        <v>0.17</v>
      </c>
      <c r="AD122" s="1">
        <v>0</v>
      </c>
      <c r="AE122" s="1">
        <v>0</v>
      </c>
      <c r="AF122" s="1">
        <v>0.51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</row>
    <row r="123" spans="1:43" x14ac:dyDescent="0.25">
      <c r="A123" s="6" t="s">
        <v>17</v>
      </c>
      <c r="B123" s="2" t="s">
        <v>1</v>
      </c>
      <c r="C123" s="1">
        <v>4</v>
      </c>
      <c r="D123" s="1">
        <v>100</v>
      </c>
      <c r="E123" s="1">
        <v>0.03</v>
      </c>
      <c r="F123" s="1">
        <v>0.04</v>
      </c>
      <c r="G123" s="1">
        <v>2.62</v>
      </c>
      <c r="H123" s="1">
        <v>0.2</v>
      </c>
      <c r="I123" s="1">
        <v>0.62</v>
      </c>
      <c r="J123" s="1">
        <v>8.0299999999999994</v>
      </c>
      <c r="K123" s="1">
        <v>6.74</v>
      </c>
      <c r="L123" s="1">
        <v>11.06</v>
      </c>
      <c r="M123" s="1">
        <v>8.68</v>
      </c>
      <c r="N123" s="1">
        <v>15.16</v>
      </c>
      <c r="O123" s="1">
        <v>12.21</v>
      </c>
      <c r="P123" s="1">
        <v>9.6199999999999992</v>
      </c>
      <c r="Q123" s="1">
        <v>6.14</v>
      </c>
      <c r="R123" s="1">
        <v>8.2200000000000006</v>
      </c>
      <c r="S123" s="1">
        <v>2.39</v>
      </c>
      <c r="T123" s="1">
        <v>2.0099999999999998</v>
      </c>
      <c r="U123" s="1">
        <v>4.63</v>
      </c>
      <c r="V123" s="1">
        <v>0.54</v>
      </c>
      <c r="W123" s="1">
        <v>0.4</v>
      </c>
      <c r="X123" s="1">
        <v>0.19</v>
      </c>
      <c r="Y123" s="1">
        <v>0.14000000000000001</v>
      </c>
      <c r="Z123" s="1">
        <v>0.15</v>
      </c>
      <c r="AA123" s="1">
        <v>0.06</v>
      </c>
      <c r="AB123" s="1">
        <v>0.03</v>
      </c>
      <c r="AC123" s="1">
        <v>0.03</v>
      </c>
      <c r="AD123" s="1">
        <v>0.04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25">
      <c r="A124" s="9" t="s">
        <v>17</v>
      </c>
      <c r="B124" s="2" t="s">
        <v>1</v>
      </c>
      <c r="C124" s="1">
        <v>5</v>
      </c>
      <c r="D124" s="1">
        <v>100</v>
      </c>
      <c r="E124" s="1">
        <v>11.85</v>
      </c>
      <c r="F124" s="1">
        <v>26.51</v>
      </c>
      <c r="G124" s="1">
        <v>21.82</v>
      </c>
      <c r="H124" s="1">
        <v>13.06</v>
      </c>
      <c r="I124" s="1">
        <v>6.31</v>
      </c>
      <c r="J124" s="1">
        <v>4.5999999999999996</v>
      </c>
      <c r="K124" s="1">
        <v>3.17</v>
      </c>
      <c r="L124" s="1">
        <v>2.61</v>
      </c>
      <c r="M124" s="1">
        <v>1.96</v>
      </c>
      <c r="N124" s="1">
        <v>1.81</v>
      </c>
      <c r="O124" s="1">
        <v>1.1599999999999999</v>
      </c>
      <c r="P124" s="1">
        <v>1.22</v>
      </c>
      <c r="Q124" s="1">
        <v>0.77</v>
      </c>
      <c r="R124" s="1">
        <v>0.62</v>
      </c>
      <c r="S124" s="1">
        <v>0.47</v>
      </c>
      <c r="T124" s="1">
        <v>0.39</v>
      </c>
      <c r="U124" s="1">
        <v>0.28000000000000003</v>
      </c>
      <c r="V124" s="1">
        <v>0.28000000000000003</v>
      </c>
      <c r="W124" s="1">
        <v>0.3</v>
      </c>
      <c r="X124" s="1">
        <v>0.21</v>
      </c>
      <c r="Y124" s="1">
        <v>0.17</v>
      </c>
      <c r="Z124" s="1">
        <v>0.12</v>
      </c>
      <c r="AA124" s="1">
        <v>0.15</v>
      </c>
      <c r="AB124" s="1">
        <v>7.0000000000000007E-2</v>
      </c>
      <c r="AC124" s="1">
        <v>0.05</v>
      </c>
      <c r="AD124" s="1">
        <v>0.03</v>
      </c>
      <c r="AE124" s="1">
        <v>0.01</v>
      </c>
      <c r="AF124" s="1">
        <v>0</v>
      </c>
      <c r="AG124" s="1">
        <v>0</v>
      </c>
      <c r="AH124" s="1">
        <v>0</v>
      </c>
      <c r="AI124" s="1">
        <v>0.01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</row>
    <row r="125" spans="1:43" x14ac:dyDescent="0.25">
      <c r="A125" s="9" t="s">
        <v>17</v>
      </c>
      <c r="B125" s="2" t="s">
        <v>1</v>
      </c>
      <c r="C125" s="1">
        <v>6</v>
      </c>
      <c r="D125" s="1">
        <v>100</v>
      </c>
      <c r="E125" s="1">
        <v>0</v>
      </c>
      <c r="F125" s="1">
        <v>0.09</v>
      </c>
      <c r="G125" s="1">
        <v>0.14000000000000001</v>
      </c>
      <c r="H125" s="1">
        <v>0.19</v>
      </c>
      <c r="I125" s="1">
        <v>0.74</v>
      </c>
      <c r="J125" s="1">
        <v>1.1100000000000001</v>
      </c>
      <c r="K125" s="1">
        <v>2.98</v>
      </c>
      <c r="L125" s="1">
        <v>3.29</v>
      </c>
      <c r="M125" s="1">
        <v>5.54</v>
      </c>
      <c r="N125" s="1">
        <v>31.06</v>
      </c>
      <c r="O125" s="1">
        <v>3.88</v>
      </c>
      <c r="P125" s="1">
        <v>4.21</v>
      </c>
      <c r="Q125" s="1">
        <v>9.92</v>
      </c>
      <c r="R125" s="1">
        <v>1.83</v>
      </c>
      <c r="S125" s="1">
        <v>1.1499999999999999</v>
      </c>
      <c r="T125" s="1">
        <v>1.06</v>
      </c>
      <c r="U125" s="1">
        <v>11.52</v>
      </c>
      <c r="V125" s="1">
        <v>0.72</v>
      </c>
      <c r="W125" s="1">
        <v>0.36</v>
      </c>
      <c r="X125" s="1">
        <v>0.38</v>
      </c>
      <c r="Y125" s="1">
        <v>0.09</v>
      </c>
      <c r="Z125" s="1">
        <v>0.17</v>
      </c>
      <c r="AA125" s="1">
        <v>11.18</v>
      </c>
      <c r="AB125" s="1">
        <v>0.03</v>
      </c>
      <c r="AC125" s="1">
        <v>0</v>
      </c>
      <c r="AD125" s="1">
        <v>0.02</v>
      </c>
      <c r="AE125" s="1">
        <v>8.35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</row>
    <row r="126" spans="1:43" x14ac:dyDescent="0.25">
      <c r="A126" s="9" t="s">
        <v>17</v>
      </c>
      <c r="B126" s="2" t="s">
        <v>1</v>
      </c>
      <c r="C126" s="1">
        <v>7</v>
      </c>
      <c r="D126" s="1">
        <v>100</v>
      </c>
      <c r="E126" s="1">
        <v>33.33</v>
      </c>
      <c r="F126" s="1">
        <v>0</v>
      </c>
      <c r="G126" s="1">
        <v>0</v>
      </c>
      <c r="H126" s="1">
        <v>0.48</v>
      </c>
      <c r="I126" s="1">
        <v>0.97</v>
      </c>
      <c r="J126" s="1">
        <v>17.63</v>
      </c>
      <c r="K126" s="1">
        <v>2.9</v>
      </c>
      <c r="L126" s="1">
        <v>3.38</v>
      </c>
      <c r="M126" s="1">
        <v>3.86</v>
      </c>
      <c r="N126" s="1">
        <v>0.97</v>
      </c>
      <c r="O126" s="1">
        <v>2.89</v>
      </c>
      <c r="P126" s="1">
        <v>1.93</v>
      </c>
      <c r="Q126" s="1">
        <v>1.93</v>
      </c>
      <c r="R126" s="1">
        <v>1.45</v>
      </c>
      <c r="S126" s="1">
        <v>19.57</v>
      </c>
      <c r="T126" s="1">
        <v>0.48</v>
      </c>
      <c r="U126" s="1">
        <v>1.93</v>
      </c>
      <c r="V126" s="1">
        <v>1.45</v>
      </c>
      <c r="W126" s="1">
        <v>0</v>
      </c>
      <c r="X126" s="1">
        <v>0.97</v>
      </c>
      <c r="Y126" s="1">
        <v>1.93</v>
      </c>
      <c r="Z126" s="1">
        <v>1.45</v>
      </c>
      <c r="AA126" s="1">
        <v>0.48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</row>
    <row r="127" spans="1:43" x14ac:dyDescent="0.25">
      <c r="A127" s="9" t="s">
        <v>17</v>
      </c>
      <c r="B127" s="2" t="s">
        <v>1</v>
      </c>
      <c r="C127" s="1">
        <v>8</v>
      </c>
      <c r="D127" s="1">
        <v>100</v>
      </c>
      <c r="E127" s="1">
        <v>5.09</v>
      </c>
      <c r="F127" s="1">
        <v>5.97</v>
      </c>
      <c r="G127" s="1">
        <v>7.35</v>
      </c>
      <c r="H127" s="1">
        <v>9.98</v>
      </c>
      <c r="I127" s="1">
        <v>9.75</v>
      </c>
      <c r="J127" s="1">
        <v>12.12</v>
      </c>
      <c r="K127" s="1">
        <v>10.06</v>
      </c>
      <c r="L127" s="1">
        <v>8.15</v>
      </c>
      <c r="M127" s="1">
        <v>7.91</v>
      </c>
      <c r="N127" s="1">
        <v>4.13</v>
      </c>
      <c r="O127" s="1">
        <v>3.7</v>
      </c>
      <c r="P127" s="1">
        <v>3.75</v>
      </c>
      <c r="Q127" s="1">
        <v>2.75</v>
      </c>
      <c r="R127" s="1">
        <v>2.17</v>
      </c>
      <c r="S127" s="1">
        <v>1.79</v>
      </c>
      <c r="T127" s="1">
        <v>1.4</v>
      </c>
      <c r="U127" s="1">
        <v>1.05</v>
      </c>
      <c r="V127" s="1">
        <v>0.82</v>
      </c>
      <c r="W127" s="1">
        <v>0.84</v>
      </c>
      <c r="X127" s="1">
        <v>0.3</v>
      </c>
      <c r="Y127" s="1">
        <v>0.41</v>
      </c>
      <c r="Z127" s="1">
        <v>0.14000000000000001</v>
      </c>
      <c r="AA127" s="1">
        <v>0.11</v>
      </c>
      <c r="AB127" s="1">
        <v>0.18</v>
      </c>
      <c r="AC127" s="1">
        <v>0.04</v>
      </c>
      <c r="AD127" s="1">
        <v>0.04</v>
      </c>
      <c r="AE127" s="1">
        <v>0.01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</row>
    <row r="128" spans="1:43" x14ac:dyDescent="0.25">
      <c r="A128" s="9" t="s">
        <v>17</v>
      </c>
      <c r="B128" s="2" t="s">
        <v>1</v>
      </c>
      <c r="C128" s="1">
        <v>9</v>
      </c>
      <c r="D128" s="1">
        <v>100</v>
      </c>
      <c r="E128" s="1">
        <v>8.6</v>
      </c>
      <c r="F128" s="1">
        <v>11.57</v>
      </c>
      <c r="G128" s="1">
        <v>9.2200000000000006</v>
      </c>
      <c r="H128" s="1">
        <v>5.08</v>
      </c>
      <c r="I128" s="1">
        <v>2.4900000000000002</v>
      </c>
      <c r="J128" s="1">
        <v>2.33</v>
      </c>
      <c r="K128" s="1">
        <v>1.81</v>
      </c>
      <c r="L128" s="1">
        <v>1.94</v>
      </c>
      <c r="M128" s="1">
        <v>1.55</v>
      </c>
      <c r="N128" s="1">
        <v>1.92</v>
      </c>
      <c r="O128" s="1">
        <v>2.06</v>
      </c>
      <c r="P128" s="1">
        <v>3.52</v>
      </c>
      <c r="Q128" s="1">
        <v>4.76</v>
      </c>
      <c r="R128" s="1">
        <v>6.98</v>
      </c>
      <c r="S128" s="1">
        <v>10.41</v>
      </c>
      <c r="T128" s="1">
        <v>10.51</v>
      </c>
      <c r="U128" s="1">
        <v>7.38</v>
      </c>
      <c r="V128" s="1">
        <v>3.6</v>
      </c>
      <c r="W128" s="1">
        <v>1.89</v>
      </c>
      <c r="X128" s="1">
        <v>0.63</v>
      </c>
      <c r="Y128" s="1">
        <v>0.37</v>
      </c>
      <c r="Z128" s="1">
        <v>0.26</v>
      </c>
      <c r="AA128" s="1">
        <v>0.12</v>
      </c>
      <c r="AB128" s="1">
        <v>0.05</v>
      </c>
      <c r="AC128" s="1">
        <v>0.06</v>
      </c>
      <c r="AD128" s="1">
        <v>0.06</v>
      </c>
      <c r="AE128" s="1">
        <v>0.03</v>
      </c>
      <c r="AF128" s="1">
        <v>0.03</v>
      </c>
      <c r="AG128" s="1">
        <v>0.03</v>
      </c>
      <c r="AH128" s="1">
        <v>0.1</v>
      </c>
      <c r="AI128" s="1">
        <v>0.1</v>
      </c>
      <c r="AJ128" s="1">
        <v>0.05</v>
      </c>
      <c r="AK128" s="1">
        <v>0.03</v>
      </c>
      <c r="AL128" s="1">
        <v>0.13</v>
      </c>
      <c r="AM128" s="1">
        <v>0.1</v>
      </c>
      <c r="AN128" s="1">
        <v>0.09</v>
      </c>
      <c r="AO128" s="1">
        <v>7.0000000000000007E-2</v>
      </c>
      <c r="AP128" s="1">
        <v>0.02</v>
      </c>
      <c r="AQ128" s="1">
        <v>0.02</v>
      </c>
    </row>
    <row r="129" spans="1:43" x14ac:dyDescent="0.25">
      <c r="A129" s="9" t="s">
        <v>17</v>
      </c>
      <c r="B129" s="2" t="s">
        <v>1</v>
      </c>
      <c r="C129" s="1">
        <v>10</v>
      </c>
      <c r="D129" s="1">
        <v>100</v>
      </c>
      <c r="E129" s="1">
        <v>33.33</v>
      </c>
      <c r="F129" s="1">
        <v>1.08</v>
      </c>
      <c r="G129" s="1">
        <v>1.08</v>
      </c>
      <c r="H129" s="1">
        <v>2.15</v>
      </c>
      <c r="I129" s="1">
        <v>3.23</v>
      </c>
      <c r="J129" s="1">
        <v>1.62</v>
      </c>
      <c r="K129" s="1">
        <v>1.97</v>
      </c>
      <c r="L129" s="1">
        <v>8.4499999999999993</v>
      </c>
      <c r="M129" s="1">
        <v>5.7</v>
      </c>
      <c r="N129" s="1">
        <v>7.5</v>
      </c>
      <c r="O129" s="1">
        <v>7.31</v>
      </c>
      <c r="P129" s="1">
        <v>5.24</v>
      </c>
      <c r="Q129" s="1">
        <v>3.79</v>
      </c>
      <c r="R129" s="1">
        <v>2.74</v>
      </c>
      <c r="S129" s="1">
        <v>3.36</v>
      </c>
      <c r="T129" s="1">
        <v>3.25</v>
      </c>
      <c r="U129" s="1">
        <v>2.17</v>
      </c>
      <c r="V129" s="1">
        <v>0.55000000000000004</v>
      </c>
      <c r="W129" s="1">
        <v>0.11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1.08</v>
      </c>
      <c r="AE129" s="1">
        <v>1.08</v>
      </c>
      <c r="AF129" s="1">
        <v>0</v>
      </c>
      <c r="AG129" s="1">
        <v>0</v>
      </c>
      <c r="AH129" s="1">
        <v>0</v>
      </c>
      <c r="AI129" s="1">
        <v>2.15</v>
      </c>
      <c r="AJ129" s="1">
        <v>0</v>
      </c>
      <c r="AK129" s="1">
        <v>0</v>
      </c>
      <c r="AL129" s="1">
        <v>1.08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</row>
    <row r="130" spans="1:43" x14ac:dyDescent="0.25">
      <c r="A130" s="9" t="s">
        <v>17</v>
      </c>
      <c r="B130" s="2" t="s">
        <v>1</v>
      </c>
      <c r="C130" s="1">
        <v>11</v>
      </c>
      <c r="D130" s="1">
        <v>100</v>
      </c>
      <c r="E130" s="1">
        <v>0</v>
      </c>
      <c r="F130" s="1">
        <v>0.28000000000000003</v>
      </c>
      <c r="G130" s="1">
        <v>2.15</v>
      </c>
      <c r="H130" s="1">
        <v>7.61</v>
      </c>
      <c r="I130" s="1">
        <v>9.26</v>
      </c>
      <c r="J130" s="1">
        <v>8.25</v>
      </c>
      <c r="K130" s="1">
        <v>7.44</v>
      </c>
      <c r="L130" s="1">
        <v>6.47</v>
      </c>
      <c r="M130" s="1">
        <v>8.89</v>
      </c>
      <c r="N130" s="1">
        <v>8.43</v>
      </c>
      <c r="O130" s="1">
        <v>6.75</v>
      </c>
      <c r="P130" s="1">
        <v>8.44</v>
      </c>
      <c r="Q130" s="1">
        <v>6.57</v>
      </c>
      <c r="R130" s="1">
        <v>4.0199999999999996</v>
      </c>
      <c r="S130" s="1">
        <v>4.76</v>
      </c>
      <c r="T130" s="1">
        <v>3.17</v>
      </c>
      <c r="U130" s="1">
        <v>2.4</v>
      </c>
      <c r="V130" s="1">
        <v>1.88</v>
      </c>
      <c r="W130" s="1">
        <v>1.36</v>
      </c>
      <c r="X130" s="1">
        <v>0.42</v>
      </c>
      <c r="Y130" s="1">
        <v>0.78</v>
      </c>
      <c r="Z130" s="1">
        <v>0.35</v>
      </c>
      <c r="AA130" s="1">
        <v>0.13</v>
      </c>
      <c r="AB130" s="1">
        <v>0.06</v>
      </c>
      <c r="AC130" s="1">
        <v>0.11</v>
      </c>
      <c r="AD130" s="1">
        <v>0.01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</row>
    <row r="131" spans="1:43" x14ac:dyDescent="0.25">
      <c r="A131" s="9" t="s">
        <v>17</v>
      </c>
      <c r="B131" s="2" t="s">
        <v>1</v>
      </c>
      <c r="C131" s="1">
        <v>12</v>
      </c>
      <c r="D131" s="1">
        <v>100</v>
      </c>
      <c r="E131" s="1">
        <v>33.33</v>
      </c>
      <c r="F131" s="1">
        <v>1.66</v>
      </c>
      <c r="G131" s="1">
        <v>3.77</v>
      </c>
      <c r="H131" s="1">
        <v>3.84</v>
      </c>
      <c r="I131" s="1">
        <v>5.82</v>
      </c>
      <c r="J131" s="1">
        <v>5.7</v>
      </c>
      <c r="K131" s="1">
        <v>6.02</v>
      </c>
      <c r="L131" s="1">
        <v>4.12</v>
      </c>
      <c r="M131" s="1">
        <v>4.53</v>
      </c>
      <c r="N131" s="1">
        <v>4.2300000000000004</v>
      </c>
      <c r="O131" s="1">
        <v>6.02</v>
      </c>
      <c r="P131" s="1">
        <v>6.99</v>
      </c>
      <c r="Q131" s="1">
        <v>5.9</v>
      </c>
      <c r="R131" s="1">
        <v>3.28</v>
      </c>
      <c r="S131" s="1">
        <v>1.71</v>
      </c>
      <c r="T131" s="1">
        <v>1.74</v>
      </c>
      <c r="U131" s="1">
        <v>0.62</v>
      </c>
      <c r="V131" s="1">
        <v>0.33</v>
      </c>
      <c r="W131" s="1">
        <v>0.1</v>
      </c>
      <c r="X131" s="1">
        <v>0.19</v>
      </c>
      <c r="Y131" s="1">
        <v>0.05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0.05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</row>
    <row r="132" spans="1:43" x14ac:dyDescent="0.25">
      <c r="A132" s="9" t="s">
        <v>17</v>
      </c>
      <c r="B132" s="2" t="s">
        <v>1</v>
      </c>
      <c r="C132" s="1">
        <v>13</v>
      </c>
      <c r="D132" s="1">
        <v>100</v>
      </c>
      <c r="E132" s="1">
        <v>44.82</v>
      </c>
      <c r="F132" s="1">
        <v>2.2999999999999998</v>
      </c>
      <c r="G132" s="1">
        <v>11.49</v>
      </c>
      <c r="H132" s="1">
        <v>1.1499999999999999</v>
      </c>
      <c r="I132" s="1">
        <v>1.92</v>
      </c>
      <c r="J132" s="1">
        <v>1.92</v>
      </c>
      <c r="K132" s="1">
        <v>11.88</v>
      </c>
      <c r="L132" s="1">
        <v>13.03</v>
      </c>
      <c r="M132" s="1">
        <v>0.38</v>
      </c>
      <c r="N132" s="1">
        <v>2.2999999999999998</v>
      </c>
      <c r="O132" s="1">
        <v>0.77</v>
      </c>
      <c r="P132" s="1">
        <v>2.2999999999999998</v>
      </c>
      <c r="Q132" s="1">
        <v>1.1499999999999999</v>
      </c>
      <c r="R132" s="1">
        <v>0.77</v>
      </c>
      <c r="S132" s="1">
        <v>1.92</v>
      </c>
      <c r="T132" s="1">
        <v>0.38</v>
      </c>
      <c r="U132" s="1">
        <v>0.38</v>
      </c>
      <c r="V132" s="1">
        <v>0.38</v>
      </c>
      <c r="W132" s="1">
        <v>0.77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</row>
    <row r="133" spans="1:43" x14ac:dyDescent="0.25">
      <c r="A133" s="9" t="s">
        <v>17</v>
      </c>
      <c r="B133" s="2" t="s">
        <v>2</v>
      </c>
      <c r="C133" s="1">
        <v>4</v>
      </c>
      <c r="D133" s="1">
        <v>100</v>
      </c>
      <c r="E133" s="1">
        <v>0</v>
      </c>
      <c r="F133" s="1">
        <v>0.12</v>
      </c>
      <c r="G133" s="1">
        <v>0.46</v>
      </c>
      <c r="H133" s="1">
        <v>0.33</v>
      </c>
      <c r="I133" s="1">
        <v>1.3</v>
      </c>
      <c r="J133" s="1">
        <v>2.21</v>
      </c>
      <c r="K133" s="1">
        <v>6.63</v>
      </c>
      <c r="L133" s="1">
        <v>11.09</v>
      </c>
      <c r="M133" s="1">
        <v>12.9</v>
      </c>
      <c r="N133" s="1">
        <v>15.33</v>
      </c>
      <c r="O133" s="1">
        <v>8.08</v>
      </c>
      <c r="P133" s="1">
        <v>9.2899999999999991</v>
      </c>
      <c r="Q133" s="1">
        <v>8.49</v>
      </c>
      <c r="R133" s="1">
        <v>5.95</v>
      </c>
      <c r="S133" s="1">
        <v>4.74</v>
      </c>
      <c r="T133" s="1">
        <v>3.65</v>
      </c>
      <c r="U133" s="1">
        <v>3.66</v>
      </c>
      <c r="V133" s="1">
        <v>2.77</v>
      </c>
      <c r="W133" s="1">
        <v>1.46</v>
      </c>
      <c r="X133" s="1">
        <v>0.79</v>
      </c>
      <c r="Y133" s="1">
        <v>0.14000000000000001</v>
      </c>
      <c r="Z133" s="1">
        <v>0.02</v>
      </c>
      <c r="AA133" s="1">
        <v>0.12</v>
      </c>
      <c r="AB133" s="1">
        <v>7.0000000000000007E-2</v>
      </c>
      <c r="AC133" s="1">
        <v>0.02</v>
      </c>
      <c r="AD133" s="1">
        <v>0.01</v>
      </c>
      <c r="AE133" s="1">
        <v>0.01</v>
      </c>
      <c r="AF133" s="1">
        <v>0.32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</row>
    <row r="134" spans="1:43" x14ac:dyDescent="0.25">
      <c r="A134" s="9" t="s">
        <v>17</v>
      </c>
      <c r="B134" s="2" t="s">
        <v>2</v>
      </c>
      <c r="C134" s="1">
        <v>5</v>
      </c>
      <c r="D134" s="1">
        <v>100</v>
      </c>
      <c r="E134" s="1">
        <v>10.39</v>
      </c>
      <c r="F134" s="1">
        <v>26.35</v>
      </c>
      <c r="G134" s="1">
        <v>22.45</v>
      </c>
      <c r="H134" s="1">
        <v>13.39</v>
      </c>
      <c r="I134" s="1">
        <v>6.29</v>
      </c>
      <c r="J134" s="1">
        <v>4.75</v>
      </c>
      <c r="K134" s="1">
        <v>3.2</v>
      </c>
      <c r="L134" s="1">
        <v>2.59</v>
      </c>
      <c r="M134" s="1">
        <v>2.06</v>
      </c>
      <c r="N134" s="1">
        <v>1.67</v>
      </c>
      <c r="O134" s="1">
        <v>1.25</v>
      </c>
      <c r="P134" s="1">
        <v>1.2</v>
      </c>
      <c r="Q134" s="1">
        <v>0.95</v>
      </c>
      <c r="R134" s="1">
        <v>0.69</v>
      </c>
      <c r="S134" s="1">
        <v>0.54</v>
      </c>
      <c r="T134" s="1">
        <v>0.46</v>
      </c>
      <c r="U134" s="1">
        <v>0.38</v>
      </c>
      <c r="V134" s="1">
        <v>0.3</v>
      </c>
      <c r="W134" s="1">
        <v>0.32</v>
      </c>
      <c r="X134" s="1">
        <v>0.2</v>
      </c>
      <c r="Y134" s="1">
        <v>0.15</v>
      </c>
      <c r="Z134" s="1">
        <v>0.13</v>
      </c>
      <c r="AA134" s="1">
        <v>0.09</v>
      </c>
      <c r="AB134" s="1">
        <v>7.0000000000000007E-2</v>
      </c>
      <c r="AC134" s="1">
        <v>7.0000000000000007E-2</v>
      </c>
      <c r="AD134" s="1">
        <v>0.04</v>
      </c>
      <c r="AE134" s="1">
        <v>0.02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</row>
    <row r="135" spans="1:43" x14ac:dyDescent="0.25">
      <c r="A135" s="9" t="s">
        <v>17</v>
      </c>
      <c r="B135" s="2" t="s">
        <v>2</v>
      </c>
      <c r="C135" s="1">
        <v>6</v>
      </c>
      <c r="D135" s="1">
        <v>100</v>
      </c>
      <c r="E135" s="1">
        <v>0</v>
      </c>
      <c r="F135" s="1">
        <v>6.75</v>
      </c>
      <c r="G135" s="1">
        <v>0.14000000000000001</v>
      </c>
      <c r="H135" s="1">
        <v>0.19</v>
      </c>
      <c r="I135" s="1">
        <v>0.74</v>
      </c>
      <c r="J135" s="1">
        <v>1.1100000000000001</v>
      </c>
      <c r="K135" s="1">
        <v>9.64</v>
      </c>
      <c r="L135" s="1">
        <v>3.29</v>
      </c>
      <c r="M135" s="1">
        <v>5.54</v>
      </c>
      <c r="N135" s="1">
        <v>19.95</v>
      </c>
      <c r="O135" s="1">
        <v>3.88</v>
      </c>
      <c r="P135" s="1">
        <v>4.21</v>
      </c>
      <c r="Q135" s="1">
        <v>1.59</v>
      </c>
      <c r="R135" s="1">
        <v>1.83</v>
      </c>
      <c r="S135" s="1">
        <v>7.81</v>
      </c>
      <c r="T135" s="1">
        <v>1.06</v>
      </c>
      <c r="U135" s="1">
        <v>0.41</v>
      </c>
      <c r="V135" s="1">
        <v>7.39</v>
      </c>
      <c r="W135" s="1">
        <v>0.36</v>
      </c>
      <c r="X135" s="1">
        <v>0.38</v>
      </c>
      <c r="Y135" s="1">
        <v>0.09</v>
      </c>
      <c r="Z135" s="1">
        <v>0.17</v>
      </c>
      <c r="AA135" s="1">
        <v>7.0000000000000007E-2</v>
      </c>
      <c r="AB135" s="1">
        <v>0.03</v>
      </c>
      <c r="AC135" s="1">
        <v>0</v>
      </c>
      <c r="AD135" s="1">
        <v>16.68</v>
      </c>
      <c r="AE135" s="1">
        <v>0.02</v>
      </c>
      <c r="AF135" s="1">
        <v>0</v>
      </c>
      <c r="AG135" s="1">
        <v>0</v>
      </c>
      <c r="AH135" s="1">
        <v>6.67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</row>
    <row r="136" spans="1:43" x14ac:dyDescent="0.25">
      <c r="A136" s="9" t="s">
        <v>17</v>
      </c>
      <c r="B136" s="2" t="s">
        <v>2</v>
      </c>
      <c r="C136" s="1">
        <v>7</v>
      </c>
      <c r="D136" s="1">
        <v>100</v>
      </c>
      <c r="E136" s="1">
        <v>33.33</v>
      </c>
      <c r="F136" s="1">
        <v>0</v>
      </c>
      <c r="G136" s="1">
        <v>0</v>
      </c>
      <c r="H136" s="1">
        <v>0.48</v>
      </c>
      <c r="I136" s="1">
        <v>0.97</v>
      </c>
      <c r="J136" s="1">
        <v>17.63</v>
      </c>
      <c r="K136" s="1">
        <v>2.9</v>
      </c>
      <c r="L136" s="1">
        <v>3.38</v>
      </c>
      <c r="M136" s="1">
        <v>3.86</v>
      </c>
      <c r="N136" s="1">
        <v>0.97</v>
      </c>
      <c r="O136" s="1">
        <v>2.89</v>
      </c>
      <c r="P136" s="1">
        <v>1.93</v>
      </c>
      <c r="Q136" s="1">
        <v>1.93</v>
      </c>
      <c r="R136" s="1">
        <v>1.45</v>
      </c>
      <c r="S136" s="1">
        <v>19.57</v>
      </c>
      <c r="T136" s="1">
        <v>0.48</v>
      </c>
      <c r="U136" s="1">
        <v>1.93</v>
      </c>
      <c r="V136" s="1">
        <v>1.45</v>
      </c>
      <c r="W136" s="1">
        <v>0</v>
      </c>
      <c r="X136" s="1">
        <v>0.97</v>
      </c>
      <c r="Y136" s="1">
        <v>1.93</v>
      </c>
      <c r="Z136" s="1">
        <v>1.45</v>
      </c>
      <c r="AA136" s="1">
        <v>0.48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</row>
    <row r="137" spans="1:43" x14ac:dyDescent="0.25">
      <c r="A137" s="9" t="s">
        <v>17</v>
      </c>
      <c r="B137" s="2" t="s">
        <v>2</v>
      </c>
      <c r="C137" s="1">
        <v>8</v>
      </c>
      <c r="D137" s="1">
        <v>100</v>
      </c>
      <c r="E137" s="1">
        <v>5.26</v>
      </c>
      <c r="F137" s="1">
        <v>5.08</v>
      </c>
      <c r="G137" s="1">
        <v>6.86</v>
      </c>
      <c r="H137" s="1">
        <v>10.58</v>
      </c>
      <c r="I137" s="1">
        <v>12.15</v>
      </c>
      <c r="J137" s="1">
        <v>12.52</v>
      </c>
      <c r="K137" s="1">
        <v>9.43</v>
      </c>
      <c r="L137" s="1">
        <v>7.54</v>
      </c>
      <c r="M137" s="1">
        <v>5.84</v>
      </c>
      <c r="N137" s="1">
        <v>5.54</v>
      </c>
      <c r="O137" s="1">
        <v>3.37</v>
      </c>
      <c r="P137" s="1">
        <v>3.73</v>
      </c>
      <c r="Q137" s="1">
        <v>2.9</v>
      </c>
      <c r="R137" s="1">
        <v>1.67</v>
      </c>
      <c r="S137" s="1">
        <v>1.62</v>
      </c>
      <c r="T137" s="1">
        <v>1.36</v>
      </c>
      <c r="U137" s="1">
        <v>1.04</v>
      </c>
      <c r="V137" s="1">
        <v>1.06</v>
      </c>
      <c r="W137" s="1">
        <v>0.7</v>
      </c>
      <c r="X137" s="1">
        <v>0.47</v>
      </c>
      <c r="Y137" s="1">
        <v>0.37</v>
      </c>
      <c r="Z137" s="1">
        <v>0.34</v>
      </c>
      <c r="AA137" s="1">
        <v>0.19</v>
      </c>
      <c r="AB137" s="1">
        <v>0.06</v>
      </c>
      <c r="AC137" s="1">
        <v>0.15</v>
      </c>
      <c r="AD137" s="1">
        <v>7.0000000000000007E-2</v>
      </c>
      <c r="AE137" s="1">
        <v>0.06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0.03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</row>
    <row r="138" spans="1:43" x14ac:dyDescent="0.25">
      <c r="A138" s="9" t="s">
        <v>17</v>
      </c>
      <c r="B138" s="2" t="s">
        <v>2</v>
      </c>
      <c r="C138" s="1">
        <v>9</v>
      </c>
      <c r="D138" s="1">
        <v>100</v>
      </c>
      <c r="E138" s="1">
        <v>8.5</v>
      </c>
      <c r="F138" s="1">
        <v>12.91</v>
      </c>
      <c r="G138" s="1">
        <v>9.32</v>
      </c>
      <c r="H138" s="1">
        <v>5.04</v>
      </c>
      <c r="I138" s="1">
        <v>2.61</v>
      </c>
      <c r="J138" s="1">
        <v>2.16</v>
      </c>
      <c r="K138" s="1">
        <v>1.53</v>
      </c>
      <c r="L138" s="1">
        <v>1.87</v>
      </c>
      <c r="M138" s="1">
        <v>1.61</v>
      </c>
      <c r="N138" s="1">
        <v>1.94</v>
      </c>
      <c r="O138" s="1">
        <v>1.8</v>
      </c>
      <c r="P138" s="1">
        <v>2.91</v>
      </c>
      <c r="Q138" s="1">
        <v>4.92</v>
      </c>
      <c r="R138" s="1">
        <v>6.59</v>
      </c>
      <c r="S138" s="1">
        <v>10.67</v>
      </c>
      <c r="T138" s="1">
        <v>9.69</v>
      </c>
      <c r="U138" s="1">
        <v>7.22</v>
      </c>
      <c r="V138" s="1">
        <v>3.81</v>
      </c>
      <c r="W138" s="1">
        <v>1.84</v>
      </c>
      <c r="X138" s="1">
        <v>0.89</v>
      </c>
      <c r="Y138" s="1">
        <v>0.55000000000000004</v>
      </c>
      <c r="Z138" s="1">
        <v>0.27</v>
      </c>
      <c r="AA138" s="1">
        <v>0.17</v>
      </c>
      <c r="AB138" s="1">
        <v>0.08</v>
      </c>
      <c r="AC138" s="1">
        <v>0.1</v>
      </c>
      <c r="AD138" s="1">
        <v>0.05</v>
      </c>
      <c r="AE138" s="1">
        <v>0.03</v>
      </c>
      <c r="AF138" s="1">
        <v>0.04</v>
      </c>
      <c r="AG138" s="1">
        <v>0.12</v>
      </c>
      <c r="AH138" s="1">
        <v>0.06</v>
      </c>
      <c r="AI138" s="1">
        <v>0.05</v>
      </c>
      <c r="AJ138" s="1">
        <v>0.19</v>
      </c>
      <c r="AK138" s="1">
        <v>7.0000000000000007E-2</v>
      </c>
      <c r="AL138" s="1">
        <v>0.13</v>
      </c>
      <c r="AM138" s="1">
        <v>0.1</v>
      </c>
      <c r="AN138" s="1">
        <v>0.1</v>
      </c>
      <c r="AO138" s="1">
        <v>0.05</v>
      </c>
      <c r="AP138" s="1">
        <v>0.02</v>
      </c>
      <c r="AQ138" s="1">
        <v>0.01</v>
      </c>
    </row>
    <row r="139" spans="1:43" x14ac:dyDescent="0.25">
      <c r="A139" s="9" t="s">
        <v>17</v>
      </c>
      <c r="B139" s="2" t="s">
        <v>2</v>
      </c>
      <c r="C139" s="1">
        <v>10</v>
      </c>
      <c r="D139" s="1">
        <v>100</v>
      </c>
      <c r="E139" s="1">
        <v>33.33</v>
      </c>
      <c r="F139" s="1">
        <v>1.08</v>
      </c>
      <c r="G139" s="1">
        <v>1.08</v>
      </c>
      <c r="H139" s="1">
        <v>2.15</v>
      </c>
      <c r="I139" s="1">
        <v>3.23</v>
      </c>
      <c r="J139" s="1">
        <v>1.62</v>
      </c>
      <c r="K139" s="1">
        <v>1.97</v>
      </c>
      <c r="L139" s="1">
        <v>8.4499999999999993</v>
      </c>
      <c r="M139" s="1">
        <v>5.7</v>
      </c>
      <c r="N139" s="1">
        <v>7.5</v>
      </c>
      <c r="O139" s="1">
        <v>7.31</v>
      </c>
      <c r="P139" s="1">
        <v>5.24</v>
      </c>
      <c r="Q139" s="1">
        <v>3.79</v>
      </c>
      <c r="R139" s="1">
        <v>2.74</v>
      </c>
      <c r="S139" s="1">
        <v>3.36</v>
      </c>
      <c r="T139" s="1">
        <v>3.25</v>
      </c>
      <c r="U139" s="1">
        <v>2.17</v>
      </c>
      <c r="V139" s="1">
        <v>0.55000000000000004</v>
      </c>
      <c r="W139" s="1">
        <v>0.11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1.08</v>
      </c>
      <c r="AE139" s="1">
        <v>1.08</v>
      </c>
      <c r="AF139" s="1">
        <v>0</v>
      </c>
      <c r="AG139" s="1">
        <v>0</v>
      </c>
      <c r="AH139" s="1">
        <v>0</v>
      </c>
      <c r="AI139" s="1">
        <v>2.15</v>
      </c>
      <c r="AJ139" s="1">
        <v>0</v>
      </c>
      <c r="AK139" s="1">
        <v>0</v>
      </c>
      <c r="AL139" s="1">
        <v>1.08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</row>
    <row r="140" spans="1:43" x14ac:dyDescent="0.25">
      <c r="A140" s="9" t="s">
        <v>17</v>
      </c>
      <c r="B140" s="2" t="s">
        <v>2</v>
      </c>
      <c r="C140" s="1">
        <v>11</v>
      </c>
      <c r="D140" s="1">
        <v>100</v>
      </c>
      <c r="E140" s="1">
        <v>0.02</v>
      </c>
      <c r="F140" s="1">
        <v>0.3</v>
      </c>
      <c r="G140" s="1">
        <v>1.88</v>
      </c>
      <c r="H140" s="1">
        <v>6.45</v>
      </c>
      <c r="I140" s="1">
        <v>8.93</v>
      </c>
      <c r="J140" s="1">
        <v>7.44</v>
      </c>
      <c r="K140" s="1">
        <v>8.4600000000000009</v>
      </c>
      <c r="L140" s="1">
        <v>6.83</v>
      </c>
      <c r="M140" s="1">
        <v>7.59</v>
      </c>
      <c r="N140" s="1">
        <v>8.86</v>
      </c>
      <c r="O140" s="1">
        <v>7.69</v>
      </c>
      <c r="P140" s="1">
        <v>9.3800000000000008</v>
      </c>
      <c r="Q140" s="1">
        <v>7.41</v>
      </c>
      <c r="R140" s="1">
        <v>4.4400000000000004</v>
      </c>
      <c r="S140" s="1">
        <v>4.1100000000000003</v>
      </c>
      <c r="T140" s="1">
        <v>3.2</v>
      </c>
      <c r="U140" s="1">
        <v>2.17</v>
      </c>
      <c r="V140" s="1">
        <v>1.45</v>
      </c>
      <c r="W140" s="1">
        <v>1.08</v>
      </c>
      <c r="X140" s="1">
        <v>0.78</v>
      </c>
      <c r="Y140" s="1">
        <v>0.71</v>
      </c>
      <c r="Z140" s="1">
        <v>0.48</v>
      </c>
      <c r="AA140" s="1">
        <v>0.23</v>
      </c>
      <c r="AB140" s="1">
        <v>0.05</v>
      </c>
      <c r="AC140" s="1">
        <v>0.03</v>
      </c>
      <c r="AD140" s="1">
        <v>0.02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</row>
    <row r="141" spans="1:43" x14ac:dyDescent="0.25">
      <c r="A141" s="9" t="s">
        <v>17</v>
      </c>
      <c r="B141" s="2" t="s">
        <v>2</v>
      </c>
      <c r="C141" s="1">
        <v>12</v>
      </c>
      <c r="D141" s="1">
        <v>100</v>
      </c>
      <c r="E141" s="1">
        <v>33.33</v>
      </c>
      <c r="F141" s="1">
        <v>0.61</v>
      </c>
      <c r="G141" s="1">
        <v>3.48</v>
      </c>
      <c r="H141" s="1">
        <v>5.21</v>
      </c>
      <c r="I141" s="1">
        <v>6.68</v>
      </c>
      <c r="J141" s="1">
        <v>7.06</v>
      </c>
      <c r="K141" s="1">
        <v>4.25</v>
      </c>
      <c r="L141" s="1">
        <v>6.03</v>
      </c>
      <c r="M141" s="1">
        <v>3.39</v>
      </c>
      <c r="N141" s="1">
        <v>3.87</v>
      </c>
      <c r="O141" s="1">
        <v>4.8600000000000003</v>
      </c>
      <c r="P141" s="1">
        <v>6.4</v>
      </c>
      <c r="Q141" s="1">
        <v>5.07</v>
      </c>
      <c r="R141" s="1">
        <v>3.15</v>
      </c>
      <c r="S141" s="1">
        <v>2.87</v>
      </c>
      <c r="T141" s="1">
        <v>2.16</v>
      </c>
      <c r="U141" s="1">
        <v>0.85</v>
      </c>
      <c r="V141" s="1">
        <v>0.33</v>
      </c>
      <c r="W141" s="1">
        <v>0.1</v>
      </c>
      <c r="X141" s="1">
        <v>0.19</v>
      </c>
      <c r="Y141" s="1">
        <v>0.05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0.05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</row>
    <row r="142" spans="1:43" x14ac:dyDescent="0.25">
      <c r="A142" s="9" t="s">
        <v>17</v>
      </c>
      <c r="B142" s="2" t="s">
        <v>2</v>
      </c>
      <c r="C142" s="1">
        <v>13</v>
      </c>
      <c r="D142" s="1">
        <v>100</v>
      </c>
      <c r="E142" s="1">
        <v>48.53</v>
      </c>
      <c r="F142" s="1">
        <v>2.2999999999999998</v>
      </c>
      <c r="G142" s="1">
        <v>4.09</v>
      </c>
      <c r="H142" s="1">
        <v>1.1499999999999999</v>
      </c>
      <c r="I142" s="1">
        <v>1.92</v>
      </c>
      <c r="J142" s="1">
        <v>1.92</v>
      </c>
      <c r="K142" s="1">
        <v>8.17</v>
      </c>
      <c r="L142" s="1">
        <v>1.92</v>
      </c>
      <c r="M142" s="1">
        <v>0.38</v>
      </c>
      <c r="N142" s="1">
        <v>2.2999999999999998</v>
      </c>
      <c r="O142" s="1">
        <v>0.77</v>
      </c>
      <c r="P142" s="1">
        <v>6</v>
      </c>
      <c r="Q142" s="1">
        <v>8.56</v>
      </c>
      <c r="R142" s="1">
        <v>0.77</v>
      </c>
      <c r="S142" s="1">
        <v>5.62</v>
      </c>
      <c r="T142" s="1">
        <v>4.09</v>
      </c>
      <c r="U142" s="1">
        <v>0.38</v>
      </c>
      <c r="V142" s="1">
        <v>0.38</v>
      </c>
      <c r="W142" s="1">
        <v>0.77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</row>
    <row r="143" spans="1:43" x14ac:dyDescent="0.25">
      <c r="A143" s="9" t="s">
        <v>17</v>
      </c>
      <c r="B143" s="2" t="s">
        <v>3</v>
      </c>
      <c r="C143" s="1">
        <v>4</v>
      </c>
      <c r="D143" s="1">
        <v>100</v>
      </c>
      <c r="E143" s="1">
        <v>7.0000000000000007E-2</v>
      </c>
      <c r="F143" s="1">
        <v>0.12</v>
      </c>
      <c r="G143" s="1">
        <v>0.2</v>
      </c>
      <c r="H143" s="1">
        <v>0.24</v>
      </c>
      <c r="I143" s="1">
        <v>1.3</v>
      </c>
      <c r="J143" s="1">
        <v>2.95</v>
      </c>
      <c r="K143" s="1">
        <v>5.15</v>
      </c>
      <c r="L143" s="1">
        <v>10.86</v>
      </c>
      <c r="M143" s="1">
        <v>12.38</v>
      </c>
      <c r="N143" s="1">
        <v>15.42</v>
      </c>
      <c r="O143" s="1">
        <v>11.29</v>
      </c>
      <c r="P143" s="1">
        <v>9.98</v>
      </c>
      <c r="Q143" s="1">
        <v>8.14</v>
      </c>
      <c r="R143" s="1">
        <v>6.69</v>
      </c>
      <c r="S143" s="1">
        <v>4.75</v>
      </c>
      <c r="T143" s="1">
        <v>2.69</v>
      </c>
      <c r="U143" s="1">
        <v>3.1</v>
      </c>
      <c r="V143" s="1">
        <v>1.52</v>
      </c>
      <c r="W143" s="1">
        <v>0.82</v>
      </c>
      <c r="X143" s="1">
        <v>0.88</v>
      </c>
      <c r="Y143" s="1">
        <v>0.25</v>
      </c>
      <c r="Z143" s="1">
        <v>0.36</v>
      </c>
      <c r="AA143" s="1">
        <v>0.16</v>
      </c>
      <c r="AB143" s="1">
        <v>0.56999999999999995</v>
      </c>
      <c r="AC143" s="1">
        <v>0.01</v>
      </c>
      <c r="AD143" s="1">
        <v>0.08</v>
      </c>
      <c r="AE143" s="1">
        <v>0.01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</row>
    <row r="144" spans="1:43" x14ac:dyDescent="0.25">
      <c r="A144" s="9" t="s">
        <v>17</v>
      </c>
      <c r="B144" s="2" t="s">
        <v>3</v>
      </c>
      <c r="C144" s="1">
        <v>5</v>
      </c>
      <c r="D144" s="1">
        <v>100</v>
      </c>
      <c r="E144" s="1">
        <v>9.75</v>
      </c>
      <c r="F144" s="1">
        <v>26.92</v>
      </c>
      <c r="G144" s="1">
        <v>24.08</v>
      </c>
      <c r="H144" s="1">
        <v>12.69</v>
      </c>
      <c r="I144" s="1">
        <v>6.14</v>
      </c>
      <c r="J144" s="1">
        <v>4.41</v>
      </c>
      <c r="K144" s="1">
        <v>3.07</v>
      </c>
      <c r="L144" s="1">
        <v>2.65</v>
      </c>
      <c r="M144" s="1">
        <v>2.06</v>
      </c>
      <c r="N144" s="1">
        <v>1.74</v>
      </c>
      <c r="O144" s="1">
        <v>1.22</v>
      </c>
      <c r="P144" s="1">
        <v>1.23</v>
      </c>
      <c r="Q144" s="1">
        <v>0.96</v>
      </c>
      <c r="R144" s="1">
        <v>0.64</v>
      </c>
      <c r="S144" s="1">
        <v>0.56999999999999995</v>
      </c>
      <c r="T144" s="1">
        <v>0.45</v>
      </c>
      <c r="U144" s="1">
        <v>0.33</v>
      </c>
      <c r="V144" s="1">
        <v>0.2</v>
      </c>
      <c r="W144" s="1">
        <v>0.25</v>
      </c>
      <c r="X144" s="1">
        <v>0.18</v>
      </c>
      <c r="Y144" s="1">
        <v>0.1</v>
      </c>
      <c r="Z144" s="1">
        <v>0.09</v>
      </c>
      <c r="AA144" s="1">
        <v>0.08</v>
      </c>
      <c r="AB144" s="1">
        <v>7.0000000000000007E-2</v>
      </c>
      <c r="AC144" s="1">
        <v>0.06</v>
      </c>
      <c r="AD144" s="1">
        <v>0.05</v>
      </c>
      <c r="AE144" s="1">
        <v>0.02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</row>
    <row r="145" spans="1:43" x14ac:dyDescent="0.25">
      <c r="A145" s="9" t="s">
        <v>17</v>
      </c>
      <c r="B145" s="2" t="s">
        <v>3</v>
      </c>
      <c r="C145" s="1">
        <v>6</v>
      </c>
      <c r="D145" s="1">
        <v>100</v>
      </c>
      <c r="E145" s="1">
        <v>0</v>
      </c>
      <c r="F145" s="1">
        <v>0.09</v>
      </c>
      <c r="G145" s="1">
        <v>0.14000000000000001</v>
      </c>
      <c r="H145" s="1">
        <v>0.19</v>
      </c>
      <c r="I145" s="1">
        <v>0.74</v>
      </c>
      <c r="J145" s="1">
        <v>1.1100000000000001</v>
      </c>
      <c r="K145" s="1">
        <v>22.98</v>
      </c>
      <c r="L145" s="1">
        <v>6.62</v>
      </c>
      <c r="M145" s="1">
        <v>12.21</v>
      </c>
      <c r="N145" s="1">
        <v>6.62</v>
      </c>
      <c r="O145" s="1">
        <v>7.22</v>
      </c>
      <c r="P145" s="1">
        <v>4.21</v>
      </c>
      <c r="Q145" s="1">
        <v>9.92</v>
      </c>
      <c r="R145" s="1">
        <v>1.83</v>
      </c>
      <c r="S145" s="1">
        <v>1.1499999999999999</v>
      </c>
      <c r="T145" s="1">
        <v>4.3899999999999997</v>
      </c>
      <c r="U145" s="1">
        <v>0.41</v>
      </c>
      <c r="V145" s="1">
        <v>0.72</v>
      </c>
      <c r="W145" s="1">
        <v>0.36</v>
      </c>
      <c r="X145" s="1">
        <v>0.38</v>
      </c>
      <c r="Y145" s="1">
        <v>0.09</v>
      </c>
      <c r="Z145" s="1">
        <v>3.5</v>
      </c>
      <c r="AA145" s="1">
        <v>7.0000000000000007E-2</v>
      </c>
      <c r="AB145" s="1">
        <v>0.03</v>
      </c>
      <c r="AC145" s="1">
        <v>3.33</v>
      </c>
      <c r="AD145" s="1">
        <v>0.02</v>
      </c>
      <c r="AE145" s="1">
        <v>3.35</v>
      </c>
      <c r="AF145" s="1">
        <v>0</v>
      </c>
      <c r="AG145" s="1">
        <v>8.33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</row>
    <row r="146" spans="1:43" x14ac:dyDescent="0.25">
      <c r="A146" s="9" t="s">
        <v>17</v>
      </c>
      <c r="B146" s="2" t="s">
        <v>3</v>
      </c>
      <c r="C146" s="1">
        <v>7</v>
      </c>
      <c r="D146" s="1">
        <v>100</v>
      </c>
      <c r="E146" s="1">
        <v>33.33</v>
      </c>
      <c r="F146" s="1">
        <v>0</v>
      </c>
      <c r="G146" s="1">
        <v>0</v>
      </c>
      <c r="H146" s="1">
        <v>0.48</v>
      </c>
      <c r="I146" s="1">
        <v>0.97</v>
      </c>
      <c r="J146" s="1">
        <v>17.63</v>
      </c>
      <c r="K146" s="1">
        <v>2.9</v>
      </c>
      <c r="L146" s="1">
        <v>3.38</v>
      </c>
      <c r="M146" s="1">
        <v>3.86</v>
      </c>
      <c r="N146" s="1">
        <v>0.97</v>
      </c>
      <c r="O146" s="1">
        <v>2.89</v>
      </c>
      <c r="P146" s="1">
        <v>1.93</v>
      </c>
      <c r="Q146" s="1">
        <v>1.93</v>
      </c>
      <c r="R146" s="1">
        <v>1.45</v>
      </c>
      <c r="S146" s="1">
        <v>19.57</v>
      </c>
      <c r="T146" s="1">
        <v>0.48</v>
      </c>
      <c r="U146" s="1">
        <v>1.93</v>
      </c>
      <c r="V146" s="1">
        <v>1.45</v>
      </c>
      <c r="W146" s="1">
        <v>0</v>
      </c>
      <c r="X146" s="1">
        <v>0.97</v>
      </c>
      <c r="Y146" s="1">
        <v>1.93</v>
      </c>
      <c r="Z146" s="1">
        <v>1.45</v>
      </c>
      <c r="AA146" s="1">
        <v>0.48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</row>
    <row r="147" spans="1:43" x14ac:dyDescent="0.25">
      <c r="A147" s="9" t="s">
        <v>17</v>
      </c>
      <c r="B147" s="2" t="s">
        <v>3</v>
      </c>
      <c r="C147" s="1">
        <v>8</v>
      </c>
      <c r="D147" s="1">
        <v>100</v>
      </c>
      <c r="E147" s="1">
        <v>5.08</v>
      </c>
      <c r="F147" s="1">
        <v>5.75</v>
      </c>
      <c r="G147" s="1">
        <v>6.6</v>
      </c>
      <c r="H147" s="1">
        <v>10.69</v>
      </c>
      <c r="I147" s="1">
        <v>11.91</v>
      </c>
      <c r="J147" s="1">
        <v>11.74</v>
      </c>
      <c r="K147" s="1">
        <v>8.9499999999999993</v>
      </c>
      <c r="L147" s="1">
        <v>8.07</v>
      </c>
      <c r="M147" s="1">
        <v>6.23</v>
      </c>
      <c r="N147" s="1">
        <v>4.67</v>
      </c>
      <c r="O147" s="1">
        <v>4.2699999999999996</v>
      </c>
      <c r="P147" s="1">
        <v>3.87</v>
      </c>
      <c r="Q147" s="1">
        <v>2.84</v>
      </c>
      <c r="R147" s="1">
        <v>1.87</v>
      </c>
      <c r="S147" s="1">
        <v>2.12</v>
      </c>
      <c r="T147" s="1">
        <v>1.51</v>
      </c>
      <c r="U147" s="1">
        <v>0.92</v>
      </c>
      <c r="V147" s="1">
        <v>1.05</v>
      </c>
      <c r="W147" s="1">
        <v>0.46</v>
      </c>
      <c r="X147" s="1">
        <v>0.28000000000000003</v>
      </c>
      <c r="Y147" s="1">
        <v>0.33</v>
      </c>
      <c r="Z147" s="1">
        <v>0.15</v>
      </c>
      <c r="AA147" s="1">
        <v>0.14000000000000001</v>
      </c>
      <c r="AB147" s="1">
        <v>0.18</v>
      </c>
      <c r="AC147" s="1">
        <v>0.14000000000000001</v>
      </c>
      <c r="AD147" s="1">
        <v>7.0000000000000007E-2</v>
      </c>
      <c r="AE147" s="1">
        <v>7.0000000000000007E-2</v>
      </c>
      <c r="AF147" s="1">
        <v>0</v>
      </c>
      <c r="AG147" s="1">
        <v>0.02</v>
      </c>
      <c r="AH147" s="1">
        <v>0.02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0.01</v>
      </c>
      <c r="AO147" s="1">
        <v>0</v>
      </c>
      <c r="AP147" s="1">
        <v>0</v>
      </c>
      <c r="AQ147" s="1">
        <v>0</v>
      </c>
    </row>
    <row r="148" spans="1:43" x14ac:dyDescent="0.25">
      <c r="A148" s="9" t="s">
        <v>17</v>
      </c>
      <c r="B148" s="2" t="s">
        <v>3</v>
      </c>
      <c r="C148" s="1">
        <v>9</v>
      </c>
      <c r="D148" s="1">
        <v>100</v>
      </c>
      <c r="E148" s="1">
        <v>8.85</v>
      </c>
      <c r="F148" s="1">
        <v>11.91</v>
      </c>
      <c r="G148" s="1">
        <v>9.2100000000000009</v>
      </c>
      <c r="H148" s="1">
        <v>4.76</v>
      </c>
      <c r="I148" s="1">
        <v>2.62</v>
      </c>
      <c r="J148" s="1">
        <v>2.29</v>
      </c>
      <c r="K148" s="1">
        <v>1.8</v>
      </c>
      <c r="L148" s="1">
        <v>2.11</v>
      </c>
      <c r="M148" s="1">
        <v>1.85</v>
      </c>
      <c r="N148" s="1">
        <v>2.0299999999999998</v>
      </c>
      <c r="O148" s="1">
        <v>1.83</v>
      </c>
      <c r="P148" s="1">
        <v>3.2</v>
      </c>
      <c r="Q148" s="1">
        <v>4.75</v>
      </c>
      <c r="R148" s="1">
        <v>7.02</v>
      </c>
      <c r="S148" s="1">
        <v>10.41</v>
      </c>
      <c r="T148" s="1">
        <v>9.61</v>
      </c>
      <c r="U148" s="1">
        <v>7.13</v>
      </c>
      <c r="V148" s="1">
        <v>3.66</v>
      </c>
      <c r="W148" s="1">
        <v>2.04</v>
      </c>
      <c r="X148" s="1">
        <v>0.94</v>
      </c>
      <c r="Y148" s="1">
        <v>0.36</v>
      </c>
      <c r="Z148" s="1">
        <v>0.21</v>
      </c>
      <c r="AA148" s="1">
        <v>0.12</v>
      </c>
      <c r="AB148" s="1">
        <v>0.09</v>
      </c>
      <c r="AC148" s="1">
        <v>0.08</v>
      </c>
      <c r="AD148" s="1">
        <v>0.06</v>
      </c>
      <c r="AE148" s="1">
        <v>7.0000000000000007E-2</v>
      </c>
      <c r="AF148" s="1">
        <v>0.06</v>
      </c>
      <c r="AG148" s="1">
        <v>0.06</v>
      </c>
      <c r="AH148" s="1">
        <v>7.0000000000000007E-2</v>
      </c>
      <c r="AI148" s="1">
        <v>0.08</v>
      </c>
      <c r="AJ148" s="1">
        <v>0.09</v>
      </c>
      <c r="AK148" s="1">
        <v>0.13</v>
      </c>
      <c r="AL148" s="1">
        <v>0.1</v>
      </c>
      <c r="AM148" s="1">
        <v>0.11</v>
      </c>
      <c r="AN148" s="1">
        <v>0.12</v>
      </c>
      <c r="AO148" s="1">
        <v>0.04</v>
      </c>
      <c r="AP148" s="1">
        <v>0.11</v>
      </c>
      <c r="AQ148" s="1">
        <v>0.04</v>
      </c>
    </row>
    <row r="149" spans="1:43" x14ac:dyDescent="0.25">
      <c r="A149" s="9" t="s">
        <v>17</v>
      </c>
      <c r="B149" s="2" t="s">
        <v>3</v>
      </c>
      <c r="C149" s="1">
        <v>10</v>
      </c>
      <c r="D149" s="1">
        <v>100</v>
      </c>
      <c r="E149" s="1">
        <v>33.33</v>
      </c>
      <c r="F149" s="1">
        <v>1.08</v>
      </c>
      <c r="G149" s="1">
        <v>1.08</v>
      </c>
      <c r="H149" s="1">
        <v>2.15</v>
      </c>
      <c r="I149" s="1">
        <v>3.23</v>
      </c>
      <c r="J149" s="1">
        <v>1.62</v>
      </c>
      <c r="K149" s="1">
        <v>1.97</v>
      </c>
      <c r="L149" s="1">
        <v>8.4499999999999993</v>
      </c>
      <c r="M149" s="1">
        <v>5.7</v>
      </c>
      <c r="N149" s="1">
        <v>7.5</v>
      </c>
      <c r="O149" s="1">
        <v>7.31</v>
      </c>
      <c r="P149" s="1">
        <v>5.24</v>
      </c>
      <c r="Q149" s="1">
        <v>3.79</v>
      </c>
      <c r="R149" s="1">
        <v>2.74</v>
      </c>
      <c r="S149" s="1">
        <v>3.36</v>
      </c>
      <c r="T149" s="1">
        <v>3.25</v>
      </c>
      <c r="U149" s="1">
        <v>2.17</v>
      </c>
      <c r="V149" s="1">
        <v>0.55000000000000004</v>
      </c>
      <c r="W149" s="1">
        <v>0.11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1.08</v>
      </c>
      <c r="AE149" s="1">
        <v>1.08</v>
      </c>
      <c r="AF149" s="1">
        <v>0</v>
      </c>
      <c r="AG149" s="1">
        <v>0</v>
      </c>
      <c r="AH149" s="1">
        <v>0</v>
      </c>
      <c r="AI149" s="1">
        <v>2.15</v>
      </c>
      <c r="AJ149" s="1">
        <v>0</v>
      </c>
      <c r="AK149" s="1">
        <v>0</v>
      </c>
      <c r="AL149" s="1">
        <v>1.08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</row>
    <row r="150" spans="1:43" x14ac:dyDescent="0.25">
      <c r="A150" s="9" t="s">
        <v>17</v>
      </c>
      <c r="B150" s="2" t="s">
        <v>3</v>
      </c>
      <c r="C150" s="1">
        <v>11</v>
      </c>
      <c r="D150" s="1">
        <v>100</v>
      </c>
      <c r="E150" s="1">
        <v>0.15</v>
      </c>
      <c r="F150" s="1">
        <v>0.7</v>
      </c>
      <c r="G150" s="1">
        <v>2.91</v>
      </c>
      <c r="H150" s="1">
        <v>5.98</v>
      </c>
      <c r="I150" s="1">
        <v>9.1999999999999993</v>
      </c>
      <c r="J150" s="1">
        <v>7.94</v>
      </c>
      <c r="K150" s="1">
        <v>7.13</v>
      </c>
      <c r="L150" s="1">
        <v>8.2799999999999994</v>
      </c>
      <c r="M150" s="1">
        <v>7.4</v>
      </c>
      <c r="N150" s="1">
        <v>8.4499999999999993</v>
      </c>
      <c r="O150" s="1">
        <v>8.07</v>
      </c>
      <c r="P150" s="1">
        <v>8.0399999999999991</v>
      </c>
      <c r="Q150" s="1">
        <v>7.12</v>
      </c>
      <c r="R150" s="1">
        <v>4.72</v>
      </c>
      <c r="S150" s="1">
        <v>4.54</v>
      </c>
      <c r="T150" s="1">
        <v>2.54</v>
      </c>
      <c r="U150" s="1">
        <v>2.04</v>
      </c>
      <c r="V150" s="1">
        <v>1.35</v>
      </c>
      <c r="W150" s="1">
        <v>1.33</v>
      </c>
      <c r="X150" s="1">
        <v>0.92</v>
      </c>
      <c r="Y150" s="1">
        <v>0.56000000000000005</v>
      </c>
      <c r="Z150" s="1">
        <v>0.35</v>
      </c>
      <c r="AA150" s="1">
        <v>0.16</v>
      </c>
      <c r="AB150" s="1">
        <v>0.11</v>
      </c>
      <c r="AC150" s="1">
        <v>0</v>
      </c>
      <c r="AD150" s="1">
        <v>0</v>
      </c>
      <c r="AE150" s="1">
        <v>0.02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</row>
    <row r="151" spans="1:43" x14ac:dyDescent="0.25">
      <c r="A151" s="9" t="s">
        <v>17</v>
      </c>
      <c r="B151" s="2" t="s">
        <v>3</v>
      </c>
      <c r="C151" s="1">
        <v>12</v>
      </c>
      <c r="D151" s="1">
        <v>100</v>
      </c>
      <c r="E151" s="1">
        <v>33.42</v>
      </c>
      <c r="F151" s="1">
        <v>0.87</v>
      </c>
      <c r="G151" s="1">
        <v>3.88</v>
      </c>
      <c r="H151" s="1">
        <v>5.18</v>
      </c>
      <c r="I151" s="1">
        <v>6.29</v>
      </c>
      <c r="J151" s="1">
        <v>7.4</v>
      </c>
      <c r="K151" s="1">
        <v>6.21</v>
      </c>
      <c r="L151" s="1">
        <v>4.92</v>
      </c>
      <c r="M151" s="1">
        <v>4.7300000000000004</v>
      </c>
      <c r="N151" s="1">
        <v>3.44</v>
      </c>
      <c r="O151" s="1">
        <v>4.09</v>
      </c>
      <c r="P151" s="1">
        <v>6.57</v>
      </c>
      <c r="Q151" s="1">
        <v>5.0199999999999996</v>
      </c>
      <c r="R151" s="1">
        <v>2.31</v>
      </c>
      <c r="S151" s="1">
        <v>2.35</v>
      </c>
      <c r="T151" s="1">
        <v>1.78</v>
      </c>
      <c r="U151" s="1">
        <v>0.62</v>
      </c>
      <c r="V151" s="1">
        <v>0.42</v>
      </c>
      <c r="W151" s="1">
        <v>0.19</v>
      </c>
      <c r="X151" s="1">
        <v>0.19</v>
      </c>
      <c r="Y151" s="1">
        <v>0.05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0.05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</row>
    <row r="152" spans="1:43" x14ac:dyDescent="0.25">
      <c r="A152" s="9" t="s">
        <v>17</v>
      </c>
      <c r="B152" s="2" t="s">
        <v>3</v>
      </c>
      <c r="C152" s="1">
        <v>13</v>
      </c>
      <c r="D152" s="1">
        <v>100</v>
      </c>
      <c r="E152" s="1">
        <v>58.71</v>
      </c>
      <c r="F152" s="1">
        <v>2.2999999999999998</v>
      </c>
      <c r="G152" s="1">
        <v>1.77</v>
      </c>
      <c r="H152" s="1">
        <v>1.1499999999999999</v>
      </c>
      <c r="I152" s="1">
        <v>4.6900000000000004</v>
      </c>
      <c r="J152" s="1">
        <v>4.6900000000000004</v>
      </c>
      <c r="K152" s="1">
        <v>2.16</v>
      </c>
      <c r="L152" s="1">
        <v>1.92</v>
      </c>
      <c r="M152" s="1">
        <v>5.94</v>
      </c>
      <c r="N152" s="1">
        <v>2.2999999999999998</v>
      </c>
      <c r="O152" s="1">
        <v>0.76</v>
      </c>
      <c r="P152" s="1">
        <v>3.69</v>
      </c>
      <c r="Q152" s="1">
        <v>3.93</v>
      </c>
      <c r="R152" s="1">
        <v>0.77</v>
      </c>
      <c r="S152" s="1">
        <v>1.92</v>
      </c>
      <c r="T152" s="1">
        <v>1.77</v>
      </c>
      <c r="U152" s="1">
        <v>0.38</v>
      </c>
      <c r="V152" s="1">
        <v>0.38</v>
      </c>
      <c r="W152" s="1">
        <v>0.77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</row>
    <row r="153" spans="1:43" x14ac:dyDescent="0.25">
      <c r="A153" s="9" t="s">
        <v>17</v>
      </c>
      <c r="B153" s="2" t="s">
        <v>4</v>
      </c>
      <c r="C153" s="1">
        <v>4</v>
      </c>
      <c r="D153" s="1">
        <v>100</v>
      </c>
      <c r="E153" s="1">
        <v>0.28999999999999998</v>
      </c>
      <c r="F153" s="1">
        <v>0.04</v>
      </c>
      <c r="G153" s="1">
        <v>0.15</v>
      </c>
      <c r="H153" s="1">
        <v>0.51</v>
      </c>
      <c r="I153" s="1">
        <v>0.8</v>
      </c>
      <c r="J153" s="1">
        <v>2.23</v>
      </c>
      <c r="K153" s="1">
        <v>4.59</v>
      </c>
      <c r="L153" s="1">
        <v>4.9000000000000004</v>
      </c>
      <c r="M153" s="1">
        <v>7.81</v>
      </c>
      <c r="N153" s="1">
        <v>12.87</v>
      </c>
      <c r="O153" s="1">
        <v>11.1</v>
      </c>
      <c r="P153" s="1">
        <v>12.96</v>
      </c>
      <c r="Q153" s="1">
        <v>12.78</v>
      </c>
      <c r="R153" s="1">
        <v>10.23</v>
      </c>
      <c r="S153" s="1">
        <v>4.7</v>
      </c>
      <c r="T153" s="1">
        <v>3.56</v>
      </c>
      <c r="U153" s="1">
        <v>2.14</v>
      </c>
      <c r="V153" s="1">
        <v>2.5099999999999998</v>
      </c>
      <c r="W153" s="1">
        <v>1.49</v>
      </c>
      <c r="X153" s="1">
        <v>1.56</v>
      </c>
      <c r="Y153" s="1">
        <v>1.05</v>
      </c>
      <c r="Z153" s="1">
        <v>0.74</v>
      </c>
      <c r="AA153" s="1">
        <v>0.04</v>
      </c>
      <c r="AB153" s="1">
        <v>0.3</v>
      </c>
      <c r="AC153" s="1">
        <v>0</v>
      </c>
      <c r="AD153" s="1">
        <v>0.04</v>
      </c>
      <c r="AE153" s="1">
        <v>0.28999999999999998</v>
      </c>
      <c r="AF153" s="1">
        <v>0.11</v>
      </c>
      <c r="AG153" s="1">
        <v>0.04</v>
      </c>
      <c r="AH153" s="1">
        <v>0.04</v>
      </c>
      <c r="AI153" s="1">
        <v>0.04</v>
      </c>
      <c r="AJ153" s="1">
        <v>0</v>
      </c>
      <c r="AK153" s="1">
        <v>0.04</v>
      </c>
      <c r="AL153" s="1">
        <v>0</v>
      </c>
      <c r="AM153" s="1">
        <v>0</v>
      </c>
      <c r="AN153" s="1">
        <v>0</v>
      </c>
      <c r="AO153" s="1">
        <v>0.04</v>
      </c>
      <c r="AP153" s="1">
        <v>0.04</v>
      </c>
      <c r="AQ153" s="1">
        <v>0</v>
      </c>
    </row>
    <row r="154" spans="1:43" x14ac:dyDescent="0.25">
      <c r="A154" s="9" t="s">
        <v>17</v>
      </c>
      <c r="B154" s="2" t="s">
        <v>4</v>
      </c>
      <c r="C154" s="1">
        <v>5</v>
      </c>
      <c r="D154" s="1">
        <v>100</v>
      </c>
      <c r="E154" s="1">
        <v>10.51</v>
      </c>
      <c r="F154" s="1">
        <v>26.11</v>
      </c>
      <c r="G154" s="1">
        <v>21.95</v>
      </c>
      <c r="H154" s="1">
        <v>11.79</v>
      </c>
      <c r="I154" s="1">
        <v>5.83</v>
      </c>
      <c r="J154" s="1">
        <v>4.3</v>
      </c>
      <c r="K154" s="1">
        <v>3.29</v>
      </c>
      <c r="L154" s="1">
        <v>2.96</v>
      </c>
      <c r="M154" s="1">
        <v>2.5499999999999998</v>
      </c>
      <c r="N154" s="1">
        <v>2.41</v>
      </c>
      <c r="O154" s="1">
        <v>1.66</v>
      </c>
      <c r="P154" s="1">
        <v>1.65</v>
      </c>
      <c r="Q154" s="1">
        <v>1.1399999999999999</v>
      </c>
      <c r="R154" s="1">
        <v>0.83</v>
      </c>
      <c r="S154" s="1">
        <v>0.63</v>
      </c>
      <c r="T154" s="1">
        <v>0.56000000000000005</v>
      </c>
      <c r="U154" s="1">
        <v>0.43</v>
      </c>
      <c r="V154" s="1">
        <v>0.32</v>
      </c>
      <c r="W154" s="1">
        <v>0.27</v>
      </c>
      <c r="X154" s="1">
        <v>0.19</v>
      </c>
      <c r="Y154" s="1">
        <v>0.15</v>
      </c>
      <c r="Z154" s="1">
        <v>0.08</v>
      </c>
      <c r="AA154" s="1">
        <v>0.13</v>
      </c>
      <c r="AB154" s="1">
        <v>0.1</v>
      </c>
      <c r="AC154" s="1">
        <v>7.0000000000000007E-2</v>
      </c>
      <c r="AD154" s="1">
        <v>0.02</v>
      </c>
      <c r="AE154" s="1">
        <v>0.02</v>
      </c>
      <c r="AF154" s="1">
        <v>0.01</v>
      </c>
      <c r="AG154" s="1">
        <v>0.01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0.01</v>
      </c>
      <c r="AO154" s="1">
        <v>0.03</v>
      </c>
      <c r="AP154" s="1">
        <v>0.01</v>
      </c>
      <c r="AQ154" s="1">
        <v>0</v>
      </c>
    </row>
    <row r="155" spans="1:43" x14ac:dyDescent="0.25">
      <c r="A155" s="9" t="s">
        <v>17</v>
      </c>
      <c r="B155" s="2" t="s">
        <v>4</v>
      </c>
      <c r="C155" s="1">
        <v>6</v>
      </c>
      <c r="D155" s="1">
        <v>100</v>
      </c>
      <c r="E155" s="1">
        <v>0</v>
      </c>
      <c r="F155" s="1">
        <v>0.09</v>
      </c>
      <c r="G155" s="1">
        <v>0.14000000000000001</v>
      </c>
      <c r="H155" s="1">
        <v>2.76</v>
      </c>
      <c r="I155" s="1">
        <v>3.31</v>
      </c>
      <c r="J155" s="1">
        <v>3.07</v>
      </c>
      <c r="K155" s="1">
        <v>8.02</v>
      </c>
      <c r="L155" s="1">
        <v>9.68</v>
      </c>
      <c r="M155" s="1">
        <v>10.7</v>
      </c>
      <c r="N155" s="1">
        <v>5.14</v>
      </c>
      <c r="O155" s="1">
        <v>5.74</v>
      </c>
      <c r="P155" s="1">
        <v>9.26</v>
      </c>
      <c r="Q155" s="1">
        <v>2.82</v>
      </c>
      <c r="R155" s="1">
        <v>3.68</v>
      </c>
      <c r="S155" s="1">
        <v>3</v>
      </c>
      <c r="T155" s="1">
        <v>3.53</v>
      </c>
      <c r="U155" s="1">
        <v>1.64</v>
      </c>
      <c r="V155" s="1">
        <v>3.91</v>
      </c>
      <c r="W155" s="1">
        <v>0.36</v>
      </c>
      <c r="X155" s="1">
        <v>2.23</v>
      </c>
      <c r="Y155" s="1">
        <v>0.09</v>
      </c>
      <c r="Z155" s="1">
        <v>0.17</v>
      </c>
      <c r="AA155" s="1">
        <v>2.0299999999999998</v>
      </c>
      <c r="AB155" s="1">
        <v>1.99</v>
      </c>
      <c r="AC155" s="1">
        <v>0</v>
      </c>
      <c r="AD155" s="1">
        <v>1.87</v>
      </c>
      <c r="AE155" s="1">
        <v>0.63</v>
      </c>
      <c r="AF155" s="1">
        <v>2.58</v>
      </c>
      <c r="AG155" s="1">
        <v>0.62</v>
      </c>
      <c r="AH155" s="1">
        <v>1.96</v>
      </c>
      <c r="AI155" s="1">
        <v>1.96</v>
      </c>
      <c r="AJ155" s="1">
        <v>0</v>
      </c>
      <c r="AK155" s="1">
        <v>0.62</v>
      </c>
      <c r="AL155" s="1">
        <v>1.85</v>
      </c>
      <c r="AM155" s="1">
        <v>0.62</v>
      </c>
      <c r="AN155" s="1">
        <v>1.96</v>
      </c>
      <c r="AO155" s="1">
        <v>0</v>
      </c>
      <c r="AP155" s="1">
        <v>0</v>
      </c>
      <c r="AQ155" s="1">
        <v>1.96</v>
      </c>
    </row>
    <row r="156" spans="1:43" x14ac:dyDescent="0.25">
      <c r="A156" s="9" t="s">
        <v>17</v>
      </c>
      <c r="B156" s="2" t="s">
        <v>4</v>
      </c>
      <c r="C156" s="1">
        <v>7</v>
      </c>
      <c r="D156" s="1">
        <v>100</v>
      </c>
      <c r="E156" s="1">
        <v>33.33</v>
      </c>
      <c r="F156" s="1">
        <v>11.11</v>
      </c>
      <c r="G156" s="1">
        <v>11.11</v>
      </c>
      <c r="H156" s="1">
        <v>0.48</v>
      </c>
      <c r="I156" s="1">
        <v>0.97</v>
      </c>
      <c r="J156" s="1">
        <v>0.97</v>
      </c>
      <c r="K156" s="1">
        <v>2.9</v>
      </c>
      <c r="L156" s="1">
        <v>3.38</v>
      </c>
      <c r="M156" s="1">
        <v>3.86</v>
      </c>
      <c r="N156" s="1">
        <v>0.97</v>
      </c>
      <c r="O156" s="1">
        <v>2.89</v>
      </c>
      <c r="P156" s="1">
        <v>1.93</v>
      </c>
      <c r="Q156" s="1">
        <v>1.93</v>
      </c>
      <c r="R156" s="1">
        <v>1.45</v>
      </c>
      <c r="S156" s="1">
        <v>2.9</v>
      </c>
      <c r="T156" s="1">
        <v>0.48</v>
      </c>
      <c r="U156" s="1">
        <v>1.93</v>
      </c>
      <c r="V156" s="1">
        <v>1.45</v>
      </c>
      <c r="W156" s="1">
        <v>0</v>
      </c>
      <c r="X156" s="1">
        <v>0.97</v>
      </c>
      <c r="Y156" s="1">
        <v>1.93</v>
      </c>
      <c r="Z156" s="1">
        <v>12.56</v>
      </c>
      <c r="AA156" s="1">
        <v>0.48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</row>
    <row r="157" spans="1:43" x14ac:dyDescent="0.25">
      <c r="A157" s="9" t="s">
        <v>17</v>
      </c>
      <c r="B157" s="2" t="s">
        <v>4</v>
      </c>
      <c r="C157" s="1">
        <v>8</v>
      </c>
      <c r="D157" s="1">
        <v>100</v>
      </c>
      <c r="E157" s="1">
        <v>6.19</v>
      </c>
      <c r="F157" s="1">
        <v>6.17</v>
      </c>
      <c r="G157" s="1">
        <v>7.41</v>
      </c>
      <c r="H157" s="1">
        <v>9.7899999999999991</v>
      </c>
      <c r="I157" s="1">
        <v>11.84</v>
      </c>
      <c r="J157" s="1">
        <v>11.92</v>
      </c>
      <c r="K157" s="1">
        <v>8.75</v>
      </c>
      <c r="L157" s="1">
        <v>7.16</v>
      </c>
      <c r="M157" s="1">
        <v>5.7</v>
      </c>
      <c r="N157" s="1">
        <v>4.53</v>
      </c>
      <c r="O157" s="1">
        <v>4.17</v>
      </c>
      <c r="P157" s="1">
        <v>3.54</v>
      </c>
      <c r="Q157" s="1">
        <v>2.58</v>
      </c>
      <c r="R157" s="1">
        <v>2.14</v>
      </c>
      <c r="S157" s="1">
        <v>1.68</v>
      </c>
      <c r="T157" s="1">
        <v>1.41</v>
      </c>
      <c r="U157" s="1">
        <v>1.26</v>
      </c>
      <c r="V157" s="1">
        <v>0.94</v>
      </c>
      <c r="W157" s="1">
        <v>0.75</v>
      </c>
      <c r="X157" s="1">
        <v>0.55000000000000004</v>
      </c>
      <c r="Y157" s="1">
        <v>0.37</v>
      </c>
      <c r="Z157" s="1">
        <v>0.33</v>
      </c>
      <c r="AA157" s="1">
        <v>0.12</v>
      </c>
      <c r="AB157" s="1">
        <v>7.0000000000000007E-2</v>
      </c>
      <c r="AC157" s="1">
        <v>0.26</v>
      </c>
      <c r="AD157" s="1">
        <v>0.13</v>
      </c>
      <c r="AE157" s="1">
        <v>0.06</v>
      </c>
      <c r="AF157" s="1">
        <v>0.06</v>
      </c>
      <c r="AG157" s="1">
        <v>0.01</v>
      </c>
      <c r="AH157" s="1">
        <v>0.02</v>
      </c>
      <c r="AI157" s="1">
        <v>0</v>
      </c>
      <c r="AJ157" s="1">
        <v>0.04</v>
      </c>
      <c r="AK157" s="1">
        <v>0</v>
      </c>
      <c r="AL157" s="1">
        <v>0</v>
      </c>
      <c r="AM157" s="1">
        <v>0.01</v>
      </c>
      <c r="AN157" s="1">
        <v>0.01</v>
      </c>
      <c r="AO157" s="1">
        <v>0.01</v>
      </c>
      <c r="AP157" s="1">
        <v>0</v>
      </c>
      <c r="AQ157" s="1">
        <v>0</v>
      </c>
    </row>
    <row r="158" spans="1:43" x14ac:dyDescent="0.25">
      <c r="A158" s="9" t="s">
        <v>17</v>
      </c>
      <c r="B158" s="2" t="s">
        <v>4</v>
      </c>
      <c r="C158" s="1">
        <v>9</v>
      </c>
      <c r="D158" s="1">
        <v>100</v>
      </c>
      <c r="E158" s="1">
        <v>8.25</v>
      </c>
      <c r="F158" s="1">
        <v>11.12</v>
      </c>
      <c r="G158" s="1">
        <v>8.9499999999999993</v>
      </c>
      <c r="H158" s="1">
        <v>4.68</v>
      </c>
      <c r="I158" s="1">
        <v>2.56</v>
      </c>
      <c r="J158" s="1">
        <v>2.42</v>
      </c>
      <c r="K158" s="1">
        <v>1.96</v>
      </c>
      <c r="L158" s="1">
        <v>2.13</v>
      </c>
      <c r="M158" s="1">
        <v>1.89</v>
      </c>
      <c r="N158" s="1">
        <v>2.0699999999999998</v>
      </c>
      <c r="O158" s="1">
        <v>2.2000000000000002</v>
      </c>
      <c r="P158" s="1">
        <v>3.44</v>
      </c>
      <c r="Q158" s="1">
        <v>5.0999999999999996</v>
      </c>
      <c r="R158" s="1">
        <v>6.53</v>
      </c>
      <c r="S158" s="1">
        <v>9.68</v>
      </c>
      <c r="T158" s="1">
        <v>9.09</v>
      </c>
      <c r="U158" s="1">
        <v>6.94</v>
      </c>
      <c r="V158" s="1">
        <v>3.34</v>
      </c>
      <c r="W158" s="1">
        <v>1.89</v>
      </c>
      <c r="X158" s="1">
        <v>1.03</v>
      </c>
      <c r="Y158" s="1">
        <v>0.56000000000000005</v>
      </c>
      <c r="Z158" s="1">
        <v>0.34</v>
      </c>
      <c r="AA158" s="1">
        <v>0.27</v>
      </c>
      <c r="AB158" s="1">
        <v>0.24</v>
      </c>
      <c r="AC158" s="1">
        <v>0.19</v>
      </c>
      <c r="AD158" s="1">
        <v>0.19</v>
      </c>
      <c r="AE158" s="1">
        <v>0.19</v>
      </c>
      <c r="AF158" s="1">
        <v>0.25</v>
      </c>
      <c r="AG158" s="1">
        <v>0.24</v>
      </c>
      <c r="AH158" s="1">
        <v>0.26</v>
      </c>
      <c r="AI158" s="1">
        <v>0.19</v>
      </c>
      <c r="AJ158" s="1">
        <v>0.24</v>
      </c>
      <c r="AK158" s="1">
        <v>0.24</v>
      </c>
      <c r="AL158" s="1">
        <v>0.38</v>
      </c>
      <c r="AM158" s="1">
        <v>0.19</v>
      </c>
      <c r="AN158" s="1">
        <v>0.27</v>
      </c>
      <c r="AO158" s="1">
        <v>0.16</v>
      </c>
      <c r="AP158" s="1">
        <v>0.13</v>
      </c>
      <c r="AQ158" s="1">
        <v>0.24</v>
      </c>
    </row>
    <row r="159" spans="1:43" x14ac:dyDescent="0.25">
      <c r="A159" s="9" t="s">
        <v>17</v>
      </c>
      <c r="B159" s="2" t="s">
        <v>4</v>
      </c>
      <c r="C159" s="1">
        <v>10</v>
      </c>
      <c r="D159" s="1">
        <v>100</v>
      </c>
      <c r="E159" s="1">
        <v>0</v>
      </c>
      <c r="F159" s="1">
        <v>7.41</v>
      </c>
      <c r="G159" s="1">
        <v>0</v>
      </c>
      <c r="H159" s="1">
        <v>19.45</v>
      </c>
      <c r="I159" s="1">
        <v>2.78</v>
      </c>
      <c r="J159" s="1">
        <v>13.51</v>
      </c>
      <c r="K159" s="1">
        <v>3.83</v>
      </c>
      <c r="L159" s="1">
        <v>3.07</v>
      </c>
      <c r="M159" s="1">
        <v>7.56</v>
      </c>
      <c r="N159" s="1">
        <v>4.28</v>
      </c>
      <c r="O159" s="1">
        <v>6.08</v>
      </c>
      <c r="P159" s="1">
        <v>5.09</v>
      </c>
      <c r="Q159" s="1">
        <v>2.57</v>
      </c>
      <c r="R159" s="1">
        <v>3.67</v>
      </c>
      <c r="S159" s="1">
        <v>3.06</v>
      </c>
      <c r="T159" s="1">
        <v>2.02</v>
      </c>
      <c r="U159" s="1">
        <v>4.8</v>
      </c>
      <c r="V159" s="1">
        <v>2.4</v>
      </c>
      <c r="W159" s="1">
        <v>0.11</v>
      </c>
      <c r="X159" s="1">
        <v>0</v>
      </c>
      <c r="Y159" s="1">
        <v>0</v>
      </c>
      <c r="Z159" s="1">
        <v>0</v>
      </c>
      <c r="AA159" s="1">
        <v>0.93</v>
      </c>
      <c r="AB159" s="1">
        <v>0.93</v>
      </c>
      <c r="AC159" s="1">
        <v>0</v>
      </c>
      <c r="AD159" s="1">
        <v>0</v>
      </c>
      <c r="AE159" s="1">
        <v>0</v>
      </c>
      <c r="AF159" s="1">
        <v>0.93</v>
      </c>
      <c r="AG159" s="1">
        <v>0.93</v>
      </c>
      <c r="AH159" s="1">
        <v>0</v>
      </c>
      <c r="AI159" s="1">
        <v>1.85</v>
      </c>
      <c r="AJ159" s="1">
        <v>0</v>
      </c>
      <c r="AK159" s="1">
        <v>0</v>
      </c>
      <c r="AL159" s="1">
        <v>0.93</v>
      </c>
      <c r="AM159" s="1">
        <v>0.93</v>
      </c>
      <c r="AN159" s="1">
        <v>0</v>
      </c>
      <c r="AO159" s="1">
        <v>0</v>
      </c>
      <c r="AP159" s="1">
        <v>0</v>
      </c>
      <c r="AQ159" s="1">
        <v>0.93</v>
      </c>
    </row>
    <row r="160" spans="1:43" x14ac:dyDescent="0.25">
      <c r="A160" s="9" t="s">
        <v>17</v>
      </c>
      <c r="B160" s="2" t="s">
        <v>4</v>
      </c>
      <c r="C160" s="1">
        <v>11</v>
      </c>
      <c r="D160" s="1">
        <v>100</v>
      </c>
      <c r="E160" s="1">
        <v>0.02</v>
      </c>
      <c r="F160" s="1">
        <v>0.57999999999999996</v>
      </c>
      <c r="G160" s="1">
        <v>2.1</v>
      </c>
      <c r="H160" s="1">
        <v>6.37</v>
      </c>
      <c r="I160" s="1">
        <v>9.23</v>
      </c>
      <c r="J160" s="1">
        <v>8.51</v>
      </c>
      <c r="K160" s="1">
        <v>6.98</v>
      </c>
      <c r="L160" s="1">
        <v>8.7799999999999994</v>
      </c>
      <c r="M160" s="1">
        <v>7.34</v>
      </c>
      <c r="N160" s="1">
        <v>8.7200000000000006</v>
      </c>
      <c r="O160" s="1">
        <v>6.92</v>
      </c>
      <c r="P160" s="1">
        <v>7.5</v>
      </c>
      <c r="Q160" s="1">
        <v>6.92</v>
      </c>
      <c r="R160" s="1">
        <v>4.4800000000000004</v>
      </c>
      <c r="S160" s="1">
        <v>4.46</v>
      </c>
      <c r="T160" s="1">
        <v>3.38</v>
      </c>
      <c r="U160" s="1">
        <v>2.77</v>
      </c>
      <c r="V160" s="1">
        <v>1.55</v>
      </c>
      <c r="W160" s="1">
        <v>1.39</v>
      </c>
      <c r="X160" s="1">
        <v>0.8</v>
      </c>
      <c r="Y160" s="1">
        <v>0.65</v>
      </c>
      <c r="Z160" s="1">
        <v>0.3</v>
      </c>
      <c r="AA160" s="1">
        <v>7.0000000000000007E-2</v>
      </c>
      <c r="AB160" s="1">
        <v>0.06</v>
      </c>
      <c r="AC160" s="1">
        <v>0.02</v>
      </c>
      <c r="AD160" s="1">
        <v>0</v>
      </c>
      <c r="AE160" s="1">
        <v>0.02</v>
      </c>
      <c r="AF160" s="1">
        <v>0.01</v>
      </c>
      <c r="AG160" s="1">
        <v>0.01</v>
      </c>
      <c r="AH160" s="1">
        <v>0</v>
      </c>
      <c r="AI160" s="1">
        <v>0.01</v>
      </c>
      <c r="AJ160" s="1">
        <v>0.01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</row>
    <row r="161" spans="1:43" x14ac:dyDescent="0.25">
      <c r="A161" s="9" t="s">
        <v>17</v>
      </c>
      <c r="B161" s="2" t="s">
        <v>4</v>
      </c>
      <c r="C161" s="1">
        <v>12</v>
      </c>
      <c r="D161" s="1">
        <v>100</v>
      </c>
      <c r="E161" s="1">
        <v>0.18</v>
      </c>
      <c r="F161" s="1">
        <v>0.28000000000000003</v>
      </c>
      <c r="G161" s="1">
        <v>3.47</v>
      </c>
      <c r="H161" s="1">
        <v>6.88</v>
      </c>
      <c r="I161" s="1">
        <v>10.34</v>
      </c>
      <c r="J161" s="1">
        <v>11.16</v>
      </c>
      <c r="K161" s="1">
        <v>12.31</v>
      </c>
      <c r="L161" s="1">
        <v>7.07</v>
      </c>
      <c r="M161" s="1">
        <v>9.42</v>
      </c>
      <c r="N161" s="1">
        <v>9.36</v>
      </c>
      <c r="O161" s="1">
        <v>5.68</v>
      </c>
      <c r="P161" s="1">
        <v>8.33</v>
      </c>
      <c r="Q161" s="1">
        <v>6.23</v>
      </c>
      <c r="R161" s="1">
        <v>2.91</v>
      </c>
      <c r="S161" s="1">
        <v>2.69</v>
      </c>
      <c r="T161" s="1">
        <v>1.48</v>
      </c>
      <c r="U161" s="1">
        <v>1.02</v>
      </c>
      <c r="V161" s="1">
        <v>0.09</v>
      </c>
      <c r="W161" s="1">
        <v>0.27</v>
      </c>
      <c r="X161" s="1">
        <v>0.21</v>
      </c>
      <c r="Y161" s="1">
        <v>0.06</v>
      </c>
      <c r="Z161" s="1">
        <v>0</v>
      </c>
      <c r="AA161" s="1">
        <v>0.12</v>
      </c>
      <c r="AB161" s="1">
        <v>0</v>
      </c>
      <c r="AC161" s="1">
        <v>0.09</v>
      </c>
      <c r="AD161" s="1">
        <v>0</v>
      </c>
      <c r="AE161" s="1">
        <v>0.06</v>
      </c>
      <c r="AF161" s="1">
        <v>0</v>
      </c>
      <c r="AG161" s="1">
        <v>0.09</v>
      </c>
      <c r="AH161" s="1">
        <v>0.06</v>
      </c>
      <c r="AI161" s="1">
        <v>0</v>
      </c>
      <c r="AJ161" s="1">
        <v>0.12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</row>
    <row r="162" spans="1:43" x14ac:dyDescent="0.25">
      <c r="A162" s="9" t="s">
        <v>17</v>
      </c>
      <c r="B162" s="2" t="s">
        <v>4</v>
      </c>
      <c r="C162" s="1">
        <v>13</v>
      </c>
      <c r="D162" s="1">
        <v>100</v>
      </c>
      <c r="E162" s="1">
        <v>26.75</v>
      </c>
      <c r="F162" s="1">
        <v>5.61</v>
      </c>
      <c r="G162" s="1">
        <v>4.7</v>
      </c>
      <c r="H162" s="1">
        <v>4.9400000000000004</v>
      </c>
      <c r="I162" s="1">
        <v>2.61</v>
      </c>
      <c r="J162" s="1">
        <v>6</v>
      </c>
      <c r="K162" s="1">
        <v>4.09</v>
      </c>
      <c r="L162" s="1">
        <v>4.5199999999999996</v>
      </c>
      <c r="M162" s="1">
        <v>5.15</v>
      </c>
      <c r="N162" s="1">
        <v>2.54</v>
      </c>
      <c r="O162" s="1">
        <v>3.57</v>
      </c>
      <c r="P162" s="1">
        <v>7.13</v>
      </c>
      <c r="Q162" s="1">
        <v>3.49</v>
      </c>
      <c r="R162" s="1">
        <v>1.06</v>
      </c>
      <c r="S162" s="1">
        <v>4.4400000000000004</v>
      </c>
      <c r="T162" s="1">
        <v>5.5</v>
      </c>
      <c r="U162" s="1">
        <v>0.53</v>
      </c>
      <c r="V162" s="1">
        <v>1.9</v>
      </c>
      <c r="W162" s="1">
        <v>0.95</v>
      </c>
      <c r="X162" s="1">
        <v>0.53</v>
      </c>
      <c r="Y162" s="1">
        <v>0.95</v>
      </c>
      <c r="Z162" s="1">
        <v>2.08</v>
      </c>
      <c r="AA162" s="1">
        <v>0.95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</row>
    <row r="163" spans="1:43" x14ac:dyDescent="0.25">
      <c r="A163" s="9" t="s">
        <v>17</v>
      </c>
      <c r="B163" s="2" t="s">
        <v>5</v>
      </c>
      <c r="C163" s="1">
        <v>4</v>
      </c>
      <c r="D163" s="1">
        <v>100</v>
      </c>
      <c r="E163" s="1">
        <v>0</v>
      </c>
      <c r="F163" s="1">
        <v>0</v>
      </c>
      <c r="G163" s="1">
        <v>0.14000000000000001</v>
      </c>
      <c r="H163" s="1">
        <v>0.28999999999999998</v>
      </c>
      <c r="I163" s="1">
        <v>0.72</v>
      </c>
      <c r="J163" s="1">
        <v>1.76</v>
      </c>
      <c r="K163" s="1">
        <v>4.28</v>
      </c>
      <c r="L163" s="1">
        <v>5.45</v>
      </c>
      <c r="M163" s="1">
        <v>8.56</v>
      </c>
      <c r="N163" s="1">
        <v>16.3</v>
      </c>
      <c r="O163" s="1">
        <v>9.92</v>
      </c>
      <c r="P163" s="1">
        <v>17.440000000000001</v>
      </c>
      <c r="Q163" s="1">
        <v>13.28</v>
      </c>
      <c r="R163" s="1">
        <v>4.08</v>
      </c>
      <c r="S163" s="1">
        <v>4.68</v>
      </c>
      <c r="T163" s="1">
        <v>4.8099999999999996</v>
      </c>
      <c r="U163" s="1">
        <v>1.49</v>
      </c>
      <c r="V163" s="1">
        <v>1.76</v>
      </c>
      <c r="W163" s="1">
        <v>1.7</v>
      </c>
      <c r="X163" s="1">
        <v>1.44</v>
      </c>
      <c r="Y163" s="1">
        <v>0.88</v>
      </c>
      <c r="Z163" s="1">
        <v>0</v>
      </c>
      <c r="AA163" s="1">
        <v>0.36</v>
      </c>
      <c r="AB163" s="1">
        <v>0.18</v>
      </c>
      <c r="AC163" s="1">
        <v>0</v>
      </c>
      <c r="AD163" s="1">
        <v>0</v>
      </c>
      <c r="AE163" s="1">
        <v>0.4</v>
      </c>
      <c r="AF163" s="1">
        <v>0</v>
      </c>
      <c r="AG163" s="1">
        <v>7.0000000000000007E-2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0.04</v>
      </c>
      <c r="AP163" s="1">
        <v>0</v>
      </c>
      <c r="AQ163" s="1">
        <v>0</v>
      </c>
    </row>
    <row r="164" spans="1:43" x14ac:dyDescent="0.25">
      <c r="A164" s="9" t="s">
        <v>17</v>
      </c>
      <c r="B164" s="2" t="s">
        <v>5</v>
      </c>
      <c r="C164" s="1">
        <v>5</v>
      </c>
      <c r="D164" s="1">
        <v>100</v>
      </c>
      <c r="E164" s="1">
        <v>10.130000000000001</v>
      </c>
      <c r="F164" s="1">
        <v>27.93</v>
      </c>
      <c r="G164" s="1">
        <v>22.61</v>
      </c>
      <c r="H164" s="1">
        <v>11.94</v>
      </c>
      <c r="I164" s="1">
        <v>5.58</v>
      </c>
      <c r="J164" s="1">
        <v>3.82</v>
      </c>
      <c r="K164" s="1">
        <v>2.88</v>
      </c>
      <c r="L164" s="1">
        <v>2.79</v>
      </c>
      <c r="M164" s="1">
        <v>2.34</v>
      </c>
      <c r="N164" s="1">
        <v>2.39</v>
      </c>
      <c r="O164" s="1">
        <v>1.63</v>
      </c>
      <c r="P164" s="1">
        <v>1.41</v>
      </c>
      <c r="Q164" s="1">
        <v>1.06</v>
      </c>
      <c r="R164" s="1">
        <v>0.69</v>
      </c>
      <c r="S164" s="1">
        <v>0.66</v>
      </c>
      <c r="T164" s="1">
        <v>0.46</v>
      </c>
      <c r="U164" s="1">
        <v>0.38</v>
      </c>
      <c r="V164" s="1">
        <v>0.28999999999999998</v>
      </c>
      <c r="W164" s="1">
        <v>0.28000000000000003</v>
      </c>
      <c r="X164" s="1">
        <v>0.19</v>
      </c>
      <c r="Y164" s="1">
        <v>0.14000000000000001</v>
      </c>
      <c r="Z164" s="1">
        <v>0.09</v>
      </c>
      <c r="AA164" s="1">
        <v>0.06</v>
      </c>
      <c r="AB164" s="1">
        <v>7.0000000000000007E-2</v>
      </c>
      <c r="AC164" s="1">
        <v>0.04</v>
      </c>
      <c r="AD164" s="1">
        <v>0.03</v>
      </c>
      <c r="AE164" s="1">
        <v>0.01</v>
      </c>
      <c r="AF164" s="1">
        <v>0.01</v>
      </c>
      <c r="AG164" s="1">
        <v>0</v>
      </c>
      <c r="AH164" s="1">
        <v>0.01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0.02</v>
      </c>
      <c r="AP164" s="1">
        <v>0.04</v>
      </c>
      <c r="AQ164" s="1">
        <v>0</v>
      </c>
    </row>
    <row r="165" spans="1:43" x14ac:dyDescent="0.25">
      <c r="A165" s="9" t="s">
        <v>17</v>
      </c>
      <c r="B165" s="2" t="s">
        <v>5</v>
      </c>
      <c r="C165" s="1">
        <v>6</v>
      </c>
      <c r="D165" s="1">
        <v>100</v>
      </c>
      <c r="E165" s="1">
        <v>0</v>
      </c>
      <c r="F165" s="1">
        <v>0.09</v>
      </c>
      <c r="G165" s="1">
        <v>0.14000000000000001</v>
      </c>
      <c r="H165" s="1">
        <v>3.48</v>
      </c>
      <c r="I165" s="1">
        <v>3.22</v>
      </c>
      <c r="J165" s="1">
        <v>3.59</v>
      </c>
      <c r="K165" s="1">
        <v>10.46</v>
      </c>
      <c r="L165" s="1">
        <v>16.5</v>
      </c>
      <c r="M165" s="1">
        <v>5.54</v>
      </c>
      <c r="N165" s="1">
        <v>8.98</v>
      </c>
      <c r="O165" s="1">
        <v>7.99</v>
      </c>
      <c r="P165" s="1">
        <v>5.0199999999999996</v>
      </c>
      <c r="Q165" s="1">
        <v>3.22</v>
      </c>
      <c r="R165" s="1">
        <v>4.2699999999999996</v>
      </c>
      <c r="S165" s="1">
        <v>4.4400000000000004</v>
      </c>
      <c r="T165" s="1">
        <v>1.87</v>
      </c>
      <c r="U165" s="1">
        <v>0.41</v>
      </c>
      <c r="V165" s="1">
        <v>0.72</v>
      </c>
      <c r="W165" s="1">
        <v>3.65</v>
      </c>
      <c r="X165" s="1">
        <v>0.38</v>
      </c>
      <c r="Y165" s="1">
        <v>0.9</v>
      </c>
      <c r="Z165" s="1">
        <v>0.17</v>
      </c>
      <c r="AA165" s="1">
        <v>7.0000000000000007E-2</v>
      </c>
      <c r="AB165" s="1">
        <v>0.85</v>
      </c>
      <c r="AC165" s="1">
        <v>2.48</v>
      </c>
      <c r="AD165" s="1">
        <v>0.02</v>
      </c>
      <c r="AE165" s="1">
        <v>1.68</v>
      </c>
      <c r="AF165" s="1">
        <v>1.63</v>
      </c>
      <c r="AG165" s="1">
        <v>0.81</v>
      </c>
      <c r="AH165" s="1">
        <v>0</v>
      </c>
      <c r="AI165" s="1">
        <v>0.81</v>
      </c>
      <c r="AJ165" s="1">
        <v>1.63</v>
      </c>
      <c r="AK165" s="1">
        <v>0</v>
      </c>
      <c r="AL165" s="1">
        <v>1.67</v>
      </c>
      <c r="AM165" s="1">
        <v>0</v>
      </c>
      <c r="AN165" s="1">
        <v>0</v>
      </c>
      <c r="AO165" s="1">
        <v>1.67</v>
      </c>
      <c r="AP165" s="1">
        <v>0</v>
      </c>
      <c r="AQ165" s="1">
        <v>1.67</v>
      </c>
    </row>
    <row r="166" spans="1:43" x14ac:dyDescent="0.25">
      <c r="A166" s="9" t="s">
        <v>17</v>
      </c>
      <c r="B166" s="2" t="s">
        <v>5</v>
      </c>
      <c r="C166" s="1">
        <v>7</v>
      </c>
      <c r="D166" s="1">
        <v>100</v>
      </c>
      <c r="E166" s="1">
        <v>33.33</v>
      </c>
      <c r="F166" s="1">
        <v>0</v>
      </c>
      <c r="G166" s="1">
        <v>0</v>
      </c>
      <c r="H166" s="1">
        <v>0.48</v>
      </c>
      <c r="I166" s="1">
        <v>0.97</v>
      </c>
      <c r="J166" s="1">
        <v>17.63</v>
      </c>
      <c r="K166" s="1">
        <v>2.9</v>
      </c>
      <c r="L166" s="1">
        <v>3.38</v>
      </c>
      <c r="M166" s="1">
        <v>3.86</v>
      </c>
      <c r="N166" s="1">
        <v>0.97</v>
      </c>
      <c r="O166" s="1">
        <v>2.89</v>
      </c>
      <c r="P166" s="1">
        <v>1.93</v>
      </c>
      <c r="Q166" s="1">
        <v>1.93</v>
      </c>
      <c r="R166" s="1">
        <v>1.45</v>
      </c>
      <c r="S166" s="1">
        <v>19.57</v>
      </c>
      <c r="T166" s="1">
        <v>0.48</v>
      </c>
      <c r="U166" s="1">
        <v>1.93</v>
      </c>
      <c r="V166" s="1">
        <v>1.45</v>
      </c>
      <c r="W166" s="1">
        <v>0</v>
      </c>
      <c r="X166" s="1">
        <v>0.97</v>
      </c>
      <c r="Y166" s="1">
        <v>1.93</v>
      </c>
      <c r="Z166" s="1">
        <v>1.45</v>
      </c>
      <c r="AA166" s="1">
        <v>0.48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</row>
    <row r="167" spans="1:43" x14ac:dyDescent="0.25">
      <c r="A167" s="9" t="s">
        <v>17</v>
      </c>
      <c r="B167" s="2" t="s">
        <v>5</v>
      </c>
      <c r="C167" s="1">
        <v>8</v>
      </c>
      <c r="D167" s="1">
        <v>100</v>
      </c>
      <c r="E167" s="1">
        <v>6.15</v>
      </c>
      <c r="F167" s="1">
        <v>7.2</v>
      </c>
      <c r="G167" s="1">
        <v>7.7</v>
      </c>
      <c r="H167" s="1">
        <v>10.45</v>
      </c>
      <c r="I167" s="1">
        <v>11.19</v>
      </c>
      <c r="J167" s="1">
        <v>11.39</v>
      </c>
      <c r="K167" s="1">
        <v>8.25</v>
      </c>
      <c r="L167" s="1">
        <v>6.67</v>
      </c>
      <c r="M167" s="1">
        <v>6.12</v>
      </c>
      <c r="N167" s="1">
        <v>4.5199999999999996</v>
      </c>
      <c r="O167" s="1">
        <v>3.85</v>
      </c>
      <c r="P167" s="1">
        <v>4.01</v>
      </c>
      <c r="Q167" s="1">
        <v>2.76</v>
      </c>
      <c r="R167" s="1">
        <v>1.79</v>
      </c>
      <c r="S167" s="1">
        <v>1.83</v>
      </c>
      <c r="T167" s="1">
        <v>1.53</v>
      </c>
      <c r="U167" s="1">
        <v>1.24</v>
      </c>
      <c r="V167" s="1">
        <v>0.7</v>
      </c>
      <c r="W167" s="1">
        <v>0.71</v>
      </c>
      <c r="X167" s="1">
        <v>0.56000000000000005</v>
      </c>
      <c r="Y167" s="1">
        <v>0.41</v>
      </c>
      <c r="Z167" s="1">
        <v>0.28999999999999998</v>
      </c>
      <c r="AA167" s="1">
        <v>0.23</v>
      </c>
      <c r="AB167" s="1">
        <v>0.1</v>
      </c>
      <c r="AC167" s="1">
        <v>0.09</v>
      </c>
      <c r="AD167" s="1">
        <v>0.03</v>
      </c>
      <c r="AE167" s="1">
        <v>0.11</v>
      </c>
      <c r="AF167" s="1">
        <v>7.0000000000000007E-2</v>
      </c>
      <c r="AG167" s="1">
        <v>0.01</v>
      </c>
      <c r="AH167" s="1">
        <v>0.02</v>
      </c>
      <c r="AI167" s="1">
        <v>0</v>
      </c>
      <c r="AJ167" s="1">
        <v>0.01</v>
      </c>
      <c r="AK167" s="1">
        <v>0.01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0.01</v>
      </c>
    </row>
    <row r="168" spans="1:43" x14ac:dyDescent="0.25">
      <c r="A168" s="9" t="s">
        <v>17</v>
      </c>
      <c r="B168" s="2" t="s">
        <v>5</v>
      </c>
      <c r="C168" s="1">
        <v>9</v>
      </c>
      <c r="D168" s="1">
        <v>100</v>
      </c>
      <c r="E168" s="1">
        <v>7.28</v>
      </c>
      <c r="F168" s="1">
        <v>11.16</v>
      </c>
      <c r="G168" s="1">
        <v>9</v>
      </c>
      <c r="H168" s="1">
        <v>5.26</v>
      </c>
      <c r="I168" s="1">
        <v>2.72</v>
      </c>
      <c r="J168" s="1">
        <v>2.54</v>
      </c>
      <c r="K168" s="1">
        <v>1.95</v>
      </c>
      <c r="L168" s="1">
        <v>2.09</v>
      </c>
      <c r="M168" s="1">
        <v>2</v>
      </c>
      <c r="N168" s="1">
        <v>2.2999999999999998</v>
      </c>
      <c r="O168" s="1">
        <v>2.3199999999999998</v>
      </c>
      <c r="P168" s="1">
        <v>3.35</v>
      </c>
      <c r="Q168" s="1">
        <v>4.07</v>
      </c>
      <c r="R168" s="1">
        <v>5.88</v>
      </c>
      <c r="S168" s="1">
        <v>9.17</v>
      </c>
      <c r="T168" s="1">
        <v>9.5</v>
      </c>
      <c r="U168" s="1">
        <v>7.45</v>
      </c>
      <c r="V168" s="1">
        <v>3.94</v>
      </c>
      <c r="W168" s="1">
        <v>2.16</v>
      </c>
      <c r="X168" s="1">
        <v>1.1100000000000001</v>
      </c>
      <c r="Y168" s="1">
        <v>0.57999999999999996</v>
      </c>
      <c r="Z168" s="1">
        <v>0.36</v>
      </c>
      <c r="AA168" s="1">
        <v>0.21</v>
      </c>
      <c r="AB168" s="1">
        <v>0.18</v>
      </c>
      <c r="AC168" s="1">
        <v>0.22</v>
      </c>
      <c r="AD168" s="1">
        <v>0.26</v>
      </c>
      <c r="AE168" s="1">
        <v>0.17</v>
      </c>
      <c r="AF168" s="1">
        <v>0.25</v>
      </c>
      <c r="AG168" s="1">
        <v>0.21</v>
      </c>
      <c r="AH168" s="1">
        <v>0.21</v>
      </c>
      <c r="AI168" s="1">
        <v>0.28999999999999998</v>
      </c>
      <c r="AJ168" s="1">
        <v>0.38</v>
      </c>
      <c r="AK168" s="1">
        <v>0.31</v>
      </c>
      <c r="AL168" s="1">
        <v>0.3</v>
      </c>
      <c r="AM168" s="1">
        <v>0.21</v>
      </c>
      <c r="AN168" s="1">
        <v>0.23</v>
      </c>
      <c r="AO168" s="1">
        <v>0.14000000000000001</v>
      </c>
      <c r="AP168" s="1">
        <v>0.1</v>
      </c>
      <c r="AQ168" s="1">
        <v>0.16</v>
      </c>
    </row>
    <row r="169" spans="1:43" x14ac:dyDescent="0.25">
      <c r="A169" s="9" t="s">
        <v>17</v>
      </c>
      <c r="B169" s="2" t="s">
        <v>5</v>
      </c>
      <c r="C169" s="1">
        <v>10</v>
      </c>
      <c r="D169" s="1">
        <v>100</v>
      </c>
      <c r="E169" s="1">
        <v>11.11</v>
      </c>
      <c r="F169" s="1">
        <v>3.3</v>
      </c>
      <c r="G169" s="1">
        <v>1.08</v>
      </c>
      <c r="H169" s="1">
        <v>4.37</v>
      </c>
      <c r="I169" s="1">
        <v>5.45</v>
      </c>
      <c r="J169" s="1">
        <v>6.07</v>
      </c>
      <c r="K169" s="1">
        <v>4.2</v>
      </c>
      <c r="L169" s="1">
        <v>10.67</v>
      </c>
      <c r="M169" s="1">
        <v>5.7</v>
      </c>
      <c r="N169" s="1">
        <v>9.73</v>
      </c>
      <c r="O169" s="1">
        <v>7.31</v>
      </c>
      <c r="P169" s="1">
        <v>5.24</v>
      </c>
      <c r="Q169" s="1">
        <v>3.79</v>
      </c>
      <c r="R169" s="1">
        <v>4.96</v>
      </c>
      <c r="S169" s="1">
        <v>5.58</v>
      </c>
      <c r="T169" s="1">
        <v>3.25</v>
      </c>
      <c r="U169" s="1">
        <v>2.17</v>
      </c>
      <c r="V169" s="1">
        <v>0.55000000000000004</v>
      </c>
      <c r="W169" s="1">
        <v>0.11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1.08</v>
      </c>
      <c r="AE169" s="1">
        <v>1.08</v>
      </c>
      <c r="AF169" s="1">
        <v>0</v>
      </c>
      <c r="AG169" s="1">
        <v>0</v>
      </c>
      <c r="AH169" s="1">
        <v>0</v>
      </c>
      <c r="AI169" s="1">
        <v>2.15</v>
      </c>
      <c r="AJ169" s="1">
        <v>0</v>
      </c>
      <c r="AK169" s="1">
        <v>0</v>
      </c>
      <c r="AL169" s="1">
        <v>1.08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</row>
    <row r="170" spans="1:43" x14ac:dyDescent="0.25">
      <c r="A170" s="9" t="s">
        <v>17</v>
      </c>
      <c r="B170" s="2" t="s">
        <v>5</v>
      </c>
      <c r="C170" s="1">
        <v>11</v>
      </c>
      <c r="D170" s="1">
        <v>100</v>
      </c>
      <c r="E170" s="1">
        <v>0</v>
      </c>
      <c r="F170" s="1">
        <v>0.15</v>
      </c>
      <c r="G170" s="1">
        <v>1.28</v>
      </c>
      <c r="H170" s="1">
        <v>4.18</v>
      </c>
      <c r="I170" s="1">
        <v>8.39</v>
      </c>
      <c r="J170" s="1">
        <v>7.71</v>
      </c>
      <c r="K170" s="1">
        <v>7.3</v>
      </c>
      <c r="L170" s="1">
        <v>8.1</v>
      </c>
      <c r="M170" s="1">
        <v>8.1300000000000008</v>
      </c>
      <c r="N170" s="1">
        <v>8.8000000000000007</v>
      </c>
      <c r="O170" s="1">
        <v>7.81</v>
      </c>
      <c r="P170" s="1">
        <v>9.1</v>
      </c>
      <c r="Q170" s="1">
        <v>7.11</v>
      </c>
      <c r="R170" s="1">
        <v>4.49</v>
      </c>
      <c r="S170" s="1">
        <v>4.83</v>
      </c>
      <c r="T170" s="1">
        <v>3.95</v>
      </c>
      <c r="U170" s="1">
        <v>2.5499999999999998</v>
      </c>
      <c r="V170" s="1">
        <v>2.06</v>
      </c>
      <c r="W170" s="1">
        <v>1.99</v>
      </c>
      <c r="X170" s="1">
        <v>0.95</v>
      </c>
      <c r="Y170" s="1">
        <v>0.52</v>
      </c>
      <c r="Z170" s="1">
        <v>0.13</v>
      </c>
      <c r="AA170" s="1">
        <v>0.25</v>
      </c>
      <c r="AB170" s="1">
        <v>0.11</v>
      </c>
      <c r="AC170" s="1">
        <v>0.09</v>
      </c>
      <c r="AD170" s="1">
        <v>0</v>
      </c>
      <c r="AE170" s="1">
        <v>0</v>
      </c>
      <c r="AF170" s="1">
        <v>0.01</v>
      </c>
      <c r="AG170" s="1">
        <v>0</v>
      </c>
      <c r="AH170" s="1">
        <v>0.01</v>
      </c>
      <c r="AI170" s="1">
        <v>0</v>
      </c>
      <c r="AJ170" s="1">
        <v>0.01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</row>
    <row r="171" spans="1:43" x14ac:dyDescent="0.25">
      <c r="A171" s="9" t="s">
        <v>17</v>
      </c>
      <c r="B171" s="2" t="s">
        <v>5</v>
      </c>
      <c r="C171" s="1">
        <v>12</v>
      </c>
      <c r="D171" s="1">
        <v>100</v>
      </c>
      <c r="E171" s="1">
        <v>0</v>
      </c>
      <c r="F171" s="1">
        <v>0.39</v>
      </c>
      <c r="G171" s="1">
        <v>3.14</v>
      </c>
      <c r="H171" s="1">
        <v>4.63</v>
      </c>
      <c r="I171" s="1">
        <v>10.19</v>
      </c>
      <c r="J171" s="1">
        <v>11.52</v>
      </c>
      <c r="K171" s="1">
        <v>8.66</v>
      </c>
      <c r="L171" s="1">
        <v>10.86</v>
      </c>
      <c r="M171" s="1">
        <v>10.199999999999999</v>
      </c>
      <c r="N171" s="1">
        <v>8.35</v>
      </c>
      <c r="O171" s="1">
        <v>6.3</v>
      </c>
      <c r="P171" s="1">
        <v>9.2899999999999991</v>
      </c>
      <c r="Q171" s="1">
        <v>7.83</v>
      </c>
      <c r="R171" s="1">
        <v>2.8</v>
      </c>
      <c r="S171" s="1">
        <v>2.42</v>
      </c>
      <c r="T171" s="1">
        <v>1.57</v>
      </c>
      <c r="U171" s="1">
        <v>0.87</v>
      </c>
      <c r="V171" s="1">
        <v>0.5</v>
      </c>
      <c r="W171" s="1">
        <v>0.1</v>
      </c>
      <c r="X171" s="1">
        <v>0.19</v>
      </c>
      <c r="Y171" s="1">
        <v>0.05</v>
      </c>
      <c r="Z171" s="1">
        <v>0.08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0.05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</row>
    <row r="172" spans="1:43" x14ac:dyDescent="0.25">
      <c r="A172" s="9" t="s">
        <v>17</v>
      </c>
      <c r="B172" s="2" t="s">
        <v>5</v>
      </c>
      <c r="C172" s="1">
        <v>13</v>
      </c>
      <c r="D172" s="1">
        <v>100</v>
      </c>
      <c r="E172" s="1">
        <v>42.56</v>
      </c>
      <c r="F172" s="1">
        <v>4.8600000000000003</v>
      </c>
      <c r="G172" s="1">
        <v>1.24</v>
      </c>
      <c r="H172" s="1">
        <v>1.1499999999999999</v>
      </c>
      <c r="I172" s="1">
        <v>2.77</v>
      </c>
      <c r="J172" s="1">
        <v>1.92</v>
      </c>
      <c r="K172" s="1">
        <v>0.77</v>
      </c>
      <c r="L172" s="1">
        <v>3.88</v>
      </c>
      <c r="M172" s="1">
        <v>1.24</v>
      </c>
      <c r="N172" s="1">
        <v>5.97</v>
      </c>
      <c r="O172" s="1">
        <v>1.63</v>
      </c>
      <c r="P172" s="1">
        <v>2.2999999999999998</v>
      </c>
      <c r="Q172" s="1">
        <v>7.63</v>
      </c>
      <c r="R172" s="1">
        <v>6.4</v>
      </c>
      <c r="S172" s="1">
        <v>2.77</v>
      </c>
      <c r="T172" s="1">
        <v>1.24</v>
      </c>
      <c r="U172" s="1">
        <v>2.34</v>
      </c>
      <c r="V172" s="1">
        <v>1.24</v>
      </c>
      <c r="W172" s="1">
        <v>2.73</v>
      </c>
      <c r="X172" s="1">
        <v>2.56</v>
      </c>
      <c r="Y172" s="1">
        <v>1.96</v>
      </c>
      <c r="Z172" s="1">
        <v>0.85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</row>
    <row r="173" spans="1:43" x14ac:dyDescent="0.25">
      <c r="A173" s="9" t="s">
        <v>17</v>
      </c>
      <c r="B173" s="2" t="s">
        <v>6</v>
      </c>
      <c r="C173" s="1">
        <v>4</v>
      </c>
      <c r="D173" s="1">
        <v>100</v>
      </c>
      <c r="E173" s="1">
        <v>0</v>
      </c>
      <c r="F173" s="1">
        <v>0.47</v>
      </c>
      <c r="G173" s="1">
        <v>0.1</v>
      </c>
      <c r="H173" s="1">
        <v>0.16</v>
      </c>
      <c r="I173" s="1">
        <v>0.47</v>
      </c>
      <c r="J173" s="1">
        <v>3.05</v>
      </c>
      <c r="K173" s="1">
        <v>5.71</v>
      </c>
      <c r="L173" s="1">
        <v>6.76</v>
      </c>
      <c r="M173" s="1">
        <v>14.35</v>
      </c>
      <c r="N173" s="1">
        <v>16.09</v>
      </c>
      <c r="O173" s="1">
        <v>7.77</v>
      </c>
      <c r="P173" s="1">
        <v>11.53</v>
      </c>
      <c r="Q173" s="1">
        <v>6.63</v>
      </c>
      <c r="R173" s="1">
        <v>4.91</v>
      </c>
      <c r="S173" s="1">
        <v>4.16</v>
      </c>
      <c r="T173" s="1">
        <v>3.59</v>
      </c>
      <c r="U173" s="1">
        <v>4.34</v>
      </c>
      <c r="V173" s="1">
        <v>3.38</v>
      </c>
      <c r="W173" s="1">
        <v>2.13</v>
      </c>
      <c r="X173" s="1">
        <v>1.66</v>
      </c>
      <c r="Y173" s="1">
        <v>0.33</v>
      </c>
      <c r="Z173" s="1">
        <v>1.1599999999999999</v>
      </c>
      <c r="AA173" s="1">
        <v>0.38</v>
      </c>
      <c r="AB173" s="1">
        <v>0.09</v>
      </c>
      <c r="AC173" s="1">
        <v>0.66</v>
      </c>
      <c r="AD173" s="1">
        <v>0.1</v>
      </c>
      <c r="AE173" s="1">
        <v>0.02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</row>
    <row r="174" spans="1:43" x14ac:dyDescent="0.25">
      <c r="A174" s="9" t="s">
        <v>17</v>
      </c>
      <c r="B174" s="2" t="s">
        <v>6</v>
      </c>
      <c r="C174" s="1">
        <v>5</v>
      </c>
      <c r="D174" s="1">
        <v>100</v>
      </c>
      <c r="E174" s="1">
        <v>10.47</v>
      </c>
      <c r="F174" s="1">
        <v>27.9</v>
      </c>
      <c r="G174" s="1">
        <v>22.88</v>
      </c>
      <c r="H174" s="1">
        <v>11.81</v>
      </c>
      <c r="I174" s="1">
        <v>5.81</v>
      </c>
      <c r="J174" s="1">
        <v>4.16</v>
      </c>
      <c r="K174" s="1">
        <v>3.06</v>
      </c>
      <c r="L174" s="1">
        <v>2.7</v>
      </c>
      <c r="M174" s="1">
        <v>2.09</v>
      </c>
      <c r="N174" s="1">
        <v>1.66</v>
      </c>
      <c r="O174" s="1">
        <v>1.1100000000000001</v>
      </c>
      <c r="P174" s="1">
        <v>1.26</v>
      </c>
      <c r="Q174" s="1">
        <v>0.93</v>
      </c>
      <c r="R174" s="1">
        <v>0.68</v>
      </c>
      <c r="S174" s="1">
        <v>0.69</v>
      </c>
      <c r="T174" s="1">
        <v>0.47</v>
      </c>
      <c r="U174" s="1">
        <v>0.45</v>
      </c>
      <c r="V174" s="1">
        <v>0.27</v>
      </c>
      <c r="W174" s="1">
        <v>0.36</v>
      </c>
      <c r="X174" s="1">
        <v>0.27</v>
      </c>
      <c r="Y174" s="1">
        <v>0.21</v>
      </c>
      <c r="Z174" s="1">
        <v>0.15</v>
      </c>
      <c r="AA174" s="1">
        <v>0.15</v>
      </c>
      <c r="AB174" s="1">
        <v>0.13</v>
      </c>
      <c r="AC174" s="1">
        <v>0.14000000000000001</v>
      </c>
      <c r="AD174" s="1">
        <v>0.12</v>
      </c>
      <c r="AE174" s="1">
        <v>0.06</v>
      </c>
      <c r="AF174" s="1">
        <v>0</v>
      </c>
      <c r="AG174" s="1">
        <v>0.01</v>
      </c>
      <c r="AH174" s="1">
        <v>0</v>
      </c>
      <c r="AI174" s="1">
        <v>0.01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 x14ac:dyDescent="0.25">
      <c r="A175" s="9" t="s">
        <v>17</v>
      </c>
      <c r="B175" s="2" t="s">
        <v>6</v>
      </c>
      <c r="C175" s="1">
        <v>6</v>
      </c>
      <c r="D175" s="1">
        <v>100</v>
      </c>
      <c r="E175" s="1">
        <v>0</v>
      </c>
      <c r="F175" s="1">
        <v>0.09</v>
      </c>
      <c r="G175" s="1">
        <v>0.14000000000000001</v>
      </c>
      <c r="H175" s="1">
        <v>0.19</v>
      </c>
      <c r="I175" s="1">
        <v>0.74</v>
      </c>
      <c r="J175" s="1">
        <v>1.1100000000000001</v>
      </c>
      <c r="K175" s="1">
        <v>19.64</v>
      </c>
      <c r="L175" s="1">
        <v>8.84</v>
      </c>
      <c r="M175" s="1">
        <v>5.54</v>
      </c>
      <c r="N175" s="1">
        <v>3.29</v>
      </c>
      <c r="O175" s="1">
        <v>3.88</v>
      </c>
      <c r="P175" s="1">
        <v>4.21</v>
      </c>
      <c r="Q175" s="1">
        <v>1.59</v>
      </c>
      <c r="R175" s="1">
        <v>7.39</v>
      </c>
      <c r="S175" s="1">
        <v>1.1499999999999999</v>
      </c>
      <c r="T175" s="1">
        <v>1.06</v>
      </c>
      <c r="U175" s="1">
        <v>0.41</v>
      </c>
      <c r="V175" s="1">
        <v>0.72</v>
      </c>
      <c r="W175" s="1">
        <v>0.36</v>
      </c>
      <c r="X175" s="1">
        <v>0.38</v>
      </c>
      <c r="Y175" s="1">
        <v>0.09</v>
      </c>
      <c r="Z175" s="1">
        <v>0.17</v>
      </c>
      <c r="AA175" s="1">
        <v>7.0000000000000007E-2</v>
      </c>
      <c r="AB175" s="1">
        <v>0.03</v>
      </c>
      <c r="AC175" s="1">
        <v>5.56</v>
      </c>
      <c r="AD175" s="1">
        <v>0.02</v>
      </c>
      <c r="AE175" s="1">
        <v>16.68</v>
      </c>
      <c r="AF175" s="1">
        <v>5.56</v>
      </c>
      <c r="AG175" s="1">
        <v>5.56</v>
      </c>
      <c r="AH175" s="1">
        <v>0</v>
      </c>
      <c r="AI175" s="1">
        <v>0</v>
      </c>
      <c r="AJ175" s="1">
        <v>5.56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</row>
    <row r="176" spans="1:43" x14ac:dyDescent="0.25">
      <c r="A176" s="9" t="s">
        <v>17</v>
      </c>
      <c r="B176" s="2" t="s">
        <v>6</v>
      </c>
      <c r="C176" s="1">
        <v>7</v>
      </c>
      <c r="D176" s="1">
        <v>100</v>
      </c>
      <c r="E176" s="1">
        <v>33.33</v>
      </c>
      <c r="F176" s="1">
        <v>0</v>
      </c>
      <c r="G176" s="1">
        <v>0</v>
      </c>
      <c r="H176" s="1">
        <v>0.48</v>
      </c>
      <c r="I176" s="1">
        <v>0.97</v>
      </c>
      <c r="J176" s="1">
        <v>17.63</v>
      </c>
      <c r="K176" s="1">
        <v>2.9</v>
      </c>
      <c r="L176" s="1">
        <v>3.38</v>
      </c>
      <c r="M176" s="1">
        <v>3.86</v>
      </c>
      <c r="N176" s="1">
        <v>0.97</v>
      </c>
      <c r="O176" s="1">
        <v>2.89</v>
      </c>
      <c r="P176" s="1">
        <v>1.93</v>
      </c>
      <c r="Q176" s="1">
        <v>1.93</v>
      </c>
      <c r="R176" s="1">
        <v>1.45</v>
      </c>
      <c r="S176" s="1">
        <v>19.57</v>
      </c>
      <c r="T176" s="1">
        <v>0.48</v>
      </c>
      <c r="U176" s="1">
        <v>1.93</v>
      </c>
      <c r="V176" s="1">
        <v>1.45</v>
      </c>
      <c r="W176" s="1">
        <v>0</v>
      </c>
      <c r="X176" s="1">
        <v>0.97</v>
      </c>
      <c r="Y176" s="1">
        <v>1.93</v>
      </c>
      <c r="Z176" s="1">
        <v>1.45</v>
      </c>
      <c r="AA176" s="1">
        <v>0.48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</row>
    <row r="177" spans="1:43" x14ac:dyDescent="0.25">
      <c r="A177" s="9" t="s">
        <v>17</v>
      </c>
      <c r="B177" s="2" t="s">
        <v>6</v>
      </c>
      <c r="C177" s="1">
        <v>8</v>
      </c>
      <c r="D177" s="1">
        <v>100</v>
      </c>
      <c r="E177" s="1">
        <v>5.09</v>
      </c>
      <c r="F177" s="1">
        <v>5.63</v>
      </c>
      <c r="G177" s="1">
        <v>7.57</v>
      </c>
      <c r="H177" s="1">
        <v>9.6999999999999993</v>
      </c>
      <c r="I177" s="1">
        <v>11.3</v>
      </c>
      <c r="J177" s="1">
        <v>11.95</v>
      </c>
      <c r="K177" s="1">
        <v>9.1300000000000008</v>
      </c>
      <c r="L177" s="1">
        <v>7.36</v>
      </c>
      <c r="M177" s="1">
        <v>5.51</v>
      </c>
      <c r="N177" s="1">
        <v>5.31</v>
      </c>
      <c r="O177" s="1">
        <v>4.1399999999999997</v>
      </c>
      <c r="P177" s="1">
        <v>3.78</v>
      </c>
      <c r="Q177" s="1">
        <v>2.88</v>
      </c>
      <c r="R177" s="1">
        <v>2.91</v>
      </c>
      <c r="S177" s="1">
        <v>1.63</v>
      </c>
      <c r="T177" s="1">
        <v>1.49</v>
      </c>
      <c r="U177" s="1">
        <v>1.1399999999999999</v>
      </c>
      <c r="V177" s="1">
        <v>0.85</v>
      </c>
      <c r="W177" s="1">
        <v>0.76</v>
      </c>
      <c r="X177" s="1">
        <v>0.49</v>
      </c>
      <c r="Y177" s="1">
        <v>0.34</v>
      </c>
      <c r="Z177" s="1">
        <v>0.2</v>
      </c>
      <c r="AA177" s="1">
        <v>0.2</v>
      </c>
      <c r="AB177" s="1">
        <v>0.31</v>
      </c>
      <c r="AC177" s="1">
        <v>0.15</v>
      </c>
      <c r="AD177" s="1">
        <v>0.09</v>
      </c>
      <c r="AE177" s="1">
        <v>0.01</v>
      </c>
      <c r="AF177" s="1">
        <v>0.08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</row>
    <row r="178" spans="1:43" x14ac:dyDescent="0.25">
      <c r="A178" s="9" t="s">
        <v>17</v>
      </c>
      <c r="B178" s="2" t="s">
        <v>6</v>
      </c>
      <c r="C178" s="1">
        <v>9</v>
      </c>
      <c r="D178" s="1">
        <v>100</v>
      </c>
      <c r="E178" s="1">
        <v>6.37</v>
      </c>
      <c r="F178" s="1">
        <v>11.71</v>
      </c>
      <c r="G178" s="1">
        <v>10.1</v>
      </c>
      <c r="H178" s="1">
        <v>5.95</v>
      </c>
      <c r="I178" s="1">
        <v>3.07</v>
      </c>
      <c r="J178" s="1">
        <v>2.2599999999999998</v>
      </c>
      <c r="K178" s="1">
        <v>1.7</v>
      </c>
      <c r="L178" s="1">
        <v>2.08</v>
      </c>
      <c r="M178" s="1">
        <v>1.97</v>
      </c>
      <c r="N178" s="1">
        <v>2.12</v>
      </c>
      <c r="O178" s="1">
        <v>1.92</v>
      </c>
      <c r="P178" s="1">
        <v>2.91</v>
      </c>
      <c r="Q178" s="1">
        <v>3.88</v>
      </c>
      <c r="R178" s="1">
        <v>5.83</v>
      </c>
      <c r="S178" s="1">
        <v>9.65</v>
      </c>
      <c r="T178" s="1">
        <v>10.67</v>
      </c>
      <c r="U178" s="1">
        <v>8.5</v>
      </c>
      <c r="V178" s="1">
        <v>4.1500000000000004</v>
      </c>
      <c r="W178" s="1">
        <v>2.15</v>
      </c>
      <c r="X178" s="1">
        <v>1</v>
      </c>
      <c r="Y178" s="1">
        <v>0.46</v>
      </c>
      <c r="Z178" s="1">
        <v>0.25</v>
      </c>
      <c r="AA178" s="1">
        <v>0.17</v>
      </c>
      <c r="AB178" s="1">
        <v>0.11</v>
      </c>
      <c r="AC178" s="1">
        <v>0.1</v>
      </c>
      <c r="AD178" s="1">
        <v>0.08</v>
      </c>
      <c r="AE178" s="1">
        <v>0.08</v>
      </c>
      <c r="AF178" s="1">
        <v>0.05</v>
      </c>
      <c r="AG178" s="1">
        <v>0.05</v>
      </c>
      <c r="AH178" s="1">
        <v>0.06</v>
      </c>
      <c r="AI178" s="1">
        <v>0.08</v>
      </c>
      <c r="AJ178" s="1">
        <v>0.11</v>
      </c>
      <c r="AK178" s="1">
        <v>0.11</v>
      </c>
      <c r="AL178" s="1">
        <v>7.0000000000000007E-2</v>
      </c>
      <c r="AM178" s="1">
        <v>0.1</v>
      </c>
      <c r="AN178" s="1">
        <v>0.04</v>
      </c>
      <c r="AO178" s="1">
        <v>7.0000000000000007E-2</v>
      </c>
      <c r="AP178" s="1">
        <v>0.01</v>
      </c>
      <c r="AQ178" s="1">
        <v>0.02</v>
      </c>
    </row>
    <row r="179" spans="1:43" x14ac:dyDescent="0.25">
      <c r="A179" s="9" t="s">
        <v>17</v>
      </c>
      <c r="B179" s="2" t="s">
        <v>6</v>
      </c>
      <c r="C179" s="1">
        <v>10</v>
      </c>
      <c r="D179" s="1">
        <v>100</v>
      </c>
      <c r="E179" s="1">
        <v>33.33</v>
      </c>
      <c r="F179" s="1">
        <v>1.08</v>
      </c>
      <c r="G179" s="1">
        <v>1.08</v>
      </c>
      <c r="H179" s="1">
        <v>2.15</v>
      </c>
      <c r="I179" s="1">
        <v>3.23</v>
      </c>
      <c r="J179" s="1">
        <v>1.62</v>
      </c>
      <c r="K179" s="1">
        <v>1.97</v>
      </c>
      <c r="L179" s="1">
        <v>8.4499999999999993</v>
      </c>
      <c r="M179" s="1">
        <v>5.7</v>
      </c>
      <c r="N179" s="1">
        <v>7.5</v>
      </c>
      <c r="O179" s="1">
        <v>7.31</v>
      </c>
      <c r="P179" s="1">
        <v>5.24</v>
      </c>
      <c r="Q179" s="1">
        <v>3.79</v>
      </c>
      <c r="R179" s="1">
        <v>2.74</v>
      </c>
      <c r="S179" s="1">
        <v>3.36</v>
      </c>
      <c r="T179" s="1">
        <v>3.25</v>
      </c>
      <c r="U179" s="1">
        <v>2.17</v>
      </c>
      <c r="V179" s="1">
        <v>0.55000000000000004</v>
      </c>
      <c r="W179" s="1">
        <v>0.11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1.08</v>
      </c>
      <c r="AE179" s="1">
        <v>1.08</v>
      </c>
      <c r="AF179" s="1">
        <v>0</v>
      </c>
      <c r="AG179" s="1">
        <v>0</v>
      </c>
      <c r="AH179" s="1">
        <v>0</v>
      </c>
      <c r="AI179" s="1">
        <v>2.15</v>
      </c>
      <c r="AJ179" s="1">
        <v>0</v>
      </c>
      <c r="AK179" s="1">
        <v>0</v>
      </c>
      <c r="AL179" s="1">
        <v>1.08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</row>
    <row r="180" spans="1:43" x14ac:dyDescent="0.25">
      <c r="A180" s="9" t="s">
        <v>17</v>
      </c>
      <c r="B180" s="2" t="s">
        <v>6</v>
      </c>
      <c r="C180" s="1">
        <v>11</v>
      </c>
      <c r="D180" s="1">
        <v>100</v>
      </c>
      <c r="E180" s="1">
        <v>0.01</v>
      </c>
      <c r="F180" s="1">
        <v>0.19</v>
      </c>
      <c r="G180" s="1">
        <v>2.0299999999999998</v>
      </c>
      <c r="H180" s="1">
        <v>4.71</v>
      </c>
      <c r="I180" s="1">
        <v>8.4700000000000006</v>
      </c>
      <c r="J180" s="1">
        <v>7.65</v>
      </c>
      <c r="K180" s="1">
        <v>7.1</v>
      </c>
      <c r="L180" s="1">
        <v>7.39</v>
      </c>
      <c r="M180" s="1">
        <v>8.2799999999999994</v>
      </c>
      <c r="N180" s="1">
        <v>8.58</v>
      </c>
      <c r="O180" s="1">
        <v>7.16</v>
      </c>
      <c r="P180" s="1">
        <v>8.59</v>
      </c>
      <c r="Q180" s="1">
        <v>7.07</v>
      </c>
      <c r="R180" s="1">
        <v>5.22</v>
      </c>
      <c r="S180" s="1">
        <v>5.12</v>
      </c>
      <c r="T180" s="1">
        <v>3.39</v>
      </c>
      <c r="U180" s="1">
        <v>2.76</v>
      </c>
      <c r="V180" s="1">
        <v>2.0499999999999998</v>
      </c>
      <c r="W180" s="1">
        <v>1.34</v>
      </c>
      <c r="X180" s="1">
        <v>0.62</v>
      </c>
      <c r="Y180" s="1">
        <v>0.73</v>
      </c>
      <c r="Z180" s="1">
        <v>0.71</v>
      </c>
      <c r="AA180" s="1">
        <v>0.38</v>
      </c>
      <c r="AB180" s="1">
        <v>0.33</v>
      </c>
      <c r="AC180" s="1">
        <v>0.05</v>
      </c>
      <c r="AD180" s="1">
        <v>0.08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25">
      <c r="A181" s="9" t="s">
        <v>17</v>
      </c>
      <c r="B181" s="2" t="s">
        <v>6</v>
      </c>
      <c r="C181" s="1">
        <v>12</v>
      </c>
      <c r="D181" s="1">
        <v>100</v>
      </c>
      <c r="E181" s="1">
        <v>33.33</v>
      </c>
      <c r="F181" s="1">
        <v>0.33</v>
      </c>
      <c r="G181" s="1">
        <v>1.96</v>
      </c>
      <c r="H181" s="1">
        <v>2.5299999999999998</v>
      </c>
      <c r="I181" s="1">
        <v>5.16</v>
      </c>
      <c r="J181" s="1">
        <v>6.31</v>
      </c>
      <c r="K181" s="1">
        <v>6.46</v>
      </c>
      <c r="L181" s="1">
        <v>7.27</v>
      </c>
      <c r="M181" s="1">
        <v>4.1100000000000003</v>
      </c>
      <c r="N181" s="1">
        <v>4.82</v>
      </c>
      <c r="O181" s="1">
        <v>5.88</v>
      </c>
      <c r="P181" s="1">
        <v>7.78</v>
      </c>
      <c r="Q181" s="1">
        <v>5.53</v>
      </c>
      <c r="R181" s="1">
        <v>2.5299999999999998</v>
      </c>
      <c r="S181" s="1">
        <v>1.9</v>
      </c>
      <c r="T181" s="1">
        <v>1.24</v>
      </c>
      <c r="U181" s="1">
        <v>1</v>
      </c>
      <c r="V181" s="1">
        <v>0.91</v>
      </c>
      <c r="W181" s="1">
        <v>0.28999999999999998</v>
      </c>
      <c r="X181" s="1">
        <v>0.38</v>
      </c>
      <c r="Y181" s="1">
        <v>0.24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0.05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</row>
    <row r="182" spans="1:43" x14ac:dyDescent="0.25">
      <c r="A182" s="9" t="s">
        <v>17</v>
      </c>
      <c r="B182" s="2" t="s">
        <v>6</v>
      </c>
      <c r="C182" s="1">
        <v>13</v>
      </c>
      <c r="D182" s="1">
        <v>100</v>
      </c>
      <c r="E182" s="1">
        <v>44.82</v>
      </c>
      <c r="F182" s="1">
        <v>2.2999999999999998</v>
      </c>
      <c r="G182" s="1">
        <v>0.38</v>
      </c>
      <c r="H182" s="1">
        <v>1.1499999999999999</v>
      </c>
      <c r="I182" s="1">
        <v>1.92</v>
      </c>
      <c r="J182" s="1">
        <v>1.92</v>
      </c>
      <c r="K182" s="1">
        <v>6.32</v>
      </c>
      <c r="L182" s="1">
        <v>1.92</v>
      </c>
      <c r="M182" s="1">
        <v>0.38</v>
      </c>
      <c r="N182" s="1">
        <v>2.2999999999999998</v>
      </c>
      <c r="O182" s="1">
        <v>6.32</v>
      </c>
      <c r="P182" s="1">
        <v>7.86</v>
      </c>
      <c r="Q182" s="1">
        <v>1.1499999999999999</v>
      </c>
      <c r="R182" s="1">
        <v>0.77</v>
      </c>
      <c r="S182" s="1">
        <v>1.92</v>
      </c>
      <c r="T182" s="1">
        <v>0.38</v>
      </c>
      <c r="U182" s="1">
        <v>0.38</v>
      </c>
      <c r="V182" s="1">
        <v>11.49</v>
      </c>
      <c r="W182" s="1">
        <v>6.32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</row>
    <row r="183" spans="1:43" x14ac:dyDescent="0.25">
      <c r="A183" s="9" t="s">
        <v>17</v>
      </c>
      <c r="B183" s="2" t="s">
        <v>7</v>
      </c>
      <c r="C183" s="1">
        <v>4</v>
      </c>
      <c r="D183" s="1">
        <v>100</v>
      </c>
      <c r="E183" s="1">
        <v>0.03</v>
      </c>
      <c r="F183" s="1">
        <v>0.03</v>
      </c>
      <c r="G183" s="1">
        <v>0.34</v>
      </c>
      <c r="H183" s="1">
        <v>0.5</v>
      </c>
      <c r="I183" s="1">
        <v>0.34</v>
      </c>
      <c r="J183" s="1">
        <v>2.5099999999999998</v>
      </c>
      <c r="K183" s="1">
        <v>3.91</v>
      </c>
      <c r="L183" s="1">
        <v>11.88</v>
      </c>
      <c r="M183" s="1">
        <v>12.94</v>
      </c>
      <c r="N183" s="1">
        <v>15.45</v>
      </c>
      <c r="O183" s="1">
        <v>10.54</v>
      </c>
      <c r="P183" s="1">
        <v>8.9499999999999993</v>
      </c>
      <c r="Q183" s="1">
        <v>5.34</v>
      </c>
      <c r="R183" s="1">
        <v>4.62</v>
      </c>
      <c r="S183" s="1">
        <v>4.16</v>
      </c>
      <c r="T183" s="1">
        <v>2.88</v>
      </c>
      <c r="U183" s="1">
        <v>3.65</v>
      </c>
      <c r="V183" s="1">
        <v>3.09</v>
      </c>
      <c r="W183" s="1">
        <v>3.59</v>
      </c>
      <c r="X183" s="1">
        <v>1.57</v>
      </c>
      <c r="Y183" s="1">
        <v>0.61</v>
      </c>
      <c r="Z183" s="1">
        <v>0.65</v>
      </c>
      <c r="AA183" s="1">
        <v>0.59</v>
      </c>
      <c r="AB183" s="1">
        <v>0.16</v>
      </c>
      <c r="AC183" s="1">
        <v>0.37</v>
      </c>
      <c r="AD183" s="1">
        <v>0.09</v>
      </c>
      <c r="AE183" s="1">
        <v>0.15</v>
      </c>
      <c r="AF183" s="1">
        <v>0.27</v>
      </c>
      <c r="AG183" s="1">
        <v>0.09</v>
      </c>
      <c r="AH183" s="1">
        <v>0.06</v>
      </c>
      <c r="AI183" s="1">
        <v>0.09</v>
      </c>
      <c r="AJ183" s="1">
        <v>0.03</v>
      </c>
      <c r="AK183" s="1">
        <v>0.06</v>
      </c>
      <c r="AL183" s="1">
        <v>0.09</v>
      </c>
      <c r="AM183" s="1">
        <v>0</v>
      </c>
      <c r="AN183" s="1">
        <v>0.27</v>
      </c>
      <c r="AO183" s="1">
        <v>0</v>
      </c>
      <c r="AP183" s="1">
        <v>0.09</v>
      </c>
      <c r="AQ183" s="1">
        <v>0</v>
      </c>
    </row>
    <row r="184" spans="1:43" x14ac:dyDescent="0.25">
      <c r="A184" s="9" t="s">
        <v>17</v>
      </c>
      <c r="B184" s="2" t="s">
        <v>7</v>
      </c>
      <c r="C184" s="1">
        <v>5</v>
      </c>
      <c r="D184" s="1">
        <v>100</v>
      </c>
      <c r="E184" s="1">
        <v>12.08</v>
      </c>
      <c r="F184" s="1">
        <v>27.25</v>
      </c>
      <c r="G184" s="1">
        <v>21.52</v>
      </c>
      <c r="H184" s="1">
        <v>11.28</v>
      </c>
      <c r="I184" s="1">
        <v>5.39</v>
      </c>
      <c r="J184" s="1">
        <v>4.12</v>
      </c>
      <c r="K184" s="1">
        <v>2.95</v>
      </c>
      <c r="L184" s="1">
        <v>2.35</v>
      </c>
      <c r="M184" s="1">
        <v>1.83</v>
      </c>
      <c r="N184" s="1">
        <v>1.6</v>
      </c>
      <c r="O184" s="1">
        <v>1.1499999999999999</v>
      </c>
      <c r="P184" s="1">
        <v>1.2</v>
      </c>
      <c r="Q184" s="1">
        <v>1.35</v>
      </c>
      <c r="R184" s="1">
        <v>1.02</v>
      </c>
      <c r="S184" s="1">
        <v>0.74</v>
      </c>
      <c r="T184" s="1">
        <v>0.54</v>
      </c>
      <c r="U184" s="1">
        <v>0.51</v>
      </c>
      <c r="V184" s="1">
        <v>0.41</v>
      </c>
      <c r="W184" s="1">
        <v>0.38</v>
      </c>
      <c r="X184" s="1">
        <v>0.24</v>
      </c>
      <c r="Y184" s="1">
        <v>0.25</v>
      </c>
      <c r="Z184" s="1">
        <v>0.19</v>
      </c>
      <c r="AA184" s="1">
        <v>0.18</v>
      </c>
      <c r="AB184" s="1">
        <v>0.14000000000000001</v>
      </c>
      <c r="AC184" s="1">
        <v>0.17</v>
      </c>
      <c r="AD184" s="1">
        <v>0.42</v>
      </c>
      <c r="AE184" s="1">
        <v>0.1</v>
      </c>
      <c r="AF184" s="1">
        <v>0.09</v>
      </c>
      <c r="AG184" s="1">
        <v>0.06</v>
      </c>
      <c r="AH184" s="1">
        <v>0.06</v>
      </c>
      <c r="AI184" s="1">
        <v>0.05</v>
      </c>
      <c r="AJ184" s="1">
        <v>7.0000000000000007E-2</v>
      </c>
      <c r="AK184" s="1">
        <v>0.05</v>
      </c>
      <c r="AL184" s="1">
        <v>0.05</v>
      </c>
      <c r="AM184" s="1">
        <v>0.05</v>
      </c>
      <c r="AN184" s="1">
        <v>0.06</v>
      </c>
      <c r="AO184" s="1">
        <v>0.05</v>
      </c>
      <c r="AP184" s="1">
        <v>0.05</v>
      </c>
      <c r="AQ184" s="1">
        <v>0</v>
      </c>
    </row>
    <row r="185" spans="1:43" x14ac:dyDescent="0.25">
      <c r="A185" s="9" t="s">
        <v>17</v>
      </c>
      <c r="B185" s="2" t="s">
        <v>7</v>
      </c>
      <c r="C185" s="1">
        <v>6</v>
      </c>
      <c r="D185" s="1">
        <v>100</v>
      </c>
      <c r="E185" s="1">
        <v>0</v>
      </c>
      <c r="F185" s="1">
        <v>0.33</v>
      </c>
      <c r="G185" s="1">
        <v>0.14000000000000001</v>
      </c>
      <c r="H185" s="1">
        <v>1.17</v>
      </c>
      <c r="I185" s="1">
        <v>1.82</v>
      </c>
      <c r="J185" s="1">
        <v>4.8499999999999996</v>
      </c>
      <c r="K185" s="1">
        <v>5.38</v>
      </c>
      <c r="L185" s="1">
        <v>5.1100000000000003</v>
      </c>
      <c r="M185" s="1">
        <v>8.2899999999999991</v>
      </c>
      <c r="N185" s="1">
        <v>5.1100000000000003</v>
      </c>
      <c r="O185" s="1">
        <v>5.95</v>
      </c>
      <c r="P185" s="1">
        <v>7.85</v>
      </c>
      <c r="Q185" s="1">
        <v>4.74</v>
      </c>
      <c r="R185" s="1">
        <v>2.82</v>
      </c>
      <c r="S185" s="1">
        <v>2.13</v>
      </c>
      <c r="T185" s="1">
        <v>1.8</v>
      </c>
      <c r="U185" s="1">
        <v>2.82</v>
      </c>
      <c r="V185" s="1">
        <v>1.46</v>
      </c>
      <c r="W185" s="1">
        <v>3.17</v>
      </c>
      <c r="X185" s="1">
        <v>1.1200000000000001</v>
      </c>
      <c r="Y185" s="1">
        <v>2.4900000000000002</v>
      </c>
      <c r="Z185" s="1">
        <v>3.16</v>
      </c>
      <c r="AA185" s="1">
        <v>1.89</v>
      </c>
      <c r="AB185" s="1">
        <v>1.61</v>
      </c>
      <c r="AC185" s="1">
        <v>4.07</v>
      </c>
      <c r="AD185" s="1">
        <v>1.59</v>
      </c>
      <c r="AE185" s="1">
        <v>2.1800000000000002</v>
      </c>
      <c r="AF185" s="1">
        <v>2.65</v>
      </c>
      <c r="AG185" s="1">
        <v>1.08</v>
      </c>
      <c r="AH185" s="1">
        <v>1.57</v>
      </c>
      <c r="AI185" s="1">
        <v>1.82</v>
      </c>
      <c r="AJ185" s="1">
        <v>0.74</v>
      </c>
      <c r="AK185" s="1">
        <v>0.49</v>
      </c>
      <c r="AL185" s="1">
        <v>0.74</v>
      </c>
      <c r="AM185" s="1">
        <v>1.08</v>
      </c>
      <c r="AN185" s="1">
        <v>0.74</v>
      </c>
      <c r="AO185" s="1">
        <v>0.25</v>
      </c>
      <c r="AP185" s="1">
        <v>0.74</v>
      </c>
      <c r="AQ185" s="1">
        <v>5.03</v>
      </c>
    </row>
    <row r="186" spans="1:43" x14ac:dyDescent="0.25">
      <c r="A186" s="9" t="s">
        <v>17</v>
      </c>
      <c r="B186" s="2" t="s">
        <v>7</v>
      </c>
      <c r="C186" s="1">
        <v>7</v>
      </c>
      <c r="D186" s="1">
        <v>100</v>
      </c>
      <c r="E186" s="1">
        <v>33.33</v>
      </c>
      <c r="F186" s="1">
        <v>0</v>
      </c>
      <c r="G186" s="1">
        <v>0</v>
      </c>
      <c r="H186" s="1">
        <v>0.48</v>
      </c>
      <c r="I186" s="1">
        <v>0.97</v>
      </c>
      <c r="J186" s="1">
        <v>17.63</v>
      </c>
      <c r="K186" s="1">
        <v>2.9</v>
      </c>
      <c r="L186" s="1">
        <v>3.38</v>
      </c>
      <c r="M186" s="1">
        <v>3.86</v>
      </c>
      <c r="N186" s="1">
        <v>0.97</v>
      </c>
      <c r="O186" s="1">
        <v>2.89</v>
      </c>
      <c r="P186" s="1">
        <v>1.93</v>
      </c>
      <c r="Q186" s="1">
        <v>1.93</v>
      </c>
      <c r="R186" s="1">
        <v>1.45</v>
      </c>
      <c r="S186" s="1">
        <v>19.57</v>
      </c>
      <c r="T186" s="1">
        <v>0.48</v>
      </c>
      <c r="U186" s="1">
        <v>1.93</v>
      </c>
      <c r="V186" s="1">
        <v>1.45</v>
      </c>
      <c r="W186" s="1">
        <v>0</v>
      </c>
      <c r="X186" s="1">
        <v>0.97</v>
      </c>
      <c r="Y186" s="1">
        <v>1.93</v>
      </c>
      <c r="Z186" s="1">
        <v>1.45</v>
      </c>
      <c r="AA186" s="1">
        <v>0.48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</row>
    <row r="187" spans="1:43" x14ac:dyDescent="0.25">
      <c r="A187" s="9" t="s">
        <v>17</v>
      </c>
      <c r="B187" s="2" t="s">
        <v>7</v>
      </c>
      <c r="C187" s="1">
        <v>8</v>
      </c>
      <c r="D187" s="1">
        <v>100</v>
      </c>
      <c r="E187" s="1">
        <v>3.87</v>
      </c>
      <c r="F187" s="1">
        <v>7.58</v>
      </c>
      <c r="G187" s="1">
        <v>12.9</v>
      </c>
      <c r="H187" s="1">
        <v>14.28</v>
      </c>
      <c r="I187" s="1">
        <v>11.43</v>
      </c>
      <c r="J187" s="1">
        <v>9.48</v>
      </c>
      <c r="K187" s="1">
        <v>6.7</v>
      </c>
      <c r="L187" s="1">
        <v>5.56</v>
      </c>
      <c r="M187" s="1">
        <v>4.5999999999999996</v>
      </c>
      <c r="N187" s="1">
        <v>3.38</v>
      </c>
      <c r="O187" s="1">
        <v>3.16</v>
      </c>
      <c r="P187" s="1">
        <v>3.73</v>
      </c>
      <c r="Q187" s="1">
        <v>2.27</v>
      </c>
      <c r="R187" s="1">
        <v>2.0099999999999998</v>
      </c>
      <c r="S187" s="1">
        <v>1.76</v>
      </c>
      <c r="T187" s="1">
        <v>1.54</v>
      </c>
      <c r="U187" s="1">
        <v>0.94</v>
      </c>
      <c r="V187" s="1">
        <v>0.84</v>
      </c>
      <c r="W187" s="1">
        <v>0.81</v>
      </c>
      <c r="X187" s="1">
        <v>0.68</v>
      </c>
      <c r="Y187" s="1">
        <v>0.47</v>
      </c>
      <c r="Z187" s="1">
        <v>0.28000000000000003</v>
      </c>
      <c r="AA187" s="1">
        <v>0.38</v>
      </c>
      <c r="AB187" s="1">
        <v>0.23</v>
      </c>
      <c r="AC187" s="1">
        <v>0.24</v>
      </c>
      <c r="AD187" s="1">
        <v>0.15</v>
      </c>
      <c r="AE187" s="1">
        <v>0.15</v>
      </c>
      <c r="AF187" s="1">
        <v>0.13</v>
      </c>
      <c r="AG187" s="1">
        <v>0.11</v>
      </c>
      <c r="AH187" s="1">
        <v>0.05</v>
      </c>
      <c r="AI187" s="1">
        <v>7.0000000000000007E-2</v>
      </c>
      <c r="AJ187" s="1">
        <v>0.04</v>
      </c>
      <c r="AK187" s="1">
        <v>0.04</v>
      </c>
      <c r="AL187" s="1">
        <v>0.05</v>
      </c>
      <c r="AM187" s="1">
        <v>0.01</v>
      </c>
      <c r="AN187" s="1">
        <v>0.04</v>
      </c>
      <c r="AO187" s="1">
        <v>0.02</v>
      </c>
      <c r="AP187" s="1">
        <v>0.01</v>
      </c>
      <c r="AQ187" s="1">
        <v>0.02</v>
      </c>
    </row>
    <row r="188" spans="1:43" x14ac:dyDescent="0.25">
      <c r="A188" s="9" t="s">
        <v>17</v>
      </c>
      <c r="B188" s="2" t="s">
        <v>7</v>
      </c>
      <c r="C188" s="1">
        <v>9</v>
      </c>
      <c r="D188" s="1">
        <v>100</v>
      </c>
      <c r="E188" s="1">
        <v>5.35</v>
      </c>
      <c r="F188" s="1">
        <v>11.15</v>
      </c>
      <c r="G188" s="1">
        <v>10.57</v>
      </c>
      <c r="H188" s="1">
        <v>5.88</v>
      </c>
      <c r="I188" s="1">
        <v>3.06</v>
      </c>
      <c r="J188" s="1">
        <v>2.58</v>
      </c>
      <c r="K188" s="1">
        <v>1.82</v>
      </c>
      <c r="L188" s="1">
        <v>2</v>
      </c>
      <c r="M188" s="1">
        <v>1.54</v>
      </c>
      <c r="N188" s="1">
        <v>1.79</v>
      </c>
      <c r="O188" s="1">
        <v>1.58</v>
      </c>
      <c r="P188" s="1">
        <v>2.33</v>
      </c>
      <c r="Q188" s="1">
        <v>3.19</v>
      </c>
      <c r="R188" s="1">
        <v>4.0199999999999996</v>
      </c>
      <c r="S188" s="1">
        <v>8.0500000000000007</v>
      </c>
      <c r="T188" s="1">
        <v>8.09</v>
      </c>
      <c r="U188" s="1">
        <v>7.55</v>
      </c>
      <c r="V188" s="1">
        <v>4.82</v>
      </c>
      <c r="W188" s="1">
        <v>3.15</v>
      </c>
      <c r="X188" s="1">
        <v>2.5299999999999998</v>
      </c>
      <c r="Y188" s="1">
        <v>1.63</v>
      </c>
      <c r="Z188" s="1">
        <v>1.1299999999999999</v>
      </c>
      <c r="AA188" s="1">
        <v>0.92</v>
      </c>
      <c r="AB188" s="1">
        <v>0.62</v>
      </c>
      <c r="AC188" s="1">
        <v>0.42</v>
      </c>
      <c r="AD188" s="1">
        <v>0.28999999999999998</v>
      </c>
      <c r="AE188" s="1">
        <v>0.3</v>
      </c>
      <c r="AF188" s="1">
        <v>0.34</v>
      </c>
      <c r="AG188" s="1">
        <v>0.18</v>
      </c>
      <c r="AH188" s="1">
        <v>0.35</v>
      </c>
      <c r="AI188" s="1">
        <v>0.22</v>
      </c>
      <c r="AJ188" s="1">
        <v>0.35</v>
      </c>
      <c r="AK188" s="1">
        <v>0.3</v>
      </c>
      <c r="AL188" s="1">
        <v>0.37</v>
      </c>
      <c r="AM188" s="1">
        <v>0.28000000000000003</v>
      </c>
      <c r="AN188" s="1">
        <v>0.21</v>
      </c>
      <c r="AO188" s="1">
        <v>0.21</v>
      </c>
      <c r="AP188" s="1">
        <v>0.16</v>
      </c>
      <c r="AQ188" s="1">
        <v>0.69</v>
      </c>
    </row>
    <row r="189" spans="1:43" x14ac:dyDescent="0.25">
      <c r="A189" s="9" t="s">
        <v>17</v>
      </c>
      <c r="B189" s="2" t="s">
        <v>7</v>
      </c>
      <c r="C189" s="1">
        <v>10</v>
      </c>
      <c r="D189" s="1">
        <v>100</v>
      </c>
      <c r="E189" s="1">
        <v>0</v>
      </c>
      <c r="F189" s="1">
        <v>11.11</v>
      </c>
      <c r="G189" s="1">
        <v>5.56</v>
      </c>
      <c r="H189" s="1">
        <v>0</v>
      </c>
      <c r="I189" s="1">
        <v>11.11</v>
      </c>
      <c r="J189" s="1">
        <v>6.1</v>
      </c>
      <c r="K189" s="1">
        <v>7.53</v>
      </c>
      <c r="L189" s="1">
        <v>8.6300000000000008</v>
      </c>
      <c r="M189" s="1">
        <v>5.7</v>
      </c>
      <c r="N189" s="1">
        <v>15.39</v>
      </c>
      <c r="O189" s="1">
        <v>5.16</v>
      </c>
      <c r="P189" s="1">
        <v>4.17</v>
      </c>
      <c r="Q189" s="1">
        <v>1.64</v>
      </c>
      <c r="R189" s="1">
        <v>2.74</v>
      </c>
      <c r="S189" s="1">
        <v>1.21</v>
      </c>
      <c r="T189" s="1">
        <v>1.1000000000000001</v>
      </c>
      <c r="U189" s="1">
        <v>1.1000000000000001</v>
      </c>
      <c r="V189" s="1">
        <v>0.55000000000000004</v>
      </c>
      <c r="W189" s="1">
        <v>0.11</v>
      </c>
      <c r="X189" s="1">
        <v>0</v>
      </c>
      <c r="Y189" s="1">
        <v>0</v>
      </c>
      <c r="Z189" s="1">
        <v>5.56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5.56</v>
      </c>
    </row>
    <row r="190" spans="1:43" x14ac:dyDescent="0.25">
      <c r="A190" s="9" t="s">
        <v>17</v>
      </c>
      <c r="B190" s="2" t="s">
        <v>7</v>
      </c>
      <c r="C190" s="1">
        <v>11</v>
      </c>
      <c r="D190" s="1">
        <v>100</v>
      </c>
      <c r="E190" s="1">
        <v>0.1</v>
      </c>
      <c r="F190" s="1">
        <v>0.14000000000000001</v>
      </c>
      <c r="G190" s="1">
        <v>0.45</v>
      </c>
      <c r="H190" s="1">
        <v>4.47</v>
      </c>
      <c r="I190" s="1">
        <v>8.8000000000000007</v>
      </c>
      <c r="J190" s="1">
        <v>7.73</v>
      </c>
      <c r="K190" s="1">
        <v>7.02</v>
      </c>
      <c r="L190" s="1">
        <v>7.25</v>
      </c>
      <c r="M190" s="1">
        <v>6.93</v>
      </c>
      <c r="N190" s="1">
        <v>8.24</v>
      </c>
      <c r="O190" s="1">
        <v>7.26</v>
      </c>
      <c r="P190" s="1">
        <v>7.92</v>
      </c>
      <c r="Q190" s="1">
        <v>7.94</v>
      </c>
      <c r="R190" s="1">
        <v>4.7300000000000004</v>
      </c>
      <c r="S190" s="1">
        <v>5.4</v>
      </c>
      <c r="T190" s="1">
        <v>3.39</v>
      </c>
      <c r="U190" s="1">
        <v>3.47</v>
      </c>
      <c r="V190" s="1">
        <v>2.34</v>
      </c>
      <c r="W190" s="1">
        <v>1.9</v>
      </c>
      <c r="X190" s="1">
        <v>1.23</v>
      </c>
      <c r="Y190" s="1">
        <v>1.2</v>
      </c>
      <c r="Z190" s="1">
        <v>0.51</v>
      </c>
      <c r="AA190" s="1">
        <v>0.82</v>
      </c>
      <c r="AB190" s="1">
        <v>0.23</v>
      </c>
      <c r="AC190" s="1">
        <v>0.23</v>
      </c>
      <c r="AD190" s="1">
        <v>0.08</v>
      </c>
      <c r="AE190" s="1">
        <v>0.03</v>
      </c>
      <c r="AF190" s="1">
        <v>0.03</v>
      </c>
      <c r="AG190" s="1">
        <v>0.03</v>
      </c>
      <c r="AH190" s="1">
        <v>0</v>
      </c>
      <c r="AI190" s="1">
        <v>0.01</v>
      </c>
      <c r="AJ190" s="1">
        <v>0</v>
      </c>
      <c r="AK190" s="1">
        <v>7.0000000000000007E-2</v>
      </c>
      <c r="AL190" s="1">
        <v>0.03</v>
      </c>
      <c r="AM190" s="1">
        <v>0.01</v>
      </c>
      <c r="AN190" s="1">
        <v>0.03</v>
      </c>
      <c r="AO190" s="1">
        <v>0.01</v>
      </c>
      <c r="AP190" s="1">
        <v>0</v>
      </c>
      <c r="AQ190" s="1">
        <v>0</v>
      </c>
    </row>
    <row r="191" spans="1:43" x14ac:dyDescent="0.25">
      <c r="A191" s="9" t="s">
        <v>17</v>
      </c>
      <c r="B191" s="2" t="s">
        <v>7</v>
      </c>
      <c r="C191" s="1">
        <v>12</v>
      </c>
      <c r="D191" s="1">
        <v>100</v>
      </c>
      <c r="E191" s="1">
        <v>0</v>
      </c>
      <c r="F191" s="1">
        <v>0.24</v>
      </c>
      <c r="G191" s="1">
        <v>0.56000000000000005</v>
      </c>
      <c r="H191" s="1">
        <v>3.5</v>
      </c>
      <c r="I191" s="1">
        <v>9.23</v>
      </c>
      <c r="J191" s="1">
        <v>9.2799999999999994</v>
      </c>
      <c r="K191" s="1">
        <v>7.69</v>
      </c>
      <c r="L191" s="1">
        <v>6.97</v>
      </c>
      <c r="M191" s="1">
        <v>9.43</v>
      </c>
      <c r="N191" s="1">
        <v>8.07</v>
      </c>
      <c r="O191" s="1">
        <v>8.34</v>
      </c>
      <c r="P191" s="1">
        <v>14.58</v>
      </c>
      <c r="Q191" s="1">
        <v>8.2200000000000006</v>
      </c>
      <c r="R191" s="1">
        <v>4.0199999999999996</v>
      </c>
      <c r="S191" s="1">
        <v>1.79</v>
      </c>
      <c r="T191" s="1">
        <v>1.4</v>
      </c>
      <c r="U191" s="1">
        <v>1.35</v>
      </c>
      <c r="V191" s="1">
        <v>0.96</v>
      </c>
      <c r="W191" s="1">
        <v>2.82</v>
      </c>
      <c r="X191" s="1">
        <v>0.68</v>
      </c>
      <c r="Y191" s="1">
        <v>0.36</v>
      </c>
      <c r="Z191" s="1">
        <v>0.36</v>
      </c>
      <c r="AA191" s="1">
        <v>0.16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</row>
    <row r="192" spans="1:43" x14ac:dyDescent="0.25">
      <c r="A192" s="9" t="s">
        <v>17</v>
      </c>
      <c r="B192" s="2" t="s">
        <v>7</v>
      </c>
      <c r="C192" s="1">
        <v>13</v>
      </c>
      <c r="D192" s="1">
        <v>100</v>
      </c>
      <c r="E192" s="1">
        <v>5.98</v>
      </c>
      <c r="F192" s="1">
        <v>3.42</v>
      </c>
      <c r="G192" s="1">
        <v>0</v>
      </c>
      <c r="H192" s="1">
        <v>8.33</v>
      </c>
      <c r="I192" s="1">
        <v>0</v>
      </c>
      <c r="J192" s="1">
        <v>3.42</v>
      </c>
      <c r="K192" s="1">
        <v>0.85</v>
      </c>
      <c r="L192" s="1">
        <v>10.37</v>
      </c>
      <c r="M192" s="1">
        <v>0</v>
      </c>
      <c r="N192" s="1">
        <v>4.76</v>
      </c>
      <c r="O192" s="1">
        <v>0.86</v>
      </c>
      <c r="P192" s="1">
        <v>0.85</v>
      </c>
      <c r="Q192" s="1">
        <v>13.95</v>
      </c>
      <c r="R192" s="1">
        <v>9.19</v>
      </c>
      <c r="S192" s="1">
        <v>13.1</v>
      </c>
      <c r="T192" s="1">
        <v>2.56</v>
      </c>
      <c r="U192" s="1">
        <v>7.33</v>
      </c>
      <c r="V192" s="1">
        <v>2.56</v>
      </c>
      <c r="W192" s="1">
        <v>4.76</v>
      </c>
      <c r="X192" s="1">
        <v>4.2699999999999996</v>
      </c>
      <c r="Y192" s="1">
        <v>0</v>
      </c>
      <c r="Z192" s="1">
        <v>0</v>
      </c>
      <c r="AA192" s="1">
        <v>1.71</v>
      </c>
      <c r="AB192" s="1">
        <v>0</v>
      </c>
      <c r="AC192" s="1">
        <v>1.71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43" x14ac:dyDescent="0.25">
      <c r="A193" s="9" t="s">
        <v>17</v>
      </c>
      <c r="B193" s="2" t="s">
        <v>8</v>
      </c>
      <c r="C193" s="1">
        <v>4</v>
      </c>
      <c r="D193" s="1">
        <v>100</v>
      </c>
      <c r="E193" s="1">
        <v>0.42</v>
      </c>
      <c r="F193" s="1">
        <v>0</v>
      </c>
      <c r="G193" s="1">
        <v>0.11</v>
      </c>
      <c r="H193" s="1">
        <v>0</v>
      </c>
      <c r="I193" s="1">
        <v>0.32</v>
      </c>
      <c r="J193" s="1">
        <v>0.28999999999999998</v>
      </c>
      <c r="K193" s="1">
        <v>1.07</v>
      </c>
      <c r="L193" s="1">
        <v>3.77</v>
      </c>
      <c r="M193" s="1">
        <v>6.55</v>
      </c>
      <c r="N193" s="1">
        <v>11.91</v>
      </c>
      <c r="O193" s="1">
        <v>9.69</v>
      </c>
      <c r="P193" s="1">
        <v>10.47</v>
      </c>
      <c r="Q193" s="1">
        <v>8.2200000000000006</v>
      </c>
      <c r="R193" s="1">
        <v>8.08</v>
      </c>
      <c r="S193" s="1">
        <v>10.37</v>
      </c>
      <c r="T193" s="1">
        <v>6.03</v>
      </c>
      <c r="U193" s="1">
        <v>5.2</v>
      </c>
      <c r="V193" s="1">
        <v>3.32</v>
      </c>
      <c r="W193" s="1">
        <v>5.52</v>
      </c>
      <c r="X193" s="1">
        <v>2.4300000000000002</v>
      </c>
      <c r="Y193" s="1">
        <v>1.01</v>
      </c>
      <c r="Z193" s="1">
        <v>0.57999999999999996</v>
      </c>
      <c r="AA193" s="1">
        <v>1.95</v>
      </c>
      <c r="AB193" s="1">
        <v>0</v>
      </c>
      <c r="AC193" s="1">
        <v>0.4</v>
      </c>
      <c r="AD193" s="1">
        <v>0.8</v>
      </c>
      <c r="AE193" s="1">
        <v>0.11</v>
      </c>
      <c r="AF193" s="1">
        <v>0.19</v>
      </c>
      <c r="AG193" s="1">
        <v>0.19</v>
      </c>
      <c r="AH193" s="1">
        <v>0.28999999999999998</v>
      </c>
      <c r="AI193" s="1">
        <v>0.11</v>
      </c>
      <c r="AJ193" s="1">
        <v>0.32</v>
      </c>
      <c r="AK193" s="1">
        <v>0</v>
      </c>
      <c r="AL193" s="1">
        <v>0.11</v>
      </c>
      <c r="AM193" s="1">
        <v>0.11</v>
      </c>
      <c r="AN193" s="1">
        <v>0.11</v>
      </c>
      <c r="AO193" s="1">
        <v>0</v>
      </c>
      <c r="AP193" s="1">
        <v>0</v>
      </c>
      <c r="AQ193" s="1">
        <v>0</v>
      </c>
    </row>
    <row r="194" spans="1:43" x14ac:dyDescent="0.25">
      <c r="A194" s="9" t="s">
        <v>17</v>
      </c>
      <c r="B194" s="2" t="s">
        <v>8</v>
      </c>
      <c r="C194" s="1">
        <v>5</v>
      </c>
      <c r="D194" s="1">
        <v>100</v>
      </c>
      <c r="E194" s="1">
        <v>12.14</v>
      </c>
      <c r="F194" s="1">
        <v>27.1</v>
      </c>
      <c r="G194" s="1">
        <v>21.35</v>
      </c>
      <c r="H194" s="1">
        <v>10.98</v>
      </c>
      <c r="I194" s="1">
        <v>5.3</v>
      </c>
      <c r="J194" s="1">
        <v>3.93</v>
      </c>
      <c r="K194" s="1">
        <v>2.71</v>
      </c>
      <c r="L194" s="1">
        <v>2.52</v>
      </c>
      <c r="M194" s="1">
        <v>1.99</v>
      </c>
      <c r="N194" s="1">
        <v>1.92</v>
      </c>
      <c r="O194" s="1">
        <v>1.39</v>
      </c>
      <c r="P194" s="1">
        <v>1.51</v>
      </c>
      <c r="Q194" s="1">
        <v>1.53</v>
      </c>
      <c r="R194" s="1">
        <v>1.07</v>
      </c>
      <c r="S194" s="1">
        <v>0.74</v>
      </c>
      <c r="T194" s="1">
        <v>0.52</v>
      </c>
      <c r="U194" s="1">
        <v>0.48</v>
      </c>
      <c r="V194" s="1">
        <v>0.42</v>
      </c>
      <c r="W194" s="1">
        <v>0.37</v>
      </c>
      <c r="X194" s="1">
        <v>0.25</v>
      </c>
      <c r="Y194" s="1">
        <v>0.23</v>
      </c>
      <c r="Z194" s="1">
        <v>0.18</v>
      </c>
      <c r="AA194" s="1">
        <v>0.16</v>
      </c>
      <c r="AB194" s="1">
        <v>0.12</v>
      </c>
      <c r="AC194" s="1">
        <v>0.16</v>
      </c>
      <c r="AD194" s="1">
        <v>0.42</v>
      </c>
      <c r="AE194" s="1">
        <v>7.0000000000000007E-2</v>
      </c>
      <c r="AF194" s="1">
        <v>0.08</v>
      </c>
      <c r="AG194" s="1">
        <v>0.03</v>
      </c>
      <c r="AH194" s="1">
        <v>0.05</v>
      </c>
      <c r="AI194" s="1">
        <v>0.04</v>
      </c>
      <c r="AJ194" s="1">
        <v>0.04</v>
      </c>
      <c r="AK194" s="1">
        <v>0.03</v>
      </c>
      <c r="AL194" s="1">
        <v>0.04</v>
      </c>
      <c r="AM194" s="1">
        <v>0.03</v>
      </c>
      <c r="AN194" s="1">
        <v>0.04</v>
      </c>
      <c r="AO194" s="1">
        <v>0.03</v>
      </c>
      <c r="AP194" s="1">
        <v>0.04</v>
      </c>
      <c r="AQ194" s="1">
        <v>0</v>
      </c>
    </row>
    <row r="195" spans="1:43" x14ac:dyDescent="0.25">
      <c r="A195" s="9" t="s">
        <v>17</v>
      </c>
      <c r="B195" s="2" t="s">
        <v>8</v>
      </c>
      <c r="C195" s="1">
        <v>6</v>
      </c>
      <c r="D195" s="1">
        <v>100</v>
      </c>
      <c r="E195" s="1">
        <v>0</v>
      </c>
      <c r="F195" s="1">
        <v>0.39</v>
      </c>
      <c r="G195" s="1">
        <v>0.14000000000000001</v>
      </c>
      <c r="H195" s="1">
        <v>0.8</v>
      </c>
      <c r="I195" s="1">
        <v>0.74</v>
      </c>
      <c r="J195" s="1">
        <v>1.42</v>
      </c>
      <c r="K195" s="1">
        <v>5.48</v>
      </c>
      <c r="L195" s="1">
        <v>10.86</v>
      </c>
      <c r="M195" s="1">
        <v>6.77</v>
      </c>
      <c r="N195" s="1">
        <v>7.99</v>
      </c>
      <c r="O195" s="1">
        <v>6.08</v>
      </c>
      <c r="P195" s="1">
        <v>9.52</v>
      </c>
      <c r="Q195" s="1">
        <v>6.29</v>
      </c>
      <c r="R195" s="1">
        <v>3.36</v>
      </c>
      <c r="S195" s="1">
        <v>3.65</v>
      </c>
      <c r="T195" s="1">
        <v>2.59</v>
      </c>
      <c r="U195" s="1">
        <v>1.63</v>
      </c>
      <c r="V195" s="1">
        <v>0.72</v>
      </c>
      <c r="W195" s="1">
        <v>4.09</v>
      </c>
      <c r="X195" s="1">
        <v>1.29</v>
      </c>
      <c r="Y195" s="1">
        <v>3.2</v>
      </c>
      <c r="Z195" s="1">
        <v>3.29</v>
      </c>
      <c r="AA195" s="1">
        <v>0.99</v>
      </c>
      <c r="AB195" s="1">
        <v>0.64</v>
      </c>
      <c r="AC195" s="1">
        <v>0.31</v>
      </c>
      <c r="AD195" s="1">
        <v>2.21</v>
      </c>
      <c r="AE195" s="1">
        <v>2.21</v>
      </c>
      <c r="AF195" s="1">
        <v>0.92</v>
      </c>
      <c r="AG195" s="1">
        <v>2.2000000000000002</v>
      </c>
      <c r="AH195" s="1">
        <v>2.2000000000000002</v>
      </c>
      <c r="AI195" s="1">
        <v>1.22</v>
      </c>
      <c r="AJ195" s="1">
        <v>0.92</v>
      </c>
      <c r="AK195" s="1">
        <v>1.59</v>
      </c>
      <c r="AL195" s="1">
        <v>0.61</v>
      </c>
      <c r="AM195" s="1">
        <v>0.61</v>
      </c>
      <c r="AN195" s="1">
        <v>0.61</v>
      </c>
      <c r="AO195" s="1">
        <v>0.31</v>
      </c>
      <c r="AP195" s="1">
        <v>0.61</v>
      </c>
      <c r="AQ195" s="1">
        <v>1.53</v>
      </c>
    </row>
    <row r="196" spans="1:43" x14ac:dyDescent="0.25">
      <c r="A196" s="9" t="s">
        <v>17</v>
      </c>
      <c r="B196" s="2" t="s">
        <v>8</v>
      </c>
      <c r="C196" s="1">
        <v>7</v>
      </c>
      <c r="D196" s="1">
        <v>100</v>
      </c>
      <c r="E196" s="1">
        <v>33.33</v>
      </c>
      <c r="F196" s="1">
        <v>0</v>
      </c>
      <c r="G196" s="1">
        <v>0</v>
      </c>
      <c r="H196" s="1">
        <v>0.48</v>
      </c>
      <c r="I196" s="1">
        <v>0.97</v>
      </c>
      <c r="J196" s="1">
        <v>0.97</v>
      </c>
      <c r="K196" s="1">
        <v>2.9</v>
      </c>
      <c r="L196" s="1">
        <v>3.38</v>
      </c>
      <c r="M196" s="1">
        <v>3.86</v>
      </c>
      <c r="N196" s="1">
        <v>0.97</v>
      </c>
      <c r="O196" s="1">
        <v>2.89</v>
      </c>
      <c r="P196" s="1">
        <v>1.93</v>
      </c>
      <c r="Q196" s="1">
        <v>1.93</v>
      </c>
      <c r="R196" s="1">
        <v>1.45</v>
      </c>
      <c r="S196" s="1">
        <v>2.9</v>
      </c>
      <c r="T196" s="1">
        <v>0.48</v>
      </c>
      <c r="U196" s="1">
        <v>1.93</v>
      </c>
      <c r="V196" s="1">
        <v>1.45</v>
      </c>
      <c r="W196" s="1">
        <v>0</v>
      </c>
      <c r="X196" s="1">
        <v>0.97</v>
      </c>
      <c r="Y196" s="1">
        <v>1.93</v>
      </c>
      <c r="Z196" s="1">
        <v>1.45</v>
      </c>
      <c r="AA196" s="1">
        <v>0.48</v>
      </c>
      <c r="AB196" s="1">
        <v>0</v>
      </c>
      <c r="AC196" s="1">
        <v>0</v>
      </c>
      <c r="AD196" s="1">
        <v>33.33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</row>
    <row r="197" spans="1:43" x14ac:dyDescent="0.25">
      <c r="A197" s="9" t="s">
        <v>17</v>
      </c>
      <c r="B197" s="2" t="s">
        <v>8</v>
      </c>
      <c r="C197" s="1">
        <v>8</v>
      </c>
      <c r="D197" s="1">
        <v>100</v>
      </c>
      <c r="E197" s="1">
        <v>6.98</v>
      </c>
      <c r="F197" s="1">
        <v>6.26</v>
      </c>
      <c r="G197" s="1">
        <v>6.76</v>
      </c>
      <c r="H197" s="1">
        <v>8.8000000000000007</v>
      </c>
      <c r="I197" s="1">
        <v>11.03</v>
      </c>
      <c r="J197" s="1">
        <v>9.8800000000000008</v>
      </c>
      <c r="K197" s="1">
        <v>7.83</v>
      </c>
      <c r="L197" s="1">
        <v>6.8</v>
      </c>
      <c r="M197" s="1">
        <v>4.91</v>
      </c>
      <c r="N197" s="1">
        <v>4.24</v>
      </c>
      <c r="O197" s="1">
        <v>3.53</v>
      </c>
      <c r="P197" s="1">
        <v>4.47</v>
      </c>
      <c r="Q197" s="1">
        <v>3.6</v>
      </c>
      <c r="R197" s="1">
        <v>2.61</v>
      </c>
      <c r="S197" s="1">
        <v>2.38</v>
      </c>
      <c r="T197" s="1">
        <v>2.15</v>
      </c>
      <c r="U197" s="1">
        <v>1.49</v>
      </c>
      <c r="V197" s="1">
        <v>1.22</v>
      </c>
      <c r="W197" s="1">
        <v>0.92</v>
      </c>
      <c r="X197" s="1">
        <v>0.89</v>
      </c>
      <c r="Y197" s="1">
        <v>0.54</v>
      </c>
      <c r="Z197" s="1">
        <v>0.71</v>
      </c>
      <c r="AA197" s="1">
        <v>0.34</v>
      </c>
      <c r="AB197" s="1">
        <v>0.45</v>
      </c>
      <c r="AC197" s="1">
        <v>0.28000000000000003</v>
      </c>
      <c r="AD197" s="1">
        <v>0.22</v>
      </c>
      <c r="AE197" s="1">
        <v>0.2</v>
      </c>
      <c r="AF197" s="1">
        <v>0.11</v>
      </c>
      <c r="AG197" s="1">
        <v>0.04</v>
      </c>
      <c r="AH197" s="1">
        <v>7.0000000000000007E-2</v>
      </c>
      <c r="AI197" s="1">
        <v>0.08</v>
      </c>
      <c r="AJ197" s="1">
        <v>0.02</v>
      </c>
      <c r="AK197" s="1">
        <v>0.05</v>
      </c>
      <c r="AL197" s="1">
        <v>0.03</v>
      </c>
      <c r="AM197" s="1">
        <v>0.03</v>
      </c>
      <c r="AN197" s="1">
        <v>0.02</v>
      </c>
      <c r="AO197" s="1">
        <v>0.03</v>
      </c>
      <c r="AP197" s="1">
        <v>0.01</v>
      </c>
      <c r="AQ197" s="1">
        <v>0.02</v>
      </c>
    </row>
    <row r="198" spans="1:43" x14ac:dyDescent="0.25">
      <c r="A198" s="9" t="s">
        <v>17</v>
      </c>
      <c r="B198" s="2" t="s">
        <v>8</v>
      </c>
      <c r="C198" s="1">
        <v>9</v>
      </c>
      <c r="D198" s="1">
        <v>100</v>
      </c>
      <c r="E198" s="1">
        <v>4.47</v>
      </c>
      <c r="F198" s="1">
        <v>11.24</v>
      </c>
      <c r="G198" s="1">
        <v>10.81</v>
      </c>
      <c r="H198" s="1">
        <v>6.43</v>
      </c>
      <c r="I198" s="1">
        <v>3.52</v>
      </c>
      <c r="J198" s="1">
        <v>2.2799999999999998</v>
      </c>
      <c r="K198" s="1">
        <v>1.82</v>
      </c>
      <c r="L198" s="1">
        <v>1.76</v>
      </c>
      <c r="M198" s="1">
        <v>1.83</v>
      </c>
      <c r="N198" s="1">
        <v>2</v>
      </c>
      <c r="O198" s="1">
        <v>1.51</v>
      </c>
      <c r="P198" s="1">
        <v>2.1800000000000002</v>
      </c>
      <c r="Q198" s="1">
        <v>3.17</v>
      </c>
      <c r="R198" s="1">
        <v>3.63</v>
      </c>
      <c r="S198" s="1">
        <v>7.09</v>
      </c>
      <c r="T198" s="1">
        <v>7.49</v>
      </c>
      <c r="U198" s="1">
        <v>7.32</v>
      </c>
      <c r="V198" s="1">
        <v>4.9000000000000004</v>
      </c>
      <c r="W198" s="1">
        <v>3.55</v>
      </c>
      <c r="X198" s="1">
        <v>3.02</v>
      </c>
      <c r="Y198" s="1">
        <v>2.11</v>
      </c>
      <c r="Z198" s="1">
        <v>1.59</v>
      </c>
      <c r="AA198" s="1">
        <v>0.94</v>
      </c>
      <c r="AB198" s="1">
        <v>0.7</v>
      </c>
      <c r="AC198" s="1">
        <v>0.56999999999999995</v>
      </c>
      <c r="AD198" s="1">
        <v>0.36</v>
      </c>
      <c r="AE198" s="1">
        <v>0.22</v>
      </c>
      <c r="AF198" s="1">
        <v>0.25</v>
      </c>
      <c r="AG198" s="1">
        <v>0.2</v>
      </c>
      <c r="AH198" s="1">
        <v>0.33</v>
      </c>
      <c r="AI198" s="1">
        <v>0.23</v>
      </c>
      <c r="AJ198" s="1">
        <v>0.36</v>
      </c>
      <c r="AK198" s="1">
        <v>0.27</v>
      </c>
      <c r="AL198" s="1">
        <v>0.38</v>
      </c>
      <c r="AM198" s="1">
        <v>0.25</v>
      </c>
      <c r="AN198" s="1">
        <v>0.26</v>
      </c>
      <c r="AO198" s="1">
        <v>0.15</v>
      </c>
      <c r="AP198" s="1">
        <v>0.15</v>
      </c>
      <c r="AQ198" s="1">
        <v>0.68</v>
      </c>
    </row>
    <row r="199" spans="1:43" x14ac:dyDescent="0.25">
      <c r="A199" s="9" t="s">
        <v>17</v>
      </c>
      <c r="B199" s="2" t="s">
        <v>8</v>
      </c>
      <c r="C199" s="1">
        <v>10</v>
      </c>
      <c r="D199" s="1">
        <v>100</v>
      </c>
      <c r="E199" s="1">
        <v>8.1</v>
      </c>
      <c r="F199" s="1">
        <v>0</v>
      </c>
      <c r="G199" s="1">
        <v>8.1</v>
      </c>
      <c r="H199" s="1">
        <v>12.85</v>
      </c>
      <c r="I199" s="1">
        <v>0</v>
      </c>
      <c r="J199" s="1">
        <v>0.55000000000000004</v>
      </c>
      <c r="K199" s="1">
        <v>1.97</v>
      </c>
      <c r="L199" s="1">
        <v>3.07</v>
      </c>
      <c r="M199" s="1">
        <v>5.7</v>
      </c>
      <c r="N199" s="1">
        <v>9.0399999999999991</v>
      </c>
      <c r="O199" s="1">
        <v>5.16</v>
      </c>
      <c r="P199" s="1">
        <v>4.17</v>
      </c>
      <c r="Q199" s="1">
        <v>1.64</v>
      </c>
      <c r="R199" s="1">
        <v>6.07</v>
      </c>
      <c r="S199" s="1">
        <v>7.87</v>
      </c>
      <c r="T199" s="1">
        <v>12.53</v>
      </c>
      <c r="U199" s="1">
        <v>1.1000000000000001</v>
      </c>
      <c r="V199" s="1">
        <v>5.31</v>
      </c>
      <c r="W199" s="1">
        <v>0.11</v>
      </c>
      <c r="X199" s="1">
        <v>0</v>
      </c>
      <c r="Y199" s="1">
        <v>0</v>
      </c>
      <c r="Z199" s="1">
        <v>0</v>
      </c>
      <c r="AA199" s="1">
        <v>0</v>
      </c>
      <c r="AB199" s="1">
        <v>3.33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3.33</v>
      </c>
    </row>
    <row r="200" spans="1:43" x14ac:dyDescent="0.25">
      <c r="A200" s="9" t="s">
        <v>17</v>
      </c>
      <c r="B200" s="2" t="s">
        <v>8</v>
      </c>
      <c r="C200" s="1">
        <v>11</v>
      </c>
      <c r="D200" s="1">
        <v>100</v>
      </c>
      <c r="E200" s="1">
        <v>0.12</v>
      </c>
      <c r="F200" s="1">
        <v>0.21</v>
      </c>
      <c r="G200" s="1">
        <v>0.41</v>
      </c>
      <c r="H200" s="1">
        <v>3.59</v>
      </c>
      <c r="I200" s="1">
        <v>6.93</v>
      </c>
      <c r="J200" s="1">
        <v>7.16</v>
      </c>
      <c r="K200" s="1">
        <v>6.06</v>
      </c>
      <c r="L200" s="1">
        <v>6.95</v>
      </c>
      <c r="M200" s="1">
        <v>6.97</v>
      </c>
      <c r="N200" s="1">
        <v>8.9700000000000006</v>
      </c>
      <c r="O200" s="1">
        <v>6.74</v>
      </c>
      <c r="P200" s="1">
        <v>9.06</v>
      </c>
      <c r="Q200" s="1">
        <v>7.72</v>
      </c>
      <c r="R200" s="1">
        <v>5.77</v>
      </c>
      <c r="S200" s="1">
        <v>6.33</v>
      </c>
      <c r="T200" s="1">
        <v>4.51</v>
      </c>
      <c r="U200" s="1">
        <v>2.8</v>
      </c>
      <c r="V200" s="1">
        <v>2.46</v>
      </c>
      <c r="W200" s="1">
        <v>2.0099999999999998</v>
      </c>
      <c r="X200" s="1">
        <v>1.73</v>
      </c>
      <c r="Y200" s="1">
        <v>1.02</v>
      </c>
      <c r="Z200" s="1">
        <v>1.04</v>
      </c>
      <c r="AA200" s="1">
        <v>0.53</v>
      </c>
      <c r="AB200" s="1">
        <v>0.43</v>
      </c>
      <c r="AC200" s="1">
        <v>0.18</v>
      </c>
      <c r="AD200" s="1">
        <v>0.09</v>
      </c>
      <c r="AE200" s="1">
        <v>0.05</v>
      </c>
      <c r="AF200" s="1">
        <v>0.04</v>
      </c>
      <c r="AG200" s="1">
        <v>0.02</v>
      </c>
      <c r="AH200" s="1">
        <v>0</v>
      </c>
      <c r="AI200" s="1">
        <v>0.03</v>
      </c>
      <c r="AJ200" s="1">
        <v>0.03</v>
      </c>
      <c r="AK200" s="1">
        <v>0.01</v>
      </c>
      <c r="AL200" s="1">
        <v>0.01</v>
      </c>
      <c r="AM200" s="1">
        <v>0</v>
      </c>
      <c r="AN200" s="1">
        <v>0.01</v>
      </c>
      <c r="AO200" s="1">
        <v>0</v>
      </c>
      <c r="AP200" s="1">
        <v>0.01</v>
      </c>
      <c r="AQ200" s="1">
        <v>0</v>
      </c>
    </row>
    <row r="201" spans="1:43" x14ac:dyDescent="0.25">
      <c r="A201" s="9" t="s">
        <v>17</v>
      </c>
      <c r="B201" s="2" t="s">
        <v>8</v>
      </c>
      <c r="C201" s="1">
        <v>12</v>
      </c>
      <c r="D201" s="1">
        <v>100</v>
      </c>
      <c r="E201" s="1">
        <v>0.03</v>
      </c>
      <c r="F201" s="1">
        <v>7.0000000000000007E-2</v>
      </c>
      <c r="G201" s="1">
        <v>0.24</v>
      </c>
      <c r="H201" s="1">
        <v>2.46</v>
      </c>
      <c r="I201" s="1">
        <v>6.81</v>
      </c>
      <c r="J201" s="1">
        <v>6.34</v>
      </c>
      <c r="K201" s="1">
        <v>9.33</v>
      </c>
      <c r="L201" s="1">
        <v>10.5</v>
      </c>
      <c r="M201" s="1">
        <v>11.69</v>
      </c>
      <c r="N201" s="1">
        <v>11.6</v>
      </c>
      <c r="O201" s="1">
        <v>8.43</v>
      </c>
      <c r="P201" s="1">
        <v>10.17</v>
      </c>
      <c r="Q201" s="1">
        <v>6.32</v>
      </c>
      <c r="R201" s="1">
        <v>4.5999999999999996</v>
      </c>
      <c r="S201" s="1">
        <v>3.27</v>
      </c>
      <c r="T201" s="1">
        <v>2.25</v>
      </c>
      <c r="U201" s="1">
        <v>1.52</v>
      </c>
      <c r="V201" s="1">
        <v>1.39</v>
      </c>
      <c r="W201" s="1">
        <v>0.8</v>
      </c>
      <c r="X201" s="1">
        <v>0.38</v>
      </c>
      <c r="Y201" s="1">
        <v>0.68</v>
      </c>
      <c r="Z201" s="1">
        <v>0.49</v>
      </c>
      <c r="AA201" s="1">
        <v>0.14000000000000001</v>
      </c>
      <c r="AB201" s="1">
        <v>0.1</v>
      </c>
      <c r="AC201" s="1">
        <v>0.03</v>
      </c>
      <c r="AD201" s="1">
        <v>0</v>
      </c>
      <c r="AE201" s="1">
        <v>7.0000000000000007E-2</v>
      </c>
      <c r="AF201" s="1">
        <v>0.1</v>
      </c>
      <c r="AG201" s="1">
        <v>0</v>
      </c>
      <c r="AH201" s="1">
        <v>0.1</v>
      </c>
      <c r="AI201" s="1">
        <v>0.03</v>
      </c>
      <c r="AJ201" s="1">
        <v>0</v>
      </c>
      <c r="AK201" s="1">
        <v>0</v>
      </c>
      <c r="AL201" s="1">
        <v>0</v>
      </c>
      <c r="AM201" s="1">
        <v>0.03</v>
      </c>
      <c r="AN201" s="1">
        <v>0</v>
      </c>
      <c r="AO201" s="1">
        <v>0</v>
      </c>
      <c r="AP201" s="1">
        <v>0</v>
      </c>
      <c r="AQ201" s="1">
        <v>0</v>
      </c>
    </row>
    <row r="202" spans="1:43" x14ac:dyDescent="0.25">
      <c r="A202" s="9" t="s">
        <v>17</v>
      </c>
      <c r="B202" s="2" t="s">
        <v>8</v>
      </c>
      <c r="C202" s="1">
        <v>13</v>
      </c>
      <c r="D202" s="1">
        <v>100</v>
      </c>
      <c r="E202" s="1">
        <v>17.399999999999999</v>
      </c>
      <c r="F202" s="1">
        <v>8.82</v>
      </c>
      <c r="G202" s="1">
        <v>2.02</v>
      </c>
      <c r="H202" s="1">
        <v>4.2</v>
      </c>
      <c r="I202" s="1">
        <v>3.68</v>
      </c>
      <c r="J202" s="1">
        <v>2.38</v>
      </c>
      <c r="K202" s="1">
        <v>1.98</v>
      </c>
      <c r="L202" s="1">
        <v>2.72</v>
      </c>
      <c r="M202" s="1">
        <v>2.76</v>
      </c>
      <c r="N202" s="1">
        <v>7.84</v>
      </c>
      <c r="O202" s="1">
        <v>5</v>
      </c>
      <c r="P202" s="1">
        <v>5.34</v>
      </c>
      <c r="Q202" s="1">
        <v>5.68</v>
      </c>
      <c r="R202" s="1">
        <v>2.09</v>
      </c>
      <c r="S202" s="1">
        <v>4.8899999999999997</v>
      </c>
      <c r="T202" s="1">
        <v>2.74</v>
      </c>
      <c r="U202" s="1">
        <v>2.74</v>
      </c>
      <c r="V202" s="1">
        <v>3.64</v>
      </c>
      <c r="W202" s="1">
        <v>2.33</v>
      </c>
      <c r="X202" s="1">
        <v>3.59</v>
      </c>
      <c r="Y202" s="1">
        <v>1.37</v>
      </c>
      <c r="Z202" s="1">
        <v>1.71</v>
      </c>
      <c r="AA202" s="1">
        <v>0.63</v>
      </c>
      <c r="AB202" s="1">
        <v>0.63</v>
      </c>
      <c r="AC202" s="1">
        <v>1.89</v>
      </c>
      <c r="AD202" s="1">
        <v>0</v>
      </c>
      <c r="AE202" s="1">
        <v>0</v>
      </c>
      <c r="AF202" s="1">
        <v>0.63</v>
      </c>
      <c r="AG202" s="1">
        <v>0</v>
      </c>
      <c r="AH202" s="1">
        <v>0</v>
      </c>
      <c r="AI202" s="1">
        <v>0</v>
      </c>
      <c r="AJ202" s="1">
        <v>0</v>
      </c>
      <c r="AK202" s="1">
        <v>0.63</v>
      </c>
      <c r="AL202" s="1">
        <v>0.34</v>
      </c>
      <c r="AM202" s="1">
        <v>0</v>
      </c>
      <c r="AN202" s="1">
        <v>0</v>
      </c>
      <c r="AO202" s="1">
        <v>0</v>
      </c>
      <c r="AP202" s="1">
        <v>0</v>
      </c>
      <c r="AQ202" s="1">
        <v>0.34</v>
      </c>
    </row>
    <row r="203" spans="1:43" x14ac:dyDescent="0.25">
      <c r="A203" s="9" t="s">
        <v>17</v>
      </c>
      <c r="B203" s="2" t="s">
        <v>9</v>
      </c>
      <c r="C203" s="1">
        <v>4</v>
      </c>
      <c r="D203" s="1">
        <v>100</v>
      </c>
      <c r="E203" s="1">
        <v>0.11</v>
      </c>
      <c r="F203" s="1">
        <v>0.11</v>
      </c>
      <c r="G203" s="1">
        <v>0</v>
      </c>
      <c r="H203" s="1">
        <v>0.57999999999999996</v>
      </c>
      <c r="I203" s="1">
        <v>0.45</v>
      </c>
      <c r="J203" s="1">
        <v>0.39</v>
      </c>
      <c r="K203" s="1">
        <v>1.06</v>
      </c>
      <c r="L203" s="1">
        <v>2.54</v>
      </c>
      <c r="M203" s="1">
        <v>4.62</v>
      </c>
      <c r="N203" s="1">
        <v>11.78</v>
      </c>
      <c r="O203" s="1">
        <v>11.31</v>
      </c>
      <c r="P203" s="1">
        <v>10.47</v>
      </c>
      <c r="Q203" s="1">
        <v>8.51</v>
      </c>
      <c r="R203" s="1">
        <v>8.4499999999999993</v>
      </c>
      <c r="S203" s="1">
        <v>8.34</v>
      </c>
      <c r="T203" s="1">
        <v>5.79</v>
      </c>
      <c r="U203" s="1">
        <v>7.44</v>
      </c>
      <c r="V203" s="1">
        <v>2.7</v>
      </c>
      <c r="W203" s="1">
        <v>3.38</v>
      </c>
      <c r="X203" s="1">
        <v>3.13</v>
      </c>
      <c r="Y203" s="1">
        <v>2.5099999999999998</v>
      </c>
      <c r="Z203" s="1">
        <v>1.29</v>
      </c>
      <c r="AA203" s="1">
        <v>0.84</v>
      </c>
      <c r="AB203" s="1">
        <v>1.18</v>
      </c>
      <c r="AC203" s="1">
        <v>1.07</v>
      </c>
      <c r="AD203" s="1">
        <v>0.67</v>
      </c>
      <c r="AE203" s="1">
        <v>0.17</v>
      </c>
      <c r="AF203" s="1">
        <v>0.17</v>
      </c>
      <c r="AG203" s="1">
        <v>0.22</v>
      </c>
      <c r="AH203" s="1">
        <v>0</v>
      </c>
      <c r="AI203" s="1">
        <v>0.11</v>
      </c>
      <c r="AJ203" s="1">
        <v>0.05</v>
      </c>
      <c r="AK203" s="1">
        <v>0.05</v>
      </c>
      <c r="AL203" s="1">
        <v>0.11</v>
      </c>
      <c r="AM203" s="1">
        <v>0</v>
      </c>
      <c r="AN203" s="1">
        <v>0.16</v>
      </c>
      <c r="AO203" s="1">
        <v>0.11</v>
      </c>
      <c r="AP203" s="1">
        <v>0.11</v>
      </c>
      <c r="AQ203" s="1">
        <v>0</v>
      </c>
    </row>
    <row r="204" spans="1:43" x14ac:dyDescent="0.25">
      <c r="A204" s="9" t="s">
        <v>17</v>
      </c>
      <c r="B204" s="2" t="s">
        <v>9</v>
      </c>
      <c r="C204" s="1">
        <v>5</v>
      </c>
      <c r="D204" s="1">
        <v>100</v>
      </c>
      <c r="E204" s="1">
        <v>10.96</v>
      </c>
      <c r="F204" s="1">
        <v>26.98</v>
      </c>
      <c r="G204" s="1">
        <v>21.88</v>
      </c>
      <c r="H204" s="1">
        <v>11.22</v>
      </c>
      <c r="I204" s="1">
        <v>5.21</v>
      </c>
      <c r="J204" s="1">
        <v>3.95</v>
      </c>
      <c r="K204" s="1">
        <v>2.82</v>
      </c>
      <c r="L204" s="1">
        <v>2.46</v>
      </c>
      <c r="M204" s="1">
        <v>2.0299999999999998</v>
      </c>
      <c r="N204" s="1">
        <v>2.1800000000000002</v>
      </c>
      <c r="O204" s="1">
        <v>1.55</v>
      </c>
      <c r="P204" s="1">
        <v>1.53</v>
      </c>
      <c r="Q204" s="1">
        <v>1.35</v>
      </c>
      <c r="R204" s="1">
        <v>0.97</v>
      </c>
      <c r="S204" s="1">
        <v>0.73</v>
      </c>
      <c r="T204" s="1">
        <v>0.55000000000000004</v>
      </c>
      <c r="U204" s="1">
        <v>0.54</v>
      </c>
      <c r="V204" s="1">
        <v>0.46</v>
      </c>
      <c r="W204" s="1">
        <v>0.39</v>
      </c>
      <c r="X204" s="1">
        <v>0.28999999999999998</v>
      </c>
      <c r="Y204" s="1">
        <v>0.26</v>
      </c>
      <c r="Z204" s="1">
        <v>0.17</v>
      </c>
      <c r="AA204" s="1">
        <v>0.16</v>
      </c>
      <c r="AB204" s="1">
        <v>0.15</v>
      </c>
      <c r="AC204" s="1">
        <v>0.19</v>
      </c>
      <c r="AD204" s="1">
        <v>0.32</v>
      </c>
      <c r="AE204" s="1">
        <v>0.11</v>
      </c>
      <c r="AF204" s="1">
        <v>0.09</v>
      </c>
      <c r="AG204" s="1">
        <v>0.05</v>
      </c>
      <c r="AH204" s="1">
        <v>0.06</v>
      </c>
      <c r="AI204" s="1">
        <v>0.04</v>
      </c>
      <c r="AJ204" s="1">
        <v>0.05</v>
      </c>
      <c r="AK204" s="1">
        <v>0.05</v>
      </c>
      <c r="AL204" s="1">
        <v>0.05</v>
      </c>
      <c r="AM204" s="1">
        <v>0.04</v>
      </c>
      <c r="AN204" s="1">
        <v>0.05</v>
      </c>
      <c r="AO204" s="1">
        <v>0.05</v>
      </c>
      <c r="AP204" s="1">
        <v>7.0000000000000007E-2</v>
      </c>
      <c r="AQ204" s="1">
        <v>0</v>
      </c>
    </row>
    <row r="205" spans="1:43" x14ac:dyDescent="0.25">
      <c r="A205" s="9" t="s">
        <v>17</v>
      </c>
      <c r="B205" s="2" t="s">
        <v>9</v>
      </c>
      <c r="C205" s="1">
        <v>6</v>
      </c>
      <c r="D205" s="1">
        <v>100</v>
      </c>
      <c r="E205" s="1">
        <v>0</v>
      </c>
      <c r="F205" s="1">
        <v>0.09</v>
      </c>
      <c r="G205" s="1">
        <v>0.57999999999999996</v>
      </c>
      <c r="H205" s="1">
        <v>1.08</v>
      </c>
      <c r="I205" s="1">
        <v>2.0699999999999998</v>
      </c>
      <c r="J205" s="1">
        <v>1.56</v>
      </c>
      <c r="K205" s="1">
        <v>11.42</v>
      </c>
      <c r="L205" s="1">
        <v>6.84</v>
      </c>
      <c r="M205" s="1">
        <v>9.32</v>
      </c>
      <c r="N205" s="1">
        <v>8.84</v>
      </c>
      <c r="O205" s="1">
        <v>6.11</v>
      </c>
      <c r="P205" s="1">
        <v>6.43</v>
      </c>
      <c r="Q205" s="1">
        <v>2.48</v>
      </c>
      <c r="R205" s="1">
        <v>2.27</v>
      </c>
      <c r="S205" s="1">
        <v>2.92</v>
      </c>
      <c r="T205" s="1">
        <v>2.39</v>
      </c>
      <c r="U205" s="1">
        <v>0.41</v>
      </c>
      <c r="V205" s="1">
        <v>1.1599999999999999</v>
      </c>
      <c r="W205" s="1">
        <v>1.25</v>
      </c>
      <c r="X205" s="1">
        <v>3.71</v>
      </c>
      <c r="Y205" s="1">
        <v>0.09</v>
      </c>
      <c r="Z205" s="1">
        <v>1.95</v>
      </c>
      <c r="AA205" s="1">
        <v>0.51</v>
      </c>
      <c r="AB205" s="1">
        <v>3.81</v>
      </c>
      <c r="AC205" s="1">
        <v>4.22</v>
      </c>
      <c r="AD205" s="1">
        <v>0.46</v>
      </c>
      <c r="AE205" s="1">
        <v>0.91</v>
      </c>
      <c r="AF205" s="1">
        <v>0.89</v>
      </c>
      <c r="AG205" s="1">
        <v>0.89</v>
      </c>
      <c r="AH205" s="1">
        <v>0.89</v>
      </c>
      <c r="AI205" s="1">
        <v>0.44</v>
      </c>
      <c r="AJ205" s="1">
        <v>4.22</v>
      </c>
      <c r="AK205" s="1">
        <v>0</v>
      </c>
      <c r="AL205" s="1">
        <v>0</v>
      </c>
      <c r="AM205" s="1">
        <v>3.78</v>
      </c>
      <c r="AN205" s="1">
        <v>3.33</v>
      </c>
      <c r="AO205" s="1">
        <v>0</v>
      </c>
      <c r="AP205" s="1">
        <v>0</v>
      </c>
      <c r="AQ205" s="1">
        <v>2.67</v>
      </c>
    </row>
    <row r="206" spans="1:43" x14ac:dyDescent="0.25">
      <c r="A206" s="9" t="s">
        <v>17</v>
      </c>
      <c r="B206" s="2" t="s">
        <v>9</v>
      </c>
      <c r="C206" s="1">
        <v>7</v>
      </c>
      <c r="D206" s="1">
        <v>100</v>
      </c>
      <c r="E206" s="1">
        <v>33.33</v>
      </c>
      <c r="F206" s="1">
        <v>0</v>
      </c>
      <c r="G206" s="1">
        <v>0</v>
      </c>
      <c r="H206" s="1">
        <v>0.48</v>
      </c>
      <c r="I206" s="1">
        <v>0.97</v>
      </c>
      <c r="J206" s="1">
        <v>17.63</v>
      </c>
      <c r="K206" s="1">
        <v>2.9</v>
      </c>
      <c r="L206" s="1">
        <v>3.38</v>
      </c>
      <c r="M206" s="1">
        <v>3.86</v>
      </c>
      <c r="N206" s="1">
        <v>0.97</v>
      </c>
      <c r="O206" s="1">
        <v>2.89</v>
      </c>
      <c r="P206" s="1">
        <v>1.93</v>
      </c>
      <c r="Q206" s="1">
        <v>1.93</v>
      </c>
      <c r="R206" s="1">
        <v>1.45</v>
      </c>
      <c r="S206" s="1">
        <v>19.57</v>
      </c>
      <c r="T206" s="1">
        <v>0.48</v>
      </c>
      <c r="U206" s="1">
        <v>1.93</v>
      </c>
      <c r="V206" s="1">
        <v>1.45</v>
      </c>
      <c r="W206" s="1">
        <v>0</v>
      </c>
      <c r="X206" s="1">
        <v>0.97</v>
      </c>
      <c r="Y206" s="1">
        <v>1.93</v>
      </c>
      <c r="Z206" s="1">
        <v>1.45</v>
      </c>
      <c r="AA206" s="1">
        <v>0.48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</row>
    <row r="207" spans="1:43" x14ac:dyDescent="0.25">
      <c r="A207" s="9" t="s">
        <v>17</v>
      </c>
      <c r="B207" s="2" t="s">
        <v>9</v>
      </c>
      <c r="C207" s="1">
        <v>8</v>
      </c>
      <c r="D207" s="1">
        <v>100</v>
      </c>
      <c r="E207" s="1">
        <v>6.73</v>
      </c>
      <c r="F207" s="1">
        <v>5.47</v>
      </c>
      <c r="G207" s="1">
        <v>6.7</v>
      </c>
      <c r="H207" s="1">
        <v>10.029999999999999</v>
      </c>
      <c r="I207" s="1">
        <v>10.63</v>
      </c>
      <c r="J207" s="1">
        <v>10.17</v>
      </c>
      <c r="K207" s="1">
        <v>7.62</v>
      </c>
      <c r="L207" s="1">
        <v>7.29</v>
      </c>
      <c r="M207" s="1">
        <v>5.65</v>
      </c>
      <c r="N207" s="1">
        <v>3.92</v>
      </c>
      <c r="O207" s="1">
        <v>3.67</v>
      </c>
      <c r="P207" s="1">
        <v>4.3</v>
      </c>
      <c r="Q207" s="1">
        <v>3.35</v>
      </c>
      <c r="R207" s="1">
        <v>3.03</v>
      </c>
      <c r="S207" s="1">
        <v>2.4900000000000002</v>
      </c>
      <c r="T207" s="1">
        <v>1.74</v>
      </c>
      <c r="U207" s="1">
        <v>1.33</v>
      </c>
      <c r="V207" s="1">
        <v>1.17</v>
      </c>
      <c r="W207" s="1">
        <v>0.88</v>
      </c>
      <c r="X207" s="1">
        <v>0.78</v>
      </c>
      <c r="Y207" s="1">
        <v>0.47</v>
      </c>
      <c r="Z207" s="1">
        <v>0.49</v>
      </c>
      <c r="AA207" s="1">
        <v>0.4</v>
      </c>
      <c r="AB207" s="1">
        <v>0.44</v>
      </c>
      <c r="AC207" s="1">
        <v>0.28999999999999998</v>
      </c>
      <c r="AD207" s="1">
        <v>0.23</v>
      </c>
      <c r="AE207" s="1">
        <v>0.11</v>
      </c>
      <c r="AF207" s="1">
        <v>0.06</v>
      </c>
      <c r="AG207" s="1">
        <v>0.11</v>
      </c>
      <c r="AH207" s="1">
        <v>0.14000000000000001</v>
      </c>
      <c r="AI207" s="1">
        <v>0.04</v>
      </c>
      <c r="AJ207" s="1">
        <v>0.01</v>
      </c>
      <c r="AK207" s="1">
        <v>0.08</v>
      </c>
      <c r="AL207" s="1">
        <v>0.05</v>
      </c>
      <c r="AM207" s="1">
        <v>0.04</v>
      </c>
      <c r="AN207" s="1">
        <v>0</v>
      </c>
      <c r="AO207" s="1">
        <v>0</v>
      </c>
      <c r="AP207" s="1">
        <v>0.06</v>
      </c>
      <c r="AQ207" s="1">
        <v>0.01</v>
      </c>
    </row>
    <row r="208" spans="1:43" x14ac:dyDescent="0.25">
      <c r="A208" s="9" t="s">
        <v>17</v>
      </c>
      <c r="B208" s="2" t="s">
        <v>9</v>
      </c>
      <c r="C208" s="1">
        <v>9</v>
      </c>
      <c r="D208" s="1">
        <v>100</v>
      </c>
      <c r="E208" s="1">
        <v>4.74</v>
      </c>
      <c r="F208" s="1">
        <v>11.26</v>
      </c>
      <c r="G208" s="1">
        <v>11.06</v>
      </c>
      <c r="H208" s="1">
        <v>6.58</v>
      </c>
      <c r="I208" s="1">
        <v>3.46</v>
      </c>
      <c r="J208" s="1">
        <v>2.52</v>
      </c>
      <c r="K208" s="1">
        <v>1.89</v>
      </c>
      <c r="L208" s="1">
        <v>1.98</v>
      </c>
      <c r="M208" s="1">
        <v>1.84</v>
      </c>
      <c r="N208" s="1">
        <v>2.0499999999999998</v>
      </c>
      <c r="O208" s="1">
        <v>1.57</v>
      </c>
      <c r="P208" s="1">
        <v>2.34</v>
      </c>
      <c r="Q208" s="1">
        <v>3.51</v>
      </c>
      <c r="R208" s="1">
        <v>3.52</v>
      </c>
      <c r="S208" s="1">
        <v>7.36</v>
      </c>
      <c r="T208" s="1">
        <v>7.49</v>
      </c>
      <c r="U208" s="1">
        <v>6.89</v>
      </c>
      <c r="V208" s="1">
        <v>4.37</v>
      </c>
      <c r="W208" s="1">
        <v>3.58</v>
      </c>
      <c r="X208" s="1">
        <v>2.82</v>
      </c>
      <c r="Y208" s="1">
        <v>1.97</v>
      </c>
      <c r="Z208" s="1">
        <v>1.55</v>
      </c>
      <c r="AA208" s="1">
        <v>0.96</v>
      </c>
      <c r="AB208" s="1">
        <v>0.79</v>
      </c>
      <c r="AC208" s="1">
        <v>0.5</v>
      </c>
      <c r="AD208" s="1">
        <v>0.28000000000000003</v>
      </c>
      <c r="AE208" s="1">
        <v>0.2</v>
      </c>
      <c r="AF208" s="1">
        <v>0.21</v>
      </c>
      <c r="AG208" s="1">
        <v>0.19</v>
      </c>
      <c r="AH208" s="1">
        <v>0.2</v>
      </c>
      <c r="AI208" s="1">
        <v>0.17</v>
      </c>
      <c r="AJ208" s="1">
        <v>0.34</v>
      </c>
      <c r="AK208" s="1">
        <v>0.25</v>
      </c>
      <c r="AL208" s="1">
        <v>0.32</v>
      </c>
      <c r="AM208" s="1">
        <v>0.19</v>
      </c>
      <c r="AN208" s="1">
        <v>0.32</v>
      </c>
      <c r="AO208" s="1">
        <v>0.15</v>
      </c>
      <c r="AP208" s="1">
        <v>0.18</v>
      </c>
      <c r="AQ208" s="1">
        <v>0.42</v>
      </c>
    </row>
    <row r="209" spans="1:43" x14ac:dyDescent="0.25">
      <c r="A209" s="9" t="s">
        <v>17</v>
      </c>
      <c r="B209" s="2" t="s">
        <v>9</v>
      </c>
      <c r="C209" s="1">
        <v>10</v>
      </c>
      <c r="D209" s="1">
        <v>100</v>
      </c>
      <c r="E209" s="1">
        <v>8.33</v>
      </c>
      <c r="F209" s="1">
        <v>3.33</v>
      </c>
      <c r="G209" s="1">
        <v>1.67</v>
      </c>
      <c r="H209" s="1">
        <v>0</v>
      </c>
      <c r="I209" s="1">
        <v>16.670000000000002</v>
      </c>
      <c r="J209" s="1">
        <v>2.21</v>
      </c>
      <c r="K209" s="1">
        <v>18.64</v>
      </c>
      <c r="L209" s="1">
        <v>3.07</v>
      </c>
      <c r="M209" s="1">
        <v>5.7</v>
      </c>
      <c r="N209" s="1">
        <v>4.28</v>
      </c>
      <c r="O209" s="1">
        <v>10.16</v>
      </c>
      <c r="P209" s="1">
        <v>5.83</v>
      </c>
      <c r="Q209" s="1">
        <v>3.31</v>
      </c>
      <c r="R209" s="1">
        <v>4.41</v>
      </c>
      <c r="S209" s="1">
        <v>2.87</v>
      </c>
      <c r="T209" s="1">
        <v>1.1000000000000001</v>
      </c>
      <c r="U209" s="1">
        <v>2.76</v>
      </c>
      <c r="V209" s="1">
        <v>2.21</v>
      </c>
      <c r="W209" s="1">
        <v>0.11</v>
      </c>
      <c r="X209" s="1">
        <v>0</v>
      </c>
      <c r="Y209" s="1">
        <v>1.67</v>
      </c>
      <c r="Z209" s="1">
        <v>0</v>
      </c>
      <c r="AA209" s="1">
        <v>0</v>
      </c>
      <c r="AB209" s="1">
        <v>1.67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</row>
    <row r="210" spans="1:43" x14ac:dyDescent="0.25">
      <c r="A210" s="9" t="s">
        <v>17</v>
      </c>
      <c r="B210" s="2" t="s">
        <v>9</v>
      </c>
      <c r="C210" s="1">
        <v>11</v>
      </c>
      <c r="D210" s="1">
        <v>100</v>
      </c>
      <c r="E210" s="1">
        <v>0.04</v>
      </c>
      <c r="F210" s="1">
        <v>0.04</v>
      </c>
      <c r="G210" s="1">
        <v>0.21</v>
      </c>
      <c r="H210" s="1">
        <v>3.55</v>
      </c>
      <c r="I210" s="1">
        <v>7.95</v>
      </c>
      <c r="J210" s="1">
        <v>6.89</v>
      </c>
      <c r="K210" s="1">
        <v>6.17</v>
      </c>
      <c r="L210" s="1">
        <v>6.78</v>
      </c>
      <c r="M210" s="1">
        <v>7.26</v>
      </c>
      <c r="N210" s="1">
        <v>8.02</v>
      </c>
      <c r="O210" s="1">
        <v>7.52</v>
      </c>
      <c r="P210" s="1">
        <v>8.85</v>
      </c>
      <c r="Q210" s="1">
        <v>8.2799999999999994</v>
      </c>
      <c r="R210" s="1">
        <v>5.69</v>
      </c>
      <c r="S210" s="1">
        <v>5.19</v>
      </c>
      <c r="T210" s="1">
        <v>4.17</v>
      </c>
      <c r="U210" s="1">
        <v>2.7</v>
      </c>
      <c r="V210" s="1">
        <v>2.64</v>
      </c>
      <c r="W210" s="1">
        <v>1.96</v>
      </c>
      <c r="X210" s="1">
        <v>2.0499999999999998</v>
      </c>
      <c r="Y210" s="1">
        <v>1.49</v>
      </c>
      <c r="Z210" s="1">
        <v>0.82</v>
      </c>
      <c r="AA210" s="1">
        <v>0.7</v>
      </c>
      <c r="AB210" s="1">
        <v>0.66</v>
      </c>
      <c r="AC210" s="1">
        <v>0.12</v>
      </c>
      <c r="AD210" s="1">
        <v>0.1</v>
      </c>
      <c r="AE210" s="1">
        <v>0.04</v>
      </c>
      <c r="AF210" s="1">
        <v>0</v>
      </c>
      <c r="AG210" s="1">
        <v>0.02</v>
      </c>
      <c r="AH210" s="1">
        <v>0.01</v>
      </c>
      <c r="AI210" s="1">
        <v>0</v>
      </c>
      <c r="AJ210" s="1">
        <v>0.02</v>
      </c>
      <c r="AK210" s="1">
        <v>0.01</v>
      </c>
      <c r="AL210" s="1">
        <v>0.01</v>
      </c>
      <c r="AM210" s="1">
        <v>0.01</v>
      </c>
      <c r="AN210" s="1">
        <v>0.01</v>
      </c>
      <c r="AO210" s="1">
        <v>0</v>
      </c>
      <c r="AP210" s="1">
        <v>0.01</v>
      </c>
      <c r="AQ210" s="1">
        <v>0</v>
      </c>
    </row>
    <row r="211" spans="1:43" x14ac:dyDescent="0.25">
      <c r="A211" s="9" t="s">
        <v>17</v>
      </c>
      <c r="B211" s="2" t="s">
        <v>9</v>
      </c>
      <c r="C211" s="1">
        <v>12</v>
      </c>
      <c r="D211" s="1">
        <v>100</v>
      </c>
      <c r="E211" s="1">
        <v>0</v>
      </c>
      <c r="F211" s="1">
        <v>0.13</v>
      </c>
      <c r="G211" s="1">
        <v>0.44</v>
      </c>
      <c r="H211" s="1">
        <v>2.12</v>
      </c>
      <c r="I211" s="1">
        <v>6.82</v>
      </c>
      <c r="J211" s="1">
        <v>8.35</v>
      </c>
      <c r="K211" s="1">
        <v>6.94</v>
      </c>
      <c r="L211" s="1">
        <v>8.4</v>
      </c>
      <c r="M211" s="1">
        <v>12.61</v>
      </c>
      <c r="N211" s="1">
        <v>11.12</v>
      </c>
      <c r="O211" s="1">
        <v>12.23</v>
      </c>
      <c r="P211" s="1">
        <v>10.79</v>
      </c>
      <c r="Q211" s="1">
        <v>5.3</v>
      </c>
      <c r="R211" s="1">
        <v>2.2599999999999998</v>
      </c>
      <c r="S211" s="1">
        <v>3.23</v>
      </c>
      <c r="T211" s="1">
        <v>2.93</v>
      </c>
      <c r="U211" s="1">
        <v>1.42</v>
      </c>
      <c r="V211" s="1">
        <v>1.99</v>
      </c>
      <c r="W211" s="1">
        <v>0.88</v>
      </c>
      <c r="X211" s="1">
        <v>0.56000000000000005</v>
      </c>
      <c r="Y211" s="1">
        <v>0.49</v>
      </c>
      <c r="Z211" s="1">
        <v>0.32</v>
      </c>
      <c r="AA211" s="1">
        <v>0</v>
      </c>
      <c r="AB211" s="1">
        <v>0.12</v>
      </c>
      <c r="AC211" s="1">
        <v>0.13</v>
      </c>
      <c r="AD211" s="1">
        <v>0.13</v>
      </c>
      <c r="AE211" s="1">
        <v>0</v>
      </c>
      <c r="AF211" s="1">
        <v>0</v>
      </c>
      <c r="AG211" s="1">
        <v>0.04</v>
      </c>
      <c r="AH211" s="1">
        <v>0.08</v>
      </c>
      <c r="AI211" s="1">
        <v>0.04</v>
      </c>
      <c r="AJ211" s="1">
        <v>0.04</v>
      </c>
      <c r="AK211" s="1">
        <v>0</v>
      </c>
      <c r="AL211" s="1">
        <v>0.04</v>
      </c>
      <c r="AM211" s="1">
        <v>0</v>
      </c>
      <c r="AN211" s="1">
        <v>0.04</v>
      </c>
      <c r="AO211" s="1">
        <v>0</v>
      </c>
      <c r="AP211" s="1">
        <v>0</v>
      </c>
      <c r="AQ211" s="1">
        <v>0</v>
      </c>
    </row>
    <row r="212" spans="1:43" x14ac:dyDescent="0.25">
      <c r="A212" s="9" t="s">
        <v>17</v>
      </c>
      <c r="B212" s="2" t="s">
        <v>9</v>
      </c>
      <c r="C212" s="1">
        <v>13</v>
      </c>
      <c r="D212" s="1">
        <v>100</v>
      </c>
      <c r="E212" s="1">
        <v>25.86</v>
      </c>
      <c r="F212" s="1">
        <v>9.2200000000000006</v>
      </c>
      <c r="G212" s="1">
        <v>2.78</v>
      </c>
      <c r="H212" s="1">
        <v>4.17</v>
      </c>
      <c r="I212" s="1">
        <v>1.74</v>
      </c>
      <c r="J212" s="1">
        <v>0.69</v>
      </c>
      <c r="K212" s="1">
        <v>1.04</v>
      </c>
      <c r="L212" s="1">
        <v>0.35</v>
      </c>
      <c r="M212" s="1">
        <v>1.1499999999999999</v>
      </c>
      <c r="N212" s="1">
        <v>1.1499999999999999</v>
      </c>
      <c r="O212" s="1">
        <v>8.44</v>
      </c>
      <c r="P212" s="1">
        <v>4.17</v>
      </c>
      <c r="Q212" s="1">
        <v>6.57</v>
      </c>
      <c r="R212" s="1">
        <v>6.12</v>
      </c>
      <c r="S212" s="1">
        <v>1.84</v>
      </c>
      <c r="T212" s="1">
        <v>3.34</v>
      </c>
      <c r="U212" s="1">
        <v>4.7300000000000004</v>
      </c>
      <c r="V212" s="1">
        <v>2.78</v>
      </c>
      <c r="W212" s="1">
        <v>1.1499999999999999</v>
      </c>
      <c r="X212" s="1">
        <v>4.2699999999999996</v>
      </c>
      <c r="Y212" s="1">
        <v>1.74</v>
      </c>
      <c r="Z212" s="1">
        <v>2.78</v>
      </c>
      <c r="AA212" s="1">
        <v>1.74</v>
      </c>
      <c r="AB212" s="1">
        <v>1.1499999999999999</v>
      </c>
      <c r="AC212" s="1">
        <v>0</v>
      </c>
      <c r="AD212" s="1">
        <v>0</v>
      </c>
      <c r="AE212" s="1">
        <v>0.35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0.69</v>
      </c>
      <c r="AP212" s="1">
        <v>0</v>
      </c>
      <c r="AQ212" s="1">
        <v>0</v>
      </c>
    </row>
    <row r="213" spans="1:43" x14ac:dyDescent="0.25">
      <c r="A213" s="9" t="s">
        <v>17</v>
      </c>
      <c r="B213" s="2" t="s">
        <v>10</v>
      </c>
      <c r="C213" s="1">
        <v>4</v>
      </c>
      <c r="D213" s="1">
        <v>100</v>
      </c>
      <c r="E213" s="1">
        <v>0.4</v>
      </c>
      <c r="F213" s="1">
        <v>0.23</v>
      </c>
      <c r="G213" s="1">
        <v>0.42</v>
      </c>
      <c r="H213" s="1">
        <v>0.11</v>
      </c>
      <c r="I213" s="1">
        <v>0.53</v>
      </c>
      <c r="J213" s="1">
        <v>0.17</v>
      </c>
      <c r="K213" s="1">
        <v>0.59</v>
      </c>
      <c r="L213" s="1">
        <v>2.2200000000000002</v>
      </c>
      <c r="M213" s="1">
        <v>6.71</v>
      </c>
      <c r="N213" s="1">
        <v>14.89</v>
      </c>
      <c r="O213" s="1">
        <v>11.02</v>
      </c>
      <c r="P213" s="1">
        <v>7.09</v>
      </c>
      <c r="Q213" s="1">
        <v>10.87</v>
      </c>
      <c r="R213" s="1">
        <v>7.14</v>
      </c>
      <c r="S213" s="1">
        <v>5.62</v>
      </c>
      <c r="T213" s="1">
        <v>7.45</v>
      </c>
      <c r="U213" s="1">
        <v>4.0999999999999996</v>
      </c>
      <c r="V213" s="1">
        <v>5.13</v>
      </c>
      <c r="W213" s="1">
        <v>2.81</v>
      </c>
      <c r="X213" s="1">
        <v>2.63</v>
      </c>
      <c r="Y213" s="1">
        <v>1.8</v>
      </c>
      <c r="Z213" s="1">
        <v>1.74</v>
      </c>
      <c r="AA213" s="1">
        <v>0.89</v>
      </c>
      <c r="AB213" s="1">
        <v>0.53</v>
      </c>
      <c r="AC213" s="1">
        <v>1.91</v>
      </c>
      <c r="AD213" s="1">
        <v>0.48</v>
      </c>
      <c r="AE213" s="1">
        <v>0.18</v>
      </c>
      <c r="AF213" s="1">
        <v>0.06</v>
      </c>
      <c r="AG213" s="1">
        <v>0.28999999999999998</v>
      </c>
      <c r="AH213" s="1">
        <v>0.11</v>
      </c>
      <c r="AI213" s="1">
        <v>1.1299999999999999</v>
      </c>
      <c r="AJ213" s="1">
        <v>0.11</v>
      </c>
      <c r="AK213" s="1">
        <v>0.06</v>
      </c>
      <c r="AL213" s="1">
        <v>0.11</v>
      </c>
      <c r="AM213" s="1">
        <v>0.06</v>
      </c>
      <c r="AN213" s="1">
        <v>0</v>
      </c>
      <c r="AO213" s="1">
        <v>0</v>
      </c>
      <c r="AP213" s="1">
        <v>0.28000000000000003</v>
      </c>
      <c r="AQ213" s="1">
        <v>0.11</v>
      </c>
    </row>
    <row r="214" spans="1:43" x14ac:dyDescent="0.25">
      <c r="A214" s="9" t="s">
        <v>17</v>
      </c>
      <c r="B214" s="2" t="s">
        <v>10</v>
      </c>
      <c r="C214" s="1">
        <v>5</v>
      </c>
      <c r="D214" s="1">
        <v>100</v>
      </c>
      <c r="E214" s="1">
        <v>10.43</v>
      </c>
      <c r="F214" s="1">
        <v>27.13</v>
      </c>
      <c r="G214" s="1">
        <v>22.16</v>
      </c>
      <c r="H214" s="1">
        <v>11.33</v>
      </c>
      <c r="I214" s="1">
        <v>5.17</v>
      </c>
      <c r="J214" s="1">
        <v>4.0999999999999996</v>
      </c>
      <c r="K214" s="1">
        <v>2.63</v>
      </c>
      <c r="L214" s="1">
        <v>2.5499999999999998</v>
      </c>
      <c r="M214" s="1">
        <v>2.0699999999999998</v>
      </c>
      <c r="N214" s="1">
        <v>2.23</v>
      </c>
      <c r="O214" s="1">
        <v>1.41</v>
      </c>
      <c r="P214" s="1">
        <v>1.29</v>
      </c>
      <c r="Q214" s="1">
        <v>1.2</v>
      </c>
      <c r="R214" s="1">
        <v>1.02</v>
      </c>
      <c r="S214" s="1">
        <v>0.8</v>
      </c>
      <c r="T214" s="1">
        <v>0.6</v>
      </c>
      <c r="U214" s="1">
        <v>0.44</v>
      </c>
      <c r="V214" s="1">
        <v>0.43</v>
      </c>
      <c r="W214" s="1">
        <v>0.49</v>
      </c>
      <c r="X214" s="1">
        <v>0.34</v>
      </c>
      <c r="Y214" s="1">
        <v>0.26</v>
      </c>
      <c r="Z214" s="1">
        <v>0.16</v>
      </c>
      <c r="AA214" s="1">
        <v>0.23</v>
      </c>
      <c r="AB214" s="1">
        <v>0.19</v>
      </c>
      <c r="AC214" s="1">
        <v>0.2</v>
      </c>
      <c r="AD214" s="1">
        <v>0.23</v>
      </c>
      <c r="AE214" s="1">
        <v>0.22</v>
      </c>
      <c r="AF214" s="1">
        <v>0.1</v>
      </c>
      <c r="AG214" s="1">
        <v>0.06</v>
      </c>
      <c r="AH214" s="1">
        <v>7.0000000000000007E-2</v>
      </c>
      <c r="AI214" s="1">
        <v>0.06</v>
      </c>
      <c r="AJ214" s="1">
        <v>0.05</v>
      </c>
      <c r="AK214" s="1">
        <v>0.04</v>
      </c>
      <c r="AL214" s="1">
        <v>0.06</v>
      </c>
      <c r="AM214" s="1">
        <v>0.05</v>
      </c>
      <c r="AN214" s="1">
        <v>0.06</v>
      </c>
      <c r="AO214" s="1">
        <v>0.06</v>
      </c>
      <c r="AP214" s="1">
        <v>7.0000000000000007E-2</v>
      </c>
      <c r="AQ214" s="1">
        <v>0</v>
      </c>
    </row>
    <row r="215" spans="1:43" x14ac:dyDescent="0.25">
      <c r="A215" s="9" t="s">
        <v>17</v>
      </c>
      <c r="B215" s="2" t="s">
        <v>10</v>
      </c>
      <c r="C215" s="1">
        <v>6</v>
      </c>
      <c r="D215" s="1">
        <v>100</v>
      </c>
      <c r="E215" s="1">
        <v>0</v>
      </c>
      <c r="F215" s="1">
        <v>0.09</v>
      </c>
      <c r="G215" s="1">
        <v>0.53</v>
      </c>
      <c r="H215" s="1">
        <v>0.57999999999999996</v>
      </c>
      <c r="I215" s="1">
        <v>1.53</v>
      </c>
      <c r="J215" s="1">
        <v>1.91</v>
      </c>
      <c r="K215" s="1">
        <v>4.17</v>
      </c>
      <c r="L215" s="1">
        <v>4.4800000000000004</v>
      </c>
      <c r="M215" s="1">
        <v>5.94</v>
      </c>
      <c r="N215" s="1">
        <v>5.67</v>
      </c>
      <c r="O215" s="1">
        <v>5.07</v>
      </c>
      <c r="P215" s="1">
        <v>6.59</v>
      </c>
      <c r="Q215" s="1">
        <v>3.57</v>
      </c>
      <c r="R215" s="1">
        <v>2.62</v>
      </c>
      <c r="S215" s="1">
        <v>2.34</v>
      </c>
      <c r="T215" s="1">
        <v>2.25</v>
      </c>
      <c r="U215" s="1">
        <v>2</v>
      </c>
      <c r="V215" s="1">
        <v>0.72</v>
      </c>
      <c r="W215" s="1">
        <v>0.76</v>
      </c>
      <c r="X215" s="1">
        <v>1.57</v>
      </c>
      <c r="Y215" s="1">
        <v>2.86</v>
      </c>
      <c r="Z215" s="1">
        <v>17.23</v>
      </c>
      <c r="AA215" s="1">
        <v>0.86</v>
      </c>
      <c r="AB215" s="1">
        <v>0.03</v>
      </c>
      <c r="AC215" s="1">
        <v>0.79</v>
      </c>
      <c r="AD215" s="1">
        <v>0.02</v>
      </c>
      <c r="AE215" s="1">
        <v>0.02</v>
      </c>
      <c r="AF215" s="1">
        <v>17.059999999999999</v>
      </c>
      <c r="AG215" s="1">
        <v>0</v>
      </c>
      <c r="AH215" s="1">
        <v>2.78</v>
      </c>
      <c r="AI215" s="1">
        <v>0</v>
      </c>
      <c r="AJ215" s="1">
        <v>0.4</v>
      </c>
      <c r="AK215" s="1">
        <v>0.4</v>
      </c>
      <c r="AL215" s="1">
        <v>1.19</v>
      </c>
      <c r="AM215" s="1">
        <v>0.79</v>
      </c>
      <c r="AN215" s="1">
        <v>0</v>
      </c>
      <c r="AO215" s="1">
        <v>0</v>
      </c>
      <c r="AP215" s="1">
        <v>0</v>
      </c>
      <c r="AQ215" s="1">
        <v>3.17</v>
      </c>
    </row>
    <row r="216" spans="1:43" x14ac:dyDescent="0.25">
      <c r="A216" s="9" t="s">
        <v>17</v>
      </c>
      <c r="B216" s="2" t="s">
        <v>10</v>
      </c>
      <c r="C216" s="1">
        <v>7</v>
      </c>
      <c r="D216" s="1">
        <v>100</v>
      </c>
      <c r="E216" s="1">
        <v>33.33</v>
      </c>
      <c r="F216" s="1">
        <v>0</v>
      </c>
      <c r="G216" s="1">
        <v>0</v>
      </c>
      <c r="H216" s="1">
        <v>0.48</v>
      </c>
      <c r="I216" s="1">
        <v>0.97</v>
      </c>
      <c r="J216" s="1">
        <v>17.63</v>
      </c>
      <c r="K216" s="1">
        <v>2.9</v>
      </c>
      <c r="L216" s="1">
        <v>3.38</v>
      </c>
      <c r="M216" s="1">
        <v>3.86</v>
      </c>
      <c r="N216" s="1">
        <v>0.97</v>
      </c>
      <c r="O216" s="1">
        <v>2.89</v>
      </c>
      <c r="P216" s="1">
        <v>1.93</v>
      </c>
      <c r="Q216" s="1">
        <v>1.93</v>
      </c>
      <c r="R216" s="1">
        <v>1.45</v>
      </c>
      <c r="S216" s="1">
        <v>19.57</v>
      </c>
      <c r="T216" s="1">
        <v>0.48</v>
      </c>
      <c r="U216" s="1">
        <v>1.93</v>
      </c>
      <c r="V216" s="1">
        <v>1.45</v>
      </c>
      <c r="W216" s="1">
        <v>0</v>
      </c>
      <c r="X216" s="1">
        <v>0.97</v>
      </c>
      <c r="Y216" s="1">
        <v>1.93</v>
      </c>
      <c r="Z216" s="1">
        <v>1.45</v>
      </c>
      <c r="AA216" s="1">
        <v>0.48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</row>
    <row r="217" spans="1:43" x14ac:dyDescent="0.25">
      <c r="A217" s="9" t="s">
        <v>17</v>
      </c>
      <c r="B217" s="2" t="s">
        <v>10</v>
      </c>
      <c r="C217" s="1">
        <v>8</v>
      </c>
      <c r="D217" s="1">
        <v>100</v>
      </c>
      <c r="E217" s="1">
        <v>6.17</v>
      </c>
      <c r="F217" s="1">
        <v>6.38</v>
      </c>
      <c r="G217" s="1">
        <v>6.7</v>
      </c>
      <c r="H217" s="1">
        <v>8.66</v>
      </c>
      <c r="I217" s="1">
        <v>9.8800000000000008</v>
      </c>
      <c r="J217" s="1">
        <v>11</v>
      </c>
      <c r="K217" s="1">
        <v>8.99</v>
      </c>
      <c r="L217" s="1">
        <v>6.54</v>
      </c>
      <c r="M217" s="1">
        <v>5.84</v>
      </c>
      <c r="N217" s="1">
        <v>4.08</v>
      </c>
      <c r="O217" s="1">
        <v>3.69</v>
      </c>
      <c r="P217" s="1">
        <v>4.0199999999999996</v>
      </c>
      <c r="Q217" s="1">
        <v>2.61</v>
      </c>
      <c r="R217" s="1">
        <v>2.7</v>
      </c>
      <c r="S217" s="1">
        <v>2.2999999999999998</v>
      </c>
      <c r="T217" s="1">
        <v>1.94</v>
      </c>
      <c r="U217" s="1">
        <v>1.64</v>
      </c>
      <c r="V217" s="1">
        <v>1.28</v>
      </c>
      <c r="W217" s="1">
        <v>1.1299999999999999</v>
      </c>
      <c r="X217" s="1">
        <v>0.7</v>
      </c>
      <c r="Y217" s="1">
        <v>0.85</v>
      </c>
      <c r="Z217" s="1">
        <v>0.48</v>
      </c>
      <c r="AA217" s="1">
        <v>0.52</v>
      </c>
      <c r="AB217" s="1">
        <v>0.41</v>
      </c>
      <c r="AC217" s="1">
        <v>0.36</v>
      </c>
      <c r="AD217" s="1">
        <v>0.11</v>
      </c>
      <c r="AE217" s="1">
        <v>0.16</v>
      </c>
      <c r="AF217" s="1">
        <v>0.17</v>
      </c>
      <c r="AG217" s="1">
        <v>0.15</v>
      </c>
      <c r="AH217" s="1">
        <v>0.11</v>
      </c>
      <c r="AI217" s="1">
        <v>0.05</v>
      </c>
      <c r="AJ217" s="1">
        <v>0.17</v>
      </c>
      <c r="AK217" s="1">
        <v>0.05</v>
      </c>
      <c r="AL217" s="1">
        <v>0.02</v>
      </c>
      <c r="AM217" s="1">
        <v>0.03</v>
      </c>
      <c r="AN217" s="1">
        <v>0.04</v>
      </c>
      <c r="AO217" s="1">
        <v>0.03</v>
      </c>
      <c r="AP217" s="1">
        <v>0.02</v>
      </c>
      <c r="AQ217" s="1">
        <v>0.01</v>
      </c>
    </row>
    <row r="218" spans="1:43" x14ac:dyDescent="0.25">
      <c r="A218" s="9" t="s">
        <v>17</v>
      </c>
      <c r="B218" s="2" t="s">
        <v>10</v>
      </c>
      <c r="C218" s="1">
        <v>9</v>
      </c>
      <c r="D218" s="1">
        <v>100</v>
      </c>
      <c r="E218" s="1">
        <v>4.5999999999999996</v>
      </c>
      <c r="F218" s="1">
        <v>11.53</v>
      </c>
      <c r="G218" s="1">
        <v>11.3</v>
      </c>
      <c r="H218" s="1">
        <v>6.35</v>
      </c>
      <c r="I218" s="1">
        <v>3.35</v>
      </c>
      <c r="J218" s="1">
        <v>2.87</v>
      </c>
      <c r="K218" s="1">
        <v>2.21</v>
      </c>
      <c r="L218" s="1">
        <v>2.2799999999999998</v>
      </c>
      <c r="M218" s="1">
        <v>1.75</v>
      </c>
      <c r="N218" s="1">
        <v>2.02</v>
      </c>
      <c r="O218" s="1">
        <v>1.79</v>
      </c>
      <c r="P218" s="1">
        <v>2.06</v>
      </c>
      <c r="Q218" s="1">
        <v>3.1</v>
      </c>
      <c r="R218" s="1">
        <v>3.41</v>
      </c>
      <c r="S218" s="1">
        <v>6.88</v>
      </c>
      <c r="T218" s="1">
        <v>6.9</v>
      </c>
      <c r="U218" s="1">
        <v>6.86</v>
      </c>
      <c r="V218" s="1">
        <v>4.8099999999999996</v>
      </c>
      <c r="W218" s="1">
        <v>3.31</v>
      </c>
      <c r="X218" s="1">
        <v>2.77</v>
      </c>
      <c r="Y218" s="1">
        <v>2.0099999999999998</v>
      </c>
      <c r="Z218" s="1">
        <v>1.68</v>
      </c>
      <c r="AA218" s="1">
        <v>1.28</v>
      </c>
      <c r="AB218" s="1">
        <v>0.92</v>
      </c>
      <c r="AC218" s="1">
        <v>0.5</v>
      </c>
      <c r="AD218" s="1">
        <v>0.34</v>
      </c>
      <c r="AE218" s="1">
        <v>0.24</v>
      </c>
      <c r="AF218" s="1">
        <v>0.19</v>
      </c>
      <c r="AG218" s="1">
        <v>0.23</v>
      </c>
      <c r="AH218" s="1">
        <v>0.26</v>
      </c>
      <c r="AI218" s="1">
        <v>0.21</v>
      </c>
      <c r="AJ218" s="1">
        <v>0.25</v>
      </c>
      <c r="AK218" s="1">
        <v>0.26</v>
      </c>
      <c r="AL218" s="1">
        <v>0.23</v>
      </c>
      <c r="AM218" s="1">
        <v>0.24</v>
      </c>
      <c r="AN218" s="1">
        <v>0.18</v>
      </c>
      <c r="AO218" s="1">
        <v>0.1</v>
      </c>
      <c r="AP218" s="1">
        <v>0.19</v>
      </c>
      <c r="AQ218" s="1">
        <v>0.51</v>
      </c>
    </row>
    <row r="219" spans="1:43" x14ac:dyDescent="0.25">
      <c r="A219" s="9" t="s">
        <v>17</v>
      </c>
      <c r="B219" s="2" t="s">
        <v>10</v>
      </c>
      <c r="C219" s="1">
        <v>10</v>
      </c>
      <c r="D219" s="1">
        <v>100</v>
      </c>
      <c r="E219" s="1">
        <v>4.76</v>
      </c>
      <c r="F219" s="1">
        <v>3.17</v>
      </c>
      <c r="G219" s="1">
        <v>33.33</v>
      </c>
      <c r="H219" s="1">
        <v>4.76</v>
      </c>
      <c r="I219" s="1">
        <v>1.59</v>
      </c>
      <c r="J219" s="1">
        <v>0.55000000000000004</v>
      </c>
      <c r="K219" s="1">
        <v>6.74</v>
      </c>
      <c r="L219" s="1">
        <v>7.83</v>
      </c>
      <c r="M219" s="1">
        <v>5.7</v>
      </c>
      <c r="N219" s="1">
        <v>4.28</v>
      </c>
      <c r="O219" s="1">
        <v>5.16</v>
      </c>
      <c r="P219" s="1">
        <v>5.75</v>
      </c>
      <c r="Q219" s="1">
        <v>3.23</v>
      </c>
      <c r="R219" s="1">
        <v>2.74</v>
      </c>
      <c r="S219" s="1">
        <v>1.21</v>
      </c>
      <c r="T219" s="1">
        <v>1.1000000000000001</v>
      </c>
      <c r="U219" s="1">
        <v>1.1000000000000001</v>
      </c>
      <c r="V219" s="1">
        <v>0.55000000000000004</v>
      </c>
      <c r="W219" s="1">
        <v>0.11</v>
      </c>
      <c r="X219" s="1">
        <v>0</v>
      </c>
      <c r="Y219" s="1">
        <v>0</v>
      </c>
      <c r="Z219" s="1">
        <v>0</v>
      </c>
      <c r="AA219" s="1">
        <v>1.59</v>
      </c>
      <c r="AB219" s="1">
        <v>1.59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1.59</v>
      </c>
      <c r="AJ219" s="1">
        <v>0</v>
      </c>
      <c r="AK219" s="1">
        <v>0</v>
      </c>
      <c r="AL219" s="1">
        <v>1.59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</row>
    <row r="220" spans="1:43" x14ac:dyDescent="0.25">
      <c r="A220" s="9" t="s">
        <v>17</v>
      </c>
      <c r="B220" s="2" t="s">
        <v>10</v>
      </c>
      <c r="C220" s="1">
        <v>11</v>
      </c>
      <c r="D220" s="1">
        <v>100</v>
      </c>
      <c r="E220" s="1">
        <v>0.16</v>
      </c>
      <c r="F220" s="1">
        <v>0.01</v>
      </c>
      <c r="G220" s="1">
        <v>0.14000000000000001</v>
      </c>
      <c r="H220" s="1">
        <v>2.63</v>
      </c>
      <c r="I220" s="1">
        <v>7.42</v>
      </c>
      <c r="J220" s="1">
        <v>6.78</v>
      </c>
      <c r="K220" s="1">
        <v>5.3</v>
      </c>
      <c r="L220" s="1">
        <v>8.5</v>
      </c>
      <c r="M220" s="1">
        <v>7.98</v>
      </c>
      <c r="N220" s="1">
        <v>9.07</v>
      </c>
      <c r="O220" s="1">
        <v>6.68</v>
      </c>
      <c r="P220" s="1">
        <v>8.14</v>
      </c>
      <c r="Q220" s="1">
        <v>8.0399999999999991</v>
      </c>
      <c r="R220" s="1">
        <v>5.77</v>
      </c>
      <c r="S220" s="1">
        <v>4.87</v>
      </c>
      <c r="T220" s="1">
        <v>6.17</v>
      </c>
      <c r="U220" s="1">
        <v>2.91</v>
      </c>
      <c r="V220" s="1">
        <v>2.12</v>
      </c>
      <c r="W220" s="1">
        <v>1.76</v>
      </c>
      <c r="X220" s="1">
        <v>1.78</v>
      </c>
      <c r="Y220" s="1">
        <v>1.31</v>
      </c>
      <c r="Z220" s="1">
        <v>0.5</v>
      </c>
      <c r="AA220" s="1">
        <v>0.86</v>
      </c>
      <c r="AB220" s="1">
        <v>0.56000000000000005</v>
      </c>
      <c r="AC220" s="1">
        <v>0.2</v>
      </c>
      <c r="AD220" s="1">
        <v>0.16</v>
      </c>
      <c r="AE220" s="1">
        <v>0.01</v>
      </c>
      <c r="AF220" s="1">
        <v>0.01</v>
      </c>
      <c r="AG220" s="1">
        <v>0.02</v>
      </c>
      <c r="AH220" s="1">
        <v>0.01</v>
      </c>
      <c r="AI220" s="1">
        <v>0.01</v>
      </c>
      <c r="AJ220" s="1">
        <v>0.02</v>
      </c>
      <c r="AK220" s="1">
        <v>0.03</v>
      </c>
      <c r="AL220" s="1">
        <v>0.03</v>
      </c>
      <c r="AM220" s="1">
        <v>0.01</v>
      </c>
      <c r="AN220" s="1">
        <v>0.01</v>
      </c>
      <c r="AO220" s="1">
        <v>0</v>
      </c>
      <c r="AP220" s="1">
        <v>0.01</v>
      </c>
      <c r="AQ220" s="1">
        <v>0</v>
      </c>
    </row>
    <row r="221" spans="1:43" x14ac:dyDescent="0.25">
      <c r="A221" s="9" t="s">
        <v>17</v>
      </c>
      <c r="B221" s="2" t="s">
        <v>10</v>
      </c>
      <c r="C221" s="1">
        <v>12</v>
      </c>
      <c r="D221" s="1">
        <v>100</v>
      </c>
      <c r="E221" s="1">
        <v>0.03</v>
      </c>
      <c r="F221" s="1">
        <v>0.03</v>
      </c>
      <c r="G221" s="1">
        <v>0.37</v>
      </c>
      <c r="H221" s="1">
        <v>5.58</v>
      </c>
      <c r="I221" s="1">
        <v>12.23</v>
      </c>
      <c r="J221" s="1">
        <v>7.12</v>
      </c>
      <c r="K221" s="1">
        <v>8.52</v>
      </c>
      <c r="L221" s="1">
        <v>9.43</v>
      </c>
      <c r="M221" s="1">
        <v>7.45</v>
      </c>
      <c r="N221" s="1">
        <v>11.69</v>
      </c>
      <c r="O221" s="1">
        <v>9.33</v>
      </c>
      <c r="P221" s="1">
        <v>7.46</v>
      </c>
      <c r="Q221" s="1">
        <v>7.7</v>
      </c>
      <c r="R221" s="1">
        <v>2.27</v>
      </c>
      <c r="S221" s="1">
        <v>3.28</v>
      </c>
      <c r="T221" s="1">
        <v>2.09</v>
      </c>
      <c r="U221" s="1">
        <v>1.25</v>
      </c>
      <c r="V221" s="1">
        <v>0.93</v>
      </c>
      <c r="W221" s="1">
        <v>0.8</v>
      </c>
      <c r="X221" s="1">
        <v>0.56000000000000005</v>
      </c>
      <c r="Y221" s="1">
        <v>0.44</v>
      </c>
      <c r="Z221" s="1">
        <v>0.61</v>
      </c>
      <c r="AA221" s="1">
        <v>0.08</v>
      </c>
      <c r="AB221" s="1">
        <v>0.08</v>
      </c>
      <c r="AC221" s="1">
        <v>0.17</v>
      </c>
      <c r="AD221" s="1">
        <v>0.03</v>
      </c>
      <c r="AE221" s="1">
        <v>0.15</v>
      </c>
      <c r="AF221" s="1">
        <v>0</v>
      </c>
      <c r="AG221" s="1">
        <v>0.14000000000000001</v>
      </c>
      <c r="AH221" s="1">
        <v>0</v>
      </c>
      <c r="AI221" s="1">
        <v>0.03</v>
      </c>
      <c r="AJ221" s="1">
        <v>0.03</v>
      </c>
      <c r="AK221" s="1">
        <v>0.06</v>
      </c>
      <c r="AL221" s="1">
        <v>0.03</v>
      </c>
      <c r="AM221" s="1">
        <v>0</v>
      </c>
      <c r="AN221" s="1">
        <v>0.03</v>
      </c>
      <c r="AO221" s="1">
        <v>0.03</v>
      </c>
      <c r="AP221" s="1">
        <v>0</v>
      </c>
      <c r="AQ221" s="1">
        <v>0</v>
      </c>
    </row>
    <row r="222" spans="1:43" x14ac:dyDescent="0.25">
      <c r="A222" s="9" t="s">
        <v>17</v>
      </c>
      <c r="B222" s="2" t="s">
        <v>10</v>
      </c>
      <c r="C222" s="1">
        <v>13</v>
      </c>
      <c r="D222" s="1">
        <v>100</v>
      </c>
      <c r="E222" s="1">
        <v>11.96</v>
      </c>
      <c r="F222" s="1">
        <v>5.59</v>
      </c>
      <c r="G222" s="1">
        <v>2.38</v>
      </c>
      <c r="H222" s="1">
        <v>1.79</v>
      </c>
      <c r="I222" s="1">
        <v>1.61</v>
      </c>
      <c r="J222" s="1">
        <v>9.82</v>
      </c>
      <c r="K222" s="1">
        <v>1.31</v>
      </c>
      <c r="L222" s="1">
        <v>2.2000000000000002</v>
      </c>
      <c r="M222" s="1">
        <v>4.34</v>
      </c>
      <c r="N222" s="1">
        <v>9.23</v>
      </c>
      <c r="O222" s="1">
        <v>17.98</v>
      </c>
      <c r="P222" s="1">
        <v>2.2000000000000002</v>
      </c>
      <c r="Q222" s="1">
        <v>2.08</v>
      </c>
      <c r="R222" s="1">
        <v>3.92</v>
      </c>
      <c r="S222" s="1">
        <v>5.1100000000000003</v>
      </c>
      <c r="T222" s="1">
        <v>0.89</v>
      </c>
      <c r="U222" s="1">
        <v>1.9</v>
      </c>
      <c r="V222" s="1">
        <v>1.31</v>
      </c>
      <c r="W222" s="1">
        <v>4.22</v>
      </c>
      <c r="X222" s="1">
        <v>2.02</v>
      </c>
      <c r="Y222" s="1">
        <v>0.3</v>
      </c>
      <c r="Z222" s="1">
        <v>2.3199999999999998</v>
      </c>
      <c r="AA222" s="1">
        <v>0.3</v>
      </c>
      <c r="AB222" s="1">
        <v>0</v>
      </c>
      <c r="AC222" s="1">
        <v>1.01</v>
      </c>
      <c r="AD222" s="1">
        <v>1.01</v>
      </c>
      <c r="AE222" s="1">
        <v>2.02</v>
      </c>
      <c r="AF222" s="1">
        <v>0</v>
      </c>
      <c r="AG222" s="1">
        <v>0</v>
      </c>
      <c r="AH222" s="1">
        <v>0</v>
      </c>
      <c r="AI222" s="1">
        <v>0</v>
      </c>
      <c r="AJ222" s="1">
        <v>0.3</v>
      </c>
      <c r="AK222" s="1">
        <v>0</v>
      </c>
      <c r="AL222" s="1">
        <v>0</v>
      </c>
      <c r="AM222" s="1">
        <v>0</v>
      </c>
      <c r="AN222" s="1">
        <v>0</v>
      </c>
      <c r="AO222" s="1">
        <v>0.3</v>
      </c>
      <c r="AP222" s="1">
        <v>0.6</v>
      </c>
      <c r="AQ222" s="1">
        <v>0</v>
      </c>
    </row>
    <row r="223" spans="1:43" x14ac:dyDescent="0.25">
      <c r="A223" s="9" t="s">
        <v>17</v>
      </c>
      <c r="B223" s="2" t="s">
        <v>11</v>
      </c>
      <c r="C223" s="1">
        <v>4</v>
      </c>
      <c r="D223" s="1">
        <v>100</v>
      </c>
      <c r="E223" s="1">
        <v>7.0000000000000007E-2</v>
      </c>
      <c r="F223" s="1">
        <v>0.22</v>
      </c>
      <c r="G223" s="1">
        <v>0.28999999999999998</v>
      </c>
      <c r="H223" s="1">
        <v>1.44</v>
      </c>
      <c r="I223" s="1">
        <v>1.1499999999999999</v>
      </c>
      <c r="J223" s="1">
        <v>7.0000000000000007E-2</v>
      </c>
      <c r="K223" s="1">
        <v>0.99</v>
      </c>
      <c r="L223" s="1">
        <v>2.83</v>
      </c>
      <c r="M223" s="1">
        <v>5.59</v>
      </c>
      <c r="N223" s="1">
        <v>17.05</v>
      </c>
      <c r="O223" s="1">
        <v>10.93</v>
      </c>
      <c r="P223" s="1">
        <v>9.64</v>
      </c>
      <c r="Q223" s="1">
        <v>9.17</v>
      </c>
      <c r="R223" s="1">
        <v>7.49</v>
      </c>
      <c r="S223" s="1">
        <v>7.05</v>
      </c>
      <c r="T223" s="1">
        <v>7.17</v>
      </c>
      <c r="U223" s="1">
        <v>5.39</v>
      </c>
      <c r="V223" s="1">
        <v>3.33</v>
      </c>
      <c r="W223" s="1">
        <v>2.6</v>
      </c>
      <c r="X223" s="1">
        <v>1.36</v>
      </c>
      <c r="Y223" s="1">
        <v>1.72</v>
      </c>
      <c r="Z223" s="1">
        <v>2.44</v>
      </c>
      <c r="AA223" s="1">
        <v>0.5</v>
      </c>
      <c r="AB223" s="1">
        <v>0.22</v>
      </c>
      <c r="AC223" s="1">
        <v>7.0000000000000007E-2</v>
      </c>
      <c r="AD223" s="1">
        <v>0</v>
      </c>
      <c r="AE223" s="1">
        <v>0.43</v>
      </c>
      <c r="AF223" s="1">
        <v>7.0000000000000007E-2</v>
      </c>
      <c r="AG223" s="1">
        <v>0.22</v>
      </c>
      <c r="AH223" s="1">
        <v>7.0000000000000007E-2</v>
      </c>
      <c r="AI223" s="1">
        <v>0.22</v>
      </c>
      <c r="AJ223" s="1">
        <v>0</v>
      </c>
      <c r="AK223" s="1">
        <v>0</v>
      </c>
      <c r="AL223" s="1">
        <v>0</v>
      </c>
      <c r="AM223" s="1">
        <v>0.21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25">
      <c r="A224" s="9" t="s">
        <v>17</v>
      </c>
      <c r="B224" s="2" t="s">
        <v>11</v>
      </c>
      <c r="C224" s="1">
        <v>5</v>
      </c>
      <c r="D224" s="1">
        <v>100</v>
      </c>
      <c r="E224" s="1">
        <v>8.26</v>
      </c>
      <c r="F224" s="1">
        <v>29.48</v>
      </c>
      <c r="G224" s="1">
        <v>24.21</v>
      </c>
      <c r="H224" s="1">
        <v>11.98</v>
      </c>
      <c r="I224" s="1">
        <v>5.38</v>
      </c>
      <c r="J224" s="1">
        <v>3.85</v>
      </c>
      <c r="K224" s="1">
        <v>2.79</v>
      </c>
      <c r="L224" s="1">
        <v>2.5299999999999998</v>
      </c>
      <c r="M224" s="1">
        <v>2.04</v>
      </c>
      <c r="N224" s="1">
        <v>2.0499999999999998</v>
      </c>
      <c r="O224" s="1">
        <v>1.28</v>
      </c>
      <c r="P224" s="1">
        <v>1.26</v>
      </c>
      <c r="Q224" s="1">
        <v>0.9</v>
      </c>
      <c r="R224" s="1">
        <v>0.63</v>
      </c>
      <c r="S224" s="1">
        <v>0.61</v>
      </c>
      <c r="T224" s="1">
        <v>0.45</v>
      </c>
      <c r="U224" s="1">
        <v>0.5</v>
      </c>
      <c r="V224" s="1">
        <v>0.32</v>
      </c>
      <c r="W224" s="1">
        <v>0.26</v>
      </c>
      <c r="X224" s="1">
        <v>0.2</v>
      </c>
      <c r="Y224" s="1">
        <v>0.13</v>
      </c>
      <c r="Z224" s="1">
        <v>0.12</v>
      </c>
      <c r="AA224" s="1">
        <v>0.13</v>
      </c>
      <c r="AB224" s="1">
        <v>0.15</v>
      </c>
      <c r="AC224" s="1">
        <v>0.13</v>
      </c>
      <c r="AD224" s="1">
        <v>0.11</v>
      </c>
      <c r="AE224" s="1">
        <v>0.09</v>
      </c>
      <c r="AF224" s="1">
        <v>0.04</v>
      </c>
      <c r="AG224" s="1">
        <v>0.01</v>
      </c>
      <c r="AH224" s="1">
        <v>0.01</v>
      </c>
      <c r="AI224" s="1">
        <v>0.01</v>
      </c>
      <c r="AJ224" s="1">
        <v>0</v>
      </c>
      <c r="AK224" s="1">
        <v>0</v>
      </c>
      <c r="AL224" s="1">
        <v>0</v>
      </c>
      <c r="AM224" s="1">
        <v>0.01</v>
      </c>
      <c r="AN224" s="1">
        <v>0.02</v>
      </c>
      <c r="AO224" s="1">
        <v>0.01</v>
      </c>
      <c r="AP224" s="1">
        <v>0.02</v>
      </c>
      <c r="AQ224" s="1">
        <v>0</v>
      </c>
    </row>
    <row r="225" spans="1:43" x14ac:dyDescent="0.25">
      <c r="A225" s="9" t="s">
        <v>17</v>
      </c>
      <c r="B225" s="2" t="s">
        <v>11</v>
      </c>
      <c r="C225" s="1">
        <v>6</v>
      </c>
      <c r="D225" s="1">
        <v>100</v>
      </c>
      <c r="E225" s="1">
        <v>0</v>
      </c>
      <c r="F225" s="1">
        <v>0.09</v>
      </c>
      <c r="G225" s="1">
        <v>0.14000000000000001</v>
      </c>
      <c r="H225" s="1">
        <v>1.2</v>
      </c>
      <c r="I225" s="1">
        <v>0.74</v>
      </c>
      <c r="J225" s="1">
        <v>2.12</v>
      </c>
      <c r="K225" s="1">
        <v>12.67</v>
      </c>
      <c r="L225" s="1">
        <v>4.3</v>
      </c>
      <c r="M225" s="1">
        <v>28.57</v>
      </c>
      <c r="N225" s="1">
        <v>4.3</v>
      </c>
      <c r="O225" s="1">
        <v>4.8899999999999997</v>
      </c>
      <c r="P225" s="1">
        <v>5.22</v>
      </c>
      <c r="Q225" s="1">
        <v>3.61</v>
      </c>
      <c r="R225" s="1">
        <v>4.8600000000000003</v>
      </c>
      <c r="S225" s="1">
        <v>1.1499999999999999</v>
      </c>
      <c r="T225" s="1">
        <v>2.0699999999999998</v>
      </c>
      <c r="U225" s="1">
        <v>2.4300000000000002</v>
      </c>
      <c r="V225" s="1">
        <v>1.73</v>
      </c>
      <c r="W225" s="1">
        <v>0.36</v>
      </c>
      <c r="X225" s="1">
        <v>0.38</v>
      </c>
      <c r="Y225" s="1">
        <v>2.11</v>
      </c>
      <c r="Z225" s="1">
        <v>6.84</v>
      </c>
      <c r="AA225" s="1">
        <v>1.08</v>
      </c>
      <c r="AB225" s="1">
        <v>0.03</v>
      </c>
      <c r="AC225" s="1">
        <v>1.01</v>
      </c>
      <c r="AD225" s="1">
        <v>0.02</v>
      </c>
      <c r="AE225" s="1">
        <v>0.02</v>
      </c>
      <c r="AF225" s="1">
        <v>0</v>
      </c>
      <c r="AG225" s="1">
        <v>0</v>
      </c>
      <c r="AH225" s="1">
        <v>2.02</v>
      </c>
      <c r="AI225" s="1">
        <v>1.01</v>
      </c>
      <c r="AJ225" s="1">
        <v>1.01</v>
      </c>
      <c r="AK225" s="1">
        <v>1.01</v>
      </c>
      <c r="AL225" s="1">
        <v>0</v>
      </c>
      <c r="AM225" s="1">
        <v>3.03</v>
      </c>
      <c r="AN225" s="1">
        <v>0</v>
      </c>
      <c r="AO225" s="1">
        <v>0</v>
      </c>
      <c r="AP225" s="1">
        <v>0</v>
      </c>
      <c r="AQ225" s="1">
        <v>0</v>
      </c>
    </row>
    <row r="226" spans="1:43" x14ac:dyDescent="0.25">
      <c r="A226" s="9" t="s">
        <v>17</v>
      </c>
      <c r="B226" s="2" t="s">
        <v>11</v>
      </c>
      <c r="C226" s="1">
        <v>7</v>
      </c>
      <c r="D226" s="1">
        <v>100</v>
      </c>
      <c r="E226" s="1">
        <v>8.33</v>
      </c>
      <c r="F226" s="1">
        <v>8.33</v>
      </c>
      <c r="G226" s="1">
        <v>8.33</v>
      </c>
      <c r="H226" s="1">
        <v>0.48</v>
      </c>
      <c r="I226" s="1">
        <v>9.3000000000000007</v>
      </c>
      <c r="J226" s="1">
        <v>17.63</v>
      </c>
      <c r="K226" s="1">
        <v>2.9</v>
      </c>
      <c r="L226" s="1">
        <v>3.38</v>
      </c>
      <c r="M226" s="1">
        <v>3.86</v>
      </c>
      <c r="N226" s="1">
        <v>0.97</v>
      </c>
      <c r="O226" s="1">
        <v>2.89</v>
      </c>
      <c r="P226" s="1">
        <v>1.93</v>
      </c>
      <c r="Q226" s="1">
        <v>1.93</v>
      </c>
      <c r="R226" s="1">
        <v>1.45</v>
      </c>
      <c r="S226" s="1">
        <v>19.57</v>
      </c>
      <c r="T226" s="1">
        <v>0.48</v>
      </c>
      <c r="U226" s="1">
        <v>1.93</v>
      </c>
      <c r="V226" s="1">
        <v>1.45</v>
      </c>
      <c r="W226" s="1">
        <v>0</v>
      </c>
      <c r="X226" s="1">
        <v>0.97</v>
      </c>
      <c r="Y226" s="1">
        <v>1.93</v>
      </c>
      <c r="Z226" s="1">
        <v>1.45</v>
      </c>
      <c r="AA226" s="1">
        <v>0.48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 x14ac:dyDescent="0.25">
      <c r="A227" s="9" t="s">
        <v>17</v>
      </c>
      <c r="B227" s="2" t="s">
        <v>11</v>
      </c>
      <c r="C227" s="1">
        <v>8</v>
      </c>
      <c r="D227" s="1">
        <v>100</v>
      </c>
      <c r="E227" s="1">
        <v>6.79</v>
      </c>
      <c r="F227" s="1">
        <v>6.44</v>
      </c>
      <c r="G227" s="1">
        <v>7.32</v>
      </c>
      <c r="H227" s="1">
        <v>10.3</v>
      </c>
      <c r="I227" s="1">
        <v>9.68</v>
      </c>
      <c r="J227" s="1">
        <v>9.7799999999999994</v>
      </c>
      <c r="K227" s="1">
        <v>8.35</v>
      </c>
      <c r="L227" s="1">
        <v>6.78</v>
      </c>
      <c r="M227" s="1">
        <v>5.51</v>
      </c>
      <c r="N227" s="1">
        <v>4.18</v>
      </c>
      <c r="O227" s="1">
        <v>3.68</v>
      </c>
      <c r="P227" s="1">
        <v>4.01</v>
      </c>
      <c r="Q227" s="1">
        <v>3.08</v>
      </c>
      <c r="R227" s="1">
        <v>2.5499999999999998</v>
      </c>
      <c r="S227" s="1">
        <v>2.3199999999999998</v>
      </c>
      <c r="T227" s="1">
        <v>2.1</v>
      </c>
      <c r="U227" s="1">
        <v>1.55</v>
      </c>
      <c r="V227" s="1">
        <v>1.34</v>
      </c>
      <c r="W227" s="1">
        <v>0.82</v>
      </c>
      <c r="X227" s="1">
        <v>0.61</v>
      </c>
      <c r="Y227" s="1">
        <v>0.52</v>
      </c>
      <c r="Z227" s="1">
        <v>0.5</v>
      </c>
      <c r="AA227" s="1">
        <v>0.39</v>
      </c>
      <c r="AB227" s="1">
        <v>0.35</v>
      </c>
      <c r="AC227" s="1">
        <v>0.27</v>
      </c>
      <c r="AD227" s="1">
        <v>0.16</v>
      </c>
      <c r="AE227" s="1">
        <v>0.17</v>
      </c>
      <c r="AF227" s="1">
        <v>0.15</v>
      </c>
      <c r="AG227" s="1">
        <v>0.09</v>
      </c>
      <c r="AH227" s="1">
        <v>0.06</v>
      </c>
      <c r="AI227" s="1">
        <v>0.04</v>
      </c>
      <c r="AJ227" s="1">
        <v>0.03</v>
      </c>
      <c r="AK227" s="1">
        <v>0.01</v>
      </c>
      <c r="AL227" s="1">
        <v>0.02</v>
      </c>
      <c r="AM227" s="1">
        <v>0</v>
      </c>
      <c r="AN227" s="1">
        <v>0.02</v>
      </c>
      <c r="AO227" s="1">
        <v>0.02</v>
      </c>
      <c r="AP227" s="1">
        <v>0.01</v>
      </c>
      <c r="AQ227" s="1">
        <v>0</v>
      </c>
    </row>
    <row r="228" spans="1:43" x14ac:dyDescent="0.25">
      <c r="A228" s="9" t="s">
        <v>17</v>
      </c>
      <c r="B228" s="2" t="s">
        <v>11</v>
      </c>
      <c r="C228" s="1">
        <v>9</v>
      </c>
      <c r="D228" s="1">
        <v>100</v>
      </c>
      <c r="E228" s="1">
        <v>5.14</v>
      </c>
      <c r="F228" s="1">
        <v>11.47</v>
      </c>
      <c r="G228" s="1">
        <v>10.7</v>
      </c>
      <c r="H228" s="1">
        <v>6.16</v>
      </c>
      <c r="I228" s="1">
        <v>3.46</v>
      </c>
      <c r="J228" s="1">
        <v>2.46</v>
      </c>
      <c r="K228" s="1">
        <v>1.89</v>
      </c>
      <c r="L228" s="1">
        <v>1.84</v>
      </c>
      <c r="M228" s="1">
        <v>1.87</v>
      </c>
      <c r="N228" s="1">
        <v>2.0499999999999998</v>
      </c>
      <c r="O228" s="1">
        <v>1.67</v>
      </c>
      <c r="P228" s="1">
        <v>2.5499999999999998</v>
      </c>
      <c r="Q228" s="1">
        <v>3.12</v>
      </c>
      <c r="R228" s="1">
        <v>3.47</v>
      </c>
      <c r="S228" s="1">
        <v>7.53</v>
      </c>
      <c r="T228" s="1">
        <v>7.28</v>
      </c>
      <c r="U228" s="1">
        <v>6.86</v>
      </c>
      <c r="V228" s="1">
        <v>4.33</v>
      </c>
      <c r="W228" s="1">
        <v>3.25</v>
      </c>
      <c r="X228" s="1">
        <v>2.82</v>
      </c>
      <c r="Y228" s="1">
        <v>2</v>
      </c>
      <c r="Z228" s="1">
        <v>1.74</v>
      </c>
      <c r="AA228" s="1">
        <v>1.1200000000000001</v>
      </c>
      <c r="AB228" s="1">
        <v>1.06</v>
      </c>
      <c r="AC228" s="1">
        <v>0.59</v>
      </c>
      <c r="AD228" s="1">
        <v>0.44</v>
      </c>
      <c r="AE228" s="1">
        <v>0.39</v>
      </c>
      <c r="AF228" s="1">
        <v>0.28999999999999998</v>
      </c>
      <c r="AG228" s="1">
        <v>0.23</v>
      </c>
      <c r="AH228" s="1">
        <v>0.27</v>
      </c>
      <c r="AI228" s="1">
        <v>0.28999999999999998</v>
      </c>
      <c r="AJ228" s="1">
        <v>0.32</v>
      </c>
      <c r="AK228" s="1">
        <v>0.25</v>
      </c>
      <c r="AL228" s="1">
        <v>0.28999999999999998</v>
      </c>
      <c r="AM228" s="1">
        <v>0.24</v>
      </c>
      <c r="AN228" s="1">
        <v>0.18</v>
      </c>
      <c r="AO228" s="1">
        <v>7.0000000000000007E-2</v>
      </c>
      <c r="AP228" s="1">
        <v>0.12</v>
      </c>
      <c r="AQ228" s="1">
        <v>0.16</v>
      </c>
    </row>
    <row r="229" spans="1:43" x14ac:dyDescent="0.25">
      <c r="A229" s="9" t="s">
        <v>17</v>
      </c>
      <c r="B229" s="2" t="s">
        <v>11</v>
      </c>
      <c r="C229" s="1">
        <v>10</v>
      </c>
      <c r="D229" s="1">
        <v>100</v>
      </c>
      <c r="E229" s="1">
        <v>18.25</v>
      </c>
      <c r="F229" s="1">
        <v>10.32</v>
      </c>
      <c r="G229" s="1">
        <v>0</v>
      </c>
      <c r="H229" s="1">
        <v>0</v>
      </c>
      <c r="I229" s="1">
        <v>0</v>
      </c>
      <c r="J229" s="1">
        <v>2.93</v>
      </c>
      <c r="K229" s="1">
        <v>1.97</v>
      </c>
      <c r="L229" s="1">
        <v>8.6300000000000008</v>
      </c>
      <c r="M229" s="1">
        <v>8.08</v>
      </c>
      <c r="N229" s="1">
        <v>4.28</v>
      </c>
      <c r="O229" s="1">
        <v>10.71</v>
      </c>
      <c r="P229" s="1">
        <v>12.1</v>
      </c>
      <c r="Q229" s="1">
        <v>1.64</v>
      </c>
      <c r="R229" s="1">
        <v>5.12</v>
      </c>
      <c r="S229" s="1">
        <v>1.21</v>
      </c>
      <c r="T229" s="1">
        <v>1.1000000000000001</v>
      </c>
      <c r="U229" s="1">
        <v>3.48</v>
      </c>
      <c r="V229" s="1">
        <v>0.55000000000000004</v>
      </c>
      <c r="W229" s="1">
        <v>0.11</v>
      </c>
      <c r="X229" s="1">
        <v>2.38</v>
      </c>
      <c r="Y229" s="1">
        <v>4.76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2.38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</row>
    <row r="230" spans="1:43" x14ac:dyDescent="0.25">
      <c r="A230" s="9" t="s">
        <v>17</v>
      </c>
      <c r="B230" s="2" t="s">
        <v>11</v>
      </c>
      <c r="C230" s="1">
        <v>11</v>
      </c>
      <c r="D230" s="1">
        <v>100</v>
      </c>
      <c r="E230" s="1">
        <v>0.54</v>
      </c>
      <c r="F230" s="1">
        <v>0.1</v>
      </c>
      <c r="G230" s="1">
        <v>0.67</v>
      </c>
      <c r="H230" s="1">
        <v>3.89</v>
      </c>
      <c r="I230" s="1">
        <v>7.24</v>
      </c>
      <c r="J230" s="1">
        <v>5.74</v>
      </c>
      <c r="K230" s="1">
        <v>5.86</v>
      </c>
      <c r="L230" s="1">
        <v>7.4</v>
      </c>
      <c r="M230" s="1">
        <v>7</v>
      </c>
      <c r="N230" s="1">
        <v>8.5</v>
      </c>
      <c r="O230" s="1">
        <v>7.39</v>
      </c>
      <c r="P230" s="1">
        <v>9.75</v>
      </c>
      <c r="Q230" s="1">
        <v>7.59</v>
      </c>
      <c r="R230" s="1">
        <v>5.42</v>
      </c>
      <c r="S230" s="1">
        <v>5.89</v>
      </c>
      <c r="T230" s="1">
        <v>4.6399999999999997</v>
      </c>
      <c r="U230" s="1">
        <v>3.27</v>
      </c>
      <c r="V230" s="1">
        <v>2.52</v>
      </c>
      <c r="W230" s="1">
        <v>1.35</v>
      </c>
      <c r="X230" s="1">
        <v>1.53</v>
      </c>
      <c r="Y230" s="1">
        <v>1.4</v>
      </c>
      <c r="Z230" s="1">
        <v>0.73</v>
      </c>
      <c r="AA230" s="1">
        <v>0.53</v>
      </c>
      <c r="AB230" s="1">
        <v>0.3</v>
      </c>
      <c r="AC230" s="1">
        <v>0.32</v>
      </c>
      <c r="AD230" s="1">
        <v>0.16</v>
      </c>
      <c r="AE230" s="1">
        <v>0.09</v>
      </c>
      <c r="AF230" s="1">
        <v>0.11</v>
      </c>
      <c r="AG230" s="1">
        <v>0</v>
      </c>
      <c r="AH230" s="1">
        <v>0.03</v>
      </c>
      <c r="AI230" s="1">
        <v>0</v>
      </c>
      <c r="AJ230" s="1">
        <v>0.03</v>
      </c>
      <c r="AK230" s="1">
        <v>0</v>
      </c>
      <c r="AL230" s="1">
        <v>0.01</v>
      </c>
      <c r="AM230" s="1">
        <v>0.01</v>
      </c>
      <c r="AN230" s="1">
        <v>0.01</v>
      </c>
      <c r="AO230" s="1">
        <v>0</v>
      </c>
      <c r="AP230" s="1">
        <v>0.01</v>
      </c>
      <c r="AQ230" s="1">
        <v>0</v>
      </c>
    </row>
    <row r="231" spans="1:43" x14ac:dyDescent="0.25">
      <c r="A231" s="9" t="s">
        <v>17</v>
      </c>
      <c r="B231" s="2" t="s">
        <v>11</v>
      </c>
      <c r="C231" s="1">
        <v>12</v>
      </c>
      <c r="D231" s="1">
        <v>100</v>
      </c>
      <c r="E231" s="1">
        <v>7.0000000000000007E-2</v>
      </c>
      <c r="F231" s="1">
        <v>0.11</v>
      </c>
      <c r="G231" s="1">
        <v>0.13</v>
      </c>
      <c r="H231" s="1">
        <v>2.89</v>
      </c>
      <c r="I231" s="1">
        <v>7.61</v>
      </c>
      <c r="J231" s="1">
        <v>12.72</v>
      </c>
      <c r="K231" s="1">
        <v>10.050000000000001</v>
      </c>
      <c r="L231" s="1">
        <v>12.78</v>
      </c>
      <c r="M231" s="1">
        <v>9.32</v>
      </c>
      <c r="N231" s="1">
        <v>12.36</v>
      </c>
      <c r="O231" s="1">
        <v>9.31</v>
      </c>
      <c r="P231" s="1">
        <v>7.68</v>
      </c>
      <c r="Q231" s="1">
        <v>3.73</v>
      </c>
      <c r="R231" s="1">
        <v>3.04</v>
      </c>
      <c r="S231" s="1">
        <v>2.42</v>
      </c>
      <c r="T231" s="1">
        <v>1.58</v>
      </c>
      <c r="U231" s="1">
        <v>1.51</v>
      </c>
      <c r="V231" s="1">
        <v>0.73</v>
      </c>
      <c r="W231" s="1">
        <v>0.31</v>
      </c>
      <c r="X231" s="1">
        <v>0.61</v>
      </c>
      <c r="Y231" s="1">
        <v>0.2</v>
      </c>
      <c r="Z231" s="1">
        <v>0.45</v>
      </c>
      <c r="AA231" s="1">
        <v>0.09</v>
      </c>
      <c r="AB231" s="1">
        <v>0</v>
      </c>
      <c r="AC231" s="1">
        <v>0.13</v>
      </c>
      <c r="AD231" s="1">
        <v>0</v>
      </c>
      <c r="AE231" s="1">
        <v>0.09</v>
      </c>
      <c r="AF231" s="1">
        <v>0</v>
      </c>
      <c r="AG231" s="1">
        <v>0</v>
      </c>
      <c r="AH231" s="1">
        <v>0.06</v>
      </c>
      <c r="AI231" s="1">
        <v>0</v>
      </c>
      <c r="AJ231" s="1">
        <v>0.02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</row>
    <row r="232" spans="1:43" x14ac:dyDescent="0.25">
      <c r="A232" s="9" t="s">
        <v>17</v>
      </c>
      <c r="B232" s="2" t="s">
        <v>11</v>
      </c>
      <c r="C232" s="1">
        <v>13</v>
      </c>
      <c r="D232" s="1">
        <v>100</v>
      </c>
      <c r="E232" s="1">
        <v>30.35</v>
      </c>
      <c r="F232" s="1">
        <v>11.84</v>
      </c>
      <c r="G232" s="1">
        <v>7.56</v>
      </c>
      <c r="H232" s="1">
        <v>4.4400000000000004</v>
      </c>
      <c r="I232" s="1">
        <v>3.25</v>
      </c>
      <c r="J232" s="1">
        <v>0.88</v>
      </c>
      <c r="K232" s="1">
        <v>2.97</v>
      </c>
      <c r="L232" s="1">
        <v>0.88</v>
      </c>
      <c r="M232" s="1">
        <v>0</v>
      </c>
      <c r="N232" s="1">
        <v>1.92</v>
      </c>
      <c r="O232" s="1">
        <v>3.56</v>
      </c>
      <c r="P232" s="1">
        <v>3.85</v>
      </c>
      <c r="Q232" s="1">
        <v>3.71</v>
      </c>
      <c r="R232" s="1">
        <v>6.23</v>
      </c>
      <c r="S232" s="1">
        <v>3.85</v>
      </c>
      <c r="T232" s="1">
        <v>4.3099999999999996</v>
      </c>
      <c r="U232" s="1">
        <v>1.78</v>
      </c>
      <c r="V232" s="1">
        <v>3.12</v>
      </c>
      <c r="W232" s="1">
        <v>2.2200000000000002</v>
      </c>
      <c r="X232" s="1">
        <v>1.19</v>
      </c>
      <c r="Y232" s="1">
        <v>0.28999999999999998</v>
      </c>
      <c r="Z232" s="1">
        <v>0</v>
      </c>
      <c r="AA232" s="1">
        <v>0.74</v>
      </c>
      <c r="AB232" s="1">
        <v>0</v>
      </c>
      <c r="AC232" s="1">
        <v>0</v>
      </c>
      <c r="AD232" s="1">
        <v>0.28999999999999998</v>
      </c>
      <c r="AE232" s="1">
        <v>0</v>
      </c>
      <c r="AF232" s="1">
        <v>0</v>
      </c>
      <c r="AG232" s="1">
        <v>0</v>
      </c>
      <c r="AH232" s="1">
        <v>0</v>
      </c>
      <c r="AI232" s="1">
        <v>0.74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</row>
    <row r="233" spans="1:43" x14ac:dyDescent="0.25">
      <c r="A233" s="9" t="s">
        <v>17</v>
      </c>
      <c r="B233" s="2" t="s">
        <v>12</v>
      </c>
      <c r="C233" s="1">
        <v>4</v>
      </c>
      <c r="D233" s="1">
        <v>100</v>
      </c>
      <c r="E233" s="1">
        <v>0</v>
      </c>
      <c r="F233" s="1">
        <v>0</v>
      </c>
      <c r="G233" s="1">
        <v>0.5</v>
      </c>
      <c r="H233" s="1">
        <v>0.28999999999999998</v>
      </c>
      <c r="I233" s="1">
        <v>1.22</v>
      </c>
      <c r="J233" s="1">
        <v>1.68</v>
      </c>
      <c r="K233" s="1">
        <v>2.21</v>
      </c>
      <c r="L233" s="1">
        <v>4.3099999999999996</v>
      </c>
      <c r="M233" s="1">
        <v>6.79</v>
      </c>
      <c r="N233" s="1">
        <v>15.29</v>
      </c>
      <c r="O233" s="1">
        <v>12.27</v>
      </c>
      <c r="P233" s="1">
        <v>9.89</v>
      </c>
      <c r="Q233" s="1">
        <v>8.73</v>
      </c>
      <c r="R233" s="1">
        <v>7.64</v>
      </c>
      <c r="S233" s="1">
        <v>7.38</v>
      </c>
      <c r="T233" s="1">
        <v>5.79</v>
      </c>
      <c r="U233" s="1">
        <v>4.3899999999999997</v>
      </c>
      <c r="V233" s="1">
        <v>4.0199999999999996</v>
      </c>
      <c r="W233" s="1">
        <v>1.35</v>
      </c>
      <c r="X233" s="1">
        <v>0.97</v>
      </c>
      <c r="Y233" s="1">
        <v>1.1100000000000001</v>
      </c>
      <c r="Z233" s="1">
        <v>0.83</v>
      </c>
      <c r="AA233" s="1">
        <v>1.03</v>
      </c>
      <c r="AB233" s="1">
        <v>1.5</v>
      </c>
      <c r="AC233" s="1">
        <v>0.32</v>
      </c>
      <c r="AD233" s="1">
        <v>0</v>
      </c>
      <c r="AE233" s="1">
        <v>0</v>
      </c>
      <c r="AF233" s="1">
        <v>7.0000000000000007E-2</v>
      </c>
      <c r="AG233" s="1">
        <v>7.0000000000000007E-2</v>
      </c>
      <c r="AH233" s="1">
        <v>0</v>
      </c>
      <c r="AI233" s="1">
        <v>0</v>
      </c>
      <c r="AJ233" s="1">
        <v>0</v>
      </c>
      <c r="AK233" s="1">
        <v>0</v>
      </c>
      <c r="AL233" s="1">
        <v>7.0000000000000007E-2</v>
      </c>
      <c r="AM233" s="1">
        <v>0</v>
      </c>
      <c r="AN233" s="1">
        <v>0.14000000000000001</v>
      </c>
      <c r="AO233" s="1">
        <v>7.0000000000000007E-2</v>
      </c>
      <c r="AP233" s="1">
        <v>7.0000000000000007E-2</v>
      </c>
      <c r="AQ233" s="1">
        <v>0</v>
      </c>
    </row>
    <row r="234" spans="1:43" x14ac:dyDescent="0.25">
      <c r="A234" s="9" t="s">
        <v>17</v>
      </c>
      <c r="B234" s="2" t="s">
        <v>12</v>
      </c>
      <c r="C234" s="1">
        <v>5</v>
      </c>
      <c r="D234" s="1">
        <v>100</v>
      </c>
      <c r="E234" s="1">
        <v>9.68</v>
      </c>
      <c r="F234" s="1">
        <v>27.47</v>
      </c>
      <c r="G234" s="1">
        <v>23.3</v>
      </c>
      <c r="H234" s="1">
        <v>12.8</v>
      </c>
      <c r="I234" s="1">
        <v>5.97</v>
      </c>
      <c r="J234" s="1">
        <v>4.18</v>
      </c>
      <c r="K234" s="1">
        <v>2.74</v>
      </c>
      <c r="L234" s="1">
        <v>2.59</v>
      </c>
      <c r="M234" s="1">
        <v>1.99</v>
      </c>
      <c r="N234" s="1">
        <v>1.93</v>
      </c>
      <c r="O234" s="1">
        <v>1.25</v>
      </c>
      <c r="P234" s="1">
        <v>1.1499999999999999</v>
      </c>
      <c r="Q234" s="1">
        <v>0.87</v>
      </c>
      <c r="R234" s="1">
        <v>0.61</v>
      </c>
      <c r="S234" s="1">
        <v>0.64</v>
      </c>
      <c r="T234" s="1">
        <v>0.47</v>
      </c>
      <c r="U234" s="1">
        <v>0.49</v>
      </c>
      <c r="V234" s="1">
        <v>0.32</v>
      </c>
      <c r="W234" s="1">
        <v>0.32</v>
      </c>
      <c r="X234" s="1">
        <v>0.25</v>
      </c>
      <c r="Y234" s="1">
        <v>0.17</v>
      </c>
      <c r="Z234" s="1">
        <v>0.15</v>
      </c>
      <c r="AA234" s="1">
        <v>0.18</v>
      </c>
      <c r="AB234" s="1">
        <v>0.13</v>
      </c>
      <c r="AC234" s="1">
        <v>0.11</v>
      </c>
      <c r="AD234" s="1">
        <v>7.0000000000000007E-2</v>
      </c>
      <c r="AE234" s="1">
        <v>0.03</v>
      </c>
      <c r="AF234" s="1">
        <v>0.01</v>
      </c>
      <c r="AG234" s="1">
        <v>0.01</v>
      </c>
      <c r="AH234" s="1">
        <v>0</v>
      </c>
      <c r="AI234" s="1">
        <v>0</v>
      </c>
      <c r="AJ234" s="1">
        <v>0.01</v>
      </c>
      <c r="AK234" s="1">
        <v>0</v>
      </c>
      <c r="AL234" s="1">
        <v>0</v>
      </c>
      <c r="AM234" s="1">
        <v>0.01</v>
      </c>
      <c r="AN234" s="1">
        <v>0.03</v>
      </c>
      <c r="AO234" s="1">
        <v>0.02</v>
      </c>
      <c r="AP234" s="1">
        <v>0.04</v>
      </c>
      <c r="AQ234" s="1">
        <v>0</v>
      </c>
    </row>
    <row r="235" spans="1:43" x14ac:dyDescent="0.25">
      <c r="A235" s="9" t="s">
        <v>17</v>
      </c>
      <c r="B235" s="2" t="s">
        <v>12</v>
      </c>
      <c r="C235" s="1">
        <v>6</v>
      </c>
      <c r="D235" s="1">
        <v>100</v>
      </c>
      <c r="E235" s="1">
        <v>0</v>
      </c>
      <c r="F235" s="1">
        <v>0.09</v>
      </c>
      <c r="G235" s="1">
        <v>0.14000000000000001</v>
      </c>
      <c r="H235" s="1">
        <v>1.7</v>
      </c>
      <c r="I235" s="1">
        <v>3.77</v>
      </c>
      <c r="J235" s="1">
        <v>4.1399999999999997</v>
      </c>
      <c r="K235" s="1">
        <v>9.0399999999999991</v>
      </c>
      <c r="L235" s="1">
        <v>7.83</v>
      </c>
      <c r="M235" s="1">
        <v>16.149999999999999</v>
      </c>
      <c r="N235" s="1">
        <v>4.8</v>
      </c>
      <c r="O235" s="1">
        <v>9.94</v>
      </c>
      <c r="P235" s="1">
        <v>10.27</v>
      </c>
      <c r="Q235" s="1">
        <v>9.16</v>
      </c>
      <c r="R235" s="1">
        <v>1.83</v>
      </c>
      <c r="S235" s="1">
        <v>2.66</v>
      </c>
      <c r="T235" s="1">
        <v>1.06</v>
      </c>
      <c r="U235" s="1">
        <v>0.41</v>
      </c>
      <c r="V235" s="1">
        <v>3.75</v>
      </c>
      <c r="W235" s="1">
        <v>0.36</v>
      </c>
      <c r="X235" s="1">
        <v>0.38</v>
      </c>
      <c r="Y235" s="1">
        <v>1.6</v>
      </c>
      <c r="Z235" s="1">
        <v>0.17</v>
      </c>
      <c r="AA235" s="1">
        <v>1.59</v>
      </c>
      <c r="AB235" s="1">
        <v>0.03</v>
      </c>
      <c r="AC235" s="1">
        <v>3.03</v>
      </c>
      <c r="AD235" s="1">
        <v>1.53</v>
      </c>
      <c r="AE235" s="1">
        <v>0.02</v>
      </c>
      <c r="AF235" s="1">
        <v>1.52</v>
      </c>
      <c r="AG235" s="1">
        <v>1.52</v>
      </c>
      <c r="AH235" s="1">
        <v>1.52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</row>
    <row r="236" spans="1:43" x14ac:dyDescent="0.25">
      <c r="A236" s="9" t="s">
        <v>17</v>
      </c>
      <c r="B236" s="2" t="s">
        <v>12</v>
      </c>
      <c r="C236" s="1">
        <v>7</v>
      </c>
      <c r="D236" s="1">
        <v>100</v>
      </c>
      <c r="E236" s="1">
        <v>33.33</v>
      </c>
      <c r="F236" s="1">
        <v>0</v>
      </c>
      <c r="G236" s="1">
        <v>0</v>
      </c>
      <c r="H236" s="1">
        <v>0.48</v>
      </c>
      <c r="I236" s="1">
        <v>0.97</v>
      </c>
      <c r="J236" s="1">
        <v>17.63</v>
      </c>
      <c r="K236" s="1">
        <v>2.9</v>
      </c>
      <c r="L236" s="1">
        <v>3.38</v>
      </c>
      <c r="M236" s="1">
        <v>3.86</v>
      </c>
      <c r="N236" s="1">
        <v>0.97</v>
      </c>
      <c r="O236" s="1">
        <v>2.89</v>
      </c>
      <c r="P236" s="1">
        <v>1.93</v>
      </c>
      <c r="Q236" s="1">
        <v>1.93</v>
      </c>
      <c r="R236" s="1">
        <v>1.45</v>
      </c>
      <c r="S236" s="1">
        <v>19.57</v>
      </c>
      <c r="T236" s="1">
        <v>0.48</v>
      </c>
      <c r="U236" s="1">
        <v>1.93</v>
      </c>
      <c r="V236" s="1">
        <v>1.45</v>
      </c>
      <c r="W236" s="1">
        <v>0</v>
      </c>
      <c r="X236" s="1">
        <v>0.97</v>
      </c>
      <c r="Y236" s="1">
        <v>1.93</v>
      </c>
      <c r="Z236" s="1">
        <v>1.45</v>
      </c>
      <c r="AA236" s="1">
        <v>0.48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</row>
    <row r="237" spans="1:43" x14ac:dyDescent="0.25">
      <c r="A237" s="9" t="s">
        <v>17</v>
      </c>
      <c r="B237" s="2" t="s">
        <v>12</v>
      </c>
      <c r="C237" s="1">
        <v>8</v>
      </c>
      <c r="D237" s="1">
        <v>100</v>
      </c>
      <c r="E237" s="1">
        <v>5.98</v>
      </c>
      <c r="F237" s="1">
        <v>6.48</v>
      </c>
      <c r="G237" s="1">
        <v>6.85</v>
      </c>
      <c r="H237" s="1">
        <v>10.4</v>
      </c>
      <c r="I237" s="1">
        <v>10.220000000000001</v>
      </c>
      <c r="J237" s="1">
        <v>10.050000000000001</v>
      </c>
      <c r="K237" s="1">
        <v>8.01</v>
      </c>
      <c r="L237" s="1">
        <v>8.2899999999999991</v>
      </c>
      <c r="M237" s="1">
        <v>5.69</v>
      </c>
      <c r="N237" s="1">
        <v>4.72</v>
      </c>
      <c r="O237" s="1">
        <v>3.79</v>
      </c>
      <c r="P237" s="1">
        <v>4.3099999999999996</v>
      </c>
      <c r="Q237" s="1">
        <v>2.92</v>
      </c>
      <c r="R237" s="1">
        <v>2.34</v>
      </c>
      <c r="S237" s="1">
        <v>2.08</v>
      </c>
      <c r="T237" s="1">
        <v>1.81</v>
      </c>
      <c r="U237" s="1">
        <v>1.28</v>
      </c>
      <c r="V237" s="1">
        <v>1</v>
      </c>
      <c r="W237" s="1">
        <v>0.78</v>
      </c>
      <c r="X237" s="1">
        <v>0.74</v>
      </c>
      <c r="Y237" s="1">
        <v>0.51</v>
      </c>
      <c r="Z237" s="1">
        <v>0.35</v>
      </c>
      <c r="AA237" s="1">
        <v>0.43</v>
      </c>
      <c r="AB237" s="1">
        <v>0.23</v>
      </c>
      <c r="AC237" s="1">
        <v>0.27</v>
      </c>
      <c r="AD237" s="1">
        <v>0.05</v>
      </c>
      <c r="AE237" s="1">
        <v>0.1</v>
      </c>
      <c r="AF237" s="1">
        <v>0.06</v>
      </c>
      <c r="AG237" s="1">
        <v>0.06</v>
      </c>
      <c r="AH237" s="1">
        <v>0.05</v>
      </c>
      <c r="AI237" s="1">
        <v>0.03</v>
      </c>
      <c r="AJ237" s="1">
        <v>0.04</v>
      </c>
      <c r="AK237" s="1">
        <v>0.01</v>
      </c>
      <c r="AL237" s="1">
        <v>0.03</v>
      </c>
      <c r="AM237" s="1">
        <v>0.01</v>
      </c>
      <c r="AN237" s="1">
        <v>0.03</v>
      </c>
      <c r="AO237" s="1">
        <v>0.02</v>
      </c>
      <c r="AP237" s="1">
        <v>0</v>
      </c>
      <c r="AQ237" s="1">
        <v>0.01</v>
      </c>
    </row>
    <row r="238" spans="1:43" x14ac:dyDescent="0.25">
      <c r="A238" s="9" t="s">
        <v>17</v>
      </c>
      <c r="B238" s="2" t="s">
        <v>12</v>
      </c>
      <c r="C238" s="1">
        <v>9</v>
      </c>
      <c r="D238" s="1">
        <v>100</v>
      </c>
      <c r="E238" s="1">
        <v>7.03</v>
      </c>
      <c r="F238" s="1">
        <v>11.89</v>
      </c>
      <c r="G238" s="1">
        <v>9.61</v>
      </c>
      <c r="H238" s="1">
        <v>5.98</v>
      </c>
      <c r="I238" s="1">
        <v>3.32</v>
      </c>
      <c r="J238" s="1">
        <v>2.85</v>
      </c>
      <c r="K238" s="1">
        <v>2.02</v>
      </c>
      <c r="L238" s="1">
        <v>2.1800000000000002</v>
      </c>
      <c r="M238" s="1">
        <v>1.86</v>
      </c>
      <c r="N238" s="1">
        <v>1.86</v>
      </c>
      <c r="O238" s="1">
        <v>1.77</v>
      </c>
      <c r="P238" s="1">
        <v>2.63</v>
      </c>
      <c r="Q238" s="1">
        <v>4.08</v>
      </c>
      <c r="R238" s="1">
        <v>4.74</v>
      </c>
      <c r="S238" s="1">
        <v>8.57</v>
      </c>
      <c r="T238" s="1">
        <v>7.76</v>
      </c>
      <c r="U238" s="1">
        <v>7.05</v>
      </c>
      <c r="V238" s="1">
        <v>3.8</v>
      </c>
      <c r="W238" s="1">
        <v>2.63</v>
      </c>
      <c r="X238" s="1">
        <v>1.98</v>
      </c>
      <c r="Y238" s="1">
        <v>1.26</v>
      </c>
      <c r="Z238" s="1">
        <v>1.04</v>
      </c>
      <c r="AA238" s="1">
        <v>0.66</v>
      </c>
      <c r="AB238" s="1">
        <v>0.48</v>
      </c>
      <c r="AC238" s="1">
        <v>0.5</v>
      </c>
      <c r="AD238" s="1">
        <v>0.21</v>
      </c>
      <c r="AE238" s="1">
        <v>0.2</v>
      </c>
      <c r="AF238" s="1">
        <v>0.2</v>
      </c>
      <c r="AG238" s="1">
        <v>0.12</v>
      </c>
      <c r="AH238" s="1">
        <v>0.2</v>
      </c>
      <c r="AI238" s="1">
        <v>0.14000000000000001</v>
      </c>
      <c r="AJ238" s="1">
        <v>0.25</v>
      </c>
      <c r="AK238" s="1">
        <v>0.2</v>
      </c>
      <c r="AL238" s="1">
        <v>0.27</v>
      </c>
      <c r="AM238" s="1">
        <v>0.21</v>
      </c>
      <c r="AN238" s="1">
        <v>0.16</v>
      </c>
      <c r="AO238" s="1">
        <v>0.06</v>
      </c>
      <c r="AP238" s="1">
        <v>0.05</v>
      </c>
      <c r="AQ238" s="1">
        <v>0.15</v>
      </c>
    </row>
    <row r="239" spans="1:43" x14ac:dyDescent="0.25">
      <c r="A239" s="9" t="s">
        <v>17</v>
      </c>
      <c r="B239" s="2" t="s">
        <v>12</v>
      </c>
      <c r="C239" s="1">
        <v>10</v>
      </c>
      <c r="D239" s="1">
        <v>100</v>
      </c>
      <c r="E239" s="1">
        <v>9.6999999999999993</v>
      </c>
      <c r="F239" s="1">
        <v>0</v>
      </c>
      <c r="G239" s="1">
        <v>6.06</v>
      </c>
      <c r="H239" s="1">
        <v>9.6999999999999993</v>
      </c>
      <c r="I239" s="1">
        <v>0</v>
      </c>
      <c r="J239" s="1">
        <v>3.58</v>
      </c>
      <c r="K239" s="1">
        <v>5</v>
      </c>
      <c r="L239" s="1">
        <v>3.07</v>
      </c>
      <c r="M239" s="1">
        <v>5.7</v>
      </c>
      <c r="N239" s="1">
        <v>4.28</v>
      </c>
      <c r="O239" s="1">
        <v>5.16</v>
      </c>
      <c r="P239" s="1">
        <v>13.86</v>
      </c>
      <c r="Q239" s="1">
        <v>8.31</v>
      </c>
      <c r="R239" s="1">
        <v>5.77</v>
      </c>
      <c r="S239" s="1">
        <v>1.21</v>
      </c>
      <c r="T239" s="1">
        <v>7.76</v>
      </c>
      <c r="U239" s="1">
        <v>7.16</v>
      </c>
      <c r="V239" s="1">
        <v>0.55000000000000004</v>
      </c>
      <c r="W239" s="1">
        <v>0.11</v>
      </c>
      <c r="X239" s="1">
        <v>0</v>
      </c>
      <c r="Y239" s="1">
        <v>0</v>
      </c>
      <c r="Z239" s="1">
        <v>0</v>
      </c>
      <c r="AA239" s="1">
        <v>3.03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</row>
    <row r="240" spans="1:43" x14ac:dyDescent="0.25">
      <c r="A240" s="9" t="s">
        <v>17</v>
      </c>
      <c r="B240" s="2" t="s">
        <v>12</v>
      </c>
      <c r="C240" s="1">
        <v>11</v>
      </c>
      <c r="D240" s="1">
        <v>100</v>
      </c>
      <c r="E240" s="1">
        <v>0.11</v>
      </c>
      <c r="F240" s="1">
        <v>0.11</v>
      </c>
      <c r="G240" s="1">
        <v>2.12</v>
      </c>
      <c r="H240" s="1">
        <v>7.19</v>
      </c>
      <c r="I240" s="1">
        <v>8.15</v>
      </c>
      <c r="J240" s="1">
        <v>6.65</v>
      </c>
      <c r="K240" s="1">
        <v>6.15</v>
      </c>
      <c r="L240" s="1">
        <v>6.68</v>
      </c>
      <c r="M240" s="1">
        <v>7.31</v>
      </c>
      <c r="N240" s="1">
        <v>8.25</v>
      </c>
      <c r="O240" s="1">
        <v>7.54</v>
      </c>
      <c r="P240" s="1">
        <v>9.18</v>
      </c>
      <c r="Q240" s="1">
        <v>7.6</v>
      </c>
      <c r="R240" s="1">
        <v>5.17</v>
      </c>
      <c r="S240" s="1">
        <v>4.54</v>
      </c>
      <c r="T240" s="1">
        <v>3.76</v>
      </c>
      <c r="U240" s="1">
        <v>2.92</v>
      </c>
      <c r="V240" s="1">
        <v>1.78</v>
      </c>
      <c r="W240" s="1">
        <v>1.27</v>
      </c>
      <c r="X240" s="1">
        <v>1.26</v>
      </c>
      <c r="Y240" s="1">
        <v>0.78</v>
      </c>
      <c r="Z240" s="1">
        <v>0.77</v>
      </c>
      <c r="AA240" s="1">
        <v>0.36</v>
      </c>
      <c r="AB240" s="1">
        <v>0.28999999999999998</v>
      </c>
      <c r="AC240" s="1">
        <v>0.01</v>
      </c>
      <c r="AD240" s="1">
        <v>0</v>
      </c>
      <c r="AE240" s="1">
        <v>0.03</v>
      </c>
      <c r="AF240" s="1">
        <v>0.01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0.01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25">
      <c r="A241" s="9" t="s">
        <v>17</v>
      </c>
      <c r="B241" s="2" t="s">
        <v>12</v>
      </c>
      <c r="C241" s="1">
        <v>12</v>
      </c>
      <c r="D241" s="1">
        <v>100</v>
      </c>
      <c r="E241" s="1">
        <v>0</v>
      </c>
      <c r="F241" s="1">
        <v>0.23</v>
      </c>
      <c r="G241" s="1">
        <v>1.28</v>
      </c>
      <c r="H241" s="1">
        <v>4.0199999999999996</v>
      </c>
      <c r="I241" s="1">
        <v>9.14</v>
      </c>
      <c r="J241" s="1">
        <v>12.57</v>
      </c>
      <c r="K241" s="1">
        <v>9.8699999999999992</v>
      </c>
      <c r="L241" s="1">
        <v>14.8</v>
      </c>
      <c r="M241" s="1">
        <v>10.050000000000001</v>
      </c>
      <c r="N241" s="1">
        <v>9.49</v>
      </c>
      <c r="O241" s="1">
        <v>8.1300000000000008</v>
      </c>
      <c r="P241" s="1">
        <v>5.57</v>
      </c>
      <c r="Q241" s="1">
        <v>3.89</v>
      </c>
      <c r="R241" s="1">
        <v>3.12</v>
      </c>
      <c r="S241" s="1">
        <v>2.36</v>
      </c>
      <c r="T241" s="1">
        <v>1.81</v>
      </c>
      <c r="U241" s="1">
        <v>1.25</v>
      </c>
      <c r="V241" s="1">
        <v>0.72</v>
      </c>
      <c r="W241" s="1">
        <v>0.57999999999999996</v>
      </c>
      <c r="X241" s="1">
        <v>0.5</v>
      </c>
      <c r="Y241" s="1">
        <v>0.13</v>
      </c>
      <c r="Z241" s="1">
        <v>0.1</v>
      </c>
      <c r="AA241" s="1">
        <v>0.13</v>
      </c>
      <c r="AB241" s="1">
        <v>7.0000000000000007E-2</v>
      </c>
      <c r="AC241" s="1">
        <v>0.1</v>
      </c>
      <c r="AD241" s="1">
        <v>0</v>
      </c>
      <c r="AE241" s="1">
        <v>0.03</v>
      </c>
      <c r="AF241" s="1">
        <v>0</v>
      </c>
      <c r="AG241" s="1">
        <v>0.03</v>
      </c>
      <c r="AH241" s="1">
        <v>0</v>
      </c>
      <c r="AI241" s="1">
        <v>0</v>
      </c>
      <c r="AJ241" s="1">
        <v>0</v>
      </c>
      <c r="AK241" s="1">
        <v>0.03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</row>
    <row r="242" spans="1:43" x14ac:dyDescent="0.25">
      <c r="A242" s="9" t="s">
        <v>17</v>
      </c>
      <c r="B242" s="2" t="s">
        <v>12</v>
      </c>
      <c r="C242" s="1">
        <v>13</v>
      </c>
      <c r="D242" s="1">
        <v>100</v>
      </c>
      <c r="E242" s="1">
        <v>15.4</v>
      </c>
      <c r="F242" s="1">
        <v>5.81</v>
      </c>
      <c r="G242" s="1">
        <v>1.99</v>
      </c>
      <c r="H242" s="1">
        <v>1.89</v>
      </c>
      <c r="I242" s="1">
        <v>2.02</v>
      </c>
      <c r="J242" s="1">
        <v>2.62</v>
      </c>
      <c r="K242" s="1">
        <v>4.7699999999999996</v>
      </c>
      <c r="L242" s="1">
        <v>3.91</v>
      </c>
      <c r="M242" s="1">
        <v>4.6900000000000004</v>
      </c>
      <c r="N242" s="1">
        <v>5.95</v>
      </c>
      <c r="O242" s="1">
        <v>2</v>
      </c>
      <c r="P242" s="1">
        <v>5.97</v>
      </c>
      <c r="Q242" s="1">
        <v>7.28</v>
      </c>
      <c r="R242" s="1">
        <v>5.24</v>
      </c>
      <c r="S242" s="1">
        <v>6.1</v>
      </c>
      <c r="T242" s="1">
        <v>3.28</v>
      </c>
      <c r="U242" s="1">
        <v>6.18</v>
      </c>
      <c r="V242" s="1">
        <v>4.79</v>
      </c>
      <c r="W242" s="1">
        <v>0.68</v>
      </c>
      <c r="X242" s="1">
        <v>4.09</v>
      </c>
      <c r="Y242" s="1">
        <v>0</v>
      </c>
      <c r="Z242" s="1">
        <v>0</v>
      </c>
      <c r="AA242" s="1">
        <v>0.63</v>
      </c>
      <c r="AB242" s="1">
        <v>0.68</v>
      </c>
      <c r="AC242" s="1">
        <v>3.43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0.63</v>
      </c>
    </row>
    <row r="243" spans="1:43" x14ac:dyDescent="0.25">
      <c r="A243" s="10" t="s">
        <v>18</v>
      </c>
      <c r="B243" s="2" t="s">
        <v>1</v>
      </c>
      <c r="C243" s="1">
        <v>4</v>
      </c>
      <c r="D243" s="1">
        <v>100</v>
      </c>
      <c r="E243" s="1">
        <v>0</v>
      </c>
      <c r="F243" s="1">
        <v>0</v>
      </c>
      <c r="G243" s="1">
        <v>1.04</v>
      </c>
      <c r="H243" s="1">
        <v>1.04</v>
      </c>
      <c r="I243" s="1">
        <v>2.09</v>
      </c>
      <c r="J243" s="1">
        <v>0</v>
      </c>
      <c r="K243" s="1">
        <v>34.380000000000003</v>
      </c>
      <c r="L243" s="1">
        <v>7.64</v>
      </c>
      <c r="M243" s="1">
        <v>7.29</v>
      </c>
      <c r="N243" s="1">
        <v>11.11</v>
      </c>
      <c r="O243" s="1">
        <v>19.45</v>
      </c>
      <c r="P243" s="1">
        <v>6.6</v>
      </c>
      <c r="Q243" s="1">
        <v>3.82</v>
      </c>
      <c r="R243" s="1">
        <v>2.78</v>
      </c>
      <c r="S243" s="1">
        <v>0</v>
      </c>
      <c r="T243" s="1">
        <v>2.78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25">
      <c r="A244" s="10" t="s">
        <v>18</v>
      </c>
      <c r="B244" s="2" t="s">
        <v>1</v>
      </c>
      <c r="C244" s="1">
        <v>5</v>
      </c>
      <c r="D244" s="1">
        <v>100</v>
      </c>
      <c r="E244" s="1">
        <v>74.58</v>
      </c>
      <c r="F244" s="1">
        <v>9.39</v>
      </c>
      <c r="G244" s="1">
        <v>6.3</v>
      </c>
      <c r="H244" s="1">
        <v>2.61</v>
      </c>
      <c r="I244" s="1">
        <v>1.8</v>
      </c>
      <c r="J244" s="1">
        <v>0.92</v>
      </c>
      <c r="K244" s="1">
        <v>0.79</v>
      </c>
      <c r="L244" s="1">
        <v>0.56999999999999995</v>
      </c>
      <c r="M244" s="1">
        <v>0.6</v>
      </c>
      <c r="N244" s="1">
        <v>0.36</v>
      </c>
      <c r="O244" s="1">
        <v>0.39</v>
      </c>
      <c r="P244" s="1">
        <v>0.32</v>
      </c>
      <c r="Q244" s="1">
        <v>0.19</v>
      </c>
      <c r="R244" s="1">
        <v>0.25</v>
      </c>
      <c r="S244" s="1">
        <v>0.17</v>
      </c>
      <c r="T244" s="1">
        <v>0.16</v>
      </c>
      <c r="U244" s="1">
        <v>0.1</v>
      </c>
      <c r="V244" s="1">
        <v>0.11</v>
      </c>
      <c r="W244" s="1">
        <v>0.08</v>
      </c>
      <c r="X244" s="1">
        <v>0.1</v>
      </c>
      <c r="Y244" s="1">
        <v>0.04</v>
      </c>
      <c r="Z244" s="1">
        <v>0.04</v>
      </c>
      <c r="AA244" s="1">
        <v>0.04</v>
      </c>
      <c r="AB244" s="1">
        <v>0.02</v>
      </c>
      <c r="AC244" s="1">
        <v>0.02</v>
      </c>
      <c r="AD244" s="1">
        <v>0.01</v>
      </c>
      <c r="AE244" s="1">
        <v>0.01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</row>
    <row r="245" spans="1:43" x14ac:dyDescent="0.25">
      <c r="A245" s="10" t="s">
        <v>18</v>
      </c>
      <c r="B245" s="2" t="s">
        <v>1</v>
      </c>
      <c r="C245" s="1">
        <v>6</v>
      </c>
      <c r="D245" s="1">
        <v>100</v>
      </c>
      <c r="E245" s="1">
        <v>2.6</v>
      </c>
      <c r="F245" s="1">
        <v>6.19</v>
      </c>
      <c r="G245" s="1">
        <v>10.92</v>
      </c>
      <c r="H245" s="1">
        <v>8.18</v>
      </c>
      <c r="I245" s="1">
        <v>7.55</v>
      </c>
      <c r="J245" s="1">
        <v>6.46</v>
      </c>
      <c r="K245" s="1">
        <v>10.67</v>
      </c>
      <c r="L245" s="1">
        <v>11.38</v>
      </c>
      <c r="M245" s="1">
        <v>9.33</v>
      </c>
      <c r="N245" s="1">
        <v>3.77</v>
      </c>
      <c r="O245" s="1">
        <v>3.03</v>
      </c>
      <c r="P245" s="1">
        <v>3.29</v>
      </c>
      <c r="Q245" s="1">
        <v>3.21</v>
      </c>
      <c r="R245" s="1">
        <v>2.81</v>
      </c>
      <c r="S245" s="1">
        <v>1.96</v>
      </c>
      <c r="T245" s="1">
        <v>2.92</v>
      </c>
      <c r="U245" s="1">
        <v>1.9</v>
      </c>
      <c r="V245" s="1">
        <v>1.38</v>
      </c>
      <c r="W245" s="1">
        <v>0.86</v>
      </c>
      <c r="X245" s="1">
        <v>0.46</v>
      </c>
      <c r="Y245" s="1">
        <v>0.41</v>
      </c>
      <c r="Z245" s="1">
        <v>0.42</v>
      </c>
      <c r="AA245" s="1">
        <v>0.15</v>
      </c>
      <c r="AB245" s="1">
        <v>0.09</v>
      </c>
      <c r="AC245" s="1">
        <v>0.01</v>
      </c>
      <c r="AD245" s="1">
        <v>0.04</v>
      </c>
      <c r="AE245" s="1">
        <v>0.01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</row>
    <row r="246" spans="1:43" x14ac:dyDescent="0.25">
      <c r="A246" s="10" t="s">
        <v>18</v>
      </c>
      <c r="B246" s="2" t="s">
        <v>1</v>
      </c>
      <c r="C246" s="1">
        <v>7</v>
      </c>
      <c r="D246" s="1">
        <v>100</v>
      </c>
      <c r="E246" s="1">
        <v>50</v>
      </c>
      <c r="F246" s="1">
        <v>0</v>
      </c>
      <c r="G246" s="1">
        <v>0</v>
      </c>
      <c r="H246" s="1">
        <v>0.48</v>
      </c>
      <c r="I246" s="1">
        <v>0.97</v>
      </c>
      <c r="J246" s="1">
        <v>0.97</v>
      </c>
      <c r="K246" s="1">
        <v>2.9</v>
      </c>
      <c r="L246" s="1">
        <v>3.38</v>
      </c>
      <c r="M246" s="1">
        <v>3.86</v>
      </c>
      <c r="N246" s="1">
        <v>0.97</v>
      </c>
      <c r="O246" s="1">
        <v>2.89</v>
      </c>
      <c r="P246" s="1">
        <v>1.93</v>
      </c>
      <c r="Q246" s="1">
        <v>1.93</v>
      </c>
      <c r="R246" s="1">
        <v>18.12</v>
      </c>
      <c r="S246" s="1">
        <v>2.9</v>
      </c>
      <c r="T246" s="1">
        <v>0.48</v>
      </c>
      <c r="U246" s="1">
        <v>1.93</v>
      </c>
      <c r="V246" s="1">
        <v>1.45</v>
      </c>
      <c r="W246" s="1">
        <v>0</v>
      </c>
      <c r="X246" s="1">
        <v>0.97</v>
      </c>
      <c r="Y246" s="1">
        <v>1.93</v>
      </c>
      <c r="Z246" s="1">
        <v>1.45</v>
      </c>
      <c r="AA246" s="1">
        <v>0.48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25">
      <c r="A247" s="10" t="s">
        <v>18</v>
      </c>
      <c r="B247" s="2" t="s">
        <v>1</v>
      </c>
      <c r="C247" s="1">
        <v>8</v>
      </c>
      <c r="D247" s="1">
        <v>100</v>
      </c>
      <c r="E247" s="1">
        <v>3.54</v>
      </c>
      <c r="F247" s="1">
        <v>7.68</v>
      </c>
      <c r="G247" s="1">
        <v>12.81</v>
      </c>
      <c r="H247" s="1">
        <v>19.579999999999998</v>
      </c>
      <c r="I247" s="1">
        <v>22.34</v>
      </c>
      <c r="J247" s="1">
        <v>13.19</v>
      </c>
      <c r="K247" s="1">
        <v>8.84</v>
      </c>
      <c r="L247" s="1">
        <v>3.86</v>
      </c>
      <c r="M247" s="1">
        <v>2.68</v>
      </c>
      <c r="N247" s="1">
        <v>1.94</v>
      </c>
      <c r="O247" s="1">
        <v>1.54</v>
      </c>
      <c r="P247" s="1">
        <v>0.87</v>
      </c>
      <c r="Q247" s="1">
        <v>0.11</v>
      </c>
      <c r="R247" s="1">
        <v>0.43</v>
      </c>
      <c r="S247" s="1">
        <v>0.38</v>
      </c>
      <c r="T247" s="1">
        <v>0.15</v>
      </c>
      <c r="U247" s="1">
        <v>0.02</v>
      </c>
      <c r="V247" s="1">
        <v>0.02</v>
      </c>
      <c r="W247" s="1">
        <v>0.02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3" x14ac:dyDescent="0.25">
      <c r="A248" s="10" t="s">
        <v>18</v>
      </c>
      <c r="B248" s="2" t="s">
        <v>1</v>
      </c>
      <c r="C248" s="1">
        <v>9</v>
      </c>
      <c r="D248" s="1">
        <v>100</v>
      </c>
      <c r="E248" s="1">
        <v>1.87</v>
      </c>
      <c r="F248" s="1">
        <v>4.9400000000000004</v>
      </c>
      <c r="G248" s="1">
        <v>6.93</v>
      </c>
      <c r="H248" s="1">
        <v>8.49</v>
      </c>
      <c r="I248" s="1">
        <v>8.4600000000000009</v>
      </c>
      <c r="J248" s="1">
        <v>5.79</v>
      </c>
      <c r="K248" s="1">
        <v>3.89</v>
      </c>
      <c r="L248" s="1">
        <v>2.64</v>
      </c>
      <c r="M248" s="1">
        <v>2.29</v>
      </c>
      <c r="N248" s="1">
        <v>2.21</v>
      </c>
      <c r="O248" s="1">
        <v>2.2999999999999998</v>
      </c>
      <c r="P248" s="1">
        <v>3.22</v>
      </c>
      <c r="Q248" s="1">
        <v>5.26</v>
      </c>
      <c r="R248" s="1">
        <v>8.08</v>
      </c>
      <c r="S248" s="1">
        <v>9.4</v>
      </c>
      <c r="T248" s="1">
        <v>9.18</v>
      </c>
      <c r="U248" s="1">
        <v>6.48</v>
      </c>
      <c r="V248" s="1">
        <v>3.92</v>
      </c>
      <c r="W248" s="1">
        <v>1.98</v>
      </c>
      <c r="X248" s="1">
        <v>1.25</v>
      </c>
      <c r="Y248" s="1">
        <v>0.75</v>
      </c>
      <c r="Z248" s="1">
        <v>0.38</v>
      </c>
      <c r="AA248" s="1">
        <v>0.19</v>
      </c>
      <c r="AB248" s="1">
        <v>0.06</v>
      </c>
      <c r="AC248" s="1">
        <v>0.02</v>
      </c>
      <c r="AD248" s="1">
        <v>0.01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</row>
    <row r="249" spans="1:43" x14ac:dyDescent="0.25">
      <c r="A249" s="10" t="s">
        <v>18</v>
      </c>
      <c r="B249" s="2" t="s">
        <v>1</v>
      </c>
      <c r="C249" s="1">
        <v>10</v>
      </c>
      <c r="D249" s="1">
        <v>100</v>
      </c>
      <c r="E249" s="1">
        <v>33.4</v>
      </c>
      <c r="F249" s="1">
        <v>0</v>
      </c>
      <c r="G249" s="1">
        <v>3.02</v>
      </c>
      <c r="H249" s="1">
        <v>4.96</v>
      </c>
      <c r="I249" s="1">
        <v>4.4000000000000004</v>
      </c>
      <c r="J249" s="1">
        <v>3.68</v>
      </c>
      <c r="K249" s="1">
        <v>6.53</v>
      </c>
      <c r="L249" s="1">
        <v>4.88</v>
      </c>
      <c r="M249" s="1">
        <v>4.34</v>
      </c>
      <c r="N249" s="1">
        <v>3.96</v>
      </c>
      <c r="O249" s="1">
        <v>3.76</v>
      </c>
      <c r="P249" s="1">
        <v>5.46</v>
      </c>
      <c r="Q249" s="1">
        <v>4</v>
      </c>
      <c r="R249" s="1">
        <v>1.88</v>
      </c>
      <c r="S249" s="1">
        <v>2.72</v>
      </c>
      <c r="T249" s="1">
        <v>4.1500000000000004</v>
      </c>
      <c r="U249" s="1">
        <v>1.69</v>
      </c>
      <c r="V249" s="1">
        <v>3.02</v>
      </c>
      <c r="W249" s="1">
        <v>0.56000000000000005</v>
      </c>
      <c r="X249" s="1">
        <v>1.1499999999999999</v>
      </c>
      <c r="Y249" s="1">
        <v>0.37</v>
      </c>
      <c r="Z249" s="1">
        <v>0.19</v>
      </c>
      <c r="AA249" s="1">
        <v>1.68</v>
      </c>
      <c r="AB249" s="1">
        <v>0.13</v>
      </c>
      <c r="AC249" s="1">
        <v>0</v>
      </c>
      <c r="AD249" s="1">
        <v>0</v>
      </c>
      <c r="AE249" s="1">
        <v>0</v>
      </c>
      <c r="AF249" s="1">
        <v>0.06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 x14ac:dyDescent="0.25">
      <c r="A250" s="10" t="s">
        <v>18</v>
      </c>
      <c r="B250" s="2" t="s">
        <v>1</v>
      </c>
      <c r="C250" s="1">
        <v>11</v>
      </c>
      <c r="D250" s="1">
        <v>100</v>
      </c>
      <c r="E250" s="1">
        <v>33.36</v>
      </c>
      <c r="F250" s="1">
        <v>0.05</v>
      </c>
      <c r="G250" s="1">
        <v>1.32</v>
      </c>
      <c r="H250" s="1">
        <v>5.05</v>
      </c>
      <c r="I250" s="1">
        <v>5.5</v>
      </c>
      <c r="J250" s="1">
        <v>7.3</v>
      </c>
      <c r="K250" s="1">
        <v>5.29</v>
      </c>
      <c r="L250" s="1">
        <v>4.4400000000000004</v>
      </c>
      <c r="M250" s="1">
        <v>5.13</v>
      </c>
      <c r="N250" s="1">
        <v>1.98</v>
      </c>
      <c r="O250" s="1">
        <v>3.15</v>
      </c>
      <c r="P250" s="1">
        <v>2.96</v>
      </c>
      <c r="Q250" s="1">
        <v>1.46</v>
      </c>
      <c r="R250" s="1">
        <v>4.55</v>
      </c>
      <c r="S250" s="1">
        <v>1.1100000000000001</v>
      </c>
      <c r="T250" s="1">
        <v>6.48</v>
      </c>
      <c r="U250" s="1">
        <v>3.15</v>
      </c>
      <c r="V250" s="1">
        <v>5.79</v>
      </c>
      <c r="W250" s="1">
        <v>0.48</v>
      </c>
      <c r="X250" s="1">
        <v>0.45</v>
      </c>
      <c r="Y250" s="1">
        <v>0.26</v>
      </c>
      <c r="Z250" s="1">
        <v>0.4</v>
      </c>
      <c r="AA250" s="1">
        <v>0.21</v>
      </c>
      <c r="AB250" s="1">
        <v>0.11</v>
      </c>
      <c r="AC250" s="1">
        <v>0</v>
      </c>
      <c r="AD250" s="1">
        <v>0</v>
      </c>
      <c r="AE250" s="1">
        <v>0.03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</row>
    <row r="251" spans="1:43" x14ac:dyDescent="0.25">
      <c r="A251" s="10" t="s">
        <v>18</v>
      </c>
      <c r="B251" s="2" t="s">
        <v>1</v>
      </c>
      <c r="C251" s="1">
        <v>12</v>
      </c>
      <c r="D251" s="1">
        <v>100</v>
      </c>
      <c r="E251" s="1">
        <v>33.33</v>
      </c>
      <c r="F251" s="1">
        <v>0</v>
      </c>
      <c r="G251" s="1">
        <v>0.27</v>
      </c>
      <c r="H251" s="1">
        <v>9.33</v>
      </c>
      <c r="I251" s="1">
        <v>8.49</v>
      </c>
      <c r="J251" s="1">
        <v>9.06</v>
      </c>
      <c r="K251" s="1">
        <v>10.28</v>
      </c>
      <c r="L251" s="1">
        <v>9.2100000000000009</v>
      </c>
      <c r="M251" s="1">
        <v>6.21</v>
      </c>
      <c r="N251" s="1">
        <v>6.78</v>
      </c>
      <c r="O251" s="1">
        <v>4.88</v>
      </c>
      <c r="P251" s="1">
        <v>1.35</v>
      </c>
      <c r="Q251" s="1">
        <v>0.27</v>
      </c>
      <c r="R251" s="1">
        <v>0.13</v>
      </c>
      <c r="S251" s="1">
        <v>0.13</v>
      </c>
      <c r="T251" s="1">
        <v>0</v>
      </c>
      <c r="U251" s="1">
        <v>0.13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0.13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</row>
    <row r="252" spans="1:43" x14ac:dyDescent="0.25">
      <c r="A252" s="10" t="s">
        <v>18</v>
      </c>
      <c r="B252" s="2" t="s">
        <v>1</v>
      </c>
      <c r="C252" s="1">
        <v>13</v>
      </c>
      <c r="D252" s="1">
        <v>100</v>
      </c>
      <c r="E252" s="1">
        <v>34.14</v>
      </c>
      <c r="F252" s="1">
        <v>4.18</v>
      </c>
      <c r="G252" s="1">
        <v>3.53</v>
      </c>
      <c r="H252" s="1">
        <v>1.62</v>
      </c>
      <c r="I252" s="1">
        <v>4.67</v>
      </c>
      <c r="J252" s="1">
        <v>4.99</v>
      </c>
      <c r="K252" s="1">
        <v>3.07</v>
      </c>
      <c r="L252" s="1">
        <v>7.88</v>
      </c>
      <c r="M252" s="1">
        <v>4.5</v>
      </c>
      <c r="N252" s="1">
        <v>1.78</v>
      </c>
      <c r="O252" s="1">
        <v>4.3499999999999996</v>
      </c>
      <c r="P252" s="1">
        <v>6.91</v>
      </c>
      <c r="Q252" s="1">
        <v>6.74</v>
      </c>
      <c r="R252" s="1">
        <v>1.46</v>
      </c>
      <c r="S252" s="1">
        <v>2.1</v>
      </c>
      <c r="T252" s="1">
        <v>1.1299999999999999</v>
      </c>
      <c r="U252" s="1">
        <v>1.3</v>
      </c>
      <c r="V252" s="1">
        <v>0.49</v>
      </c>
      <c r="W252" s="1">
        <v>0.33</v>
      </c>
      <c r="X252" s="1">
        <v>0.32</v>
      </c>
      <c r="Y252" s="1">
        <v>0.49</v>
      </c>
      <c r="Z252" s="1">
        <v>0.65</v>
      </c>
      <c r="AA252" s="1">
        <v>0.16</v>
      </c>
      <c r="AB252" s="1">
        <v>0</v>
      </c>
      <c r="AC252" s="1">
        <v>0.33</v>
      </c>
      <c r="AD252" s="1">
        <v>2.73</v>
      </c>
      <c r="AE252" s="1">
        <v>0</v>
      </c>
      <c r="AF252" s="1">
        <v>0.16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</row>
    <row r="253" spans="1:43" x14ac:dyDescent="0.25">
      <c r="A253" s="10" t="s">
        <v>18</v>
      </c>
      <c r="B253" s="2" t="s">
        <v>2</v>
      </c>
      <c r="C253" s="1">
        <v>4</v>
      </c>
      <c r="D253" s="1">
        <v>100</v>
      </c>
      <c r="E253" s="1">
        <v>0</v>
      </c>
      <c r="F253" s="1">
        <v>0</v>
      </c>
      <c r="G253" s="1">
        <v>0</v>
      </c>
      <c r="H253" s="1">
        <v>5.79</v>
      </c>
      <c r="I253" s="1">
        <v>6.21</v>
      </c>
      <c r="J253" s="1">
        <v>1.94</v>
      </c>
      <c r="K253" s="1">
        <v>6.7</v>
      </c>
      <c r="L253" s="1">
        <v>10.25</v>
      </c>
      <c r="M253" s="1">
        <v>19.12</v>
      </c>
      <c r="N253" s="1">
        <v>7.97</v>
      </c>
      <c r="O253" s="1">
        <v>8.01</v>
      </c>
      <c r="P253" s="1">
        <v>9.4700000000000006</v>
      </c>
      <c r="Q253" s="1">
        <v>9.2200000000000006</v>
      </c>
      <c r="R253" s="1">
        <v>8.51</v>
      </c>
      <c r="S253" s="1">
        <v>3.41</v>
      </c>
      <c r="T253" s="1">
        <v>1.7</v>
      </c>
      <c r="U253" s="1">
        <v>0.24</v>
      </c>
      <c r="V253" s="1">
        <v>0.73</v>
      </c>
      <c r="W253" s="1">
        <v>0.73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</row>
    <row r="254" spans="1:43" x14ac:dyDescent="0.25">
      <c r="A254" s="10" t="s">
        <v>18</v>
      </c>
      <c r="B254" s="2" t="s">
        <v>2</v>
      </c>
      <c r="C254" s="1">
        <v>5</v>
      </c>
      <c r="D254" s="1">
        <v>100</v>
      </c>
      <c r="E254" s="1">
        <v>74.58</v>
      </c>
      <c r="F254" s="1">
        <v>9.39</v>
      </c>
      <c r="G254" s="1">
        <v>6.3</v>
      </c>
      <c r="H254" s="1">
        <v>2.61</v>
      </c>
      <c r="I254" s="1">
        <v>1.8</v>
      </c>
      <c r="J254" s="1">
        <v>0.92</v>
      </c>
      <c r="K254" s="1">
        <v>0.79</v>
      </c>
      <c r="L254" s="1">
        <v>0.56999999999999995</v>
      </c>
      <c r="M254" s="1">
        <v>0.6</v>
      </c>
      <c r="N254" s="1">
        <v>0.36</v>
      </c>
      <c r="O254" s="1">
        <v>0.39</v>
      </c>
      <c r="P254" s="1">
        <v>0.32</v>
      </c>
      <c r="Q254" s="1">
        <v>0.19</v>
      </c>
      <c r="R254" s="1">
        <v>0.25</v>
      </c>
      <c r="S254" s="1">
        <v>0.17</v>
      </c>
      <c r="T254" s="1">
        <v>0.16</v>
      </c>
      <c r="U254" s="1">
        <v>0.1</v>
      </c>
      <c r="V254" s="1">
        <v>0.11</v>
      </c>
      <c r="W254" s="1">
        <v>0.08</v>
      </c>
      <c r="X254" s="1">
        <v>0.1</v>
      </c>
      <c r="Y254" s="1">
        <v>0.04</v>
      </c>
      <c r="Z254" s="1">
        <v>0.04</v>
      </c>
      <c r="AA254" s="1">
        <v>0.04</v>
      </c>
      <c r="AB254" s="1">
        <v>0.02</v>
      </c>
      <c r="AC254" s="1">
        <v>0.02</v>
      </c>
      <c r="AD254" s="1">
        <v>0.01</v>
      </c>
      <c r="AE254" s="1">
        <v>0.01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</row>
    <row r="255" spans="1:43" x14ac:dyDescent="0.25">
      <c r="A255" s="10" t="s">
        <v>18</v>
      </c>
      <c r="B255" s="2" t="s">
        <v>2</v>
      </c>
      <c r="C255" s="1">
        <v>6</v>
      </c>
      <c r="D255" s="1">
        <v>100</v>
      </c>
      <c r="E255" s="1">
        <v>2.13</v>
      </c>
      <c r="F255" s="1">
        <v>7.25</v>
      </c>
      <c r="G255" s="1">
        <v>9.1199999999999992</v>
      </c>
      <c r="H255" s="1">
        <v>9.24</v>
      </c>
      <c r="I255" s="1">
        <v>8.27</v>
      </c>
      <c r="J255" s="1">
        <v>8.27</v>
      </c>
      <c r="K255" s="1">
        <v>12.23</v>
      </c>
      <c r="L255" s="1">
        <v>11.15</v>
      </c>
      <c r="M255" s="1">
        <v>6.78</v>
      </c>
      <c r="N255" s="1">
        <v>4.3</v>
      </c>
      <c r="O255" s="1">
        <v>2.97</v>
      </c>
      <c r="P255" s="1">
        <v>2.48</v>
      </c>
      <c r="Q255" s="1">
        <v>2.2999999999999998</v>
      </c>
      <c r="R255" s="1">
        <v>2.2400000000000002</v>
      </c>
      <c r="S255" s="1">
        <v>2.5499999999999998</v>
      </c>
      <c r="T255" s="1">
        <v>2.61</v>
      </c>
      <c r="U255" s="1">
        <v>1.86</v>
      </c>
      <c r="V255" s="1">
        <v>1.58</v>
      </c>
      <c r="W255" s="1">
        <v>0.71</v>
      </c>
      <c r="X255" s="1">
        <v>0.76</v>
      </c>
      <c r="Y255" s="1">
        <v>0.52</v>
      </c>
      <c r="Z255" s="1">
        <v>0.38</v>
      </c>
      <c r="AA255" s="1">
        <v>0.18</v>
      </c>
      <c r="AB255" s="1">
        <v>0.05</v>
      </c>
      <c r="AC255" s="1">
        <v>0.03</v>
      </c>
      <c r="AD255" s="1">
        <v>0.03</v>
      </c>
      <c r="AE255" s="1">
        <v>0.03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</row>
    <row r="256" spans="1:43" x14ac:dyDescent="0.25">
      <c r="A256" s="10" t="s">
        <v>18</v>
      </c>
      <c r="B256" s="2" t="s">
        <v>2</v>
      </c>
      <c r="C256" s="1">
        <v>7</v>
      </c>
      <c r="D256" s="1">
        <v>100</v>
      </c>
      <c r="E256" s="1">
        <v>50</v>
      </c>
      <c r="F256" s="1">
        <v>0</v>
      </c>
      <c r="G256" s="1">
        <v>0</v>
      </c>
      <c r="H256" s="1">
        <v>0.48</v>
      </c>
      <c r="I256" s="1">
        <v>0.97</v>
      </c>
      <c r="J256" s="1">
        <v>0.97</v>
      </c>
      <c r="K256" s="1">
        <v>2.9</v>
      </c>
      <c r="L256" s="1">
        <v>3.38</v>
      </c>
      <c r="M256" s="1">
        <v>3.86</v>
      </c>
      <c r="N256" s="1">
        <v>0.97</v>
      </c>
      <c r="O256" s="1">
        <v>2.89</v>
      </c>
      <c r="P256" s="1">
        <v>1.93</v>
      </c>
      <c r="Q256" s="1">
        <v>1.93</v>
      </c>
      <c r="R256" s="1">
        <v>18.12</v>
      </c>
      <c r="S256" s="1">
        <v>2.9</v>
      </c>
      <c r="T256" s="1">
        <v>0.48</v>
      </c>
      <c r="U256" s="1">
        <v>1.93</v>
      </c>
      <c r="V256" s="1">
        <v>1.45</v>
      </c>
      <c r="W256" s="1">
        <v>0</v>
      </c>
      <c r="X256" s="1">
        <v>0.97</v>
      </c>
      <c r="Y256" s="1">
        <v>1.93</v>
      </c>
      <c r="Z256" s="1">
        <v>1.45</v>
      </c>
      <c r="AA256" s="1">
        <v>0.48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</row>
    <row r="257" spans="1:43" x14ac:dyDescent="0.25">
      <c r="A257" s="10" t="s">
        <v>18</v>
      </c>
      <c r="B257" s="2" t="s">
        <v>2</v>
      </c>
      <c r="C257" s="1">
        <v>8</v>
      </c>
      <c r="D257" s="1">
        <v>100</v>
      </c>
      <c r="E257" s="1">
        <v>2.23</v>
      </c>
      <c r="F257" s="1">
        <v>6.02</v>
      </c>
      <c r="G257" s="1">
        <v>13.54</v>
      </c>
      <c r="H257" s="1">
        <v>22.38</v>
      </c>
      <c r="I257" s="1">
        <v>22.39</v>
      </c>
      <c r="J257" s="1">
        <v>12.43</v>
      </c>
      <c r="K257" s="1">
        <v>6.52</v>
      </c>
      <c r="L257" s="1">
        <v>4.16</v>
      </c>
      <c r="M257" s="1">
        <v>3.07</v>
      </c>
      <c r="N257" s="1">
        <v>2.4900000000000002</v>
      </c>
      <c r="O257" s="1">
        <v>1.54</v>
      </c>
      <c r="P257" s="1">
        <v>1.18</v>
      </c>
      <c r="Q257" s="1">
        <v>0.63</v>
      </c>
      <c r="R257" s="1">
        <v>0.44</v>
      </c>
      <c r="S257" s="1">
        <v>0.28000000000000003</v>
      </c>
      <c r="T257" s="1">
        <v>0.24</v>
      </c>
      <c r="U257" s="1">
        <v>0.06</v>
      </c>
      <c r="V257" s="1">
        <v>0.1</v>
      </c>
      <c r="W257" s="1">
        <v>0.1</v>
      </c>
      <c r="X257" s="1">
        <v>0</v>
      </c>
      <c r="Y257" s="1">
        <v>0.04</v>
      </c>
      <c r="Z257" s="1">
        <v>0.09</v>
      </c>
      <c r="AA257" s="1">
        <v>0</v>
      </c>
      <c r="AB257" s="1">
        <v>0.04</v>
      </c>
      <c r="AC257" s="1">
        <v>0.04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</row>
    <row r="258" spans="1:43" x14ac:dyDescent="0.25">
      <c r="A258" s="10" t="s">
        <v>18</v>
      </c>
      <c r="B258" s="2" t="s">
        <v>2</v>
      </c>
      <c r="C258" s="1">
        <v>9</v>
      </c>
      <c r="D258" s="1">
        <v>100</v>
      </c>
      <c r="E258" s="1">
        <v>2.34</v>
      </c>
      <c r="F258" s="1">
        <v>5.2</v>
      </c>
      <c r="G258" s="1">
        <v>7.35</v>
      </c>
      <c r="H258" s="1">
        <v>8.9600000000000009</v>
      </c>
      <c r="I258" s="1">
        <v>8.3699999999999992</v>
      </c>
      <c r="J258" s="1">
        <v>5.64</v>
      </c>
      <c r="K258" s="1">
        <v>3.69</v>
      </c>
      <c r="L258" s="1">
        <v>2.59</v>
      </c>
      <c r="M258" s="1">
        <v>2.23</v>
      </c>
      <c r="N258" s="1">
        <v>2.14</v>
      </c>
      <c r="O258" s="1">
        <v>2.3199999999999998</v>
      </c>
      <c r="P258" s="1">
        <v>3.19</v>
      </c>
      <c r="Q258" s="1">
        <v>4.97</v>
      </c>
      <c r="R258" s="1">
        <v>7.32</v>
      </c>
      <c r="S258" s="1">
        <v>8.84</v>
      </c>
      <c r="T258" s="1">
        <v>9.14</v>
      </c>
      <c r="U258" s="1">
        <v>6.92</v>
      </c>
      <c r="V258" s="1">
        <v>4.03</v>
      </c>
      <c r="W258" s="1">
        <v>2.13</v>
      </c>
      <c r="X258" s="1">
        <v>1.21</v>
      </c>
      <c r="Y258" s="1">
        <v>0.71</v>
      </c>
      <c r="Z258" s="1">
        <v>0.4</v>
      </c>
      <c r="AA258" s="1">
        <v>0.19</v>
      </c>
      <c r="AB258" s="1">
        <v>7.0000000000000007E-2</v>
      </c>
      <c r="AC258" s="1">
        <v>0.02</v>
      </c>
      <c r="AD258" s="1">
        <v>0.01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</row>
    <row r="259" spans="1:43" x14ac:dyDescent="0.25">
      <c r="A259" s="10" t="s">
        <v>18</v>
      </c>
      <c r="B259" s="2" t="s">
        <v>2</v>
      </c>
      <c r="C259" s="1">
        <v>10</v>
      </c>
      <c r="D259" s="1">
        <v>100</v>
      </c>
      <c r="E259" s="1">
        <v>33.4</v>
      </c>
      <c r="F259" s="1">
        <v>0.71</v>
      </c>
      <c r="G259" s="1">
        <v>1.04</v>
      </c>
      <c r="H259" s="1">
        <v>4.05</v>
      </c>
      <c r="I259" s="1">
        <v>3.83</v>
      </c>
      <c r="J259" s="1">
        <v>4.43</v>
      </c>
      <c r="K259" s="1">
        <v>5.76</v>
      </c>
      <c r="L259" s="1">
        <v>6.85</v>
      </c>
      <c r="M259" s="1">
        <v>4.3</v>
      </c>
      <c r="N259" s="1">
        <v>3.75</v>
      </c>
      <c r="O259" s="1">
        <v>4.62</v>
      </c>
      <c r="P259" s="1">
        <v>5.25</v>
      </c>
      <c r="Q259" s="1">
        <v>3.68</v>
      </c>
      <c r="R259" s="1">
        <v>3.47</v>
      </c>
      <c r="S259" s="1">
        <v>4.0599999999999996</v>
      </c>
      <c r="T259" s="1">
        <v>2.88</v>
      </c>
      <c r="U259" s="1">
        <v>3.1</v>
      </c>
      <c r="V259" s="1">
        <v>1.04</v>
      </c>
      <c r="W259" s="1">
        <v>1.0900000000000001</v>
      </c>
      <c r="X259" s="1">
        <v>0.91</v>
      </c>
      <c r="Y259" s="1">
        <v>0.73</v>
      </c>
      <c r="Z259" s="1">
        <v>0.54</v>
      </c>
      <c r="AA259" s="1">
        <v>0.13</v>
      </c>
      <c r="AB259" s="1">
        <v>0.13</v>
      </c>
      <c r="AC259" s="1">
        <v>0</v>
      </c>
      <c r="AD259" s="1">
        <v>0</v>
      </c>
      <c r="AE259" s="1">
        <v>0.18</v>
      </c>
      <c r="AF259" s="1">
        <v>0.06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</row>
    <row r="260" spans="1:43" x14ac:dyDescent="0.25">
      <c r="A260" s="10" t="s">
        <v>18</v>
      </c>
      <c r="B260" s="2" t="s">
        <v>2</v>
      </c>
      <c r="C260" s="1">
        <v>11</v>
      </c>
      <c r="D260" s="1">
        <v>100</v>
      </c>
      <c r="E260" s="1">
        <v>33.36</v>
      </c>
      <c r="F260" s="1">
        <v>0.05</v>
      </c>
      <c r="G260" s="1">
        <v>1.32</v>
      </c>
      <c r="H260" s="1">
        <v>5.05</v>
      </c>
      <c r="I260" s="1">
        <v>5.5</v>
      </c>
      <c r="J260" s="1">
        <v>7.3</v>
      </c>
      <c r="K260" s="1">
        <v>5.29</v>
      </c>
      <c r="L260" s="1">
        <v>4.4400000000000004</v>
      </c>
      <c r="M260" s="1">
        <v>5.13</v>
      </c>
      <c r="N260" s="1">
        <v>1.98</v>
      </c>
      <c r="O260" s="1">
        <v>3.15</v>
      </c>
      <c r="P260" s="1">
        <v>2.96</v>
      </c>
      <c r="Q260" s="1">
        <v>1.46</v>
      </c>
      <c r="R260" s="1">
        <v>4.55</v>
      </c>
      <c r="S260" s="1">
        <v>1.1100000000000001</v>
      </c>
      <c r="T260" s="1">
        <v>6.48</v>
      </c>
      <c r="U260" s="1">
        <v>3.15</v>
      </c>
      <c r="V260" s="1">
        <v>5.79</v>
      </c>
      <c r="W260" s="1">
        <v>0.48</v>
      </c>
      <c r="X260" s="1">
        <v>0.45</v>
      </c>
      <c r="Y260" s="1">
        <v>0.26</v>
      </c>
      <c r="Z260" s="1">
        <v>0.4</v>
      </c>
      <c r="AA260" s="1">
        <v>0.21</v>
      </c>
      <c r="AB260" s="1">
        <v>0.11</v>
      </c>
      <c r="AC260" s="1">
        <v>0</v>
      </c>
      <c r="AD260" s="1">
        <v>0</v>
      </c>
      <c r="AE260" s="1">
        <v>0.03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</row>
    <row r="261" spans="1:43" x14ac:dyDescent="0.25">
      <c r="A261" s="10" t="s">
        <v>18</v>
      </c>
      <c r="B261" s="2" t="s">
        <v>2</v>
      </c>
      <c r="C261" s="1">
        <v>12</v>
      </c>
      <c r="D261" s="1">
        <v>100</v>
      </c>
      <c r="E261" s="1">
        <v>33.33</v>
      </c>
      <c r="F261" s="1">
        <v>0</v>
      </c>
      <c r="G261" s="1">
        <v>0.96</v>
      </c>
      <c r="H261" s="1">
        <v>8</v>
      </c>
      <c r="I261" s="1">
        <v>10.07</v>
      </c>
      <c r="J261" s="1">
        <v>7.73</v>
      </c>
      <c r="K261" s="1">
        <v>8.26</v>
      </c>
      <c r="L261" s="1">
        <v>10.47</v>
      </c>
      <c r="M261" s="1">
        <v>6.9</v>
      </c>
      <c r="N261" s="1">
        <v>7.35</v>
      </c>
      <c r="O261" s="1">
        <v>4.76</v>
      </c>
      <c r="P261" s="1">
        <v>1.35</v>
      </c>
      <c r="Q261" s="1">
        <v>0.27</v>
      </c>
      <c r="R261" s="1">
        <v>0.13</v>
      </c>
      <c r="S261" s="1">
        <v>0.13</v>
      </c>
      <c r="T261" s="1">
        <v>0</v>
      </c>
      <c r="U261" s="1">
        <v>0.13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0.13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</row>
    <row r="262" spans="1:43" x14ac:dyDescent="0.25">
      <c r="A262" s="10" t="s">
        <v>18</v>
      </c>
      <c r="B262" s="2" t="s">
        <v>2</v>
      </c>
      <c r="C262" s="1">
        <v>13</v>
      </c>
      <c r="D262" s="1">
        <v>100</v>
      </c>
      <c r="E262" s="1">
        <v>35.53</v>
      </c>
      <c r="F262" s="1">
        <v>2.31</v>
      </c>
      <c r="G262" s="1">
        <v>0.97</v>
      </c>
      <c r="H262" s="1">
        <v>3.01</v>
      </c>
      <c r="I262" s="1">
        <v>4.88</v>
      </c>
      <c r="J262" s="1">
        <v>3.82</v>
      </c>
      <c r="K262" s="1">
        <v>5.85</v>
      </c>
      <c r="L262" s="1">
        <v>3.45</v>
      </c>
      <c r="M262" s="1">
        <v>3.33</v>
      </c>
      <c r="N262" s="1">
        <v>1.78</v>
      </c>
      <c r="O262" s="1">
        <v>4.5599999999999996</v>
      </c>
      <c r="P262" s="1">
        <v>4.5599999999999996</v>
      </c>
      <c r="Q262" s="1">
        <v>3.01</v>
      </c>
      <c r="R262" s="1">
        <v>2.15</v>
      </c>
      <c r="S262" s="1">
        <v>3.49</v>
      </c>
      <c r="T262" s="1">
        <v>5.3</v>
      </c>
      <c r="U262" s="1">
        <v>1.3</v>
      </c>
      <c r="V262" s="1">
        <v>1.18</v>
      </c>
      <c r="W262" s="1">
        <v>0.33</v>
      </c>
      <c r="X262" s="1">
        <v>1.71</v>
      </c>
      <c r="Y262" s="1">
        <v>1.18</v>
      </c>
      <c r="Z262" s="1">
        <v>2.73</v>
      </c>
      <c r="AA262" s="1">
        <v>0.86</v>
      </c>
      <c r="AB262" s="1">
        <v>0</v>
      </c>
      <c r="AC262" s="1">
        <v>0.33</v>
      </c>
      <c r="AD262" s="1">
        <v>0.16</v>
      </c>
      <c r="AE262" s="1">
        <v>0.69</v>
      </c>
      <c r="AF262" s="1">
        <v>0.16</v>
      </c>
      <c r="AG262" s="1">
        <v>0</v>
      </c>
      <c r="AH262" s="1">
        <v>1.39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</row>
    <row r="263" spans="1:43" x14ac:dyDescent="0.25">
      <c r="A263" s="10" t="s">
        <v>18</v>
      </c>
      <c r="B263" s="2" t="s">
        <v>3</v>
      </c>
      <c r="C263" s="1">
        <v>4</v>
      </c>
      <c r="D263" s="1">
        <v>100</v>
      </c>
      <c r="E263" s="1">
        <v>0.19</v>
      </c>
      <c r="F263" s="1">
        <v>0</v>
      </c>
      <c r="G263" s="1">
        <v>0.38</v>
      </c>
      <c r="H263" s="1">
        <v>8.94</v>
      </c>
      <c r="I263" s="1">
        <v>4.55</v>
      </c>
      <c r="J263" s="1">
        <v>0.56999999999999995</v>
      </c>
      <c r="K263" s="1">
        <v>0.95</v>
      </c>
      <c r="L263" s="1">
        <v>2.46</v>
      </c>
      <c r="M263" s="1">
        <v>3.04</v>
      </c>
      <c r="N263" s="1">
        <v>20.88</v>
      </c>
      <c r="O263" s="1">
        <v>8.36</v>
      </c>
      <c r="P263" s="1">
        <v>15.61</v>
      </c>
      <c r="Q263" s="1">
        <v>11.79</v>
      </c>
      <c r="R263" s="1">
        <v>10.67</v>
      </c>
      <c r="S263" s="1">
        <v>2.1</v>
      </c>
      <c r="T263" s="1">
        <v>2.1</v>
      </c>
      <c r="U263" s="1">
        <v>0.19</v>
      </c>
      <c r="V263" s="1">
        <v>6.86</v>
      </c>
      <c r="W263" s="1">
        <v>0.38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</row>
    <row r="264" spans="1:43" x14ac:dyDescent="0.25">
      <c r="A264" s="10" t="s">
        <v>18</v>
      </c>
      <c r="B264" s="2" t="s">
        <v>3</v>
      </c>
      <c r="C264" s="1">
        <v>5</v>
      </c>
      <c r="D264" s="1">
        <v>100</v>
      </c>
      <c r="E264" s="1">
        <v>74.58</v>
      </c>
      <c r="F264" s="1">
        <v>9.39</v>
      </c>
      <c r="G264" s="1">
        <v>6.3</v>
      </c>
      <c r="H264" s="1">
        <v>2.61</v>
      </c>
      <c r="I264" s="1">
        <v>1.8</v>
      </c>
      <c r="J264" s="1">
        <v>0.92</v>
      </c>
      <c r="K264" s="1">
        <v>0.79</v>
      </c>
      <c r="L264" s="1">
        <v>0.56999999999999995</v>
      </c>
      <c r="M264" s="1">
        <v>0.6</v>
      </c>
      <c r="N264" s="1">
        <v>0.36</v>
      </c>
      <c r="O264" s="1">
        <v>0.39</v>
      </c>
      <c r="P264" s="1">
        <v>0.32</v>
      </c>
      <c r="Q264" s="1">
        <v>0.19</v>
      </c>
      <c r="R264" s="1">
        <v>0.25</v>
      </c>
      <c r="S264" s="1">
        <v>0.17</v>
      </c>
      <c r="T264" s="1">
        <v>0.16</v>
      </c>
      <c r="U264" s="1">
        <v>0.1</v>
      </c>
      <c r="V264" s="1">
        <v>0.11</v>
      </c>
      <c r="W264" s="1">
        <v>0.08</v>
      </c>
      <c r="X264" s="1">
        <v>0.1</v>
      </c>
      <c r="Y264" s="1">
        <v>0.04</v>
      </c>
      <c r="Z264" s="1">
        <v>0.04</v>
      </c>
      <c r="AA264" s="1">
        <v>0.04</v>
      </c>
      <c r="AB264" s="1">
        <v>0.02</v>
      </c>
      <c r="AC264" s="1">
        <v>0.02</v>
      </c>
      <c r="AD264" s="1">
        <v>0.01</v>
      </c>
      <c r="AE264" s="1">
        <v>0.01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43" x14ac:dyDescent="0.25">
      <c r="A265" s="10" t="s">
        <v>18</v>
      </c>
      <c r="B265" s="2" t="s">
        <v>3</v>
      </c>
      <c r="C265" s="1">
        <v>6</v>
      </c>
      <c r="D265" s="1">
        <v>100</v>
      </c>
      <c r="E265" s="1">
        <v>2.78</v>
      </c>
      <c r="F265" s="1">
        <v>7.54</v>
      </c>
      <c r="G265" s="1">
        <v>8.6</v>
      </c>
      <c r="H265" s="1">
        <v>9.08</v>
      </c>
      <c r="I265" s="1">
        <v>9.34</v>
      </c>
      <c r="J265" s="1">
        <v>8.43</v>
      </c>
      <c r="K265" s="1">
        <v>11.92</v>
      </c>
      <c r="L265" s="1">
        <v>9.5399999999999991</v>
      </c>
      <c r="M265" s="1">
        <v>6.45</v>
      </c>
      <c r="N265" s="1">
        <v>3.54</v>
      </c>
      <c r="O265" s="1">
        <v>2.91</v>
      </c>
      <c r="P265" s="1">
        <v>3.11</v>
      </c>
      <c r="Q265" s="1">
        <v>2.0699999999999998</v>
      </c>
      <c r="R265" s="1">
        <v>2.4500000000000002</v>
      </c>
      <c r="S265" s="1">
        <v>2.81</v>
      </c>
      <c r="T265" s="1">
        <v>2.21</v>
      </c>
      <c r="U265" s="1">
        <v>1.59</v>
      </c>
      <c r="V265" s="1">
        <v>1.33</v>
      </c>
      <c r="W265" s="1">
        <v>0.91</v>
      </c>
      <c r="X265" s="1">
        <v>1.02</v>
      </c>
      <c r="Y265" s="1">
        <v>0.71</v>
      </c>
      <c r="Z265" s="1">
        <v>0.39</v>
      </c>
      <c r="AA265" s="1">
        <v>0.44</v>
      </c>
      <c r="AB265" s="1">
        <v>0.48</v>
      </c>
      <c r="AC265" s="1">
        <v>0.18</v>
      </c>
      <c r="AD265" s="1">
        <v>0.1</v>
      </c>
      <c r="AE265" s="1">
        <v>0.06</v>
      </c>
      <c r="AF265" s="1">
        <v>0</v>
      </c>
      <c r="AG265" s="1">
        <v>0.02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</row>
    <row r="266" spans="1:43" x14ac:dyDescent="0.25">
      <c r="A266" s="10" t="s">
        <v>18</v>
      </c>
      <c r="B266" s="2" t="s">
        <v>3</v>
      </c>
      <c r="C266" s="1">
        <v>7</v>
      </c>
      <c r="D266" s="1">
        <v>100</v>
      </c>
      <c r="E266" s="1">
        <v>50</v>
      </c>
      <c r="F266" s="1">
        <v>0</v>
      </c>
      <c r="G266" s="1">
        <v>0</v>
      </c>
      <c r="H266" s="1">
        <v>0.48</v>
      </c>
      <c r="I266" s="1">
        <v>0.97</v>
      </c>
      <c r="J266" s="1">
        <v>0.97</v>
      </c>
      <c r="K266" s="1">
        <v>2.9</v>
      </c>
      <c r="L266" s="1">
        <v>3.38</v>
      </c>
      <c r="M266" s="1">
        <v>3.86</v>
      </c>
      <c r="N266" s="1">
        <v>0.97</v>
      </c>
      <c r="O266" s="1">
        <v>2.89</v>
      </c>
      <c r="P266" s="1">
        <v>1.93</v>
      </c>
      <c r="Q266" s="1">
        <v>1.93</v>
      </c>
      <c r="R266" s="1">
        <v>18.12</v>
      </c>
      <c r="S266" s="1">
        <v>2.9</v>
      </c>
      <c r="T266" s="1">
        <v>0.48</v>
      </c>
      <c r="U266" s="1">
        <v>1.93</v>
      </c>
      <c r="V266" s="1">
        <v>1.45</v>
      </c>
      <c r="W266" s="1">
        <v>0</v>
      </c>
      <c r="X266" s="1">
        <v>0.97</v>
      </c>
      <c r="Y266" s="1">
        <v>1.93</v>
      </c>
      <c r="Z266" s="1">
        <v>1.45</v>
      </c>
      <c r="AA266" s="1">
        <v>0.48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</row>
    <row r="267" spans="1:43" x14ac:dyDescent="0.25">
      <c r="A267" s="10" t="s">
        <v>18</v>
      </c>
      <c r="B267" s="2" t="s">
        <v>3</v>
      </c>
      <c r="C267" s="1">
        <v>8</v>
      </c>
      <c r="D267" s="1">
        <v>100</v>
      </c>
      <c r="E267" s="1">
        <v>2.6</v>
      </c>
      <c r="F267" s="1">
        <v>6.7</v>
      </c>
      <c r="G267" s="1">
        <v>11.71</v>
      </c>
      <c r="H267" s="1">
        <v>20.97</v>
      </c>
      <c r="I267" s="1">
        <v>23.12</v>
      </c>
      <c r="J267" s="1">
        <v>13.17</v>
      </c>
      <c r="K267" s="1">
        <v>6.79</v>
      </c>
      <c r="L267" s="1">
        <v>4.0199999999999996</v>
      </c>
      <c r="M267" s="1">
        <v>2.72</v>
      </c>
      <c r="N267" s="1">
        <v>2.48</v>
      </c>
      <c r="O267" s="1">
        <v>2.23</v>
      </c>
      <c r="P267" s="1">
        <v>1.41</v>
      </c>
      <c r="Q267" s="1">
        <v>0.69</v>
      </c>
      <c r="R267" s="1">
        <v>0.4</v>
      </c>
      <c r="S267" s="1">
        <v>0.25</v>
      </c>
      <c r="T267" s="1">
        <v>0.39</v>
      </c>
      <c r="U267" s="1">
        <v>0.15</v>
      </c>
      <c r="V267" s="1">
        <v>0.1</v>
      </c>
      <c r="W267" s="1">
        <v>0.02</v>
      </c>
      <c r="X267" s="1">
        <v>7.0000000000000007E-2</v>
      </c>
      <c r="Y267" s="1">
        <v>0</v>
      </c>
      <c r="Z267" s="1">
        <v>0</v>
      </c>
      <c r="AA267" s="1">
        <v>0.01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 x14ac:dyDescent="0.25">
      <c r="A268" s="10" t="s">
        <v>18</v>
      </c>
      <c r="B268" s="2" t="s">
        <v>3</v>
      </c>
      <c r="C268" s="1">
        <v>9</v>
      </c>
      <c r="D268" s="1">
        <v>100</v>
      </c>
      <c r="E268" s="1">
        <v>2.1</v>
      </c>
      <c r="F268" s="1">
        <v>5.31</v>
      </c>
      <c r="G268" s="1">
        <v>7.22</v>
      </c>
      <c r="H268" s="1">
        <v>8.82</v>
      </c>
      <c r="I268" s="1">
        <v>8.59</v>
      </c>
      <c r="J268" s="1">
        <v>5.76</v>
      </c>
      <c r="K268" s="1">
        <v>3.78</v>
      </c>
      <c r="L268" s="1">
        <v>2.8</v>
      </c>
      <c r="M268" s="1">
        <v>2.4500000000000002</v>
      </c>
      <c r="N268" s="1">
        <v>2.2000000000000002</v>
      </c>
      <c r="O268" s="1">
        <v>2.4900000000000002</v>
      </c>
      <c r="P268" s="1">
        <v>3.49</v>
      </c>
      <c r="Q268" s="1">
        <v>5.04</v>
      </c>
      <c r="R268" s="1">
        <v>7.29</v>
      </c>
      <c r="S268" s="1">
        <v>8.51</v>
      </c>
      <c r="T268" s="1">
        <v>8.7200000000000006</v>
      </c>
      <c r="U268" s="1">
        <v>6.74</v>
      </c>
      <c r="V268" s="1">
        <v>3.96</v>
      </c>
      <c r="W268" s="1">
        <v>2.08</v>
      </c>
      <c r="X268" s="1">
        <v>1.1299999999999999</v>
      </c>
      <c r="Y268" s="1">
        <v>0.74</v>
      </c>
      <c r="Z268" s="1">
        <v>0.42</v>
      </c>
      <c r="AA268" s="1">
        <v>0.21</v>
      </c>
      <c r="AB268" s="1">
        <v>0.1</v>
      </c>
      <c r="AC268" s="1">
        <v>0.03</v>
      </c>
      <c r="AD268" s="1">
        <v>0.02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</row>
    <row r="269" spans="1:43" x14ac:dyDescent="0.25">
      <c r="A269" s="10" t="s">
        <v>18</v>
      </c>
      <c r="B269" s="2" t="s">
        <v>3</v>
      </c>
      <c r="C269" s="1">
        <v>10</v>
      </c>
      <c r="D269" s="1">
        <v>100</v>
      </c>
      <c r="E269" s="1">
        <v>33.92</v>
      </c>
      <c r="F269" s="1">
        <v>1.28</v>
      </c>
      <c r="G269" s="1">
        <v>2.42</v>
      </c>
      <c r="H269" s="1">
        <v>4.4400000000000004</v>
      </c>
      <c r="I269" s="1">
        <v>4.7</v>
      </c>
      <c r="J269" s="1">
        <v>5.44</v>
      </c>
      <c r="K269" s="1">
        <v>4.8099999999999996</v>
      </c>
      <c r="L269" s="1">
        <v>5.13</v>
      </c>
      <c r="M269" s="1">
        <v>4.04</v>
      </c>
      <c r="N269" s="1">
        <v>3.66</v>
      </c>
      <c r="O269" s="1">
        <v>4.1399999999999997</v>
      </c>
      <c r="P269" s="1">
        <v>5.54</v>
      </c>
      <c r="Q269" s="1">
        <v>3.8</v>
      </c>
      <c r="R269" s="1">
        <v>3.08</v>
      </c>
      <c r="S269" s="1">
        <v>3.22</v>
      </c>
      <c r="T269" s="1">
        <v>3.1</v>
      </c>
      <c r="U269" s="1">
        <v>2.59</v>
      </c>
      <c r="V269" s="1">
        <v>1.44</v>
      </c>
      <c r="W269" s="1">
        <v>1.0900000000000001</v>
      </c>
      <c r="X269" s="1">
        <v>0.68</v>
      </c>
      <c r="Y269" s="1">
        <v>0.45</v>
      </c>
      <c r="Z269" s="1">
        <v>0.34</v>
      </c>
      <c r="AA269" s="1">
        <v>0.2</v>
      </c>
      <c r="AB269" s="1">
        <v>0.2</v>
      </c>
      <c r="AC269" s="1">
        <v>0.15</v>
      </c>
      <c r="AD269" s="1">
        <v>0.08</v>
      </c>
      <c r="AE269" s="1">
        <v>0</v>
      </c>
      <c r="AF269" s="1">
        <v>0.06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</row>
    <row r="270" spans="1:43" x14ac:dyDescent="0.25">
      <c r="A270" s="10" t="s">
        <v>18</v>
      </c>
      <c r="B270" s="2" t="s">
        <v>3</v>
      </c>
      <c r="C270" s="1">
        <v>11</v>
      </c>
      <c r="D270" s="1">
        <v>100</v>
      </c>
      <c r="E270" s="1">
        <v>33.36</v>
      </c>
      <c r="F270" s="1">
        <v>0.05</v>
      </c>
      <c r="G270" s="1">
        <v>1.32</v>
      </c>
      <c r="H270" s="1">
        <v>5.05</v>
      </c>
      <c r="I270" s="1">
        <v>5.5</v>
      </c>
      <c r="J270" s="1">
        <v>7.3</v>
      </c>
      <c r="K270" s="1">
        <v>5.29</v>
      </c>
      <c r="L270" s="1">
        <v>4.4400000000000004</v>
      </c>
      <c r="M270" s="1">
        <v>5.13</v>
      </c>
      <c r="N270" s="1">
        <v>1.98</v>
      </c>
      <c r="O270" s="1">
        <v>3.15</v>
      </c>
      <c r="P270" s="1">
        <v>2.96</v>
      </c>
      <c r="Q270" s="1">
        <v>1.46</v>
      </c>
      <c r="R270" s="1">
        <v>4.55</v>
      </c>
      <c r="S270" s="1">
        <v>1.1100000000000001</v>
      </c>
      <c r="T270" s="1">
        <v>6.48</v>
      </c>
      <c r="U270" s="1">
        <v>3.15</v>
      </c>
      <c r="V270" s="1">
        <v>5.79</v>
      </c>
      <c r="W270" s="1">
        <v>0.48</v>
      </c>
      <c r="X270" s="1">
        <v>0.45</v>
      </c>
      <c r="Y270" s="1">
        <v>0.26</v>
      </c>
      <c r="Z270" s="1">
        <v>0.4</v>
      </c>
      <c r="AA270" s="1">
        <v>0.21</v>
      </c>
      <c r="AB270" s="1">
        <v>0.11</v>
      </c>
      <c r="AC270" s="1">
        <v>0</v>
      </c>
      <c r="AD270" s="1">
        <v>0</v>
      </c>
      <c r="AE270" s="1">
        <v>0.03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</row>
    <row r="271" spans="1:43" x14ac:dyDescent="0.25">
      <c r="A271" s="10" t="s">
        <v>18</v>
      </c>
      <c r="B271" s="2" t="s">
        <v>3</v>
      </c>
      <c r="C271" s="1">
        <v>12</v>
      </c>
      <c r="D271" s="1">
        <v>100</v>
      </c>
      <c r="E271" s="1">
        <v>33.33</v>
      </c>
      <c r="F271" s="1">
        <v>0.82</v>
      </c>
      <c r="G271" s="1">
        <v>3.28</v>
      </c>
      <c r="H271" s="1">
        <v>8.0399999999999991</v>
      </c>
      <c r="I271" s="1">
        <v>10.9</v>
      </c>
      <c r="J271" s="1">
        <v>6.67</v>
      </c>
      <c r="K271" s="1">
        <v>7.07</v>
      </c>
      <c r="L271" s="1">
        <v>9.61</v>
      </c>
      <c r="M271" s="1">
        <v>8.1199999999999992</v>
      </c>
      <c r="N271" s="1">
        <v>6.36</v>
      </c>
      <c r="O271" s="1">
        <v>3.65</v>
      </c>
      <c r="P271" s="1">
        <v>1.35</v>
      </c>
      <c r="Q271" s="1">
        <v>0.27</v>
      </c>
      <c r="R271" s="1">
        <v>0.13</v>
      </c>
      <c r="S271" s="1">
        <v>0.13</v>
      </c>
      <c r="T271" s="1">
        <v>0</v>
      </c>
      <c r="U271" s="1">
        <v>0.13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0.13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</row>
    <row r="272" spans="1:43" x14ac:dyDescent="0.25">
      <c r="A272" s="10" t="s">
        <v>18</v>
      </c>
      <c r="B272" s="2" t="s">
        <v>3</v>
      </c>
      <c r="C272" s="1">
        <v>13</v>
      </c>
      <c r="D272" s="1">
        <v>100</v>
      </c>
      <c r="E272" s="1">
        <v>34.49</v>
      </c>
      <c r="F272" s="1">
        <v>1.97</v>
      </c>
      <c r="G272" s="1">
        <v>2.0099999999999998</v>
      </c>
      <c r="H272" s="1">
        <v>2.31</v>
      </c>
      <c r="I272" s="1">
        <v>2.4500000000000002</v>
      </c>
      <c r="J272" s="1">
        <v>3.47</v>
      </c>
      <c r="K272" s="1">
        <v>5.5</v>
      </c>
      <c r="L272" s="1">
        <v>3.8</v>
      </c>
      <c r="M272" s="1">
        <v>5.76</v>
      </c>
      <c r="N272" s="1">
        <v>3.52</v>
      </c>
      <c r="O272" s="1">
        <v>3.51</v>
      </c>
      <c r="P272" s="1">
        <v>3.86</v>
      </c>
      <c r="Q272" s="1">
        <v>3.35</v>
      </c>
      <c r="R272" s="1">
        <v>2.5</v>
      </c>
      <c r="S272" s="1">
        <v>4.1900000000000004</v>
      </c>
      <c r="T272" s="1">
        <v>2.52</v>
      </c>
      <c r="U272" s="1">
        <v>1.99</v>
      </c>
      <c r="V272" s="1">
        <v>0.83</v>
      </c>
      <c r="W272" s="1">
        <v>2.06</v>
      </c>
      <c r="X272" s="1">
        <v>2.06</v>
      </c>
      <c r="Y272" s="1">
        <v>1.53</v>
      </c>
      <c r="Z272" s="1">
        <v>2.04</v>
      </c>
      <c r="AA272" s="1">
        <v>0.51</v>
      </c>
      <c r="AB272" s="1">
        <v>1.39</v>
      </c>
      <c r="AC272" s="1">
        <v>0.67</v>
      </c>
      <c r="AD272" s="1">
        <v>0.16</v>
      </c>
      <c r="AE272" s="1">
        <v>0</v>
      </c>
      <c r="AF272" s="1">
        <v>0.16</v>
      </c>
      <c r="AG272" s="1">
        <v>0.35</v>
      </c>
      <c r="AH272" s="1">
        <v>0</v>
      </c>
      <c r="AI272" s="1">
        <v>0</v>
      </c>
      <c r="AJ272" s="1">
        <v>0</v>
      </c>
      <c r="AK272" s="1">
        <v>0.35</v>
      </c>
      <c r="AL272" s="1">
        <v>0.69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</row>
    <row r="273" spans="1:43" x14ac:dyDescent="0.25">
      <c r="A273" s="10" t="s">
        <v>18</v>
      </c>
      <c r="B273" s="2" t="s">
        <v>4</v>
      </c>
      <c r="C273" s="1">
        <v>4</v>
      </c>
      <c r="D273" s="1">
        <v>100</v>
      </c>
      <c r="E273" s="1">
        <v>0</v>
      </c>
      <c r="F273" s="1">
        <v>0</v>
      </c>
      <c r="G273" s="1">
        <v>0.14000000000000001</v>
      </c>
      <c r="H273" s="1">
        <v>0.85</v>
      </c>
      <c r="I273" s="1">
        <v>1.82</v>
      </c>
      <c r="J273" s="1">
        <v>3.34</v>
      </c>
      <c r="K273" s="1">
        <v>3.81</v>
      </c>
      <c r="L273" s="1">
        <v>1.8</v>
      </c>
      <c r="M273" s="1">
        <v>4.47</v>
      </c>
      <c r="N273" s="1">
        <v>6.97</v>
      </c>
      <c r="O273" s="1">
        <v>10.51</v>
      </c>
      <c r="P273" s="1">
        <v>21.36</v>
      </c>
      <c r="Q273" s="1">
        <v>13.91</v>
      </c>
      <c r="R273" s="1">
        <v>14.33</v>
      </c>
      <c r="S273" s="1">
        <v>7.77</v>
      </c>
      <c r="T273" s="1">
        <v>2.86</v>
      </c>
      <c r="U273" s="1">
        <v>3.55</v>
      </c>
      <c r="V273" s="1">
        <v>0.71</v>
      </c>
      <c r="W273" s="1">
        <v>0</v>
      </c>
      <c r="X273" s="1">
        <v>0.43</v>
      </c>
      <c r="Y273" s="1">
        <v>0</v>
      </c>
      <c r="Z273" s="1">
        <v>1.39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</row>
    <row r="274" spans="1:43" x14ac:dyDescent="0.25">
      <c r="A274" s="10" t="s">
        <v>18</v>
      </c>
      <c r="B274" s="2" t="s">
        <v>4</v>
      </c>
      <c r="C274" s="1">
        <v>5</v>
      </c>
      <c r="D274" s="1">
        <v>100</v>
      </c>
      <c r="E274" s="1">
        <v>74.58</v>
      </c>
      <c r="F274" s="1">
        <v>9.39</v>
      </c>
      <c r="G274" s="1">
        <v>6.3</v>
      </c>
      <c r="H274" s="1">
        <v>2.61</v>
      </c>
      <c r="I274" s="1">
        <v>1.8</v>
      </c>
      <c r="J274" s="1">
        <v>0.92</v>
      </c>
      <c r="K274" s="1">
        <v>0.79</v>
      </c>
      <c r="L274" s="1">
        <v>0.56999999999999995</v>
      </c>
      <c r="M274" s="1">
        <v>0.6</v>
      </c>
      <c r="N274" s="1">
        <v>0.36</v>
      </c>
      <c r="O274" s="1">
        <v>0.39</v>
      </c>
      <c r="P274" s="1">
        <v>0.32</v>
      </c>
      <c r="Q274" s="1">
        <v>0.19</v>
      </c>
      <c r="R274" s="1">
        <v>0.25</v>
      </c>
      <c r="S274" s="1">
        <v>0.17</v>
      </c>
      <c r="T274" s="1">
        <v>0.16</v>
      </c>
      <c r="U274" s="1">
        <v>0.1</v>
      </c>
      <c r="V274" s="1">
        <v>0.11</v>
      </c>
      <c r="W274" s="1">
        <v>0.08</v>
      </c>
      <c r="X274" s="1">
        <v>0.1</v>
      </c>
      <c r="Y274" s="1">
        <v>0.04</v>
      </c>
      <c r="Z274" s="1">
        <v>0.04</v>
      </c>
      <c r="AA274" s="1">
        <v>0.04</v>
      </c>
      <c r="AB274" s="1">
        <v>0.02</v>
      </c>
      <c r="AC274" s="1">
        <v>0.02</v>
      </c>
      <c r="AD274" s="1">
        <v>0.01</v>
      </c>
      <c r="AE274" s="1">
        <v>0.01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</row>
    <row r="275" spans="1:43" x14ac:dyDescent="0.25">
      <c r="A275" s="10" t="s">
        <v>18</v>
      </c>
      <c r="B275" s="2" t="s">
        <v>4</v>
      </c>
      <c r="C275" s="1">
        <v>6</v>
      </c>
      <c r="D275" s="1">
        <v>100</v>
      </c>
      <c r="E275" s="1">
        <v>2.56</v>
      </c>
      <c r="F275" s="1">
        <v>6.39</v>
      </c>
      <c r="G275" s="1">
        <v>8.18</v>
      </c>
      <c r="H275" s="1">
        <v>7.22</v>
      </c>
      <c r="I275" s="1">
        <v>7.68</v>
      </c>
      <c r="J275" s="1">
        <v>7.6</v>
      </c>
      <c r="K275" s="1">
        <v>10.23</v>
      </c>
      <c r="L275" s="1">
        <v>8.7200000000000006</v>
      </c>
      <c r="M275" s="1">
        <v>5.99</v>
      </c>
      <c r="N275" s="1">
        <v>4.4400000000000004</v>
      </c>
      <c r="O275" s="1">
        <v>2.87</v>
      </c>
      <c r="P275" s="1">
        <v>2.87</v>
      </c>
      <c r="Q275" s="1">
        <v>2.89</v>
      </c>
      <c r="R275" s="1">
        <v>2.91</v>
      </c>
      <c r="S275" s="1">
        <v>3.41</v>
      </c>
      <c r="T275" s="1">
        <v>3.18</v>
      </c>
      <c r="U275" s="1">
        <v>2.36</v>
      </c>
      <c r="V275" s="1">
        <v>1.68</v>
      </c>
      <c r="W275" s="1">
        <v>1.32</v>
      </c>
      <c r="X275" s="1">
        <v>1.2</v>
      </c>
      <c r="Y275" s="1">
        <v>0.99</v>
      </c>
      <c r="Z275" s="1">
        <v>1.05</v>
      </c>
      <c r="AA275" s="1">
        <v>1.05</v>
      </c>
      <c r="AB275" s="1">
        <v>0.9</v>
      </c>
      <c r="AC275" s="1">
        <v>0.82</v>
      </c>
      <c r="AD275" s="1">
        <v>0.66</v>
      </c>
      <c r="AE275" s="1">
        <v>0.36</v>
      </c>
      <c r="AF275" s="1">
        <v>0.25</v>
      </c>
      <c r="AG275" s="1">
        <v>0.11</v>
      </c>
      <c r="AH275" s="1">
        <v>0.03</v>
      </c>
      <c r="AI275" s="1">
        <v>0.04</v>
      </c>
      <c r="AJ275" s="1">
        <v>0.01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</row>
    <row r="276" spans="1:43" x14ac:dyDescent="0.25">
      <c r="A276" s="10" t="s">
        <v>18</v>
      </c>
      <c r="B276" s="2" t="s">
        <v>4</v>
      </c>
      <c r="C276" s="1">
        <v>7</v>
      </c>
      <c r="D276" s="1">
        <v>100</v>
      </c>
      <c r="E276" s="1">
        <v>0</v>
      </c>
      <c r="F276" s="1">
        <v>0</v>
      </c>
      <c r="G276" s="1">
        <v>0</v>
      </c>
      <c r="H276" s="1">
        <v>11.59</v>
      </c>
      <c r="I276" s="1">
        <v>0.97</v>
      </c>
      <c r="J276" s="1">
        <v>12.08</v>
      </c>
      <c r="K276" s="1">
        <v>2.9</v>
      </c>
      <c r="L276" s="1">
        <v>3.38</v>
      </c>
      <c r="M276" s="1">
        <v>3.86</v>
      </c>
      <c r="N276" s="1">
        <v>0.97</v>
      </c>
      <c r="O276" s="1">
        <v>14</v>
      </c>
      <c r="P276" s="1">
        <v>1.93</v>
      </c>
      <c r="Q276" s="1">
        <v>1.93</v>
      </c>
      <c r="R276" s="1">
        <v>1.45</v>
      </c>
      <c r="S276" s="1">
        <v>2.9</v>
      </c>
      <c r="T276" s="1">
        <v>0.48</v>
      </c>
      <c r="U276" s="1">
        <v>1.93</v>
      </c>
      <c r="V276" s="1">
        <v>1.45</v>
      </c>
      <c r="W276" s="1">
        <v>0</v>
      </c>
      <c r="X276" s="1">
        <v>0.97</v>
      </c>
      <c r="Y276" s="1">
        <v>1.93</v>
      </c>
      <c r="Z276" s="1">
        <v>34.78</v>
      </c>
      <c r="AA276" s="1">
        <v>0.48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</row>
    <row r="277" spans="1:43" x14ac:dyDescent="0.25">
      <c r="A277" s="10" t="s">
        <v>18</v>
      </c>
      <c r="B277" s="2" t="s">
        <v>4</v>
      </c>
      <c r="C277" s="1">
        <v>8</v>
      </c>
      <c r="D277" s="1">
        <v>100</v>
      </c>
      <c r="E277" s="1">
        <v>2.57</v>
      </c>
      <c r="F277" s="1">
        <v>5.57</v>
      </c>
      <c r="G277" s="1">
        <v>11.84</v>
      </c>
      <c r="H277" s="1">
        <v>21.07</v>
      </c>
      <c r="I277" s="1">
        <v>22.68</v>
      </c>
      <c r="J277" s="1">
        <v>12.67</v>
      </c>
      <c r="K277" s="1">
        <v>7</v>
      </c>
      <c r="L277" s="1">
        <v>4.32</v>
      </c>
      <c r="M277" s="1">
        <v>3.42</v>
      </c>
      <c r="N277" s="1">
        <v>2.62</v>
      </c>
      <c r="O277" s="1">
        <v>2.06</v>
      </c>
      <c r="P277" s="1">
        <v>1.36</v>
      </c>
      <c r="Q277" s="1">
        <v>0.73</v>
      </c>
      <c r="R277" s="1">
        <v>0.62</v>
      </c>
      <c r="S277" s="1">
        <v>0.62</v>
      </c>
      <c r="T277" s="1">
        <v>0.35</v>
      </c>
      <c r="U277" s="1">
        <v>0.21</v>
      </c>
      <c r="V277" s="1">
        <v>0.1</v>
      </c>
      <c r="W277" s="1">
        <v>0.04</v>
      </c>
      <c r="X277" s="1">
        <v>0.05</v>
      </c>
      <c r="Y277" s="1">
        <v>0.02</v>
      </c>
      <c r="Z277" s="1">
        <v>0.04</v>
      </c>
      <c r="AA277" s="1">
        <v>0.01</v>
      </c>
      <c r="AB277" s="1">
        <v>0</v>
      </c>
      <c r="AC277" s="1">
        <v>0</v>
      </c>
      <c r="AD277" s="1">
        <v>0</v>
      </c>
      <c r="AE277" s="1">
        <v>0.01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</row>
    <row r="278" spans="1:43" x14ac:dyDescent="0.25">
      <c r="A278" s="10" t="s">
        <v>18</v>
      </c>
      <c r="B278" s="2" t="s">
        <v>4</v>
      </c>
      <c r="C278" s="1">
        <v>9</v>
      </c>
      <c r="D278" s="1">
        <v>100</v>
      </c>
      <c r="E278" s="1">
        <v>1.84</v>
      </c>
      <c r="F278" s="1">
        <v>5.01</v>
      </c>
      <c r="G278" s="1">
        <v>7.23</v>
      </c>
      <c r="H278" s="1">
        <v>8.6300000000000008</v>
      </c>
      <c r="I278" s="1">
        <v>8.39</v>
      </c>
      <c r="J278" s="1">
        <v>5.81</v>
      </c>
      <c r="K278" s="1">
        <v>3.81</v>
      </c>
      <c r="L278" s="1">
        <v>2.81</v>
      </c>
      <c r="M278" s="1">
        <v>2.38</v>
      </c>
      <c r="N278" s="1">
        <v>2.21</v>
      </c>
      <c r="O278" s="1">
        <v>2.5499999999999998</v>
      </c>
      <c r="P278" s="1">
        <v>3.37</v>
      </c>
      <c r="Q278" s="1">
        <v>4.9000000000000004</v>
      </c>
      <c r="R278" s="1">
        <v>6.99</v>
      </c>
      <c r="S278" s="1">
        <v>8.4700000000000006</v>
      </c>
      <c r="T278" s="1">
        <v>8.85</v>
      </c>
      <c r="U278" s="1">
        <v>6.89</v>
      </c>
      <c r="V278" s="1">
        <v>4.32</v>
      </c>
      <c r="W278" s="1">
        <v>2.2999999999999998</v>
      </c>
      <c r="X278" s="1">
        <v>1.27</v>
      </c>
      <c r="Y278" s="1">
        <v>0.75</v>
      </c>
      <c r="Z278" s="1">
        <v>0.48</v>
      </c>
      <c r="AA278" s="1">
        <v>0.31</v>
      </c>
      <c r="AB278" s="1">
        <v>0.19</v>
      </c>
      <c r="AC278" s="1">
        <v>0.08</v>
      </c>
      <c r="AD278" s="1">
        <v>0.06</v>
      </c>
      <c r="AE278" s="1">
        <v>0.02</v>
      </c>
      <c r="AF278" s="1">
        <v>0.01</v>
      </c>
      <c r="AG278" s="1">
        <v>0.01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</row>
    <row r="279" spans="1:43" x14ac:dyDescent="0.25">
      <c r="A279" s="10" t="s">
        <v>18</v>
      </c>
      <c r="B279" s="2" t="s">
        <v>4</v>
      </c>
      <c r="C279" s="1">
        <v>10</v>
      </c>
      <c r="D279" s="1">
        <v>100</v>
      </c>
      <c r="E279" s="1">
        <v>0.1</v>
      </c>
      <c r="F279" s="1">
        <v>1.33</v>
      </c>
      <c r="G279" s="1">
        <v>2.39</v>
      </c>
      <c r="H279" s="1">
        <v>5.14</v>
      </c>
      <c r="I279" s="1">
        <v>4.3899999999999997</v>
      </c>
      <c r="J279" s="1">
        <v>5.63</v>
      </c>
      <c r="K279" s="1">
        <v>6.42</v>
      </c>
      <c r="L279" s="1">
        <v>7.92</v>
      </c>
      <c r="M279" s="1">
        <v>8.14</v>
      </c>
      <c r="N279" s="1">
        <v>6.72</v>
      </c>
      <c r="O279" s="1">
        <v>4.6100000000000003</v>
      </c>
      <c r="P279" s="1">
        <v>6.89</v>
      </c>
      <c r="Q279" s="1">
        <v>7.66</v>
      </c>
      <c r="R279" s="1">
        <v>6.2</v>
      </c>
      <c r="S279" s="1">
        <v>5.75</v>
      </c>
      <c r="T279" s="1">
        <v>6.53</v>
      </c>
      <c r="U279" s="1">
        <v>4.96</v>
      </c>
      <c r="V279" s="1">
        <v>3.27</v>
      </c>
      <c r="W279" s="1">
        <v>2.2200000000000002</v>
      </c>
      <c r="X279" s="1">
        <v>1.21</v>
      </c>
      <c r="Y279" s="1">
        <v>1.08</v>
      </c>
      <c r="Z279" s="1">
        <v>0.56000000000000005</v>
      </c>
      <c r="AA279" s="1">
        <v>0.16</v>
      </c>
      <c r="AB279" s="1">
        <v>0.28000000000000003</v>
      </c>
      <c r="AC279" s="1">
        <v>0.19</v>
      </c>
      <c r="AD279" s="1">
        <v>0.19</v>
      </c>
      <c r="AE279" s="1">
        <v>0.09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</row>
    <row r="280" spans="1:43" x14ac:dyDescent="0.25">
      <c r="A280" s="10" t="s">
        <v>18</v>
      </c>
      <c r="B280" s="2" t="s">
        <v>4</v>
      </c>
      <c r="C280" s="1">
        <v>11</v>
      </c>
      <c r="D280" s="1">
        <v>100</v>
      </c>
      <c r="E280" s="1">
        <v>16.690000000000001</v>
      </c>
      <c r="F280" s="1">
        <v>0.05</v>
      </c>
      <c r="G280" s="1">
        <v>1.32</v>
      </c>
      <c r="H280" s="1">
        <v>10.82</v>
      </c>
      <c r="I280" s="1">
        <v>11.27</v>
      </c>
      <c r="J280" s="1">
        <v>27.17</v>
      </c>
      <c r="K280" s="1">
        <v>11.06</v>
      </c>
      <c r="L280" s="1">
        <v>1.88</v>
      </c>
      <c r="M280" s="1">
        <v>2.57</v>
      </c>
      <c r="N280" s="1">
        <v>1.98</v>
      </c>
      <c r="O280" s="1">
        <v>3.15</v>
      </c>
      <c r="P280" s="1">
        <v>2.96</v>
      </c>
      <c r="Q280" s="1">
        <v>1.46</v>
      </c>
      <c r="R280" s="1">
        <v>1.98</v>
      </c>
      <c r="S280" s="1">
        <v>1.1100000000000001</v>
      </c>
      <c r="T280" s="1">
        <v>1.35</v>
      </c>
      <c r="U280" s="1">
        <v>0.57999999999999996</v>
      </c>
      <c r="V280" s="1">
        <v>0.66</v>
      </c>
      <c r="W280" s="1">
        <v>0.48</v>
      </c>
      <c r="X280" s="1">
        <v>0.45</v>
      </c>
      <c r="Y280" s="1">
        <v>0.26</v>
      </c>
      <c r="Z280" s="1">
        <v>0.4</v>
      </c>
      <c r="AA280" s="1">
        <v>0.21</v>
      </c>
      <c r="AB280" s="1">
        <v>0.11</v>
      </c>
      <c r="AC280" s="1">
        <v>0</v>
      </c>
      <c r="AD280" s="1">
        <v>0</v>
      </c>
      <c r="AE280" s="1">
        <v>0.03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</row>
    <row r="281" spans="1:43" x14ac:dyDescent="0.25">
      <c r="A281" s="10" t="s">
        <v>18</v>
      </c>
      <c r="B281" s="2" t="s">
        <v>4</v>
      </c>
      <c r="C281" s="1">
        <v>12</v>
      </c>
      <c r="D281" s="1">
        <v>100</v>
      </c>
      <c r="E281" s="1">
        <v>0</v>
      </c>
      <c r="F281" s="1">
        <v>0</v>
      </c>
      <c r="G281" s="1">
        <v>3.42</v>
      </c>
      <c r="H281" s="1">
        <v>9.1199999999999992</v>
      </c>
      <c r="I281" s="1">
        <v>14.15</v>
      </c>
      <c r="J281" s="1">
        <v>20.9</v>
      </c>
      <c r="K281" s="1">
        <v>16.47</v>
      </c>
      <c r="L281" s="1">
        <v>12.06</v>
      </c>
      <c r="M281" s="1">
        <v>11.07</v>
      </c>
      <c r="N281" s="1">
        <v>7.1</v>
      </c>
      <c r="O281" s="1">
        <v>1.96</v>
      </c>
      <c r="P281" s="1">
        <v>0.79</v>
      </c>
      <c r="Q281" s="1">
        <v>0.17</v>
      </c>
      <c r="R281" s="1">
        <v>0.79</v>
      </c>
      <c r="S281" s="1">
        <v>0.84</v>
      </c>
      <c r="T281" s="1">
        <v>0.5</v>
      </c>
      <c r="U281" s="1">
        <v>0</v>
      </c>
      <c r="V281" s="1">
        <v>0.17</v>
      </c>
      <c r="W281" s="1">
        <v>0.17</v>
      </c>
      <c r="X281" s="1">
        <v>0.17</v>
      </c>
      <c r="Y281" s="1">
        <v>0.17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</row>
    <row r="282" spans="1:43" x14ac:dyDescent="0.25">
      <c r="A282" s="10" t="s">
        <v>18</v>
      </c>
      <c r="B282" s="2" t="s">
        <v>4</v>
      </c>
      <c r="C282" s="1">
        <v>13</v>
      </c>
      <c r="D282" s="1">
        <v>100</v>
      </c>
      <c r="E282" s="1">
        <v>0.33</v>
      </c>
      <c r="F282" s="1">
        <v>2.19</v>
      </c>
      <c r="G282" s="1">
        <v>3.45</v>
      </c>
      <c r="H282" s="1">
        <v>5.04</v>
      </c>
      <c r="I282" s="1">
        <v>4.09</v>
      </c>
      <c r="J282" s="1">
        <v>5.0199999999999996</v>
      </c>
      <c r="K282" s="1">
        <v>4.32</v>
      </c>
      <c r="L282" s="1">
        <v>5.43</v>
      </c>
      <c r="M282" s="1">
        <v>5.54</v>
      </c>
      <c r="N282" s="1">
        <v>6.92</v>
      </c>
      <c r="O282" s="1">
        <v>7.29</v>
      </c>
      <c r="P282" s="1">
        <v>6.67</v>
      </c>
      <c r="Q282" s="1">
        <v>4.71</v>
      </c>
      <c r="R282" s="1">
        <v>4.8099999999999996</v>
      </c>
      <c r="S282" s="1">
        <v>4.01</v>
      </c>
      <c r="T282" s="1">
        <v>5.3</v>
      </c>
      <c r="U282" s="1">
        <v>4.8099999999999996</v>
      </c>
      <c r="V282" s="1">
        <v>5.71</v>
      </c>
      <c r="W282" s="1">
        <v>4.82</v>
      </c>
      <c r="X282" s="1">
        <v>2.56</v>
      </c>
      <c r="Y282" s="1">
        <v>2.63</v>
      </c>
      <c r="Z282" s="1">
        <v>1.23</v>
      </c>
      <c r="AA282" s="1">
        <v>0.43</v>
      </c>
      <c r="AB282" s="1">
        <v>1.03</v>
      </c>
      <c r="AC282" s="1">
        <v>0.8</v>
      </c>
      <c r="AD282" s="1">
        <v>0</v>
      </c>
      <c r="AE282" s="1">
        <v>0</v>
      </c>
      <c r="AF282" s="1">
        <v>0.43</v>
      </c>
      <c r="AG282" s="1">
        <v>0</v>
      </c>
      <c r="AH282" s="1">
        <v>0</v>
      </c>
      <c r="AI282" s="1">
        <v>0.43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</row>
    <row r="283" spans="1:43" x14ac:dyDescent="0.25">
      <c r="A283" s="10" t="s">
        <v>18</v>
      </c>
      <c r="B283" s="2" t="s">
        <v>5</v>
      </c>
      <c r="C283" s="1">
        <v>4</v>
      </c>
      <c r="D283" s="1">
        <v>100</v>
      </c>
      <c r="E283" s="1">
        <v>0</v>
      </c>
      <c r="F283" s="1">
        <v>0</v>
      </c>
      <c r="G283" s="1">
        <v>0.17</v>
      </c>
      <c r="H283" s="1">
        <v>2.65</v>
      </c>
      <c r="I283" s="1">
        <v>1.2</v>
      </c>
      <c r="J283" s="1">
        <v>2.25</v>
      </c>
      <c r="K283" s="1">
        <v>1.37</v>
      </c>
      <c r="L283" s="1">
        <v>2.0699999999999998</v>
      </c>
      <c r="M283" s="1">
        <v>4.1500000000000004</v>
      </c>
      <c r="N283" s="1">
        <v>4.9000000000000004</v>
      </c>
      <c r="O283" s="1">
        <v>11</v>
      </c>
      <c r="P283" s="1">
        <v>13.57</v>
      </c>
      <c r="Q283" s="1">
        <v>12.46</v>
      </c>
      <c r="R283" s="1">
        <v>9.18</v>
      </c>
      <c r="S283" s="1">
        <v>12.78</v>
      </c>
      <c r="T283" s="1">
        <v>10.64</v>
      </c>
      <c r="U283" s="1">
        <v>8.7899999999999991</v>
      </c>
      <c r="V283" s="1">
        <v>1.45</v>
      </c>
      <c r="W283" s="1">
        <v>0.69</v>
      </c>
      <c r="X283" s="1">
        <v>0</v>
      </c>
      <c r="Y283" s="1">
        <v>0.35</v>
      </c>
      <c r="Z283" s="1">
        <v>0.35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</row>
    <row r="284" spans="1:43" x14ac:dyDescent="0.25">
      <c r="A284" s="10" t="s">
        <v>18</v>
      </c>
      <c r="B284" s="2" t="s">
        <v>5</v>
      </c>
      <c r="C284" s="1">
        <v>5</v>
      </c>
      <c r="D284" s="1">
        <v>100</v>
      </c>
      <c r="E284" s="1">
        <v>74.58</v>
      </c>
      <c r="F284" s="1">
        <v>9.39</v>
      </c>
      <c r="G284" s="1">
        <v>6.3</v>
      </c>
      <c r="H284" s="1">
        <v>2.61</v>
      </c>
      <c r="I284" s="1">
        <v>1.8</v>
      </c>
      <c r="J284" s="1">
        <v>0.92</v>
      </c>
      <c r="K284" s="1">
        <v>0.79</v>
      </c>
      <c r="L284" s="1">
        <v>0.56999999999999995</v>
      </c>
      <c r="M284" s="1">
        <v>0.6</v>
      </c>
      <c r="N284" s="1">
        <v>0.36</v>
      </c>
      <c r="O284" s="1">
        <v>0.39</v>
      </c>
      <c r="P284" s="1">
        <v>0.32</v>
      </c>
      <c r="Q284" s="1">
        <v>0.19</v>
      </c>
      <c r="R284" s="1">
        <v>0.25</v>
      </c>
      <c r="S284" s="1">
        <v>0.17</v>
      </c>
      <c r="T284" s="1">
        <v>0.16</v>
      </c>
      <c r="U284" s="1">
        <v>0.1</v>
      </c>
      <c r="V284" s="1">
        <v>0.11</v>
      </c>
      <c r="W284" s="1">
        <v>0.08</v>
      </c>
      <c r="X284" s="1">
        <v>0.1</v>
      </c>
      <c r="Y284" s="1">
        <v>0.04</v>
      </c>
      <c r="Z284" s="1">
        <v>0.04</v>
      </c>
      <c r="AA284" s="1">
        <v>0.04</v>
      </c>
      <c r="AB284" s="1">
        <v>0.02</v>
      </c>
      <c r="AC284" s="1">
        <v>0.02</v>
      </c>
      <c r="AD284" s="1">
        <v>0.01</v>
      </c>
      <c r="AE284" s="1">
        <v>0.01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</row>
    <row r="285" spans="1:43" x14ac:dyDescent="0.25">
      <c r="A285" s="10" t="s">
        <v>18</v>
      </c>
      <c r="B285" s="2" t="s">
        <v>5</v>
      </c>
      <c r="C285" s="1">
        <v>6</v>
      </c>
      <c r="D285" s="1">
        <v>100</v>
      </c>
      <c r="E285" s="1">
        <v>2.2000000000000002</v>
      </c>
      <c r="F285" s="1">
        <v>6.7</v>
      </c>
      <c r="G285" s="1">
        <v>8.19</v>
      </c>
      <c r="H285" s="1">
        <v>6.74</v>
      </c>
      <c r="I285" s="1">
        <v>7.96</v>
      </c>
      <c r="J285" s="1">
        <v>7.27</v>
      </c>
      <c r="K285" s="1">
        <v>9.25</v>
      </c>
      <c r="L285" s="1">
        <v>9</v>
      </c>
      <c r="M285" s="1">
        <v>7.21</v>
      </c>
      <c r="N285" s="1">
        <v>4.84</v>
      </c>
      <c r="O285" s="1">
        <v>3.46</v>
      </c>
      <c r="P285" s="1">
        <v>2.93</v>
      </c>
      <c r="Q285" s="1">
        <v>2.79</v>
      </c>
      <c r="R285" s="1">
        <v>3.03</v>
      </c>
      <c r="S285" s="1">
        <v>3.12</v>
      </c>
      <c r="T285" s="1">
        <v>2.69</v>
      </c>
      <c r="U285" s="1">
        <v>2.0299999999999998</v>
      </c>
      <c r="V285" s="1">
        <v>1.44</v>
      </c>
      <c r="W285" s="1">
        <v>1.3</v>
      </c>
      <c r="X285" s="1">
        <v>1.08</v>
      </c>
      <c r="Y285" s="1">
        <v>1.1000000000000001</v>
      </c>
      <c r="Z285" s="1">
        <v>1.23</v>
      </c>
      <c r="AA285" s="1">
        <v>1.1100000000000001</v>
      </c>
      <c r="AB285" s="1">
        <v>1.1499999999999999</v>
      </c>
      <c r="AC285" s="1">
        <v>0.73</v>
      </c>
      <c r="AD285" s="1">
        <v>0.62</v>
      </c>
      <c r="AE285" s="1">
        <v>0.32</v>
      </c>
      <c r="AF285" s="1">
        <v>0.24</v>
      </c>
      <c r="AG285" s="1">
        <v>0.13</v>
      </c>
      <c r="AH285" s="1">
        <v>0.1</v>
      </c>
      <c r="AI285" s="1">
        <v>0.03</v>
      </c>
      <c r="AJ285" s="1">
        <v>0.01</v>
      </c>
      <c r="AK285" s="1">
        <v>0.01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</row>
    <row r="286" spans="1:43" x14ac:dyDescent="0.25">
      <c r="A286" s="10" t="s">
        <v>18</v>
      </c>
      <c r="B286" s="2" t="s">
        <v>5</v>
      </c>
      <c r="C286" s="1">
        <v>7</v>
      </c>
      <c r="D286" s="1">
        <v>100</v>
      </c>
      <c r="E286" s="1">
        <v>16.670000000000002</v>
      </c>
      <c r="F286" s="1">
        <v>0</v>
      </c>
      <c r="G286" s="1">
        <v>0</v>
      </c>
      <c r="H286" s="1">
        <v>0.48</v>
      </c>
      <c r="I286" s="1">
        <v>0.97</v>
      </c>
      <c r="J286" s="1">
        <v>34.299999999999997</v>
      </c>
      <c r="K286" s="1">
        <v>2.9</v>
      </c>
      <c r="L286" s="1">
        <v>3.38</v>
      </c>
      <c r="M286" s="1">
        <v>3.86</v>
      </c>
      <c r="N286" s="1">
        <v>0.97</v>
      </c>
      <c r="O286" s="1">
        <v>2.89</v>
      </c>
      <c r="P286" s="1">
        <v>1.93</v>
      </c>
      <c r="Q286" s="1">
        <v>1.93</v>
      </c>
      <c r="R286" s="1">
        <v>18.12</v>
      </c>
      <c r="S286" s="1">
        <v>2.9</v>
      </c>
      <c r="T286" s="1">
        <v>0.48</v>
      </c>
      <c r="U286" s="1">
        <v>1.93</v>
      </c>
      <c r="V286" s="1">
        <v>1.45</v>
      </c>
      <c r="W286" s="1">
        <v>0</v>
      </c>
      <c r="X286" s="1">
        <v>0.97</v>
      </c>
      <c r="Y286" s="1">
        <v>1.93</v>
      </c>
      <c r="Z286" s="1">
        <v>1.45</v>
      </c>
      <c r="AA286" s="1">
        <v>0.48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</row>
    <row r="287" spans="1:43" x14ac:dyDescent="0.25">
      <c r="A287" s="10" t="s">
        <v>18</v>
      </c>
      <c r="B287" s="2" t="s">
        <v>5</v>
      </c>
      <c r="C287" s="1">
        <v>8</v>
      </c>
      <c r="D287" s="1">
        <v>100</v>
      </c>
      <c r="E287" s="1">
        <v>2.09</v>
      </c>
      <c r="F287" s="1">
        <v>4.99</v>
      </c>
      <c r="G287" s="1">
        <v>11.2</v>
      </c>
      <c r="H287" s="1">
        <v>21.91</v>
      </c>
      <c r="I287" s="1">
        <v>21.84</v>
      </c>
      <c r="J287" s="1">
        <v>13.84</v>
      </c>
      <c r="K287" s="1">
        <v>7.8</v>
      </c>
      <c r="L287" s="1">
        <v>4.13</v>
      </c>
      <c r="M287" s="1">
        <v>3.45</v>
      </c>
      <c r="N287" s="1">
        <v>2.56</v>
      </c>
      <c r="O287" s="1">
        <v>2.04</v>
      </c>
      <c r="P287" s="1">
        <v>1.23</v>
      </c>
      <c r="Q287" s="1">
        <v>0.89</v>
      </c>
      <c r="R287" s="1">
        <v>0.67</v>
      </c>
      <c r="S287" s="1">
        <v>0.56999999999999995</v>
      </c>
      <c r="T287" s="1">
        <v>0.3</v>
      </c>
      <c r="U287" s="1">
        <v>0.2</v>
      </c>
      <c r="V287" s="1">
        <v>0.11</v>
      </c>
      <c r="W287" s="1">
        <v>0</v>
      </c>
      <c r="X287" s="1">
        <v>0.05</v>
      </c>
      <c r="Y287" s="1">
        <v>7.0000000000000007E-2</v>
      </c>
      <c r="Z287" s="1">
        <v>0.02</v>
      </c>
      <c r="AA287" s="1">
        <v>0.01</v>
      </c>
      <c r="AB287" s="1">
        <v>0.01</v>
      </c>
      <c r="AC287" s="1">
        <v>0.02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</row>
    <row r="288" spans="1:43" x14ac:dyDescent="0.25">
      <c r="A288" s="10" t="s">
        <v>18</v>
      </c>
      <c r="B288" s="2" t="s">
        <v>5</v>
      </c>
      <c r="C288" s="1">
        <v>9</v>
      </c>
      <c r="D288" s="1">
        <v>100</v>
      </c>
      <c r="E288" s="1">
        <v>1.76</v>
      </c>
      <c r="F288" s="1">
        <v>4.66</v>
      </c>
      <c r="G288" s="1">
        <v>6.86</v>
      </c>
      <c r="H288" s="1">
        <v>8.44</v>
      </c>
      <c r="I288" s="1">
        <v>8.6</v>
      </c>
      <c r="J288" s="1">
        <v>6.01</v>
      </c>
      <c r="K288" s="1">
        <v>3.91</v>
      </c>
      <c r="L288" s="1">
        <v>2.83</v>
      </c>
      <c r="M288" s="1">
        <v>2.2999999999999998</v>
      </c>
      <c r="N288" s="1">
        <v>2.2400000000000002</v>
      </c>
      <c r="O288" s="1">
        <v>2.44</v>
      </c>
      <c r="P288" s="1">
        <v>3.07</v>
      </c>
      <c r="Q288" s="1">
        <v>4.43</v>
      </c>
      <c r="R288" s="1">
        <v>6.84</v>
      </c>
      <c r="S288" s="1">
        <v>8.61</v>
      </c>
      <c r="T288" s="1">
        <v>9.2200000000000006</v>
      </c>
      <c r="U288" s="1">
        <v>7.37</v>
      </c>
      <c r="V288" s="1">
        <v>4.67</v>
      </c>
      <c r="W288" s="1">
        <v>2.63</v>
      </c>
      <c r="X288" s="1">
        <v>1.41</v>
      </c>
      <c r="Y288" s="1">
        <v>0.77</v>
      </c>
      <c r="Z288" s="1">
        <v>0.39</v>
      </c>
      <c r="AA288" s="1">
        <v>0.23</v>
      </c>
      <c r="AB288" s="1">
        <v>0.14000000000000001</v>
      </c>
      <c r="AC288" s="1">
        <v>0.08</v>
      </c>
      <c r="AD288" s="1">
        <v>0.05</v>
      </c>
      <c r="AE288" s="1">
        <v>0.02</v>
      </c>
      <c r="AF288" s="1">
        <v>0.01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</row>
    <row r="289" spans="1:43" x14ac:dyDescent="0.25">
      <c r="A289" s="10" t="s">
        <v>18</v>
      </c>
      <c r="B289" s="2" t="s">
        <v>5</v>
      </c>
      <c r="C289" s="1">
        <v>10</v>
      </c>
      <c r="D289" s="1">
        <v>100</v>
      </c>
      <c r="E289" s="1">
        <v>0.06</v>
      </c>
      <c r="F289" s="1">
        <v>0.41</v>
      </c>
      <c r="G289" s="1">
        <v>2.11</v>
      </c>
      <c r="H289" s="1">
        <v>4.4400000000000004</v>
      </c>
      <c r="I289" s="1">
        <v>4.9000000000000004</v>
      </c>
      <c r="J289" s="1">
        <v>6.5</v>
      </c>
      <c r="K289" s="1">
        <v>7.37</v>
      </c>
      <c r="L289" s="1">
        <v>7.76</v>
      </c>
      <c r="M289" s="1">
        <v>6.7</v>
      </c>
      <c r="N289" s="1">
        <v>5.01</v>
      </c>
      <c r="O289" s="1">
        <v>4.54</v>
      </c>
      <c r="P289" s="1">
        <v>7.79</v>
      </c>
      <c r="Q289" s="1">
        <v>6.8</v>
      </c>
      <c r="R289" s="1">
        <v>6.13</v>
      </c>
      <c r="S289" s="1">
        <v>6.29</v>
      </c>
      <c r="T289" s="1">
        <v>5.57</v>
      </c>
      <c r="U289" s="1">
        <v>5.53</v>
      </c>
      <c r="V289" s="1">
        <v>4.05</v>
      </c>
      <c r="W289" s="1">
        <v>2.33</v>
      </c>
      <c r="X289" s="1">
        <v>1.84</v>
      </c>
      <c r="Y289" s="1">
        <v>1.26</v>
      </c>
      <c r="Z289" s="1">
        <v>0.89</v>
      </c>
      <c r="AA289" s="1">
        <v>0.93</v>
      </c>
      <c r="AB289" s="1">
        <v>0.33</v>
      </c>
      <c r="AC289" s="1">
        <v>0.1</v>
      </c>
      <c r="AD289" s="1">
        <v>0.1</v>
      </c>
      <c r="AE289" s="1">
        <v>0.2</v>
      </c>
      <c r="AF289" s="1">
        <v>0.06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</row>
    <row r="290" spans="1:43" x14ac:dyDescent="0.25">
      <c r="A290" s="10" t="s">
        <v>18</v>
      </c>
      <c r="B290" s="2" t="s">
        <v>5</v>
      </c>
      <c r="C290" s="1">
        <v>11</v>
      </c>
      <c r="D290" s="1">
        <v>100</v>
      </c>
      <c r="E290" s="1">
        <v>33.36</v>
      </c>
      <c r="F290" s="1">
        <v>0.05</v>
      </c>
      <c r="G290" s="1">
        <v>1.32</v>
      </c>
      <c r="H290" s="1">
        <v>5.05</v>
      </c>
      <c r="I290" s="1">
        <v>5.5</v>
      </c>
      <c r="J290" s="1">
        <v>7.3</v>
      </c>
      <c r="K290" s="1">
        <v>5.29</v>
      </c>
      <c r="L290" s="1">
        <v>4.4400000000000004</v>
      </c>
      <c r="M290" s="1">
        <v>5.13</v>
      </c>
      <c r="N290" s="1">
        <v>1.98</v>
      </c>
      <c r="O290" s="1">
        <v>3.15</v>
      </c>
      <c r="P290" s="1">
        <v>2.96</v>
      </c>
      <c r="Q290" s="1">
        <v>1.46</v>
      </c>
      <c r="R290" s="1">
        <v>4.55</v>
      </c>
      <c r="S290" s="1">
        <v>1.1100000000000001</v>
      </c>
      <c r="T290" s="1">
        <v>6.48</v>
      </c>
      <c r="U290" s="1">
        <v>3.15</v>
      </c>
      <c r="V290" s="1">
        <v>5.79</v>
      </c>
      <c r="W290" s="1">
        <v>0.48</v>
      </c>
      <c r="X290" s="1">
        <v>0.45</v>
      </c>
      <c r="Y290" s="1">
        <v>0.26</v>
      </c>
      <c r="Z290" s="1">
        <v>0.4</v>
      </c>
      <c r="AA290" s="1">
        <v>0.21</v>
      </c>
      <c r="AB290" s="1">
        <v>0.11</v>
      </c>
      <c r="AC290" s="1">
        <v>0</v>
      </c>
      <c r="AD290" s="1">
        <v>0</v>
      </c>
      <c r="AE290" s="1">
        <v>0.03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</row>
    <row r="291" spans="1:43" x14ac:dyDescent="0.25">
      <c r="A291" s="10" t="s">
        <v>18</v>
      </c>
      <c r="B291" s="2" t="s">
        <v>5</v>
      </c>
      <c r="C291" s="1">
        <v>12</v>
      </c>
      <c r="D291" s="1">
        <v>100</v>
      </c>
      <c r="E291" s="1">
        <v>0</v>
      </c>
      <c r="F291" s="1">
        <v>0</v>
      </c>
      <c r="G291" s="1">
        <v>4.07</v>
      </c>
      <c r="H291" s="1">
        <v>5.55</v>
      </c>
      <c r="I291" s="1">
        <v>18.010000000000002</v>
      </c>
      <c r="J291" s="1">
        <v>16.510000000000002</v>
      </c>
      <c r="K291" s="1">
        <v>15.75</v>
      </c>
      <c r="L291" s="1">
        <v>14.18</v>
      </c>
      <c r="M291" s="1">
        <v>9.33</v>
      </c>
      <c r="N291" s="1">
        <v>8.1999999999999993</v>
      </c>
      <c r="O291" s="1">
        <v>5.99</v>
      </c>
      <c r="P291" s="1">
        <v>1.6</v>
      </c>
      <c r="Q291" s="1">
        <v>0.27</v>
      </c>
      <c r="R291" s="1">
        <v>0.13</v>
      </c>
      <c r="S291" s="1">
        <v>0.13</v>
      </c>
      <c r="T291" s="1">
        <v>0</v>
      </c>
      <c r="U291" s="1">
        <v>0.13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0.13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 x14ac:dyDescent="0.25">
      <c r="A292" s="10" t="s">
        <v>18</v>
      </c>
      <c r="B292" s="2" t="s">
        <v>5</v>
      </c>
      <c r="C292" s="1">
        <v>13</v>
      </c>
      <c r="D292" s="1">
        <v>100</v>
      </c>
      <c r="E292" s="1">
        <v>2.75</v>
      </c>
      <c r="F292" s="1">
        <v>1.99</v>
      </c>
      <c r="G292" s="1">
        <v>3.17</v>
      </c>
      <c r="H292" s="1">
        <v>4.29</v>
      </c>
      <c r="I292" s="1">
        <v>2.4700000000000002</v>
      </c>
      <c r="J292" s="1">
        <v>5.46</v>
      </c>
      <c r="K292" s="1">
        <v>5.37</v>
      </c>
      <c r="L292" s="1">
        <v>6.15</v>
      </c>
      <c r="M292" s="1">
        <v>7.63</v>
      </c>
      <c r="N292" s="1">
        <v>3.66</v>
      </c>
      <c r="O292" s="1">
        <v>4.28</v>
      </c>
      <c r="P292" s="1">
        <v>9.5500000000000007</v>
      </c>
      <c r="Q292" s="1">
        <v>4.28</v>
      </c>
      <c r="R292" s="1">
        <v>5.9</v>
      </c>
      <c r="S292" s="1">
        <v>6.49</v>
      </c>
      <c r="T292" s="1">
        <v>5.21</v>
      </c>
      <c r="U292" s="1">
        <v>4.74</v>
      </c>
      <c r="V292" s="1">
        <v>5.34</v>
      </c>
      <c r="W292" s="1">
        <v>2.84</v>
      </c>
      <c r="X292" s="1">
        <v>1.79</v>
      </c>
      <c r="Y292" s="1">
        <v>2.5299999999999998</v>
      </c>
      <c r="Z292" s="1">
        <v>1.01</v>
      </c>
      <c r="AA292" s="1">
        <v>0.53</v>
      </c>
      <c r="AB292" s="1">
        <v>0</v>
      </c>
      <c r="AC292" s="1">
        <v>0.69</v>
      </c>
      <c r="AD292" s="1">
        <v>0.63</v>
      </c>
      <c r="AE292" s="1">
        <v>0.37</v>
      </c>
      <c r="AF292" s="1">
        <v>0.53</v>
      </c>
      <c r="AG292" s="1">
        <v>0.37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</row>
    <row r="293" spans="1:43" x14ac:dyDescent="0.25">
      <c r="A293" s="10" t="s">
        <v>18</v>
      </c>
      <c r="B293" s="2" t="s">
        <v>6</v>
      </c>
      <c r="C293" s="1">
        <v>4</v>
      </c>
      <c r="D293" s="1">
        <v>100</v>
      </c>
      <c r="E293" s="1">
        <v>0</v>
      </c>
      <c r="F293" s="1">
        <v>0</v>
      </c>
      <c r="G293" s="1">
        <v>0.57999999999999996</v>
      </c>
      <c r="H293" s="1">
        <v>5.34</v>
      </c>
      <c r="I293" s="1">
        <v>2.17</v>
      </c>
      <c r="J293" s="1">
        <v>12.68</v>
      </c>
      <c r="K293" s="1">
        <v>2.17</v>
      </c>
      <c r="L293" s="1">
        <v>1.59</v>
      </c>
      <c r="M293" s="1">
        <v>5.51</v>
      </c>
      <c r="N293" s="1">
        <v>28.7</v>
      </c>
      <c r="O293" s="1">
        <v>13.43</v>
      </c>
      <c r="P293" s="1">
        <v>11.03</v>
      </c>
      <c r="Q293" s="1">
        <v>7.6</v>
      </c>
      <c r="R293" s="1">
        <v>2.92</v>
      </c>
      <c r="S293" s="1">
        <v>3.93</v>
      </c>
      <c r="T293" s="1">
        <v>1.17</v>
      </c>
      <c r="U293" s="1">
        <v>0.57999999999999996</v>
      </c>
      <c r="V293" s="1">
        <v>0</v>
      </c>
      <c r="W293" s="1">
        <v>0</v>
      </c>
      <c r="X293" s="1">
        <v>0</v>
      </c>
      <c r="Y293" s="1">
        <v>0.57999999999999996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</row>
    <row r="294" spans="1:43" x14ac:dyDescent="0.25">
      <c r="A294" s="10" t="s">
        <v>18</v>
      </c>
      <c r="B294" s="2" t="s">
        <v>6</v>
      </c>
      <c r="C294" s="1">
        <v>5</v>
      </c>
      <c r="D294" s="1">
        <v>100</v>
      </c>
      <c r="E294" s="1">
        <v>74.58</v>
      </c>
      <c r="F294" s="1">
        <v>9.39</v>
      </c>
      <c r="G294" s="1">
        <v>6.3</v>
      </c>
      <c r="H294" s="1">
        <v>2.61</v>
      </c>
      <c r="I294" s="1">
        <v>1.8</v>
      </c>
      <c r="J294" s="1">
        <v>0.92</v>
      </c>
      <c r="K294" s="1">
        <v>0.79</v>
      </c>
      <c r="L294" s="1">
        <v>0.56999999999999995</v>
      </c>
      <c r="M294" s="1">
        <v>0.6</v>
      </c>
      <c r="N294" s="1">
        <v>0.36</v>
      </c>
      <c r="O294" s="1">
        <v>0.39</v>
      </c>
      <c r="P294" s="1">
        <v>0.32</v>
      </c>
      <c r="Q294" s="1">
        <v>0.19</v>
      </c>
      <c r="R294" s="1">
        <v>0.25</v>
      </c>
      <c r="S294" s="1">
        <v>0.17</v>
      </c>
      <c r="T294" s="1">
        <v>0.16</v>
      </c>
      <c r="U294" s="1">
        <v>0.1</v>
      </c>
      <c r="V294" s="1">
        <v>0.11</v>
      </c>
      <c r="W294" s="1">
        <v>0.08</v>
      </c>
      <c r="X294" s="1">
        <v>0.1</v>
      </c>
      <c r="Y294" s="1">
        <v>0.04</v>
      </c>
      <c r="Z294" s="1">
        <v>0.04</v>
      </c>
      <c r="AA294" s="1">
        <v>0.04</v>
      </c>
      <c r="AB294" s="1">
        <v>0.02</v>
      </c>
      <c r="AC294" s="1">
        <v>0.02</v>
      </c>
      <c r="AD294" s="1">
        <v>0.01</v>
      </c>
      <c r="AE294" s="1">
        <v>0.01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</row>
    <row r="295" spans="1:43" x14ac:dyDescent="0.25">
      <c r="A295" s="10" t="s">
        <v>18</v>
      </c>
      <c r="B295" s="2" t="s">
        <v>6</v>
      </c>
      <c r="C295" s="1">
        <v>6</v>
      </c>
      <c r="D295" s="1">
        <v>100</v>
      </c>
      <c r="E295" s="1">
        <v>1.36</v>
      </c>
      <c r="F295" s="1">
        <v>7.84</v>
      </c>
      <c r="G295" s="1">
        <v>9.11</v>
      </c>
      <c r="H295" s="1">
        <v>9.15</v>
      </c>
      <c r="I295" s="1">
        <v>9.7100000000000009</v>
      </c>
      <c r="J295" s="1">
        <v>8.06</v>
      </c>
      <c r="K295" s="1">
        <v>8.06</v>
      </c>
      <c r="L295" s="1">
        <v>9.4700000000000006</v>
      </c>
      <c r="M295" s="1">
        <v>7.36</v>
      </c>
      <c r="N295" s="1">
        <v>4.26</v>
      </c>
      <c r="O295" s="1">
        <v>2.52</v>
      </c>
      <c r="P295" s="1">
        <v>2.4900000000000002</v>
      </c>
      <c r="Q295" s="1">
        <v>2.19</v>
      </c>
      <c r="R295" s="1">
        <v>2.74</v>
      </c>
      <c r="S295" s="1">
        <v>3.17</v>
      </c>
      <c r="T295" s="1">
        <v>2.74</v>
      </c>
      <c r="U295" s="1">
        <v>2.08</v>
      </c>
      <c r="V295" s="1">
        <v>1.87</v>
      </c>
      <c r="W295" s="1">
        <v>0.94</v>
      </c>
      <c r="X295" s="1">
        <v>1.47</v>
      </c>
      <c r="Y295" s="1">
        <v>0.93</v>
      </c>
      <c r="Z295" s="1">
        <v>0.94</v>
      </c>
      <c r="AA295" s="1">
        <v>0.65</v>
      </c>
      <c r="AB295" s="1">
        <v>0.37</v>
      </c>
      <c r="AC295" s="1">
        <v>0.31</v>
      </c>
      <c r="AD295" s="1">
        <v>0.16</v>
      </c>
      <c r="AE295" s="1">
        <v>0.05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</row>
    <row r="296" spans="1:43" x14ac:dyDescent="0.25">
      <c r="A296" s="10" t="s">
        <v>18</v>
      </c>
      <c r="B296" s="2" t="s">
        <v>6</v>
      </c>
      <c r="C296" s="1">
        <v>7</v>
      </c>
      <c r="D296" s="1">
        <v>100</v>
      </c>
      <c r="E296" s="1">
        <v>50</v>
      </c>
      <c r="F296" s="1">
        <v>0</v>
      </c>
      <c r="G296" s="1">
        <v>0</v>
      </c>
      <c r="H296" s="1">
        <v>0.48</v>
      </c>
      <c r="I296" s="1">
        <v>0.97</v>
      </c>
      <c r="J296" s="1">
        <v>0.97</v>
      </c>
      <c r="K296" s="1">
        <v>2.9</v>
      </c>
      <c r="L296" s="1">
        <v>3.38</v>
      </c>
      <c r="M296" s="1">
        <v>3.86</v>
      </c>
      <c r="N296" s="1">
        <v>0.97</v>
      </c>
      <c r="O296" s="1">
        <v>2.89</v>
      </c>
      <c r="P296" s="1">
        <v>1.93</v>
      </c>
      <c r="Q296" s="1">
        <v>1.93</v>
      </c>
      <c r="R296" s="1">
        <v>18.12</v>
      </c>
      <c r="S296" s="1">
        <v>2.9</v>
      </c>
      <c r="T296" s="1">
        <v>0.48</v>
      </c>
      <c r="U296" s="1">
        <v>1.93</v>
      </c>
      <c r="V296" s="1">
        <v>1.45</v>
      </c>
      <c r="W296" s="1">
        <v>0</v>
      </c>
      <c r="X296" s="1">
        <v>0.97</v>
      </c>
      <c r="Y296" s="1">
        <v>1.93</v>
      </c>
      <c r="Z296" s="1">
        <v>1.45</v>
      </c>
      <c r="AA296" s="1">
        <v>0.48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</row>
    <row r="297" spans="1:43" x14ac:dyDescent="0.25">
      <c r="A297" s="10" t="s">
        <v>18</v>
      </c>
      <c r="B297" s="2" t="s">
        <v>6</v>
      </c>
      <c r="C297" s="1">
        <v>8</v>
      </c>
      <c r="D297" s="1">
        <v>100</v>
      </c>
      <c r="E297" s="1">
        <v>2.0099999999999998</v>
      </c>
      <c r="F297" s="1">
        <v>5.19</v>
      </c>
      <c r="G297" s="1">
        <v>11.29</v>
      </c>
      <c r="H297" s="1">
        <v>20.88</v>
      </c>
      <c r="I297" s="1">
        <v>25.3</v>
      </c>
      <c r="J297" s="1">
        <v>12.61</v>
      </c>
      <c r="K297" s="1">
        <v>7.3</v>
      </c>
      <c r="L297" s="1">
        <v>4.59</v>
      </c>
      <c r="M297" s="1">
        <v>3.2</v>
      </c>
      <c r="N297" s="1">
        <v>2.2200000000000002</v>
      </c>
      <c r="O297" s="1">
        <v>1.1399999999999999</v>
      </c>
      <c r="P297" s="1">
        <v>1.92</v>
      </c>
      <c r="Q297" s="1">
        <v>0.52</v>
      </c>
      <c r="R297" s="1">
        <v>0.66</v>
      </c>
      <c r="S297" s="1">
        <v>0.42</v>
      </c>
      <c r="T297" s="1">
        <v>0.11</v>
      </c>
      <c r="U297" s="1">
        <v>0.44</v>
      </c>
      <c r="V297" s="1">
        <v>0.03</v>
      </c>
      <c r="W297" s="1">
        <v>0.06</v>
      </c>
      <c r="X297" s="1">
        <v>0.05</v>
      </c>
      <c r="Y297" s="1">
        <v>0.05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</row>
    <row r="298" spans="1:43" x14ac:dyDescent="0.25">
      <c r="A298" s="10" t="s">
        <v>18</v>
      </c>
      <c r="B298" s="2" t="s">
        <v>6</v>
      </c>
      <c r="C298" s="1">
        <v>9</v>
      </c>
      <c r="D298" s="1">
        <v>100</v>
      </c>
      <c r="E298" s="1">
        <v>1.59</v>
      </c>
      <c r="F298" s="1">
        <v>4.41</v>
      </c>
      <c r="G298" s="1">
        <v>6.85</v>
      </c>
      <c r="H298" s="1">
        <v>8.51</v>
      </c>
      <c r="I298" s="1">
        <v>9.09</v>
      </c>
      <c r="J298" s="1">
        <v>6.49</v>
      </c>
      <c r="K298" s="1">
        <v>4.03</v>
      </c>
      <c r="L298" s="1">
        <v>3.02</v>
      </c>
      <c r="M298" s="1">
        <v>2.39</v>
      </c>
      <c r="N298" s="1">
        <v>2.2799999999999998</v>
      </c>
      <c r="O298" s="1">
        <v>2.33</v>
      </c>
      <c r="P298" s="1">
        <v>2.9</v>
      </c>
      <c r="Q298" s="1">
        <v>4.17</v>
      </c>
      <c r="R298" s="1">
        <v>6.59</v>
      </c>
      <c r="S298" s="1">
        <v>8.68</v>
      </c>
      <c r="T298" s="1">
        <v>9.34</v>
      </c>
      <c r="U298" s="1">
        <v>7.24</v>
      </c>
      <c r="V298" s="1">
        <v>4.4000000000000004</v>
      </c>
      <c r="W298" s="1">
        <v>2.4</v>
      </c>
      <c r="X298" s="1">
        <v>1.4</v>
      </c>
      <c r="Y298" s="1">
        <v>0.81</v>
      </c>
      <c r="Z298" s="1">
        <v>0.52</v>
      </c>
      <c r="AA298" s="1">
        <v>0.26</v>
      </c>
      <c r="AB298" s="1">
        <v>0.17</v>
      </c>
      <c r="AC298" s="1">
        <v>7.0000000000000007E-2</v>
      </c>
      <c r="AD298" s="1">
        <v>0.04</v>
      </c>
      <c r="AE298" s="1">
        <v>0.02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</row>
    <row r="299" spans="1:43" x14ac:dyDescent="0.25">
      <c r="A299" s="10" t="s">
        <v>18</v>
      </c>
      <c r="B299" s="2" t="s">
        <v>6</v>
      </c>
      <c r="C299" s="1">
        <v>10</v>
      </c>
      <c r="D299" s="1">
        <v>100</v>
      </c>
      <c r="E299" s="1">
        <v>33.4</v>
      </c>
      <c r="F299" s="1">
        <v>0.43</v>
      </c>
      <c r="G299" s="1">
        <v>2.61</v>
      </c>
      <c r="H299" s="1">
        <v>4.5599999999999996</v>
      </c>
      <c r="I299" s="1">
        <v>6.56</v>
      </c>
      <c r="J299" s="1">
        <v>5.34</v>
      </c>
      <c r="K299" s="1">
        <v>4.0199999999999996</v>
      </c>
      <c r="L299" s="1">
        <v>6.53</v>
      </c>
      <c r="M299" s="1">
        <v>3.93</v>
      </c>
      <c r="N299" s="1">
        <v>3.98</v>
      </c>
      <c r="O299" s="1">
        <v>3.59</v>
      </c>
      <c r="P299" s="1">
        <v>3.99</v>
      </c>
      <c r="Q299" s="1">
        <v>3.73</v>
      </c>
      <c r="R299" s="1">
        <v>3.81</v>
      </c>
      <c r="S299" s="1">
        <v>2.8</v>
      </c>
      <c r="T299" s="1">
        <v>2.46</v>
      </c>
      <c r="U299" s="1">
        <v>2.33</v>
      </c>
      <c r="V299" s="1">
        <v>0.9</v>
      </c>
      <c r="W299" s="1">
        <v>0.99</v>
      </c>
      <c r="X299" s="1">
        <v>1.23</v>
      </c>
      <c r="Y299" s="1">
        <v>1.23</v>
      </c>
      <c r="Z299" s="1">
        <v>0.61</v>
      </c>
      <c r="AA299" s="1">
        <v>0.34</v>
      </c>
      <c r="AB299" s="1">
        <v>0.13</v>
      </c>
      <c r="AC299" s="1">
        <v>0.43</v>
      </c>
      <c r="AD299" s="1">
        <v>0</v>
      </c>
      <c r="AE299" s="1">
        <v>0</v>
      </c>
      <c r="AF299" s="1">
        <v>0.06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</row>
    <row r="300" spans="1:43" x14ac:dyDescent="0.25">
      <c r="A300" s="10" t="s">
        <v>18</v>
      </c>
      <c r="B300" s="2" t="s">
        <v>6</v>
      </c>
      <c r="C300" s="1">
        <v>11</v>
      </c>
      <c r="D300" s="1">
        <v>100</v>
      </c>
      <c r="E300" s="1">
        <v>33.36</v>
      </c>
      <c r="F300" s="1">
        <v>0.05</v>
      </c>
      <c r="G300" s="1">
        <v>1.32</v>
      </c>
      <c r="H300" s="1">
        <v>5.05</v>
      </c>
      <c r="I300" s="1">
        <v>5.5</v>
      </c>
      <c r="J300" s="1">
        <v>7.3</v>
      </c>
      <c r="K300" s="1">
        <v>5.29</v>
      </c>
      <c r="L300" s="1">
        <v>4.4400000000000004</v>
      </c>
      <c r="M300" s="1">
        <v>5.13</v>
      </c>
      <c r="N300" s="1">
        <v>1.98</v>
      </c>
      <c r="O300" s="1">
        <v>3.15</v>
      </c>
      <c r="P300" s="1">
        <v>2.96</v>
      </c>
      <c r="Q300" s="1">
        <v>1.46</v>
      </c>
      <c r="R300" s="1">
        <v>4.55</v>
      </c>
      <c r="S300" s="1">
        <v>1.1100000000000001</v>
      </c>
      <c r="T300" s="1">
        <v>6.48</v>
      </c>
      <c r="U300" s="1">
        <v>3.15</v>
      </c>
      <c r="V300" s="1">
        <v>5.79</v>
      </c>
      <c r="W300" s="1">
        <v>0.48</v>
      </c>
      <c r="X300" s="1">
        <v>0.45</v>
      </c>
      <c r="Y300" s="1">
        <v>0.26</v>
      </c>
      <c r="Z300" s="1">
        <v>0.4</v>
      </c>
      <c r="AA300" s="1">
        <v>0.21</v>
      </c>
      <c r="AB300" s="1">
        <v>0.11</v>
      </c>
      <c r="AC300" s="1">
        <v>0</v>
      </c>
      <c r="AD300" s="1">
        <v>0</v>
      </c>
      <c r="AE300" s="1">
        <v>0.03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</row>
    <row r="301" spans="1:43" x14ac:dyDescent="0.25">
      <c r="A301" s="10" t="s">
        <v>18</v>
      </c>
      <c r="B301" s="2" t="s">
        <v>6</v>
      </c>
      <c r="C301" s="1">
        <v>12</v>
      </c>
      <c r="D301" s="1">
        <v>100</v>
      </c>
      <c r="E301" s="1">
        <v>33.33</v>
      </c>
      <c r="F301" s="1">
        <v>0</v>
      </c>
      <c r="G301" s="1">
        <v>1.42</v>
      </c>
      <c r="H301" s="1">
        <v>5.78</v>
      </c>
      <c r="I301" s="1">
        <v>8.75</v>
      </c>
      <c r="J301" s="1">
        <v>7.23</v>
      </c>
      <c r="K301" s="1">
        <v>9.02</v>
      </c>
      <c r="L301" s="1">
        <v>11.14</v>
      </c>
      <c r="M301" s="1">
        <v>8.51</v>
      </c>
      <c r="N301" s="1">
        <v>8.14</v>
      </c>
      <c r="O301" s="1">
        <v>4.5199999999999996</v>
      </c>
      <c r="P301" s="1">
        <v>1.35</v>
      </c>
      <c r="Q301" s="1">
        <v>0.27</v>
      </c>
      <c r="R301" s="1">
        <v>0.13</v>
      </c>
      <c r="S301" s="1">
        <v>0.13</v>
      </c>
      <c r="T301" s="1">
        <v>0</v>
      </c>
      <c r="U301" s="1">
        <v>0.13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0.13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</row>
    <row r="302" spans="1:43" x14ac:dyDescent="0.25">
      <c r="A302" s="10" t="s">
        <v>18</v>
      </c>
      <c r="B302" s="2" t="s">
        <v>6</v>
      </c>
      <c r="C302" s="1">
        <v>13</v>
      </c>
      <c r="D302" s="1">
        <v>100</v>
      </c>
      <c r="E302" s="1">
        <v>34.14</v>
      </c>
      <c r="F302" s="1">
        <v>1.62</v>
      </c>
      <c r="G302" s="1">
        <v>0.97</v>
      </c>
      <c r="H302" s="1">
        <v>2.85</v>
      </c>
      <c r="I302" s="1">
        <v>2.1</v>
      </c>
      <c r="J302" s="1">
        <v>3.66</v>
      </c>
      <c r="K302" s="1">
        <v>5.54</v>
      </c>
      <c r="L302" s="1">
        <v>3.99</v>
      </c>
      <c r="M302" s="1">
        <v>3.17</v>
      </c>
      <c r="N302" s="1">
        <v>3.01</v>
      </c>
      <c r="O302" s="1">
        <v>3.03</v>
      </c>
      <c r="P302" s="1">
        <v>4.25</v>
      </c>
      <c r="Q302" s="1">
        <v>1.62</v>
      </c>
      <c r="R302" s="1">
        <v>3.93</v>
      </c>
      <c r="S302" s="1">
        <v>3.34</v>
      </c>
      <c r="T302" s="1">
        <v>3.6</v>
      </c>
      <c r="U302" s="1">
        <v>2.5299999999999998</v>
      </c>
      <c r="V302" s="1">
        <v>5.42</v>
      </c>
      <c r="W302" s="1">
        <v>1.56</v>
      </c>
      <c r="X302" s="1">
        <v>1.56</v>
      </c>
      <c r="Y302" s="1">
        <v>1.72</v>
      </c>
      <c r="Z302" s="1">
        <v>3.12</v>
      </c>
      <c r="AA302" s="1">
        <v>1.4</v>
      </c>
      <c r="AB302" s="1">
        <v>0</v>
      </c>
      <c r="AC302" s="1">
        <v>0.33</v>
      </c>
      <c r="AD302" s="1">
        <v>0.16</v>
      </c>
      <c r="AE302" s="1">
        <v>0</v>
      </c>
      <c r="AF302" s="1">
        <v>1.4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</row>
    <row r="303" spans="1:43" x14ac:dyDescent="0.25">
      <c r="A303" s="10" t="s">
        <v>18</v>
      </c>
      <c r="B303" s="2" t="s">
        <v>7</v>
      </c>
      <c r="C303" s="1">
        <v>4</v>
      </c>
      <c r="D303" s="1">
        <v>100</v>
      </c>
      <c r="E303" s="1">
        <v>0</v>
      </c>
      <c r="F303" s="1">
        <v>0</v>
      </c>
      <c r="G303" s="1">
        <v>0</v>
      </c>
      <c r="H303" s="1">
        <v>0.9</v>
      </c>
      <c r="I303" s="1">
        <v>0.39</v>
      </c>
      <c r="J303" s="1">
        <v>0</v>
      </c>
      <c r="K303" s="1">
        <v>0.39</v>
      </c>
      <c r="L303" s="1">
        <v>1.41</v>
      </c>
      <c r="M303" s="1">
        <v>1.1000000000000001</v>
      </c>
      <c r="N303" s="1">
        <v>2.04</v>
      </c>
      <c r="O303" s="1">
        <v>10.93</v>
      </c>
      <c r="P303" s="1">
        <v>9.07</v>
      </c>
      <c r="Q303" s="1">
        <v>14.63</v>
      </c>
      <c r="R303" s="1">
        <v>12.9</v>
      </c>
      <c r="S303" s="1">
        <v>21.68</v>
      </c>
      <c r="T303" s="1">
        <v>13.96</v>
      </c>
      <c r="U303" s="1">
        <v>3.26</v>
      </c>
      <c r="V303" s="1">
        <v>2.98</v>
      </c>
      <c r="W303" s="1">
        <v>2.75</v>
      </c>
      <c r="X303" s="1">
        <v>0.39</v>
      </c>
      <c r="Y303" s="1">
        <v>0</v>
      </c>
      <c r="Z303" s="1">
        <v>0.39</v>
      </c>
      <c r="AA303" s="1">
        <v>0.2</v>
      </c>
      <c r="AB303" s="1">
        <v>0</v>
      </c>
      <c r="AC303" s="1">
        <v>0</v>
      </c>
      <c r="AD303" s="1">
        <v>0</v>
      </c>
      <c r="AE303" s="1">
        <v>0</v>
      </c>
      <c r="AF303" s="1">
        <v>0.31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0.31</v>
      </c>
      <c r="AO303" s="1">
        <v>0</v>
      </c>
      <c r="AP303" s="1">
        <v>0</v>
      </c>
      <c r="AQ303" s="1">
        <v>0</v>
      </c>
    </row>
    <row r="304" spans="1:43" x14ac:dyDescent="0.25">
      <c r="A304" s="10" t="s">
        <v>18</v>
      </c>
      <c r="B304" s="2" t="s">
        <v>7</v>
      </c>
      <c r="C304" s="1">
        <v>5</v>
      </c>
      <c r="D304" s="1">
        <v>100</v>
      </c>
      <c r="E304" s="1">
        <v>74.58</v>
      </c>
      <c r="F304" s="1">
        <v>9.39</v>
      </c>
      <c r="G304" s="1">
        <v>6.3</v>
      </c>
      <c r="H304" s="1">
        <v>2.61</v>
      </c>
      <c r="I304" s="1">
        <v>1.8</v>
      </c>
      <c r="J304" s="1">
        <v>0.92</v>
      </c>
      <c r="K304" s="1">
        <v>0.79</v>
      </c>
      <c r="L304" s="1">
        <v>0.56999999999999995</v>
      </c>
      <c r="M304" s="1">
        <v>0.6</v>
      </c>
      <c r="N304" s="1">
        <v>0.36</v>
      </c>
      <c r="O304" s="1">
        <v>0.39</v>
      </c>
      <c r="P304" s="1">
        <v>0.32</v>
      </c>
      <c r="Q304" s="1">
        <v>0.19</v>
      </c>
      <c r="R304" s="1">
        <v>0.25</v>
      </c>
      <c r="S304" s="1">
        <v>0.17</v>
      </c>
      <c r="T304" s="1">
        <v>0.16</v>
      </c>
      <c r="U304" s="1">
        <v>0.1</v>
      </c>
      <c r="V304" s="1">
        <v>0.11</v>
      </c>
      <c r="W304" s="1">
        <v>0.08</v>
      </c>
      <c r="X304" s="1">
        <v>0.1</v>
      </c>
      <c r="Y304" s="1">
        <v>0.04</v>
      </c>
      <c r="Z304" s="1">
        <v>0.04</v>
      </c>
      <c r="AA304" s="1">
        <v>0.04</v>
      </c>
      <c r="AB304" s="1">
        <v>0.02</v>
      </c>
      <c r="AC304" s="1">
        <v>0.02</v>
      </c>
      <c r="AD304" s="1">
        <v>0.01</v>
      </c>
      <c r="AE304" s="1">
        <v>0.01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</row>
    <row r="305" spans="1:43" x14ac:dyDescent="0.25">
      <c r="A305" s="10" t="s">
        <v>18</v>
      </c>
      <c r="B305" s="2" t="s">
        <v>7</v>
      </c>
      <c r="C305" s="1">
        <v>6</v>
      </c>
      <c r="D305" s="1">
        <v>100</v>
      </c>
      <c r="E305" s="1">
        <v>1.01</v>
      </c>
      <c r="F305" s="1">
        <v>4.74</v>
      </c>
      <c r="G305" s="1">
        <v>7.29</v>
      </c>
      <c r="H305" s="1">
        <v>8.11</v>
      </c>
      <c r="I305" s="1">
        <v>9.1300000000000008</v>
      </c>
      <c r="J305" s="1">
        <v>6.9</v>
      </c>
      <c r="K305" s="1">
        <v>7.96</v>
      </c>
      <c r="L305" s="1">
        <v>9.0399999999999991</v>
      </c>
      <c r="M305" s="1">
        <v>5.82</v>
      </c>
      <c r="N305" s="1">
        <v>4.1100000000000003</v>
      </c>
      <c r="O305" s="1">
        <v>3.54</v>
      </c>
      <c r="P305" s="1">
        <v>3.23</v>
      </c>
      <c r="Q305" s="1">
        <v>2.72</v>
      </c>
      <c r="R305" s="1">
        <v>3</v>
      </c>
      <c r="S305" s="1">
        <v>3.66</v>
      </c>
      <c r="T305" s="1">
        <v>3.05</v>
      </c>
      <c r="U305" s="1">
        <v>2.59</v>
      </c>
      <c r="V305" s="1">
        <v>2.25</v>
      </c>
      <c r="W305" s="1">
        <v>1.67</v>
      </c>
      <c r="X305" s="1">
        <v>1.9</v>
      </c>
      <c r="Y305" s="1">
        <v>1.59</v>
      </c>
      <c r="Z305" s="1">
        <v>1.58</v>
      </c>
      <c r="AA305" s="1">
        <v>1.1100000000000001</v>
      </c>
      <c r="AB305" s="1">
        <v>1.1299999999999999</v>
      </c>
      <c r="AC305" s="1">
        <v>0.75</v>
      </c>
      <c r="AD305" s="1">
        <v>0.72</v>
      </c>
      <c r="AE305" s="1">
        <v>0.42</v>
      </c>
      <c r="AF305" s="1">
        <v>0.4</v>
      </c>
      <c r="AG305" s="1">
        <v>0.28999999999999998</v>
      </c>
      <c r="AH305" s="1">
        <v>0.11</v>
      </c>
      <c r="AI305" s="1">
        <v>0.06</v>
      </c>
      <c r="AJ305" s="1">
        <v>0.01</v>
      </c>
      <c r="AK305" s="1">
        <v>0.04</v>
      </c>
      <c r="AL305" s="1">
        <v>0.03</v>
      </c>
      <c r="AM305" s="1">
        <v>0.01</v>
      </c>
      <c r="AN305" s="1">
        <v>0.01</v>
      </c>
      <c r="AO305" s="1">
        <v>0</v>
      </c>
      <c r="AP305" s="1">
        <v>0</v>
      </c>
      <c r="AQ305" s="1">
        <v>0</v>
      </c>
    </row>
    <row r="306" spans="1:43" x14ac:dyDescent="0.25">
      <c r="A306" s="10" t="s">
        <v>18</v>
      </c>
      <c r="B306" s="2" t="s">
        <v>7</v>
      </c>
      <c r="C306" s="1">
        <v>7</v>
      </c>
      <c r="D306" s="1">
        <v>100</v>
      </c>
      <c r="E306" s="1">
        <v>16.670000000000002</v>
      </c>
      <c r="F306" s="1">
        <v>0</v>
      </c>
      <c r="G306" s="1">
        <v>0</v>
      </c>
      <c r="H306" s="1">
        <v>17.149999999999999</v>
      </c>
      <c r="I306" s="1">
        <v>17.63</v>
      </c>
      <c r="J306" s="1">
        <v>0.97</v>
      </c>
      <c r="K306" s="1">
        <v>2.9</v>
      </c>
      <c r="L306" s="1">
        <v>3.38</v>
      </c>
      <c r="M306" s="1">
        <v>3.86</v>
      </c>
      <c r="N306" s="1">
        <v>0.97</v>
      </c>
      <c r="O306" s="1">
        <v>2.89</v>
      </c>
      <c r="P306" s="1">
        <v>1.93</v>
      </c>
      <c r="Q306" s="1">
        <v>1.93</v>
      </c>
      <c r="R306" s="1">
        <v>18.12</v>
      </c>
      <c r="S306" s="1">
        <v>2.9</v>
      </c>
      <c r="T306" s="1">
        <v>0.48</v>
      </c>
      <c r="U306" s="1">
        <v>1.93</v>
      </c>
      <c r="V306" s="1">
        <v>1.45</v>
      </c>
      <c r="W306" s="1">
        <v>0</v>
      </c>
      <c r="X306" s="1">
        <v>0.97</v>
      </c>
      <c r="Y306" s="1">
        <v>1.93</v>
      </c>
      <c r="Z306" s="1">
        <v>1.45</v>
      </c>
      <c r="AA306" s="1">
        <v>0.48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</row>
    <row r="307" spans="1:43" x14ac:dyDescent="0.25">
      <c r="A307" s="10" t="s">
        <v>18</v>
      </c>
      <c r="B307" s="2" t="s">
        <v>7</v>
      </c>
      <c r="C307" s="1">
        <v>8</v>
      </c>
      <c r="D307" s="1">
        <v>100</v>
      </c>
      <c r="E307" s="1">
        <v>3.05</v>
      </c>
      <c r="F307" s="1">
        <v>5.78</v>
      </c>
      <c r="G307" s="1">
        <v>7.76</v>
      </c>
      <c r="H307" s="1">
        <v>15.79</v>
      </c>
      <c r="I307" s="1">
        <v>22.67</v>
      </c>
      <c r="J307" s="1">
        <v>12.74</v>
      </c>
      <c r="K307" s="1">
        <v>7.26</v>
      </c>
      <c r="L307" s="1">
        <v>5.71</v>
      </c>
      <c r="M307" s="1">
        <v>4</v>
      </c>
      <c r="N307" s="1">
        <v>3.32</v>
      </c>
      <c r="O307" s="1">
        <v>2.88</v>
      </c>
      <c r="P307" s="1">
        <v>2.2799999999999998</v>
      </c>
      <c r="Q307" s="1">
        <v>1.41</v>
      </c>
      <c r="R307" s="1">
        <v>1.17</v>
      </c>
      <c r="S307" s="1">
        <v>1.1200000000000001</v>
      </c>
      <c r="T307" s="1">
        <v>0.88</v>
      </c>
      <c r="U307" s="1">
        <v>0.67</v>
      </c>
      <c r="V307" s="1">
        <v>0.3</v>
      </c>
      <c r="W307" s="1">
        <v>0.27</v>
      </c>
      <c r="X307" s="1">
        <v>0.2</v>
      </c>
      <c r="Y307" s="1">
        <v>0.2</v>
      </c>
      <c r="Z307" s="1">
        <v>0.11</v>
      </c>
      <c r="AA307" s="1">
        <v>7.0000000000000007E-2</v>
      </c>
      <c r="AB307" s="1">
        <v>0.05</v>
      </c>
      <c r="AC307" s="1">
        <v>0.09</v>
      </c>
      <c r="AD307" s="1">
        <v>0.01</v>
      </c>
      <c r="AE307" s="1">
        <v>7.0000000000000007E-2</v>
      </c>
      <c r="AF307" s="1">
        <v>0.06</v>
      </c>
      <c r="AG307" s="1">
        <v>0.02</v>
      </c>
      <c r="AH307" s="1">
        <v>0.02</v>
      </c>
      <c r="AI307" s="1">
        <v>0.02</v>
      </c>
      <c r="AJ307" s="1">
        <v>0</v>
      </c>
      <c r="AK307" s="1">
        <v>0.01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</row>
    <row r="308" spans="1:43" x14ac:dyDescent="0.25">
      <c r="A308" s="10" t="s">
        <v>18</v>
      </c>
      <c r="B308" s="2" t="s">
        <v>7</v>
      </c>
      <c r="C308" s="1">
        <v>9</v>
      </c>
      <c r="D308" s="1">
        <v>100</v>
      </c>
      <c r="E308" s="1">
        <v>0.96</v>
      </c>
      <c r="F308" s="1">
        <v>3.45</v>
      </c>
      <c r="G308" s="1">
        <v>5.24</v>
      </c>
      <c r="H308" s="1">
        <v>7.39</v>
      </c>
      <c r="I308" s="1">
        <v>8.4499999999999993</v>
      </c>
      <c r="J308" s="1">
        <v>6.42</v>
      </c>
      <c r="K308" s="1">
        <v>4.29</v>
      </c>
      <c r="L308" s="1">
        <v>3.11</v>
      </c>
      <c r="M308" s="1">
        <v>2.36</v>
      </c>
      <c r="N308" s="1">
        <v>2.2200000000000002</v>
      </c>
      <c r="O308" s="1">
        <v>2.3199999999999998</v>
      </c>
      <c r="P308" s="1">
        <v>2.65</v>
      </c>
      <c r="Q308" s="1">
        <v>3.34</v>
      </c>
      <c r="R308" s="1">
        <v>5.0999999999999996</v>
      </c>
      <c r="S308" s="1">
        <v>7.4</v>
      </c>
      <c r="T308" s="1">
        <v>8.7100000000000009</v>
      </c>
      <c r="U308" s="1">
        <v>8.17</v>
      </c>
      <c r="V308" s="1">
        <v>6.09</v>
      </c>
      <c r="W308" s="1">
        <v>4.13</v>
      </c>
      <c r="X308" s="1">
        <v>2.86</v>
      </c>
      <c r="Y308" s="1">
        <v>1.9</v>
      </c>
      <c r="Z308" s="1">
        <v>1.31</v>
      </c>
      <c r="AA308" s="1">
        <v>0.85</v>
      </c>
      <c r="AB308" s="1">
        <v>0.52</v>
      </c>
      <c r="AC308" s="1">
        <v>0.36</v>
      </c>
      <c r="AD308" s="1">
        <v>0.19</v>
      </c>
      <c r="AE308" s="1">
        <v>0.1</v>
      </c>
      <c r="AF308" s="1">
        <v>0.05</v>
      </c>
      <c r="AG308" s="1">
        <v>0.03</v>
      </c>
      <c r="AH308" s="1">
        <v>0.02</v>
      </c>
      <c r="AI308" s="1">
        <v>0.01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</row>
    <row r="309" spans="1:43" x14ac:dyDescent="0.25">
      <c r="A309" s="10" t="s">
        <v>18</v>
      </c>
      <c r="B309" s="2" t="s">
        <v>7</v>
      </c>
      <c r="C309" s="1">
        <v>10</v>
      </c>
      <c r="D309" s="1">
        <v>100</v>
      </c>
      <c r="E309" s="1">
        <v>0</v>
      </c>
      <c r="F309" s="1">
        <v>0.61</v>
      </c>
      <c r="G309" s="1">
        <v>1.06</v>
      </c>
      <c r="H309" s="1">
        <v>3.72</v>
      </c>
      <c r="I309" s="1">
        <v>3.16</v>
      </c>
      <c r="J309" s="1">
        <v>5.13</v>
      </c>
      <c r="K309" s="1">
        <v>7.76</v>
      </c>
      <c r="L309" s="1">
        <v>7.32</v>
      </c>
      <c r="M309" s="1">
        <v>8.49</v>
      </c>
      <c r="N309" s="1">
        <v>5.95</v>
      </c>
      <c r="O309" s="1">
        <v>7.27</v>
      </c>
      <c r="P309" s="1">
        <v>6.14</v>
      </c>
      <c r="Q309" s="1">
        <v>4.07</v>
      </c>
      <c r="R309" s="1">
        <v>4.71</v>
      </c>
      <c r="S309" s="1">
        <v>5.23</v>
      </c>
      <c r="T309" s="1">
        <v>6.24</v>
      </c>
      <c r="U309" s="1">
        <v>7.66</v>
      </c>
      <c r="V309" s="1">
        <v>2.8</v>
      </c>
      <c r="W309" s="1">
        <v>4.1399999999999997</v>
      </c>
      <c r="X309" s="1">
        <v>3.16</v>
      </c>
      <c r="Y309" s="1">
        <v>1.43</v>
      </c>
      <c r="Z309" s="1">
        <v>0.72</v>
      </c>
      <c r="AA309" s="1">
        <v>0.57999999999999996</v>
      </c>
      <c r="AB309" s="1">
        <v>0.69</v>
      </c>
      <c r="AC309" s="1">
        <v>0.32</v>
      </c>
      <c r="AD309" s="1">
        <v>0.5</v>
      </c>
      <c r="AE309" s="1">
        <v>0.48</v>
      </c>
      <c r="AF309" s="1">
        <v>0.08</v>
      </c>
      <c r="AG309" s="1">
        <v>0.08</v>
      </c>
      <c r="AH309" s="1">
        <v>0.08</v>
      </c>
      <c r="AI309" s="1">
        <v>0.34</v>
      </c>
      <c r="AJ309" s="1">
        <v>0.08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</row>
    <row r="310" spans="1:43" x14ac:dyDescent="0.25">
      <c r="A310" s="10" t="s">
        <v>18</v>
      </c>
      <c r="B310" s="2" t="s">
        <v>7</v>
      </c>
      <c r="C310" s="1">
        <v>11</v>
      </c>
      <c r="D310" s="1">
        <v>100</v>
      </c>
      <c r="E310" s="1">
        <v>37.53</v>
      </c>
      <c r="F310" s="1">
        <v>0.05</v>
      </c>
      <c r="G310" s="1">
        <v>1.32</v>
      </c>
      <c r="H310" s="1">
        <v>2.4900000000000002</v>
      </c>
      <c r="I310" s="1">
        <v>2.94</v>
      </c>
      <c r="J310" s="1">
        <v>10.5</v>
      </c>
      <c r="K310" s="1">
        <v>2.72</v>
      </c>
      <c r="L310" s="1">
        <v>1.88</v>
      </c>
      <c r="M310" s="1">
        <v>2.57</v>
      </c>
      <c r="N310" s="1">
        <v>6.15</v>
      </c>
      <c r="O310" s="1">
        <v>3.15</v>
      </c>
      <c r="P310" s="1">
        <v>2.96</v>
      </c>
      <c r="Q310" s="1">
        <v>5.62</v>
      </c>
      <c r="R310" s="1">
        <v>1.98</v>
      </c>
      <c r="S310" s="1">
        <v>1.1100000000000001</v>
      </c>
      <c r="T310" s="1">
        <v>1.35</v>
      </c>
      <c r="U310" s="1">
        <v>0.57999999999999996</v>
      </c>
      <c r="V310" s="1">
        <v>4.83</v>
      </c>
      <c r="W310" s="1">
        <v>4.6399999999999997</v>
      </c>
      <c r="X310" s="1">
        <v>0.45</v>
      </c>
      <c r="Y310" s="1">
        <v>0.26</v>
      </c>
      <c r="Z310" s="1">
        <v>4.5599999999999996</v>
      </c>
      <c r="AA310" s="1">
        <v>0.21</v>
      </c>
      <c r="AB310" s="1">
        <v>0.11</v>
      </c>
      <c r="AC310" s="1">
        <v>0</v>
      </c>
      <c r="AD310" s="1">
        <v>0</v>
      </c>
      <c r="AE310" s="1">
        <v>0.03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</row>
    <row r="311" spans="1:43" x14ac:dyDescent="0.25">
      <c r="A311" s="10" t="s">
        <v>18</v>
      </c>
      <c r="B311" s="2" t="s">
        <v>7</v>
      </c>
      <c r="C311" s="1">
        <v>12</v>
      </c>
      <c r="D311" s="1">
        <v>100</v>
      </c>
      <c r="E311" s="1">
        <v>0</v>
      </c>
      <c r="F311" s="1">
        <v>0.24</v>
      </c>
      <c r="G311" s="1">
        <v>0.24</v>
      </c>
      <c r="H311" s="1">
        <v>9.59</v>
      </c>
      <c r="I311" s="1">
        <v>6.37</v>
      </c>
      <c r="J311" s="1">
        <v>7.84</v>
      </c>
      <c r="K311" s="1">
        <v>29.41</v>
      </c>
      <c r="L311" s="1">
        <v>11.42</v>
      </c>
      <c r="M311" s="1">
        <v>12.8</v>
      </c>
      <c r="N311" s="1">
        <v>11.95</v>
      </c>
      <c r="O311" s="1">
        <v>3.8</v>
      </c>
      <c r="P311" s="1">
        <v>1.03</v>
      </c>
      <c r="Q311" s="1">
        <v>2.12</v>
      </c>
      <c r="R311" s="1">
        <v>1.33</v>
      </c>
      <c r="S311" s="1">
        <v>0.79</v>
      </c>
      <c r="T311" s="1">
        <v>0.55000000000000004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0.55000000000000004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</row>
    <row r="312" spans="1:43" x14ac:dyDescent="0.25">
      <c r="A312" s="10" t="s">
        <v>18</v>
      </c>
      <c r="B312" s="2" t="s">
        <v>7</v>
      </c>
      <c r="C312" s="1">
        <v>13</v>
      </c>
      <c r="D312" s="1">
        <v>100</v>
      </c>
      <c r="E312" s="1">
        <v>0</v>
      </c>
      <c r="F312" s="1">
        <v>13.96</v>
      </c>
      <c r="G312" s="1">
        <v>5.51</v>
      </c>
      <c r="H312" s="1">
        <v>11.62</v>
      </c>
      <c r="I312" s="1">
        <v>1.34</v>
      </c>
      <c r="J312" s="1">
        <v>1.61</v>
      </c>
      <c r="K312" s="1">
        <v>1.08</v>
      </c>
      <c r="L312" s="1">
        <v>0.81</v>
      </c>
      <c r="M312" s="1">
        <v>0.81</v>
      </c>
      <c r="N312" s="1">
        <v>2.42</v>
      </c>
      <c r="O312" s="1">
        <v>6.1</v>
      </c>
      <c r="P312" s="1">
        <v>1.34</v>
      </c>
      <c r="Q312" s="1">
        <v>2.15</v>
      </c>
      <c r="R312" s="1">
        <v>4.7</v>
      </c>
      <c r="S312" s="1">
        <v>5.3</v>
      </c>
      <c r="T312" s="1">
        <v>5.57</v>
      </c>
      <c r="U312" s="1">
        <v>1.34</v>
      </c>
      <c r="V312" s="1">
        <v>5.78</v>
      </c>
      <c r="W312" s="1">
        <v>14.17</v>
      </c>
      <c r="X312" s="1">
        <v>1.08</v>
      </c>
      <c r="Y312" s="1">
        <v>5.24</v>
      </c>
      <c r="Z312" s="1">
        <v>1.08</v>
      </c>
      <c r="AA312" s="1">
        <v>1.34</v>
      </c>
      <c r="AB312" s="1">
        <v>1.34</v>
      </c>
      <c r="AC312" s="1">
        <v>0.81</v>
      </c>
      <c r="AD312" s="1">
        <v>0.81</v>
      </c>
      <c r="AE312" s="1">
        <v>0.54</v>
      </c>
      <c r="AF312" s="1">
        <v>0.27</v>
      </c>
      <c r="AG312" s="1">
        <v>0</v>
      </c>
      <c r="AH312" s="1">
        <v>0</v>
      </c>
      <c r="AI312" s="1">
        <v>0.54</v>
      </c>
      <c r="AJ312" s="1">
        <v>0.81</v>
      </c>
      <c r="AK312" s="1">
        <v>0.27</v>
      </c>
      <c r="AL312" s="1">
        <v>0</v>
      </c>
      <c r="AM312" s="1">
        <v>0.27</v>
      </c>
      <c r="AN312" s="1">
        <v>0</v>
      </c>
      <c r="AO312" s="1">
        <v>0</v>
      </c>
      <c r="AP312" s="1">
        <v>0</v>
      </c>
      <c r="AQ312" s="1">
        <v>0</v>
      </c>
    </row>
    <row r="313" spans="1:43" x14ac:dyDescent="0.25">
      <c r="A313" s="10" t="s">
        <v>18</v>
      </c>
      <c r="B313" s="2" t="s">
        <v>8</v>
      </c>
      <c r="C313" s="1">
        <v>4</v>
      </c>
      <c r="D313" s="1">
        <v>100</v>
      </c>
      <c r="E313" s="1">
        <v>0.18</v>
      </c>
      <c r="F313" s="1">
        <v>0.28000000000000003</v>
      </c>
      <c r="G313" s="1">
        <v>0</v>
      </c>
      <c r="H313" s="1">
        <v>0.73</v>
      </c>
      <c r="I313" s="1">
        <v>1.69</v>
      </c>
      <c r="J313" s="1">
        <v>0.99</v>
      </c>
      <c r="K313" s="1">
        <v>1.01</v>
      </c>
      <c r="L313" s="1">
        <v>2.2400000000000002</v>
      </c>
      <c r="M313" s="1">
        <v>2.66</v>
      </c>
      <c r="N313" s="1">
        <v>2.19</v>
      </c>
      <c r="O313" s="1">
        <v>11.98</v>
      </c>
      <c r="P313" s="1">
        <v>10.050000000000001</v>
      </c>
      <c r="Q313" s="1">
        <v>12.58</v>
      </c>
      <c r="R313" s="1">
        <v>12.37</v>
      </c>
      <c r="S313" s="1">
        <v>15</v>
      </c>
      <c r="T313" s="1">
        <v>12.39</v>
      </c>
      <c r="U313" s="1">
        <v>6.46</v>
      </c>
      <c r="V313" s="1">
        <v>3.58</v>
      </c>
      <c r="W313" s="1">
        <v>1.45</v>
      </c>
      <c r="X313" s="1">
        <v>0.64</v>
      </c>
      <c r="Y313" s="1">
        <v>0</v>
      </c>
      <c r="Z313" s="1">
        <v>0.81</v>
      </c>
      <c r="AA313" s="1">
        <v>0.18</v>
      </c>
      <c r="AB313" s="1">
        <v>0.28000000000000003</v>
      </c>
      <c r="AC313" s="1">
        <v>0.28000000000000003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</row>
    <row r="314" spans="1:43" x14ac:dyDescent="0.25">
      <c r="A314" s="10" t="s">
        <v>18</v>
      </c>
      <c r="B314" s="2" t="s">
        <v>8</v>
      </c>
      <c r="C314" s="1">
        <v>5</v>
      </c>
      <c r="D314" s="1">
        <v>100</v>
      </c>
      <c r="E314" s="1">
        <v>74.58</v>
      </c>
      <c r="F314" s="1">
        <v>9.39</v>
      </c>
      <c r="G314" s="1">
        <v>6.3</v>
      </c>
      <c r="H314" s="1">
        <v>2.61</v>
      </c>
      <c r="I314" s="1">
        <v>1.8</v>
      </c>
      <c r="J314" s="1">
        <v>0.92</v>
      </c>
      <c r="K314" s="1">
        <v>0.79</v>
      </c>
      <c r="L314" s="1">
        <v>0.56999999999999995</v>
      </c>
      <c r="M314" s="1">
        <v>0.6</v>
      </c>
      <c r="N314" s="1">
        <v>0.36</v>
      </c>
      <c r="O314" s="1">
        <v>0.39</v>
      </c>
      <c r="P314" s="1">
        <v>0.32</v>
      </c>
      <c r="Q314" s="1">
        <v>0.19</v>
      </c>
      <c r="R314" s="1">
        <v>0.25</v>
      </c>
      <c r="S314" s="1">
        <v>0.17</v>
      </c>
      <c r="T314" s="1">
        <v>0.16</v>
      </c>
      <c r="U314" s="1">
        <v>0.1</v>
      </c>
      <c r="V314" s="1">
        <v>0.11</v>
      </c>
      <c r="W314" s="1">
        <v>0.08</v>
      </c>
      <c r="X314" s="1">
        <v>0.1</v>
      </c>
      <c r="Y314" s="1">
        <v>0.04</v>
      </c>
      <c r="Z314" s="1">
        <v>0.04</v>
      </c>
      <c r="AA314" s="1">
        <v>0.04</v>
      </c>
      <c r="AB314" s="1">
        <v>0.02</v>
      </c>
      <c r="AC314" s="1">
        <v>0.02</v>
      </c>
      <c r="AD314" s="1">
        <v>0.01</v>
      </c>
      <c r="AE314" s="1">
        <v>0.01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</row>
    <row r="315" spans="1:43" x14ac:dyDescent="0.25">
      <c r="A315" s="10" t="s">
        <v>18</v>
      </c>
      <c r="B315" s="2" t="s">
        <v>8</v>
      </c>
      <c r="C315" s="1">
        <v>6</v>
      </c>
      <c r="D315" s="1">
        <v>100</v>
      </c>
      <c r="E315" s="1">
        <v>0.56999999999999995</v>
      </c>
      <c r="F315" s="1">
        <v>4.16</v>
      </c>
      <c r="G315" s="1">
        <v>6.46</v>
      </c>
      <c r="H315" s="1">
        <v>8.0399999999999991</v>
      </c>
      <c r="I315" s="1">
        <v>8.6</v>
      </c>
      <c r="J315" s="1">
        <v>7.25</v>
      </c>
      <c r="K315" s="1">
        <v>8.67</v>
      </c>
      <c r="L315" s="1">
        <v>9.2200000000000006</v>
      </c>
      <c r="M315" s="1">
        <v>6.25</v>
      </c>
      <c r="N315" s="1">
        <v>3.91</v>
      </c>
      <c r="O315" s="1">
        <v>3.21</v>
      </c>
      <c r="P315" s="1">
        <v>2.79</v>
      </c>
      <c r="Q315" s="1">
        <v>2.61</v>
      </c>
      <c r="R315" s="1">
        <v>2.5299999999999998</v>
      </c>
      <c r="S315" s="1">
        <v>2.77</v>
      </c>
      <c r="T315" s="1">
        <v>2.65</v>
      </c>
      <c r="U315" s="1">
        <v>2.5499999999999998</v>
      </c>
      <c r="V315" s="1">
        <v>2.13</v>
      </c>
      <c r="W315" s="1">
        <v>2.0299999999999998</v>
      </c>
      <c r="X315" s="1">
        <v>2.42</v>
      </c>
      <c r="Y315" s="1">
        <v>2.33</v>
      </c>
      <c r="Z315" s="1">
        <v>2.2999999999999998</v>
      </c>
      <c r="AA315" s="1">
        <v>1.7</v>
      </c>
      <c r="AB315" s="1">
        <v>1.39</v>
      </c>
      <c r="AC315" s="1">
        <v>1.1200000000000001</v>
      </c>
      <c r="AD315" s="1">
        <v>0.95</v>
      </c>
      <c r="AE315" s="1">
        <v>0.42</v>
      </c>
      <c r="AF315" s="1">
        <v>0.39</v>
      </c>
      <c r="AG315" s="1">
        <v>0.24</v>
      </c>
      <c r="AH315" s="1">
        <v>0.15</v>
      </c>
      <c r="AI315" s="1">
        <v>0.08</v>
      </c>
      <c r="AJ315" s="1">
        <v>0.05</v>
      </c>
      <c r="AK315" s="1">
        <v>0.02</v>
      </c>
      <c r="AL315" s="1">
        <v>0.03</v>
      </c>
      <c r="AM315" s="1">
        <v>0.01</v>
      </c>
      <c r="AN315" s="1">
        <v>0.01</v>
      </c>
      <c r="AO315" s="1">
        <v>0.01</v>
      </c>
      <c r="AP315" s="1">
        <v>0.01</v>
      </c>
      <c r="AQ315" s="1">
        <v>0</v>
      </c>
    </row>
    <row r="316" spans="1:43" x14ac:dyDescent="0.25">
      <c r="A316" s="10" t="s">
        <v>18</v>
      </c>
      <c r="B316" s="2" t="s">
        <v>8</v>
      </c>
      <c r="C316" s="1">
        <v>7</v>
      </c>
      <c r="D316" s="1">
        <v>100</v>
      </c>
      <c r="E316" s="1">
        <v>0</v>
      </c>
      <c r="F316" s="1">
        <v>0</v>
      </c>
      <c r="G316" s="1">
        <v>0</v>
      </c>
      <c r="H316" s="1">
        <v>0.48</v>
      </c>
      <c r="I316" s="1">
        <v>23.19</v>
      </c>
      <c r="J316" s="1">
        <v>12.08</v>
      </c>
      <c r="K316" s="1">
        <v>2.9</v>
      </c>
      <c r="L316" s="1">
        <v>3.38</v>
      </c>
      <c r="M316" s="1">
        <v>3.86</v>
      </c>
      <c r="N316" s="1">
        <v>0.97</v>
      </c>
      <c r="O316" s="1">
        <v>2.89</v>
      </c>
      <c r="P316" s="1">
        <v>1.93</v>
      </c>
      <c r="Q316" s="1">
        <v>1.93</v>
      </c>
      <c r="R316" s="1">
        <v>1.45</v>
      </c>
      <c r="S316" s="1">
        <v>2.9</v>
      </c>
      <c r="T316" s="1">
        <v>0.48</v>
      </c>
      <c r="U316" s="1">
        <v>1.93</v>
      </c>
      <c r="V316" s="1">
        <v>34.78</v>
      </c>
      <c r="W316" s="1">
        <v>0</v>
      </c>
      <c r="X316" s="1">
        <v>0.97</v>
      </c>
      <c r="Y316" s="1">
        <v>1.93</v>
      </c>
      <c r="Z316" s="1">
        <v>1.45</v>
      </c>
      <c r="AA316" s="1">
        <v>0.48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43" x14ac:dyDescent="0.25">
      <c r="A317" s="10" t="s">
        <v>18</v>
      </c>
      <c r="B317" s="2" t="s">
        <v>8</v>
      </c>
      <c r="C317" s="1">
        <v>8</v>
      </c>
      <c r="D317" s="1">
        <v>100</v>
      </c>
      <c r="E317" s="1">
        <v>2.99</v>
      </c>
      <c r="F317" s="1">
        <v>5.33</v>
      </c>
      <c r="G317" s="1">
        <v>6.98</v>
      </c>
      <c r="H317" s="1">
        <v>18.07</v>
      </c>
      <c r="I317" s="1">
        <v>20.48</v>
      </c>
      <c r="J317" s="1">
        <v>13</v>
      </c>
      <c r="K317" s="1">
        <v>7.35</v>
      </c>
      <c r="L317" s="1">
        <v>5.93</v>
      </c>
      <c r="M317" s="1">
        <v>4.8499999999999996</v>
      </c>
      <c r="N317" s="1">
        <v>3.46</v>
      </c>
      <c r="O317" s="1">
        <v>2.89</v>
      </c>
      <c r="P317" s="1">
        <v>2.34</v>
      </c>
      <c r="Q317" s="1">
        <v>1.89</v>
      </c>
      <c r="R317" s="1">
        <v>1.1000000000000001</v>
      </c>
      <c r="S317" s="1">
        <v>0.89</v>
      </c>
      <c r="T317" s="1">
        <v>0.92</v>
      </c>
      <c r="U317" s="1">
        <v>0.44</v>
      </c>
      <c r="V317" s="1">
        <v>0.34</v>
      </c>
      <c r="W317" s="1">
        <v>0.17</v>
      </c>
      <c r="X317" s="1">
        <v>7.0000000000000007E-2</v>
      </c>
      <c r="Y317" s="1">
        <v>0.1</v>
      </c>
      <c r="Z317" s="1">
        <v>7.0000000000000007E-2</v>
      </c>
      <c r="AA317" s="1">
        <v>7.0000000000000007E-2</v>
      </c>
      <c r="AB317" s="1">
        <v>0.02</v>
      </c>
      <c r="AC317" s="1">
        <v>0.01</v>
      </c>
      <c r="AD317" s="1">
        <v>0.06</v>
      </c>
      <c r="AE317" s="1">
        <v>0.01</v>
      </c>
      <c r="AF317" s="1">
        <v>0.04</v>
      </c>
      <c r="AG317" s="1">
        <v>0.08</v>
      </c>
      <c r="AH317" s="1">
        <v>0</v>
      </c>
      <c r="AI317" s="1">
        <v>0.01</v>
      </c>
      <c r="AJ317" s="1">
        <v>0.02</v>
      </c>
      <c r="AK317" s="1">
        <v>0.01</v>
      </c>
      <c r="AL317" s="1">
        <v>0</v>
      </c>
      <c r="AM317" s="1">
        <v>0</v>
      </c>
      <c r="AN317" s="1">
        <v>0.01</v>
      </c>
      <c r="AO317" s="1">
        <v>0</v>
      </c>
      <c r="AP317" s="1">
        <v>0</v>
      </c>
      <c r="AQ317" s="1">
        <v>0</v>
      </c>
    </row>
    <row r="318" spans="1:43" x14ac:dyDescent="0.25">
      <c r="A318" s="10" t="s">
        <v>18</v>
      </c>
      <c r="B318" s="2" t="s">
        <v>8</v>
      </c>
      <c r="C318" s="1">
        <v>9</v>
      </c>
      <c r="D318" s="1">
        <v>100</v>
      </c>
      <c r="E318" s="1">
        <v>0.87</v>
      </c>
      <c r="F318" s="1">
        <v>3.58</v>
      </c>
      <c r="G318" s="1">
        <v>4.75</v>
      </c>
      <c r="H318" s="1">
        <v>7.06</v>
      </c>
      <c r="I318" s="1">
        <v>8.51</v>
      </c>
      <c r="J318" s="1">
        <v>6.22</v>
      </c>
      <c r="K318" s="1">
        <v>4.13</v>
      </c>
      <c r="L318" s="1">
        <v>3.14</v>
      </c>
      <c r="M318" s="1">
        <v>2.4300000000000002</v>
      </c>
      <c r="N318" s="1">
        <v>2.19</v>
      </c>
      <c r="O318" s="1">
        <v>2.2400000000000002</v>
      </c>
      <c r="P318" s="1">
        <v>2.4300000000000002</v>
      </c>
      <c r="Q318" s="1">
        <v>2.77</v>
      </c>
      <c r="R318" s="1">
        <v>4.1399999999999997</v>
      </c>
      <c r="S318" s="1">
        <v>6.34</v>
      </c>
      <c r="T318" s="1">
        <v>8.3800000000000008</v>
      </c>
      <c r="U318" s="1">
        <v>8.68</v>
      </c>
      <c r="V318" s="1">
        <v>7.06</v>
      </c>
      <c r="W318" s="1">
        <v>5.0199999999999996</v>
      </c>
      <c r="X318" s="1">
        <v>3.47</v>
      </c>
      <c r="Y318" s="1">
        <v>2.4300000000000002</v>
      </c>
      <c r="Z318" s="1">
        <v>1.61</v>
      </c>
      <c r="AA318" s="1">
        <v>1.0900000000000001</v>
      </c>
      <c r="AB318" s="1">
        <v>0.63</v>
      </c>
      <c r="AC318" s="1">
        <v>0.37</v>
      </c>
      <c r="AD318" s="1">
        <v>0.2</v>
      </c>
      <c r="AE318" s="1">
        <v>0.11</v>
      </c>
      <c r="AF318" s="1">
        <v>0.06</v>
      </c>
      <c r="AG318" s="1">
        <v>0.03</v>
      </c>
      <c r="AH318" s="1">
        <v>0.02</v>
      </c>
      <c r="AI318" s="1">
        <v>0.02</v>
      </c>
      <c r="AJ318" s="1">
        <v>0.01</v>
      </c>
      <c r="AK318" s="1">
        <v>0.01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25">
      <c r="A319" s="10" t="s">
        <v>18</v>
      </c>
      <c r="B319" s="2" t="s">
        <v>8</v>
      </c>
      <c r="C319" s="1">
        <v>10</v>
      </c>
      <c r="D319" s="1">
        <v>100</v>
      </c>
      <c r="E319" s="1">
        <v>0.17</v>
      </c>
      <c r="F319" s="1">
        <v>0.28000000000000003</v>
      </c>
      <c r="G319" s="1">
        <v>1.24</v>
      </c>
      <c r="H319" s="1">
        <v>2.11</v>
      </c>
      <c r="I319" s="1">
        <v>3.57</v>
      </c>
      <c r="J319" s="1">
        <v>4.53</v>
      </c>
      <c r="K319" s="1">
        <v>5.31</v>
      </c>
      <c r="L319" s="1">
        <v>7.19</v>
      </c>
      <c r="M319" s="1">
        <v>5.66</v>
      </c>
      <c r="N319" s="1">
        <v>6.67</v>
      </c>
      <c r="O319" s="1">
        <v>5.68</v>
      </c>
      <c r="P319" s="1">
        <v>6.17</v>
      </c>
      <c r="Q319" s="1">
        <v>7.1</v>
      </c>
      <c r="R319" s="1">
        <v>5.51</v>
      </c>
      <c r="S319" s="1">
        <v>7.14</v>
      </c>
      <c r="T319" s="1">
        <v>5.99</v>
      </c>
      <c r="U319" s="1">
        <v>6.63</v>
      </c>
      <c r="V319" s="1">
        <v>5.71</v>
      </c>
      <c r="W319" s="1">
        <v>2.96</v>
      </c>
      <c r="X319" s="1">
        <v>1.63</v>
      </c>
      <c r="Y319" s="1">
        <v>2.0499999999999998</v>
      </c>
      <c r="Z319" s="1">
        <v>1.57</v>
      </c>
      <c r="AA319" s="1">
        <v>1.45</v>
      </c>
      <c r="AB319" s="1">
        <v>0.77</v>
      </c>
      <c r="AC319" s="1">
        <v>0.89</v>
      </c>
      <c r="AD319" s="1">
        <v>0.8</v>
      </c>
      <c r="AE319" s="1">
        <v>0.45</v>
      </c>
      <c r="AF319" s="1">
        <v>0.26</v>
      </c>
      <c r="AG319" s="1">
        <v>0.16</v>
      </c>
      <c r="AH319" s="1">
        <v>0.16</v>
      </c>
      <c r="AI319" s="1">
        <v>0.16</v>
      </c>
      <c r="AJ319" s="1">
        <v>0</v>
      </c>
      <c r="AK319" s="1">
        <v>0.08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</row>
    <row r="320" spans="1:43" x14ac:dyDescent="0.25">
      <c r="A320" s="10" t="s">
        <v>18</v>
      </c>
      <c r="B320" s="2" t="s">
        <v>8</v>
      </c>
      <c r="C320" s="1">
        <v>11</v>
      </c>
      <c r="D320" s="1">
        <v>100</v>
      </c>
      <c r="E320" s="1">
        <v>39.42</v>
      </c>
      <c r="F320" s="1">
        <v>3.08</v>
      </c>
      <c r="G320" s="1">
        <v>1.32</v>
      </c>
      <c r="H320" s="1">
        <v>11.58</v>
      </c>
      <c r="I320" s="1">
        <v>2.94</v>
      </c>
      <c r="J320" s="1">
        <v>2.17</v>
      </c>
      <c r="K320" s="1">
        <v>5.75</v>
      </c>
      <c r="L320" s="1">
        <v>1.88</v>
      </c>
      <c r="M320" s="1">
        <v>2.57</v>
      </c>
      <c r="N320" s="1">
        <v>1.98</v>
      </c>
      <c r="O320" s="1">
        <v>3.15</v>
      </c>
      <c r="P320" s="1">
        <v>2.96</v>
      </c>
      <c r="Q320" s="1">
        <v>1.46</v>
      </c>
      <c r="R320" s="1">
        <v>1.98</v>
      </c>
      <c r="S320" s="1">
        <v>1.1100000000000001</v>
      </c>
      <c r="T320" s="1">
        <v>7.41</v>
      </c>
      <c r="U320" s="1">
        <v>6.64</v>
      </c>
      <c r="V320" s="1">
        <v>0.66</v>
      </c>
      <c r="W320" s="1">
        <v>0.48</v>
      </c>
      <c r="X320" s="1">
        <v>0.45</v>
      </c>
      <c r="Y320" s="1">
        <v>0.26</v>
      </c>
      <c r="Z320" s="1">
        <v>0.4</v>
      </c>
      <c r="AA320" s="1">
        <v>0.21</v>
      </c>
      <c r="AB320" s="1">
        <v>0.11</v>
      </c>
      <c r="AC320" s="1">
        <v>0</v>
      </c>
      <c r="AD320" s="1">
        <v>0</v>
      </c>
      <c r="AE320" s="1">
        <v>0.03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</row>
    <row r="321" spans="1:43" x14ac:dyDescent="0.25">
      <c r="A321" s="10" t="s">
        <v>18</v>
      </c>
      <c r="B321" s="2" t="s">
        <v>8</v>
      </c>
      <c r="C321" s="1">
        <v>12</v>
      </c>
      <c r="D321" s="1">
        <v>100</v>
      </c>
      <c r="E321" s="1">
        <v>0</v>
      </c>
      <c r="F321" s="1">
        <v>0</v>
      </c>
      <c r="G321" s="1">
        <v>0.32</v>
      </c>
      <c r="H321" s="1">
        <v>2.81</v>
      </c>
      <c r="I321" s="1">
        <v>9.39</v>
      </c>
      <c r="J321" s="1">
        <v>10.96</v>
      </c>
      <c r="K321" s="1">
        <v>21.76</v>
      </c>
      <c r="L321" s="1">
        <v>20.46</v>
      </c>
      <c r="M321" s="1">
        <v>11.57</v>
      </c>
      <c r="N321" s="1">
        <v>8.5299999999999994</v>
      </c>
      <c r="O321" s="1">
        <v>6.53</v>
      </c>
      <c r="P321" s="1">
        <v>2.2999999999999998</v>
      </c>
      <c r="Q321" s="1">
        <v>1.44</v>
      </c>
      <c r="R321" s="1">
        <v>1.1399999999999999</v>
      </c>
      <c r="S321" s="1">
        <v>1.65</v>
      </c>
      <c r="T321" s="1">
        <v>0.61</v>
      </c>
      <c r="U321" s="1">
        <v>0.41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0.1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</row>
    <row r="322" spans="1:43" x14ac:dyDescent="0.25">
      <c r="A322" s="10" t="s">
        <v>18</v>
      </c>
      <c r="B322" s="2" t="s">
        <v>8</v>
      </c>
      <c r="C322" s="1">
        <v>13</v>
      </c>
      <c r="D322" s="1">
        <v>100</v>
      </c>
      <c r="E322" s="1">
        <v>0.43</v>
      </c>
      <c r="F322" s="1">
        <v>1.2</v>
      </c>
      <c r="G322" s="1">
        <v>1.7</v>
      </c>
      <c r="H322" s="1">
        <v>2.73</v>
      </c>
      <c r="I322" s="1">
        <v>3.19</v>
      </c>
      <c r="J322" s="1">
        <v>3.69</v>
      </c>
      <c r="K322" s="1">
        <v>3.98</v>
      </c>
      <c r="L322" s="1">
        <v>5.21</v>
      </c>
      <c r="M322" s="1">
        <v>3.95</v>
      </c>
      <c r="N322" s="1">
        <v>7.54</v>
      </c>
      <c r="O322" s="1">
        <v>8.44</v>
      </c>
      <c r="P322" s="1">
        <v>6.15</v>
      </c>
      <c r="Q322" s="1">
        <v>4.68</v>
      </c>
      <c r="R322" s="1">
        <v>4.2300000000000004</v>
      </c>
      <c r="S322" s="1">
        <v>5.27</v>
      </c>
      <c r="T322" s="1">
        <v>4.91</v>
      </c>
      <c r="U322" s="1">
        <v>4.84</v>
      </c>
      <c r="V322" s="1">
        <v>4.78</v>
      </c>
      <c r="W322" s="1">
        <v>3.82</v>
      </c>
      <c r="X322" s="1">
        <v>3.75</v>
      </c>
      <c r="Y322" s="1">
        <v>2.88</v>
      </c>
      <c r="Z322" s="1">
        <v>2.42</v>
      </c>
      <c r="AA322" s="1">
        <v>0.79</v>
      </c>
      <c r="AB322" s="1">
        <v>1.57</v>
      </c>
      <c r="AC322" s="1">
        <v>0.96</v>
      </c>
      <c r="AD322" s="1">
        <v>1.04</v>
      </c>
      <c r="AE322" s="1">
        <v>1.66</v>
      </c>
      <c r="AF322" s="1">
        <v>1.1399999999999999</v>
      </c>
      <c r="AG322" s="1">
        <v>0.79</v>
      </c>
      <c r="AH322" s="1">
        <v>0</v>
      </c>
      <c r="AI322" s="1">
        <v>0.79</v>
      </c>
      <c r="AJ322" s="1">
        <v>0.79</v>
      </c>
      <c r="AK322" s="1">
        <v>0</v>
      </c>
      <c r="AL322" s="1">
        <v>0</v>
      </c>
      <c r="AM322" s="1">
        <v>0.35</v>
      </c>
      <c r="AN322" s="1">
        <v>0</v>
      </c>
      <c r="AO322" s="1">
        <v>0</v>
      </c>
      <c r="AP322" s="1">
        <v>0.35</v>
      </c>
      <c r="AQ322" s="1">
        <v>0</v>
      </c>
    </row>
    <row r="323" spans="1:43" x14ac:dyDescent="0.25">
      <c r="A323" s="10" t="s">
        <v>18</v>
      </c>
      <c r="B323" s="2" t="s">
        <v>9</v>
      </c>
      <c r="C323" s="1">
        <v>4</v>
      </c>
      <c r="D323" s="1">
        <v>100</v>
      </c>
      <c r="E323" s="1">
        <v>0</v>
      </c>
      <c r="F323" s="1">
        <v>0.16</v>
      </c>
      <c r="G323" s="1">
        <v>0</v>
      </c>
      <c r="H323" s="1">
        <v>0.16</v>
      </c>
      <c r="I323" s="1">
        <v>0.47</v>
      </c>
      <c r="J323" s="1">
        <v>0.32</v>
      </c>
      <c r="K323" s="1">
        <v>0.16</v>
      </c>
      <c r="L323" s="1">
        <v>1.77</v>
      </c>
      <c r="M323" s="1">
        <v>3.53</v>
      </c>
      <c r="N323" s="1">
        <v>1.79</v>
      </c>
      <c r="O323" s="1">
        <v>8.42</v>
      </c>
      <c r="P323" s="1">
        <v>11.63</v>
      </c>
      <c r="Q323" s="1">
        <v>14.08</v>
      </c>
      <c r="R323" s="1">
        <v>13.44</v>
      </c>
      <c r="S323" s="1">
        <v>14.66</v>
      </c>
      <c r="T323" s="1">
        <v>8.91</v>
      </c>
      <c r="U323" s="1">
        <v>10.57</v>
      </c>
      <c r="V323" s="1">
        <v>4.91</v>
      </c>
      <c r="W323" s="1">
        <v>2.84</v>
      </c>
      <c r="X323" s="1">
        <v>1.24</v>
      </c>
      <c r="Y323" s="1">
        <v>0.32</v>
      </c>
      <c r="Z323" s="1">
        <v>0.16</v>
      </c>
      <c r="AA323" s="1">
        <v>0</v>
      </c>
      <c r="AB323" s="1">
        <v>0.32</v>
      </c>
      <c r="AC323" s="1">
        <v>0</v>
      </c>
      <c r="AD323" s="1">
        <v>0.16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43" x14ac:dyDescent="0.25">
      <c r="A324" s="10" t="s">
        <v>18</v>
      </c>
      <c r="B324" s="2" t="s">
        <v>9</v>
      </c>
      <c r="C324" s="1">
        <v>5</v>
      </c>
      <c r="D324" s="1">
        <v>100</v>
      </c>
      <c r="E324" s="1">
        <v>74.58</v>
      </c>
      <c r="F324" s="1">
        <v>9.39</v>
      </c>
      <c r="G324" s="1">
        <v>6.3</v>
      </c>
      <c r="H324" s="1">
        <v>2.61</v>
      </c>
      <c r="I324" s="1">
        <v>1.8</v>
      </c>
      <c r="J324" s="1">
        <v>0.92</v>
      </c>
      <c r="K324" s="1">
        <v>0.79</v>
      </c>
      <c r="L324" s="1">
        <v>0.56999999999999995</v>
      </c>
      <c r="M324" s="1">
        <v>0.6</v>
      </c>
      <c r="N324" s="1">
        <v>0.36</v>
      </c>
      <c r="O324" s="1">
        <v>0.39</v>
      </c>
      <c r="P324" s="1">
        <v>0.32</v>
      </c>
      <c r="Q324" s="1">
        <v>0.19</v>
      </c>
      <c r="R324" s="1">
        <v>0.25</v>
      </c>
      <c r="S324" s="1">
        <v>0.17</v>
      </c>
      <c r="T324" s="1">
        <v>0.16</v>
      </c>
      <c r="U324" s="1">
        <v>0.1</v>
      </c>
      <c r="V324" s="1">
        <v>0.11</v>
      </c>
      <c r="W324" s="1">
        <v>0.08</v>
      </c>
      <c r="X324" s="1">
        <v>0.1</v>
      </c>
      <c r="Y324" s="1">
        <v>0.04</v>
      </c>
      <c r="Z324" s="1">
        <v>0.04</v>
      </c>
      <c r="AA324" s="1">
        <v>0.04</v>
      </c>
      <c r="AB324" s="1">
        <v>0.02</v>
      </c>
      <c r="AC324" s="1">
        <v>0.02</v>
      </c>
      <c r="AD324" s="1">
        <v>0.01</v>
      </c>
      <c r="AE324" s="1">
        <v>0.01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43" x14ac:dyDescent="0.25">
      <c r="A325" s="10" t="s">
        <v>18</v>
      </c>
      <c r="B325" s="2" t="s">
        <v>9</v>
      </c>
      <c r="C325" s="1">
        <v>6</v>
      </c>
      <c r="D325" s="1">
        <v>100</v>
      </c>
      <c r="E325" s="1">
        <v>0.55000000000000004</v>
      </c>
      <c r="F325" s="1">
        <v>4.3899999999999997</v>
      </c>
      <c r="G325" s="1">
        <v>6.54</v>
      </c>
      <c r="H325" s="1">
        <v>6.07</v>
      </c>
      <c r="I325" s="1">
        <v>7.61</v>
      </c>
      <c r="J325" s="1">
        <v>7.16</v>
      </c>
      <c r="K325" s="1">
        <v>10.54</v>
      </c>
      <c r="L325" s="1">
        <v>10.51</v>
      </c>
      <c r="M325" s="1">
        <v>6.42</v>
      </c>
      <c r="N325" s="1">
        <v>4.1900000000000004</v>
      </c>
      <c r="O325" s="1">
        <v>3.4</v>
      </c>
      <c r="P325" s="1">
        <v>3.22</v>
      </c>
      <c r="Q325" s="1">
        <v>2.61</v>
      </c>
      <c r="R325" s="1">
        <v>2.85</v>
      </c>
      <c r="S325" s="1">
        <v>3.05</v>
      </c>
      <c r="T325" s="1">
        <v>3.1</v>
      </c>
      <c r="U325" s="1">
        <v>2.4900000000000002</v>
      </c>
      <c r="V325" s="1">
        <v>2.19</v>
      </c>
      <c r="W325" s="1">
        <v>1.77</v>
      </c>
      <c r="X325" s="1">
        <v>1.7</v>
      </c>
      <c r="Y325" s="1">
        <v>2.08</v>
      </c>
      <c r="Z325" s="1">
        <v>1.57</v>
      </c>
      <c r="AA325" s="1">
        <v>1.2</v>
      </c>
      <c r="AB325" s="1">
        <v>1.47</v>
      </c>
      <c r="AC325" s="1">
        <v>0.94</v>
      </c>
      <c r="AD325" s="1">
        <v>0.76</v>
      </c>
      <c r="AE325" s="1">
        <v>0.41</v>
      </c>
      <c r="AF325" s="1">
        <v>0.46</v>
      </c>
      <c r="AG325" s="1">
        <v>0.35</v>
      </c>
      <c r="AH325" s="1">
        <v>0.15</v>
      </c>
      <c r="AI325" s="1">
        <v>0.14000000000000001</v>
      </c>
      <c r="AJ325" s="1">
        <v>0.04</v>
      </c>
      <c r="AK325" s="1">
        <v>0.03</v>
      </c>
      <c r="AL325" s="1">
        <v>0.03</v>
      </c>
      <c r="AM325" s="1">
        <v>0.01</v>
      </c>
      <c r="AN325" s="1">
        <v>0</v>
      </c>
      <c r="AO325" s="1">
        <v>0</v>
      </c>
      <c r="AP325" s="1">
        <v>0</v>
      </c>
      <c r="AQ325" s="1">
        <v>0</v>
      </c>
    </row>
    <row r="326" spans="1:43" x14ac:dyDescent="0.25">
      <c r="A326" s="10" t="s">
        <v>18</v>
      </c>
      <c r="B326" s="2" t="s">
        <v>9</v>
      </c>
      <c r="C326" s="1">
        <v>7</v>
      </c>
      <c r="D326" s="1">
        <v>100</v>
      </c>
      <c r="E326" s="1">
        <v>16.670000000000002</v>
      </c>
      <c r="F326" s="1">
        <v>0</v>
      </c>
      <c r="G326" s="1">
        <v>0</v>
      </c>
      <c r="H326" s="1">
        <v>0.48</v>
      </c>
      <c r="I326" s="1">
        <v>17.63</v>
      </c>
      <c r="J326" s="1">
        <v>17.63</v>
      </c>
      <c r="K326" s="1">
        <v>2.9</v>
      </c>
      <c r="L326" s="1">
        <v>3.38</v>
      </c>
      <c r="M326" s="1">
        <v>3.86</v>
      </c>
      <c r="N326" s="1">
        <v>0.97</v>
      </c>
      <c r="O326" s="1">
        <v>2.89</v>
      </c>
      <c r="P326" s="1">
        <v>1.93</v>
      </c>
      <c r="Q326" s="1">
        <v>1.93</v>
      </c>
      <c r="R326" s="1">
        <v>18.12</v>
      </c>
      <c r="S326" s="1">
        <v>2.9</v>
      </c>
      <c r="T326" s="1">
        <v>0.48</v>
      </c>
      <c r="U326" s="1">
        <v>1.93</v>
      </c>
      <c r="V326" s="1">
        <v>1.45</v>
      </c>
      <c r="W326" s="1">
        <v>0</v>
      </c>
      <c r="X326" s="1">
        <v>0.97</v>
      </c>
      <c r="Y326" s="1">
        <v>1.93</v>
      </c>
      <c r="Z326" s="1">
        <v>1.45</v>
      </c>
      <c r="AA326" s="1">
        <v>0.48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 x14ac:dyDescent="0.25">
      <c r="A327" s="10" t="s">
        <v>18</v>
      </c>
      <c r="B327" s="2" t="s">
        <v>9</v>
      </c>
      <c r="C327" s="1">
        <v>8</v>
      </c>
      <c r="D327" s="1">
        <v>100</v>
      </c>
      <c r="E327" s="1">
        <v>3.9</v>
      </c>
      <c r="F327" s="1">
        <v>5.38</v>
      </c>
      <c r="G327" s="1">
        <v>8.27</v>
      </c>
      <c r="H327" s="1">
        <v>18.32</v>
      </c>
      <c r="I327" s="1">
        <v>20.010000000000002</v>
      </c>
      <c r="J327" s="1">
        <v>13.19</v>
      </c>
      <c r="K327" s="1">
        <v>7.66</v>
      </c>
      <c r="L327" s="1">
        <v>5.95</v>
      </c>
      <c r="M327" s="1">
        <v>4.0999999999999996</v>
      </c>
      <c r="N327" s="1">
        <v>3.45</v>
      </c>
      <c r="O327" s="1">
        <v>2.36</v>
      </c>
      <c r="P327" s="1">
        <v>2.2599999999999998</v>
      </c>
      <c r="Q327" s="1">
        <v>1.25</v>
      </c>
      <c r="R327" s="1">
        <v>0.92</v>
      </c>
      <c r="S327" s="1">
        <v>0.67</v>
      </c>
      <c r="T327" s="1">
        <v>0.57999999999999996</v>
      </c>
      <c r="U327" s="1">
        <v>0.46</v>
      </c>
      <c r="V327" s="1">
        <v>0.28999999999999998</v>
      </c>
      <c r="W327" s="1">
        <v>0.28999999999999998</v>
      </c>
      <c r="X327" s="1">
        <v>0.17</v>
      </c>
      <c r="Y327" s="1">
        <v>0.1</v>
      </c>
      <c r="Z327" s="1">
        <v>0.12</v>
      </c>
      <c r="AA327" s="1">
        <v>0.08</v>
      </c>
      <c r="AB327" s="1">
        <v>0.02</v>
      </c>
      <c r="AC327" s="1">
        <v>0.03</v>
      </c>
      <c r="AD327" s="1">
        <v>0.04</v>
      </c>
      <c r="AE327" s="1">
        <v>0.01</v>
      </c>
      <c r="AF327" s="1">
        <v>0.06</v>
      </c>
      <c r="AG327" s="1">
        <v>0.04</v>
      </c>
      <c r="AH327" s="1">
        <v>0</v>
      </c>
      <c r="AI327" s="1">
        <v>0</v>
      </c>
      <c r="AJ327" s="1">
        <v>0</v>
      </c>
      <c r="AK327" s="1">
        <v>0.01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x14ac:dyDescent="0.25">
      <c r="A328" s="10" t="s">
        <v>18</v>
      </c>
      <c r="B328" s="2" t="s">
        <v>9</v>
      </c>
      <c r="C328" s="1">
        <v>9</v>
      </c>
      <c r="D328" s="1">
        <v>100</v>
      </c>
      <c r="E328" s="1">
        <v>0.79</v>
      </c>
      <c r="F328" s="1">
        <v>3.43</v>
      </c>
      <c r="G328" s="1">
        <v>4.63</v>
      </c>
      <c r="H328" s="1">
        <v>7.09</v>
      </c>
      <c r="I328" s="1">
        <v>8.58</v>
      </c>
      <c r="J328" s="1">
        <v>6.35</v>
      </c>
      <c r="K328" s="1">
        <v>4.2300000000000004</v>
      </c>
      <c r="L328" s="1">
        <v>3.12</v>
      </c>
      <c r="M328" s="1">
        <v>2.42</v>
      </c>
      <c r="N328" s="1">
        <v>2.21</v>
      </c>
      <c r="O328" s="1">
        <v>2.16</v>
      </c>
      <c r="P328" s="1">
        <v>2.36</v>
      </c>
      <c r="Q328" s="1">
        <v>3.04</v>
      </c>
      <c r="R328" s="1">
        <v>4.46</v>
      </c>
      <c r="S328" s="1">
        <v>6.55</v>
      </c>
      <c r="T328" s="1">
        <v>8.17</v>
      </c>
      <c r="U328" s="1">
        <v>8.0299999999999994</v>
      </c>
      <c r="V328" s="1">
        <v>6.81</v>
      </c>
      <c r="W328" s="1">
        <v>4.99</v>
      </c>
      <c r="X328" s="1">
        <v>3.57</v>
      </c>
      <c r="Y328" s="1">
        <v>2.52</v>
      </c>
      <c r="Z328" s="1">
        <v>1.7</v>
      </c>
      <c r="AA328" s="1">
        <v>1.08</v>
      </c>
      <c r="AB328" s="1">
        <v>0.77</v>
      </c>
      <c r="AC328" s="1">
        <v>0.45</v>
      </c>
      <c r="AD328" s="1">
        <v>0.24</v>
      </c>
      <c r="AE328" s="1">
        <v>0.11</v>
      </c>
      <c r="AF328" s="1">
        <v>0.05</v>
      </c>
      <c r="AG328" s="1">
        <v>0.03</v>
      </c>
      <c r="AH328" s="1">
        <v>0.02</v>
      </c>
      <c r="AI328" s="1">
        <v>0.01</v>
      </c>
      <c r="AJ328" s="1">
        <v>0.01</v>
      </c>
      <c r="AK328" s="1">
        <v>0.01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 x14ac:dyDescent="0.25">
      <c r="A329" s="10" t="s">
        <v>18</v>
      </c>
      <c r="B329" s="2" t="s">
        <v>9</v>
      </c>
      <c r="C329" s="1">
        <v>10</v>
      </c>
      <c r="D329" s="1">
        <v>100</v>
      </c>
      <c r="E329" s="1">
        <v>0</v>
      </c>
      <c r="F329" s="1">
        <v>0.17</v>
      </c>
      <c r="G329" s="1">
        <v>1.1100000000000001</v>
      </c>
      <c r="H329" s="1">
        <v>3.49</v>
      </c>
      <c r="I329" s="1">
        <v>4.1500000000000004</v>
      </c>
      <c r="J329" s="1">
        <v>4.96</v>
      </c>
      <c r="K329" s="1">
        <v>6.15</v>
      </c>
      <c r="L329" s="1">
        <v>6.94</v>
      </c>
      <c r="M329" s="1">
        <v>5.14</v>
      </c>
      <c r="N329" s="1">
        <v>6.57</v>
      </c>
      <c r="O329" s="1">
        <v>9.2899999999999991</v>
      </c>
      <c r="P329" s="1">
        <v>6.78</v>
      </c>
      <c r="Q329" s="1">
        <v>7.28</v>
      </c>
      <c r="R329" s="1">
        <v>5.95</v>
      </c>
      <c r="S329" s="1">
        <v>7.38</v>
      </c>
      <c r="T329" s="1">
        <v>4.96</v>
      </c>
      <c r="U329" s="1">
        <v>2.79</v>
      </c>
      <c r="V329" s="1">
        <v>4.72</v>
      </c>
      <c r="W329" s="1">
        <v>3.13</v>
      </c>
      <c r="X329" s="1">
        <v>2.17</v>
      </c>
      <c r="Y329" s="1">
        <v>2.34</v>
      </c>
      <c r="Z329" s="1">
        <v>1.1299999999999999</v>
      </c>
      <c r="AA329" s="1">
        <v>0.61</v>
      </c>
      <c r="AB329" s="1">
        <v>0.61</v>
      </c>
      <c r="AC329" s="1">
        <v>0.86</v>
      </c>
      <c r="AD329" s="1">
        <v>0.34</v>
      </c>
      <c r="AE329" s="1">
        <v>0.43</v>
      </c>
      <c r="AF329" s="1">
        <v>0</v>
      </c>
      <c r="AG329" s="1">
        <v>0.09</v>
      </c>
      <c r="AH329" s="1">
        <v>0</v>
      </c>
      <c r="AI329" s="1">
        <v>0.09</v>
      </c>
      <c r="AJ329" s="1">
        <v>0.18</v>
      </c>
      <c r="AK329" s="1">
        <v>0</v>
      </c>
      <c r="AL329" s="1">
        <v>0.18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 x14ac:dyDescent="0.25">
      <c r="A330" s="10" t="s">
        <v>18</v>
      </c>
      <c r="B330" s="2" t="s">
        <v>9</v>
      </c>
      <c r="C330" s="1">
        <v>11</v>
      </c>
      <c r="D330" s="1">
        <v>100</v>
      </c>
      <c r="E330" s="1">
        <v>33.36</v>
      </c>
      <c r="F330" s="1">
        <v>0.05</v>
      </c>
      <c r="G330" s="1">
        <v>9.66</v>
      </c>
      <c r="H330" s="1">
        <v>2.4900000000000002</v>
      </c>
      <c r="I330" s="1">
        <v>2.94</v>
      </c>
      <c r="J330" s="1">
        <v>2.17</v>
      </c>
      <c r="K330" s="1">
        <v>2.72</v>
      </c>
      <c r="L330" s="1">
        <v>1.88</v>
      </c>
      <c r="M330" s="1">
        <v>10.9</v>
      </c>
      <c r="N330" s="1">
        <v>1.98</v>
      </c>
      <c r="O330" s="1">
        <v>3.15</v>
      </c>
      <c r="P330" s="1">
        <v>2.96</v>
      </c>
      <c r="Q330" s="1">
        <v>1.46</v>
      </c>
      <c r="R330" s="1">
        <v>1.98</v>
      </c>
      <c r="S330" s="1">
        <v>9.44</v>
      </c>
      <c r="T330" s="1">
        <v>9.68</v>
      </c>
      <c r="U330" s="1">
        <v>0.57999999999999996</v>
      </c>
      <c r="V330" s="1">
        <v>0.66</v>
      </c>
      <c r="W330" s="1">
        <v>0.48</v>
      </c>
      <c r="X330" s="1">
        <v>0.45</v>
      </c>
      <c r="Y330" s="1">
        <v>0.26</v>
      </c>
      <c r="Z330" s="1">
        <v>0.4</v>
      </c>
      <c r="AA330" s="1">
        <v>0.21</v>
      </c>
      <c r="AB330" s="1">
        <v>0.11</v>
      </c>
      <c r="AC330" s="1">
        <v>0</v>
      </c>
      <c r="AD330" s="1">
        <v>0</v>
      </c>
      <c r="AE330" s="1">
        <v>0.03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 x14ac:dyDescent="0.25">
      <c r="A331" s="10" t="s">
        <v>18</v>
      </c>
      <c r="B331" s="2" t="s">
        <v>9</v>
      </c>
      <c r="C331" s="1">
        <v>12</v>
      </c>
      <c r="D331" s="1">
        <v>100</v>
      </c>
      <c r="E331" s="1">
        <v>0</v>
      </c>
      <c r="F331" s="1">
        <v>0.12</v>
      </c>
      <c r="G331" s="1">
        <v>0.24</v>
      </c>
      <c r="H331" s="1">
        <v>4.74</v>
      </c>
      <c r="I331" s="1">
        <v>5.59</v>
      </c>
      <c r="J331" s="1">
        <v>24.79</v>
      </c>
      <c r="K331" s="1">
        <v>13.09</v>
      </c>
      <c r="L331" s="1">
        <v>15.37</v>
      </c>
      <c r="M331" s="1">
        <v>15.38</v>
      </c>
      <c r="N331" s="1">
        <v>7.11</v>
      </c>
      <c r="O331" s="1">
        <v>5.63</v>
      </c>
      <c r="P331" s="1">
        <v>2.29</v>
      </c>
      <c r="Q331" s="1">
        <v>1.2</v>
      </c>
      <c r="R331" s="1">
        <v>1.56</v>
      </c>
      <c r="S331" s="1">
        <v>0.24</v>
      </c>
      <c r="T331" s="1">
        <v>0.96</v>
      </c>
      <c r="U331" s="1">
        <v>0.48</v>
      </c>
      <c r="V331" s="1">
        <v>0.84</v>
      </c>
      <c r="W331" s="1">
        <v>0.12</v>
      </c>
      <c r="X331" s="1">
        <v>0</v>
      </c>
      <c r="Y331" s="1">
        <v>0</v>
      </c>
      <c r="Z331" s="1">
        <v>0.12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0.12</v>
      </c>
      <c r="AN331" s="1">
        <v>0</v>
      </c>
      <c r="AO331" s="1">
        <v>0</v>
      </c>
      <c r="AP331" s="1">
        <v>0</v>
      </c>
      <c r="AQ331" s="1">
        <v>0</v>
      </c>
    </row>
    <row r="332" spans="1:43" x14ac:dyDescent="0.25">
      <c r="A332" s="10" t="s">
        <v>18</v>
      </c>
      <c r="B332" s="2" t="s">
        <v>9</v>
      </c>
      <c r="C332" s="1">
        <v>13</v>
      </c>
      <c r="D332" s="1">
        <v>100</v>
      </c>
      <c r="E332" s="1">
        <v>1.02</v>
      </c>
      <c r="F332" s="1">
        <v>2.2000000000000002</v>
      </c>
      <c r="G332" s="1">
        <v>2.48</v>
      </c>
      <c r="H332" s="1">
        <v>2.41</v>
      </c>
      <c r="I332" s="1">
        <v>1.93</v>
      </c>
      <c r="J332" s="1">
        <v>1.95</v>
      </c>
      <c r="K332" s="1">
        <v>2.96</v>
      </c>
      <c r="L332" s="1">
        <v>4.6900000000000004</v>
      </c>
      <c r="M332" s="1">
        <v>5.51</v>
      </c>
      <c r="N332" s="1">
        <v>3.42</v>
      </c>
      <c r="O332" s="1">
        <v>5.72</v>
      </c>
      <c r="P332" s="1">
        <v>7.68</v>
      </c>
      <c r="Q332" s="1">
        <v>6.1</v>
      </c>
      <c r="R332" s="1">
        <v>6.82</v>
      </c>
      <c r="S332" s="1">
        <v>6.57</v>
      </c>
      <c r="T332" s="1">
        <v>7.02</v>
      </c>
      <c r="U332" s="1">
        <v>2.79</v>
      </c>
      <c r="V332" s="1">
        <v>4.0199999999999996</v>
      </c>
      <c r="W332" s="1">
        <v>2.54</v>
      </c>
      <c r="X332" s="1">
        <v>1.41</v>
      </c>
      <c r="Y332" s="1">
        <v>3.3</v>
      </c>
      <c r="Z332" s="1">
        <v>1.88</v>
      </c>
      <c r="AA332" s="1">
        <v>2.73</v>
      </c>
      <c r="AB332" s="1">
        <v>2.92</v>
      </c>
      <c r="AC332" s="1">
        <v>3.39</v>
      </c>
      <c r="AD332" s="1">
        <v>0.47</v>
      </c>
      <c r="AE332" s="1">
        <v>1.6</v>
      </c>
      <c r="AF332" s="1">
        <v>1.32</v>
      </c>
      <c r="AG332" s="1">
        <v>0.56000000000000005</v>
      </c>
      <c r="AH332" s="1">
        <v>0.56000000000000005</v>
      </c>
      <c r="AI332" s="1">
        <v>1.04</v>
      </c>
      <c r="AJ332" s="1">
        <v>0.28000000000000003</v>
      </c>
      <c r="AK332" s="1">
        <v>0.76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</row>
    <row r="333" spans="1:43" x14ac:dyDescent="0.25">
      <c r="A333" s="10" t="s">
        <v>18</v>
      </c>
      <c r="B333" s="2" t="s">
        <v>10</v>
      </c>
      <c r="C333" s="1">
        <v>4</v>
      </c>
      <c r="D333" s="1">
        <v>100</v>
      </c>
      <c r="E333" s="1">
        <v>0</v>
      </c>
      <c r="F333" s="1">
        <v>0</v>
      </c>
      <c r="G333" s="1">
        <v>1.4</v>
      </c>
      <c r="H333" s="1">
        <v>0.47</v>
      </c>
      <c r="I333" s="1">
        <v>1.76</v>
      </c>
      <c r="J333" s="1">
        <v>0.34</v>
      </c>
      <c r="K333" s="1">
        <v>0.23</v>
      </c>
      <c r="L333" s="1">
        <v>1.05</v>
      </c>
      <c r="M333" s="1">
        <v>0.93</v>
      </c>
      <c r="N333" s="1">
        <v>11.28</v>
      </c>
      <c r="O333" s="1">
        <v>9.43</v>
      </c>
      <c r="P333" s="1">
        <v>7.74</v>
      </c>
      <c r="Q333" s="1">
        <v>5.69</v>
      </c>
      <c r="R333" s="1">
        <v>8.24</v>
      </c>
      <c r="S333" s="1">
        <v>24.51</v>
      </c>
      <c r="T333" s="1">
        <v>12.33</v>
      </c>
      <c r="U333" s="1">
        <v>3.95</v>
      </c>
      <c r="V333" s="1">
        <v>3.62</v>
      </c>
      <c r="W333" s="1">
        <v>2.1800000000000002</v>
      </c>
      <c r="X333" s="1">
        <v>1.58</v>
      </c>
      <c r="Y333" s="1">
        <v>1.39</v>
      </c>
      <c r="Z333" s="1">
        <v>0.57999999999999996</v>
      </c>
      <c r="AA333" s="1">
        <v>0.23</v>
      </c>
      <c r="AB333" s="1">
        <v>0</v>
      </c>
      <c r="AC333" s="1">
        <v>0.35</v>
      </c>
      <c r="AD333" s="1">
        <v>0</v>
      </c>
      <c r="AE333" s="1">
        <v>0.71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</row>
    <row r="334" spans="1:43" x14ac:dyDescent="0.25">
      <c r="A334" s="10" t="s">
        <v>18</v>
      </c>
      <c r="B334" s="2" t="s">
        <v>10</v>
      </c>
      <c r="C334" s="1">
        <v>5</v>
      </c>
      <c r="D334" s="1">
        <v>100</v>
      </c>
      <c r="E334" s="1">
        <v>74.58</v>
      </c>
      <c r="F334" s="1">
        <v>9.39</v>
      </c>
      <c r="G334" s="1">
        <v>6.3</v>
      </c>
      <c r="H334" s="1">
        <v>2.61</v>
      </c>
      <c r="I334" s="1">
        <v>1.8</v>
      </c>
      <c r="J334" s="1">
        <v>0.92</v>
      </c>
      <c r="K334" s="1">
        <v>0.79</v>
      </c>
      <c r="L334" s="1">
        <v>0.56999999999999995</v>
      </c>
      <c r="M334" s="1">
        <v>0.6</v>
      </c>
      <c r="N334" s="1">
        <v>0.36</v>
      </c>
      <c r="O334" s="1">
        <v>0.39</v>
      </c>
      <c r="P334" s="1">
        <v>0.32</v>
      </c>
      <c r="Q334" s="1">
        <v>0.19</v>
      </c>
      <c r="R334" s="1">
        <v>0.25</v>
      </c>
      <c r="S334" s="1">
        <v>0.17</v>
      </c>
      <c r="T334" s="1">
        <v>0.16</v>
      </c>
      <c r="U334" s="1">
        <v>0.1</v>
      </c>
      <c r="V334" s="1">
        <v>0.11</v>
      </c>
      <c r="W334" s="1">
        <v>0.08</v>
      </c>
      <c r="X334" s="1">
        <v>0.1</v>
      </c>
      <c r="Y334" s="1">
        <v>0.04</v>
      </c>
      <c r="Z334" s="1">
        <v>0.04</v>
      </c>
      <c r="AA334" s="1">
        <v>0.04</v>
      </c>
      <c r="AB334" s="1">
        <v>0.02</v>
      </c>
      <c r="AC334" s="1">
        <v>0.02</v>
      </c>
      <c r="AD334" s="1">
        <v>0.01</v>
      </c>
      <c r="AE334" s="1">
        <v>0.01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</row>
    <row r="335" spans="1:43" x14ac:dyDescent="0.25">
      <c r="A335" s="10" t="s">
        <v>18</v>
      </c>
      <c r="B335" s="2" t="s">
        <v>10</v>
      </c>
      <c r="C335" s="1">
        <v>6</v>
      </c>
      <c r="D335" s="1">
        <v>100</v>
      </c>
      <c r="E335" s="1">
        <v>0.53</v>
      </c>
      <c r="F335" s="1">
        <v>4.49</v>
      </c>
      <c r="G335" s="1">
        <v>7.47</v>
      </c>
      <c r="H335" s="1">
        <v>6.9</v>
      </c>
      <c r="I335" s="1">
        <v>8.0500000000000007</v>
      </c>
      <c r="J335" s="1">
        <v>7.25</v>
      </c>
      <c r="K335" s="1">
        <v>8.9700000000000006</v>
      </c>
      <c r="L335" s="1">
        <v>10.78</v>
      </c>
      <c r="M335" s="1">
        <v>7.15</v>
      </c>
      <c r="N335" s="1">
        <v>3.7</v>
      </c>
      <c r="O335" s="1">
        <v>3.39</v>
      </c>
      <c r="P335" s="1">
        <v>2.9</v>
      </c>
      <c r="Q335" s="1">
        <v>2.4500000000000002</v>
      </c>
      <c r="R335" s="1">
        <v>2.85</v>
      </c>
      <c r="S335" s="1">
        <v>2.6</v>
      </c>
      <c r="T335" s="1">
        <v>2.56</v>
      </c>
      <c r="U335" s="1">
        <v>1.92</v>
      </c>
      <c r="V335" s="1">
        <v>1.9</v>
      </c>
      <c r="W335" s="1">
        <v>2.2799999999999998</v>
      </c>
      <c r="X335" s="1">
        <v>1.82</v>
      </c>
      <c r="Y335" s="1">
        <v>1.66</v>
      </c>
      <c r="Z335" s="1">
        <v>1.65</v>
      </c>
      <c r="AA335" s="1">
        <v>1.21</v>
      </c>
      <c r="AB335" s="1">
        <v>1.56</v>
      </c>
      <c r="AC335" s="1">
        <v>1.28</v>
      </c>
      <c r="AD335" s="1">
        <v>0.97</v>
      </c>
      <c r="AE335" s="1">
        <v>0.71</v>
      </c>
      <c r="AF335" s="1">
        <v>0.49</v>
      </c>
      <c r="AG335" s="1">
        <v>0.23</v>
      </c>
      <c r="AH335" s="1">
        <v>0.15</v>
      </c>
      <c r="AI335" s="1">
        <v>0.05</v>
      </c>
      <c r="AJ335" s="1">
        <v>0.01</v>
      </c>
      <c r="AK335" s="1">
        <v>0.02</v>
      </c>
      <c r="AL335" s="1">
        <v>0</v>
      </c>
      <c r="AM335" s="1">
        <v>0.02</v>
      </c>
      <c r="AN335" s="1">
        <v>0.01</v>
      </c>
      <c r="AO335" s="1">
        <v>0</v>
      </c>
      <c r="AP335" s="1">
        <v>0</v>
      </c>
      <c r="AQ335" s="1">
        <v>0</v>
      </c>
    </row>
    <row r="336" spans="1:43" x14ac:dyDescent="0.25">
      <c r="A336" s="10" t="s">
        <v>18</v>
      </c>
      <c r="B336" s="2" t="s">
        <v>10</v>
      </c>
      <c r="C336" s="1">
        <v>7</v>
      </c>
      <c r="D336" s="1">
        <v>100</v>
      </c>
      <c r="E336" s="1">
        <v>50</v>
      </c>
      <c r="F336" s="1">
        <v>0</v>
      </c>
      <c r="G336" s="1">
        <v>0</v>
      </c>
      <c r="H336" s="1">
        <v>0.48</v>
      </c>
      <c r="I336" s="1">
        <v>0.97</v>
      </c>
      <c r="J336" s="1">
        <v>0.97</v>
      </c>
      <c r="K336" s="1">
        <v>2.9</v>
      </c>
      <c r="L336" s="1">
        <v>3.38</v>
      </c>
      <c r="M336" s="1">
        <v>3.86</v>
      </c>
      <c r="N336" s="1">
        <v>0.97</v>
      </c>
      <c r="O336" s="1">
        <v>2.89</v>
      </c>
      <c r="P336" s="1">
        <v>1.93</v>
      </c>
      <c r="Q336" s="1">
        <v>1.93</v>
      </c>
      <c r="R336" s="1">
        <v>18.12</v>
      </c>
      <c r="S336" s="1">
        <v>2.9</v>
      </c>
      <c r="T336" s="1">
        <v>0.48</v>
      </c>
      <c r="U336" s="1">
        <v>1.93</v>
      </c>
      <c r="V336" s="1">
        <v>1.45</v>
      </c>
      <c r="W336" s="1">
        <v>0</v>
      </c>
      <c r="X336" s="1">
        <v>0.97</v>
      </c>
      <c r="Y336" s="1">
        <v>1.93</v>
      </c>
      <c r="Z336" s="1">
        <v>1.45</v>
      </c>
      <c r="AA336" s="1">
        <v>0.48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</row>
    <row r="337" spans="1:43" x14ac:dyDescent="0.25">
      <c r="A337" s="10" t="s">
        <v>18</v>
      </c>
      <c r="B337" s="2" t="s">
        <v>10</v>
      </c>
      <c r="C337" s="1">
        <v>8</v>
      </c>
      <c r="D337" s="1">
        <v>100</v>
      </c>
      <c r="E337" s="1">
        <v>3.65</v>
      </c>
      <c r="F337" s="1">
        <v>5.75</v>
      </c>
      <c r="G337" s="1">
        <v>7.44</v>
      </c>
      <c r="H337" s="1">
        <v>16.670000000000002</v>
      </c>
      <c r="I337" s="1">
        <v>22.06</v>
      </c>
      <c r="J337" s="1">
        <v>13.09</v>
      </c>
      <c r="K337" s="1">
        <v>7.5</v>
      </c>
      <c r="L337" s="1">
        <v>5.41</v>
      </c>
      <c r="M337" s="1">
        <v>4.83</v>
      </c>
      <c r="N337" s="1">
        <v>3.55</v>
      </c>
      <c r="O337" s="1">
        <v>1.97</v>
      </c>
      <c r="P337" s="1">
        <v>2.42</v>
      </c>
      <c r="Q337" s="1">
        <v>1.1100000000000001</v>
      </c>
      <c r="R337" s="1">
        <v>0.93</v>
      </c>
      <c r="S337" s="1">
        <v>1.1000000000000001</v>
      </c>
      <c r="T337" s="1">
        <v>0.65</v>
      </c>
      <c r="U337" s="1">
        <v>0.49</v>
      </c>
      <c r="V337" s="1">
        <v>0.46</v>
      </c>
      <c r="W337" s="1">
        <v>0.17</v>
      </c>
      <c r="X337" s="1">
        <v>0.16</v>
      </c>
      <c r="Y337" s="1">
        <v>0.11</v>
      </c>
      <c r="Z337" s="1">
        <v>0.15</v>
      </c>
      <c r="AA337" s="1">
        <v>7.0000000000000007E-2</v>
      </c>
      <c r="AB337" s="1">
        <v>0.05</v>
      </c>
      <c r="AC337" s="1">
        <v>0.04</v>
      </c>
      <c r="AD337" s="1">
        <v>0.02</v>
      </c>
      <c r="AE337" s="1">
        <v>7.0000000000000007E-2</v>
      </c>
      <c r="AF337" s="1">
        <v>0.03</v>
      </c>
      <c r="AG337" s="1">
        <v>0.05</v>
      </c>
      <c r="AH337" s="1">
        <v>0</v>
      </c>
      <c r="AI337" s="1">
        <v>0</v>
      </c>
      <c r="AJ337" s="1">
        <v>0.01</v>
      </c>
      <c r="AK337" s="1">
        <v>0</v>
      </c>
      <c r="AL337" s="1">
        <v>0</v>
      </c>
      <c r="AM337" s="1">
        <v>0.01</v>
      </c>
      <c r="AN337" s="1">
        <v>0</v>
      </c>
      <c r="AO337" s="1">
        <v>0</v>
      </c>
      <c r="AP337" s="1">
        <v>0</v>
      </c>
      <c r="AQ337" s="1">
        <v>0</v>
      </c>
    </row>
    <row r="338" spans="1:43" x14ac:dyDescent="0.25">
      <c r="A338" s="10" t="s">
        <v>18</v>
      </c>
      <c r="B338" s="2" t="s">
        <v>10</v>
      </c>
      <c r="C338" s="1">
        <v>9</v>
      </c>
      <c r="D338" s="1">
        <v>100</v>
      </c>
      <c r="E338" s="1">
        <v>0.95</v>
      </c>
      <c r="F338" s="1">
        <v>3.7</v>
      </c>
      <c r="G338" s="1">
        <v>4.45</v>
      </c>
      <c r="H338" s="1">
        <v>7.04</v>
      </c>
      <c r="I338" s="1">
        <v>8.66</v>
      </c>
      <c r="J338" s="1">
        <v>6.33</v>
      </c>
      <c r="K338" s="1">
        <v>4.2</v>
      </c>
      <c r="L338" s="1">
        <v>3.19</v>
      </c>
      <c r="M338" s="1">
        <v>2.57</v>
      </c>
      <c r="N338" s="1">
        <v>2.4</v>
      </c>
      <c r="O338" s="1">
        <v>2.31</v>
      </c>
      <c r="P338" s="1">
        <v>2.61</v>
      </c>
      <c r="Q338" s="1">
        <v>3.11</v>
      </c>
      <c r="R338" s="1">
        <v>4.6399999999999997</v>
      </c>
      <c r="S338" s="1">
        <v>7.11</v>
      </c>
      <c r="T338" s="1">
        <v>8.9</v>
      </c>
      <c r="U338" s="1">
        <v>7.81</v>
      </c>
      <c r="V338" s="1">
        <v>6.31</v>
      </c>
      <c r="W338" s="1">
        <v>4.68</v>
      </c>
      <c r="X338" s="1">
        <v>3.19</v>
      </c>
      <c r="Y338" s="1">
        <v>2.08</v>
      </c>
      <c r="Z338" s="1">
        <v>1.41</v>
      </c>
      <c r="AA338" s="1">
        <v>0.93</v>
      </c>
      <c r="AB338" s="1">
        <v>0.64</v>
      </c>
      <c r="AC338" s="1">
        <v>0.41</v>
      </c>
      <c r="AD338" s="1">
        <v>0.21</v>
      </c>
      <c r="AE338" s="1">
        <v>0.11</v>
      </c>
      <c r="AF338" s="1">
        <v>0.03</v>
      </c>
      <c r="AG338" s="1">
        <v>0.02</v>
      </c>
      <c r="AH338" s="1">
        <v>0.01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</row>
    <row r="339" spans="1:43" x14ac:dyDescent="0.25">
      <c r="A339" s="10" t="s">
        <v>18</v>
      </c>
      <c r="B339" s="2" t="s">
        <v>10</v>
      </c>
      <c r="C339" s="1">
        <v>10</v>
      </c>
      <c r="D339" s="1">
        <v>100</v>
      </c>
      <c r="E339" s="1">
        <v>0.08</v>
      </c>
      <c r="F339" s="1">
        <v>0.08</v>
      </c>
      <c r="G339" s="1">
        <v>0.54</v>
      </c>
      <c r="H339" s="1">
        <v>2.35</v>
      </c>
      <c r="I339" s="1">
        <v>2.74</v>
      </c>
      <c r="J339" s="1">
        <v>4.82</v>
      </c>
      <c r="K339" s="1">
        <v>7.32</v>
      </c>
      <c r="L339" s="1">
        <v>7.21</v>
      </c>
      <c r="M339" s="1">
        <v>5.71</v>
      </c>
      <c r="N339" s="1">
        <v>7.06</v>
      </c>
      <c r="O339" s="1">
        <v>7.52</v>
      </c>
      <c r="P339" s="1">
        <v>7.78</v>
      </c>
      <c r="Q339" s="1">
        <v>6.59</v>
      </c>
      <c r="R339" s="1">
        <v>6.6</v>
      </c>
      <c r="S339" s="1">
        <v>8.17</v>
      </c>
      <c r="T339" s="1">
        <v>4.05</v>
      </c>
      <c r="U339" s="1">
        <v>5.47</v>
      </c>
      <c r="V339" s="1">
        <v>3.67</v>
      </c>
      <c r="W339" s="1">
        <v>2.66</v>
      </c>
      <c r="X339" s="1">
        <v>2.74</v>
      </c>
      <c r="Y339" s="1">
        <v>1.24</v>
      </c>
      <c r="Z339" s="1">
        <v>2.12</v>
      </c>
      <c r="AA339" s="1">
        <v>0.85</v>
      </c>
      <c r="AB339" s="1">
        <v>0.77</v>
      </c>
      <c r="AC339" s="1">
        <v>0.54</v>
      </c>
      <c r="AD339" s="1">
        <v>0.08</v>
      </c>
      <c r="AE339" s="1">
        <v>0.31</v>
      </c>
      <c r="AF339" s="1">
        <v>0.47</v>
      </c>
      <c r="AG339" s="1">
        <v>0.08</v>
      </c>
      <c r="AH339" s="1">
        <v>0.16</v>
      </c>
      <c r="AI339" s="1">
        <v>0</v>
      </c>
      <c r="AJ339" s="1">
        <v>0.23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</row>
    <row r="340" spans="1:43" x14ac:dyDescent="0.25">
      <c r="A340" s="10" t="s">
        <v>18</v>
      </c>
      <c r="B340" s="2" t="s">
        <v>10</v>
      </c>
      <c r="C340" s="1">
        <v>11</v>
      </c>
      <c r="D340" s="1">
        <v>100</v>
      </c>
      <c r="E340" s="1">
        <v>33.36</v>
      </c>
      <c r="F340" s="1">
        <v>4.22</v>
      </c>
      <c r="G340" s="1">
        <v>5.49</v>
      </c>
      <c r="H340" s="1">
        <v>2.4900000000000002</v>
      </c>
      <c r="I340" s="1">
        <v>2.94</v>
      </c>
      <c r="J340" s="1">
        <v>6.34</v>
      </c>
      <c r="K340" s="1">
        <v>2.72</v>
      </c>
      <c r="L340" s="1">
        <v>1.88</v>
      </c>
      <c r="M340" s="1">
        <v>2.57</v>
      </c>
      <c r="N340" s="1">
        <v>1.98</v>
      </c>
      <c r="O340" s="1">
        <v>7.32</v>
      </c>
      <c r="P340" s="1">
        <v>2.96</v>
      </c>
      <c r="Q340" s="1">
        <v>1.46</v>
      </c>
      <c r="R340" s="1">
        <v>6.15</v>
      </c>
      <c r="S340" s="1">
        <v>13.61</v>
      </c>
      <c r="T340" s="1">
        <v>1.35</v>
      </c>
      <c r="U340" s="1">
        <v>0.57999999999999996</v>
      </c>
      <c r="V340" s="1">
        <v>0.66</v>
      </c>
      <c r="W340" s="1">
        <v>0.48</v>
      </c>
      <c r="X340" s="1">
        <v>0.45</v>
      </c>
      <c r="Y340" s="1">
        <v>0.26</v>
      </c>
      <c r="Z340" s="1">
        <v>0.4</v>
      </c>
      <c r="AA340" s="1">
        <v>0.21</v>
      </c>
      <c r="AB340" s="1">
        <v>0.11</v>
      </c>
      <c r="AC340" s="1">
        <v>0</v>
      </c>
      <c r="AD340" s="1">
        <v>0</v>
      </c>
      <c r="AE340" s="1">
        <v>0.03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</row>
    <row r="341" spans="1:43" x14ac:dyDescent="0.25">
      <c r="A341" s="10" t="s">
        <v>18</v>
      </c>
      <c r="B341" s="2" t="s">
        <v>10</v>
      </c>
      <c r="C341" s="1">
        <v>12</v>
      </c>
      <c r="D341" s="1">
        <v>100</v>
      </c>
      <c r="E341" s="1">
        <v>0</v>
      </c>
      <c r="F341" s="1">
        <v>0</v>
      </c>
      <c r="G341" s="1">
        <v>0.23</v>
      </c>
      <c r="H341" s="1">
        <v>10.06</v>
      </c>
      <c r="I341" s="1">
        <v>7.81</v>
      </c>
      <c r="J341" s="1">
        <v>9.4600000000000009</v>
      </c>
      <c r="K341" s="1">
        <v>20.59</v>
      </c>
      <c r="L341" s="1">
        <v>11.08</v>
      </c>
      <c r="M341" s="1">
        <v>17.309999999999999</v>
      </c>
      <c r="N341" s="1">
        <v>7.98</v>
      </c>
      <c r="O341" s="1">
        <v>6.69</v>
      </c>
      <c r="P341" s="1">
        <v>2.58</v>
      </c>
      <c r="Q341" s="1">
        <v>1.19</v>
      </c>
      <c r="R341" s="1">
        <v>1.88</v>
      </c>
      <c r="S341" s="1">
        <v>0.45</v>
      </c>
      <c r="T341" s="1">
        <v>0.45</v>
      </c>
      <c r="U341" s="1">
        <v>0.36</v>
      </c>
      <c r="V341" s="1">
        <v>0.59</v>
      </c>
      <c r="W341" s="1">
        <v>0.36</v>
      </c>
      <c r="X341" s="1">
        <v>0.36</v>
      </c>
      <c r="Y341" s="1">
        <v>0.27</v>
      </c>
      <c r="Z341" s="1">
        <v>0.09</v>
      </c>
      <c r="AA341" s="1">
        <v>0</v>
      </c>
      <c r="AB341" s="1">
        <v>0</v>
      </c>
      <c r="AC341" s="1">
        <v>0.09</v>
      </c>
      <c r="AD341" s="1">
        <v>0.09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</row>
    <row r="342" spans="1:43" x14ac:dyDescent="0.25">
      <c r="A342" s="10" t="s">
        <v>18</v>
      </c>
      <c r="B342" s="2" t="s">
        <v>10</v>
      </c>
      <c r="C342" s="1">
        <v>13</v>
      </c>
      <c r="D342" s="1">
        <v>100</v>
      </c>
      <c r="E342" s="1">
        <v>0.79</v>
      </c>
      <c r="F342" s="1">
        <v>4.38</v>
      </c>
      <c r="G342" s="1">
        <v>1.78</v>
      </c>
      <c r="H342" s="1">
        <v>3.02</v>
      </c>
      <c r="I342" s="1">
        <v>3.06</v>
      </c>
      <c r="J342" s="1">
        <v>4</v>
      </c>
      <c r="K342" s="1">
        <v>6.07</v>
      </c>
      <c r="L342" s="1">
        <v>3.94</v>
      </c>
      <c r="M342" s="1">
        <v>9.58</v>
      </c>
      <c r="N342" s="1">
        <v>11.91</v>
      </c>
      <c r="O342" s="1">
        <v>7.9</v>
      </c>
      <c r="P342" s="1">
        <v>4.04</v>
      </c>
      <c r="Q342" s="1">
        <v>2.36</v>
      </c>
      <c r="R342" s="1">
        <v>3.57</v>
      </c>
      <c r="S342" s="1">
        <v>4.03</v>
      </c>
      <c r="T342" s="1">
        <v>4.54</v>
      </c>
      <c r="U342" s="1">
        <v>2.16</v>
      </c>
      <c r="V342" s="1">
        <v>2.0299999999999998</v>
      </c>
      <c r="W342" s="1">
        <v>1.96</v>
      </c>
      <c r="X342" s="1">
        <v>2.58</v>
      </c>
      <c r="Y342" s="1">
        <v>1.96</v>
      </c>
      <c r="Z342" s="1">
        <v>2.08</v>
      </c>
      <c r="AA342" s="1">
        <v>2.09</v>
      </c>
      <c r="AB342" s="1">
        <v>1.34</v>
      </c>
      <c r="AC342" s="1">
        <v>1.75</v>
      </c>
      <c r="AD342" s="1">
        <v>0.28999999999999998</v>
      </c>
      <c r="AE342" s="1">
        <v>0.57999999999999996</v>
      </c>
      <c r="AF342" s="1">
        <v>0.88</v>
      </c>
      <c r="AG342" s="1">
        <v>2.15</v>
      </c>
      <c r="AH342" s="1">
        <v>0.88</v>
      </c>
      <c r="AI342" s="1">
        <v>0.28999999999999998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1.85</v>
      </c>
      <c r="AP342" s="1">
        <v>0.17</v>
      </c>
      <c r="AQ342" s="1">
        <v>0</v>
      </c>
    </row>
    <row r="343" spans="1:43" x14ac:dyDescent="0.25">
      <c r="A343" s="10" t="s">
        <v>18</v>
      </c>
      <c r="B343" s="2" t="s">
        <v>11</v>
      </c>
      <c r="C343" s="1">
        <v>4</v>
      </c>
      <c r="D343" s="1">
        <v>100</v>
      </c>
      <c r="E343" s="1">
        <v>0</v>
      </c>
      <c r="F343" s="1">
        <v>0</v>
      </c>
      <c r="G343" s="1">
        <v>0</v>
      </c>
      <c r="H343" s="1">
        <v>1.37</v>
      </c>
      <c r="I343" s="1">
        <v>0.85</v>
      </c>
      <c r="J343" s="1">
        <v>0.74</v>
      </c>
      <c r="K343" s="1">
        <v>0.54</v>
      </c>
      <c r="L343" s="1">
        <v>2.59</v>
      </c>
      <c r="M343" s="1">
        <v>1.25</v>
      </c>
      <c r="N343" s="1">
        <v>4.3600000000000003</v>
      </c>
      <c r="O343" s="1">
        <v>4.0599999999999996</v>
      </c>
      <c r="P343" s="1">
        <v>12.31</v>
      </c>
      <c r="Q343" s="1">
        <v>12.33</v>
      </c>
      <c r="R343" s="1">
        <v>11.98</v>
      </c>
      <c r="S343" s="1">
        <v>11.23</v>
      </c>
      <c r="T343" s="1">
        <v>16.45</v>
      </c>
      <c r="U343" s="1">
        <v>8.18</v>
      </c>
      <c r="V343" s="1">
        <v>6.16</v>
      </c>
      <c r="W343" s="1">
        <v>2.97</v>
      </c>
      <c r="X343" s="1">
        <v>1.37</v>
      </c>
      <c r="Y343" s="1">
        <v>0.46</v>
      </c>
      <c r="Z343" s="1">
        <v>0.46</v>
      </c>
      <c r="AA343" s="1">
        <v>0.23</v>
      </c>
      <c r="AB343" s="1">
        <v>0.11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</row>
    <row r="344" spans="1:43" x14ac:dyDescent="0.25">
      <c r="A344" s="10" t="s">
        <v>18</v>
      </c>
      <c r="B344" s="2" t="s">
        <v>11</v>
      </c>
      <c r="C344" s="1">
        <v>5</v>
      </c>
      <c r="D344" s="1">
        <v>100</v>
      </c>
      <c r="E344" s="1">
        <v>74.58</v>
      </c>
      <c r="F344" s="1">
        <v>9.39</v>
      </c>
      <c r="G344" s="1">
        <v>6.3</v>
      </c>
      <c r="H344" s="1">
        <v>2.61</v>
      </c>
      <c r="I344" s="1">
        <v>1.8</v>
      </c>
      <c r="J344" s="1">
        <v>0.92</v>
      </c>
      <c r="K344" s="1">
        <v>0.79</v>
      </c>
      <c r="L344" s="1">
        <v>0.56999999999999995</v>
      </c>
      <c r="M344" s="1">
        <v>0.6</v>
      </c>
      <c r="N344" s="1">
        <v>0.36</v>
      </c>
      <c r="O344" s="1">
        <v>0.39</v>
      </c>
      <c r="P344" s="1">
        <v>0.32</v>
      </c>
      <c r="Q344" s="1">
        <v>0.19</v>
      </c>
      <c r="R344" s="1">
        <v>0.25</v>
      </c>
      <c r="S344" s="1">
        <v>0.17</v>
      </c>
      <c r="T344" s="1">
        <v>0.16</v>
      </c>
      <c r="U344" s="1">
        <v>0.1</v>
      </c>
      <c r="V344" s="1">
        <v>0.11</v>
      </c>
      <c r="W344" s="1">
        <v>0.08</v>
      </c>
      <c r="X344" s="1">
        <v>0.1</v>
      </c>
      <c r="Y344" s="1">
        <v>0.04</v>
      </c>
      <c r="Z344" s="1">
        <v>0.04</v>
      </c>
      <c r="AA344" s="1">
        <v>0.04</v>
      </c>
      <c r="AB344" s="1">
        <v>0.02</v>
      </c>
      <c r="AC344" s="1">
        <v>0.02</v>
      </c>
      <c r="AD344" s="1">
        <v>0.01</v>
      </c>
      <c r="AE344" s="1">
        <v>0.01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</row>
    <row r="345" spans="1:43" x14ac:dyDescent="0.25">
      <c r="A345" s="10" t="s">
        <v>18</v>
      </c>
      <c r="B345" s="2" t="s">
        <v>11</v>
      </c>
      <c r="C345" s="1">
        <v>6</v>
      </c>
      <c r="D345" s="1">
        <v>100</v>
      </c>
      <c r="E345" s="1">
        <v>0.77</v>
      </c>
      <c r="F345" s="1">
        <v>5.33</v>
      </c>
      <c r="G345" s="1">
        <v>8.17</v>
      </c>
      <c r="H345" s="1">
        <v>6.84</v>
      </c>
      <c r="I345" s="1">
        <v>7.83</v>
      </c>
      <c r="J345" s="1">
        <v>7.16</v>
      </c>
      <c r="K345" s="1">
        <v>8.44</v>
      </c>
      <c r="L345" s="1">
        <v>9.64</v>
      </c>
      <c r="M345" s="1">
        <v>6.84</v>
      </c>
      <c r="N345" s="1">
        <v>4.17</v>
      </c>
      <c r="O345" s="1">
        <v>3.23</v>
      </c>
      <c r="P345" s="1">
        <v>2.57</v>
      </c>
      <c r="Q345" s="1">
        <v>2.61</v>
      </c>
      <c r="R345" s="1">
        <v>3.2</v>
      </c>
      <c r="S345" s="1">
        <v>3.51</v>
      </c>
      <c r="T345" s="1">
        <v>2.77</v>
      </c>
      <c r="U345" s="1">
        <v>2.08</v>
      </c>
      <c r="V345" s="1">
        <v>1.96</v>
      </c>
      <c r="W345" s="1">
        <v>1.94</v>
      </c>
      <c r="X345" s="1">
        <v>1.97</v>
      </c>
      <c r="Y345" s="1">
        <v>1.79</v>
      </c>
      <c r="Z345" s="1">
        <v>1.71</v>
      </c>
      <c r="AA345" s="1">
        <v>1.42</v>
      </c>
      <c r="AB345" s="1">
        <v>1.01</v>
      </c>
      <c r="AC345" s="1">
        <v>1.04</v>
      </c>
      <c r="AD345" s="1">
        <v>0.66</v>
      </c>
      <c r="AE345" s="1">
        <v>0.41</v>
      </c>
      <c r="AF345" s="1">
        <v>0.27</v>
      </c>
      <c r="AG345" s="1">
        <v>0.28999999999999998</v>
      </c>
      <c r="AH345" s="1">
        <v>0.13</v>
      </c>
      <c r="AI345" s="1">
        <v>0.09</v>
      </c>
      <c r="AJ345" s="1">
        <v>0.05</v>
      </c>
      <c r="AK345" s="1">
        <v>0.02</v>
      </c>
      <c r="AL345" s="1">
        <v>0.03</v>
      </c>
      <c r="AM345" s="1">
        <v>0.02</v>
      </c>
      <c r="AN345" s="1">
        <v>0.02</v>
      </c>
      <c r="AO345" s="1">
        <v>0</v>
      </c>
      <c r="AP345" s="1">
        <v>0</v>
      </c>
      <c r="AQ345" s="1">
        <v>0</v>
      </c>
    </row>
    <row r="346" spans="1:43" x14ac:dyDescent="0.25">
      <c r="A346" s="10" t="s">
        <v>18</v>
      </c>
      <c r="B346" s="2" t="s">
        <v>11</v>
      </c>
      <c r="C346" s="1">
        <v>7</v>
      </c>
      <c r="D346" s="1">
        <v>100</v>
      </c>
      <c r="E346" s="1">
        <v>16.670000000000002</v>
      </c>
      <c r="F346" s="1">
        <v>0</v>
      </c>
      <c r="G346" s="1">
        <v>8.33</v>
      </c>
      <c r="H346" s="1">
        <v>0.48</v>
      </c>
      <c r="I346" s="1">
        <v>17.63</v>
      </c>
      <c r="J346" s="1">
        <v>0.97</v>
      </c>
      <c r="K346" s="1">
        <v>2.9</v>
      </c>
      <c r="L346" s="1">
        <v>3.38</v>
      </c>
      <c r="M346" s="1">
        <v>3.86</v>
      </c>
      <c r="N346" s="1">
        <v>0.97</v>
      </c>
      <c r="O346" s="1">
        <v>2.89</v>
      </c>
      <c r="P346" s="1">
        <v>1.93</v>
      </c>
      <c r="Q346" s="1">
        <v>1.93</v>
      </c>
      <c r="R346" s="1">
        <v>18.12</v>
      </c>
      <c r="S346" s="1">
        <v>2.9</v>
      </c>
      <c r="T346" s="1">
        <v>0.48</v>
      </c>
      <c r="U346" s="1">
        <v>10.27</v>
      </c>
      <c r="V346" s="1">
        <v>1.45</v>
      </c>
      <c r="W346" s="1">
        <v>0</v>
      </c>
      <c r="X346" s="1">
        <v>0.97</v>
      </c>
      <c r="Y346" s="1">
        <v>1.93</v>
      </c>
      <c r="Z346" s="1">
        <v>1.45</v>
      </c>
      <c r="AA346" s="1">
        <v>0.48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</row>
    <row r="347" spans="1:43" x14ac:dyDescent="0.25">
      <c r="A347" s="10" t="s">
        <v>18</v>
      </c>
      <c r="B347" s="2" t="s">
        <v>11</v>
      </c>
      <c r="C347" s="1">
        <v>8</v>
      </c>
      <c r="D347" s="1">
        <v>100</v>
      </c>
      <c r="E347" s="1">
        <v>2.66</v>
      </c>
      <c r="F347" s="1">
        <v>5.95</v>
      </c>
      <c r="G347" s="1">
        <v>10.27</v>
      </c>
      <c r="H347" s="1">
        <v>19.52</v>
      </c>
      <c r="I347" s="1">
        <v>21.34</v>
      </c>
      <c r="J347" s="1">
        <v>12.69</v>
      </c>
      <c r="K347" s="1">
        <v>7.08</v>
      </c>
      <c r="L347" s="1">
        <v>5.75</v>
      </c>
      <c r="M347" s="1">
        <v>3.97</v>
      </c>
      <c r="N347" s="1">
        <v>2.48</v>
      </c>
      <c r="O347" s="1">
        <v>2.1800000000000002</v>
      </c>
      <c r="P347" s="1">
        <v>1.8</v>
      </c>
      <c r="Q347" s="1">
        <v>1.27</v>
      </c>
      <c r="R347" s="1">
        <v>0.75</v>
      </c>
      <c r="S347" s="1">
        <v>0.56000000000000005</v>
      </c>
      <c r="T347" s="1">
        <v>0.52</v>
      </c>
      <c r="U347" s="1">
        <v>0.41</v>
      </c>
      <c r="V347" s="1">
        <v>0.18</v>
      </c>
      <c r="W347" s="1">
        <v>0.14000000000000001</v>
      </c>
      <c r="X347" s="1">
        <v>0.1</v>
      </c>
      <c r="Y347" s="1">
        <v>0.12</v>
      </c>
      <c r="Z347" s="1">
        <v>7.0000000000000007E-2</v>
      </c>
      <c r="AA347" s="1">
        <v>7.0000000000000007E-2</v>
      </c>
      <c r="AB347" s="1">
        <v>0.05</v>
      </c>
      <c r="AC347" s="1">
        <v>0</v>
      </c>
      <c r="AD347" s="1">
        <v>7.0000000000000007E-2</v>
      </c>
      <c r="AE347" s="1">
        <v>0</v>
      </c>
      <c r="AF347" s="1">
        <v>0.02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</row>
    <row r="348" spans="1:43" x14ac:dyDescent="0.25">
      <c r="A348" s="10" t="s">
        <v>18</v>
      </c>
      <c r="B348" s="2" t="s">
        <v>11</v>
      </c>
      <c r="C348" s="1">
        <v>9</v>
      </c>
      <c r="D348" s="1">
        <v>100</v>
      </c>
      <c r="E348" s="1">
        <v>1.17</v>
      </c>
      <c r="F348" s="1">
        <v>4.17</v>
      </c>
      <c r="G348" s="1">
        <v>4.9400000000000004</v>
      </c>
      <c r="H348" s="1">
        <v>7.63</v>
      </c>
      <c r="I348" s="1">
        <v>9.18</v>
      </c>
      <c r="J348" s="1">
        <v>6.55</v>
      </c>
      <c r="K348" s="1">
        <v>4.43</v>
      </c>
      <c r="L348" s="1">
        <v>3.26</v>
      </c>
      <c r="M348" s="1">
        <v>2.7</v>
      </c>
      <c r="N348" s="1">
        <v>2.39</v>
      </c>
      <c r="O348" s="1">
        <v>2.4</v>
      </c>
      <c r="P348" s="1">
        <v>2.69</v>
      </c>
      <c r="Q348" s="1">
        <v>3.29</v>
      </c>
      <c r="R348" s="1">
        <v>4.93</v>
      </c>
      <c r="S348" s="1">
        <v>7.2</v>
      </c>
      <c r="T348" s="1">
        <v>8.2799999999999994</v>
      </c>
      <c r="U348" s="1">
        <v>7.07</v>
      </c>
      <c r="V348" s="1">
        <v>5.34</v>
      </c>
      <c r="W348" s="1">
        <v>3.95</v>
      </c>
      <c r="X348" s="1">
        <v>2.89</v>
      </c>
      <c r="Y348" s="1">
        <v>2.1</v>
      </c>
      <c r="Z348" s="1">
        <v>1.35</v>
      </c>
      <c r="AA348" s="1">
        <v>0.83</v>
      </c>
      <c r="AB348" s="1">
        <v>0.55000000000000004</v>
      </c>
      <c r="AC348" s="1">
        <v>0.38</v>
      </c>
      <c r="AD348" s="1">
        <v>0.19</v>
      </c>
      <c r="AE348" s="1">
        <v>0.1</v>
      </c>
      <c r="AF348" s="1">
        <v>0.04</v>
      </c>
      <c r="AG348" s="1">
        <v>0.01</v>
      </c>
      <c r="AH348" s="1">
        <v>0.01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</row>
    <row r="349" spans="1:43" x14ac:dyDescent="0.25">
      <c r="A349" s="10" t="s">
        <v>18</v>
      </c>
      <c r="B349" s="2" t="s">
        <v>11</v>
      </c>
      <c r="C349" s="1">
        <v>10</v>
      </c>
      <c r="D349" s="1">
        <v>100</v>
      </c>
      <c r="E349" s="1">
        <v>0</v>
      </c>
      <c r="F349" s="1">
        <v>0.37</v>
      </c>
      <c r="G349" s="1">
        <v>2.0299999999999998</v>
      </c>
      <c r="H349" s="1">
        <v>3.11</v>
      </c>
      <c r="I349" s="1">
        <v>3.66</v>
      </c>
      <c r="J349" s="1">
        <v>3.98</v>
      </c>
      <c r="K349" s="1">
        <v>6.8</v>
      </c>
      <c r="L349" s="1">
        <v>7.15</v>
      </c>
      <c r="M349" s="1">
        <v>5.87</v>
      </c>
      <c r="N349" s="1">
        <v>6.78</v>
      </c>
      <c r="O349" s="1">
        <v>6.24</v>
      </c>
      <c r="P349" s="1">
        <v>6.59</v>
      </c>
      <c r="Q349" s="1">
        <v>5.94</v>
      </c>
      <c r="R349" s="1">
        <v>7.1</v>
      </c>
      <c r="S349" s="1">
        <v>5.65</v>
      </c>
      <c r="T349" s="1">
        <v>5.07</v>
      </c>
      <c r="U349" s="1">
        <v>4.0999999999999996</v>
      </c>
      <c r="V349" s="1">
        <v>4.9000000000000004</v>
      </c>
      <c r="W349" s="1">
        <v>4.01</v>
      </c>
      <c r="X349" s="1">
        <v>2.62</v>
      </c>
      <c r="Y349" s="1">
        <v>2.68</v>
      </c>
      <c r="Z349" s="1">
        <v>1.24</v>
      </c>
      <c r="AA349" s="1">
        <v>0.97</v>
      </c>
      <c r="AB349" s="1">
        <v>0.87</v>
      </c>
      <c r="AC349" s="1">
        <v>0.56999999999999995</v>
      </c>
      <c r="AD349" s="1">
        <v>0.56999999999999995</v>
      </c>
      <c r="AE349" s="1">
        <v>0.38</v>
      </c>
      <c r="AF349" s="1">
        <v>0.19</v>
      </c>
      <c r="AG349" s="1">
        <v>0.28000000000000003</v>
      </c>
      <c r="AH349" s="1">
        <v>0</v>
      </c>
      <c r="AI349" s="1">
        <v>0</v>
      </c>
      <c r="AJ349" s="1">
        <v>0.09</v>
      </c>
      <c r="AK349" s="1">
        <v>0.09</v>
      </c>
      <c r="AL349" s="1">
        <v>0</v>
      </c>
      <c r="AM349" s="1">
        <v>0</v>
      </c>
      <c r="AN349" s="1">
        <v>0.09</v>
      </c>
      <c r="AO349" s="1">
        <v>0</v>
      </c>
      <c r="AP349" s="1">
        <v>0</v>
      </c>
      <c r="AQ349" s="1">
        <v>0</v>
      </c>
    </row>
    <row r="350" spans="1:43" x14ac:dyDescent="0.25">
      <c r="A350" s="10" t="s">
        <v>18</v>
      </c>
      <c r="B350" s="2" t="s">
        <v>11</v>
      </c>
      <c r="C350" s="1">
        <v>11</v>
      </c>
      <c r="D350" s="1">
        <v>100</v>
      </c>
      <c r="E350" s="1">
        <v>2.59</v>
      </c>
      <c r="F350" s="1">
        <v>0.05</v>
      </c>
      <c r="G350" s="1">
        <v>1.32</v>
      </c>
      <c r="H350" s="1">
        <v>10.18</v>
      </c>
      <c r="I350" s="1">
        <v>22.17</v>
      </c>
      <c r="J350" s="1">
        <v>2.17</v>
      </c>
      <c r="K350" s="1">
        <v>2.72</v>
      </c>
      <c r="L350" s="1">
        <v>7</v>
      </c>
      <c r="M350" s="1">
        <v>2.57</v>
      </c>
      <c r="N350" s="1">
        <v>1.98</v>
      </c>
      <c r="O350" s="1">
        <v>3.15</v>
      </c>
      <c r="P350" s="1">
        <v>2.96</v>
      </c>
      <c r="Q350" s="1">
        <v>20.69</v>
      </c>
      <c r="R350" s="1">
        <v>9.67</v>
      </c>
      <c r="S350" s="1">
        <v>3.67</v>
      </c>
      <c r="T350" s="1">
        <v>3.91</v>
      </c>
      <c r="U350" s="1">
        <v>0.57999999999999996</v>
      </c>
      <c r="V350" s="1">
        <v>0.66</v>
      </c>
      <c r="W350" s="1">
        <v>0.48</v>
      </c>
      <c r="X350" s="1">
        <v>0.45</v>
      </c>
      <c r="Y350" s="1">
        <v>0.26</v>
      </c>
      <c r="Z350" s="1">
        <v>0.4</v>
      </c>
      <c r="AA350" s="1">
        <v>0.21</v>
      </c>
      <c r="AB350" s="1">
        <v>0.11</v>
      </c>
      <c r="AC350" s="1">
        <v>0</v>
      </c>
      <c r="AD350" s="1">
        <v>0</v>
      </c>
      <c r="AE350" s="1">
        <v>0.03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</row>
    <row r="351" spans="1:43" x14ac:dyDescent="0.25">
      <c r="A351" s="10" t="s">
        <v>18</v>
      </c>
      <c r="B351" s="2" t="s">
        <v>11</v>
      </c>
      <c r="C351" s="1">
        <v>12</v>
      </c>
      <c r="D351" s="1">
        <v>100</v>
      </c>
      <c r="E351" s="1">
        <v>0</v>
      </c>
      <c r="F351" s="1">
        <v>7.0000000000000007E-2</v>
      </c>
      <c r="G351" s="1">
        <v>0.13</v>
      </c>
      <c r="H351" s="1">
        <v>5.43</v>
      </c>
      <c r="I351" s="1">
        <v>6.89</v>
      </c>
      <c r="J351" s="1">
        <v>20.55</v>
      </c>
      <c r="K351" s="1">
        <v>20.07</v>
      </c>
      <c r="L351" s="1">
        <v>18.66</v>
      </c>
      <c r="M351" s="1">
        <v>10.02</v>
      </c>
      <c r="N351" s="1">
        <v>6.88</v>
      </c>
      <c r="O351" s="1">
        <v>4.78</v>
      </c>
      <c r="P351" s="1">
        <v>2.5499999999999998</v>
      </c>
      <c r="Q351" s="1">
        <v>2.34</v>
      </c>
      <c r="R351" s="1">
        <v>0.78</v>
      </c>
      <c r="S351" s="1">
        <v>0.45</v>
      </c>
      <c r="T351" s="1">
        <v>0</v>
      </c>
      <c r="U351" s="1">
        <v>7.0000000000000007E-2</v>
      </c>
      <c r="V351" s="1">
        <v>0.26</v>
      </c>
      <c r="W351" s="1">
        <v>0</v>
      </c>
      <c r="X351" s="1">
        <v>0</v>
      </c>
      <c r="Y351" s="1">
        <v>7.0000000000000007E-2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</row>
    <row r="352" spans="1:43" x14ac:dyDescent="0.25">
      <c r="A352" s="10" t="s">
        <v>18</v>
      </c>
      <c r="B352" s="2" t="s">
        <v>11</v>
      </c>
      <c r="C352" s="1">
        <v>13</v>
      </c>
      <c r="D352" s="1">
        <v>100</v>
      </c>
      <c r="E352" s="1">
        <v>2.11</v>
      </c>
      <c r="F352" s="1">
        <v>1.34</v>
      </c>
      <c r="G352" s="1">
        <v>4.9400000000000004</v>
      </c>
      <c r="H352" s="1">
        <v>2.57</v>
      </c>
      <c r="I352" s="1">
        <v>4.09</v>
      </c>
      <c r="J352" s="1">
        <v>2.81</v>
      </c>
      <c r="K352" s="1">
        <v>4.58</v>
      </c>
      <c r="L352" s="1">
        <v>3.73</v>
      </c>
      <c r="M352" s="1">
        <v>6.45</v>
      </c>
      <c r="N352" s="1">
        <v>4.7300000000000004</v>
      </c>
      <c r="O352" s="1">
        <v>5.04</v>
      </c>
      <c r="P352" s="1">
        <v>3.94</v>
      </c>
      <c r="Q352" s="1">
        <v>6.03</v>
      </c>
      <c r="R352" s="1">
        <v>5.69</v>
      </c>
      <c r="S352" s="1">
        <v>4.17</v>
      </c>
      <c r="T352" s="1">
        <v>3.05</v>
      </c>
      <c r="U352" s="1">
        <v>8.4499999999999993</v>
      </c>
      <c r="V352" s="1">
        <v>3.2</v>
      </c>
      <c r="W352" s="1">
        <v>2.39</v>
      </c>
      <c r="X352" s="1">
        <v>3.11</v>
      </c>
      <c r="Y352" s="1">
        <v>1.73</v>
      </c>
      <c r="Z352" s="1">
        <v>4.51</v>
      </c>
      <c r="AA352" s="1">
        <v>2.17</v>
      </c>
      <c r="AB352" s="1">
        <v>2.69</v>
      </c>
      <c r="AC352" s="1">
        <v>0.54</v>
      </c>
      <c r="AD352" s="1">
        <v>1.08</v>
      </c>
      <c r="AE352" s="1">
        <v>1.61</v>
      </c>
      <c r="AF352" s="1">
        <v>1.62</v>
      </c>
      <c r="AG352" s="1">
        <v>0</v>
      </c>
      <c r="AH352" s="1">
        <v>0.27</v>
      </c>
      <c r="AI352" s="1">
        <v>1.08</v>
      </c>
      <c r="AJ352" s="1">
        <v>0</v>
      </c>
      <c r="AK352" s="1">
        <v>0</v>
      </c>
      <c r="AL352" s="1">
        <v>0.27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</row>
    <row r="353" spans="1:43" x14ac:dyDescent="0.25">
      <c r="A353" s="10" t="s">
        <v>18</v>
      </c>
      <c r="B353" s="2" t="s">
        <v>12</v>
      </c>
      <c r="C353" s="1">
        <v>4</v>
      </c>
      <c r="D353" s="1">
        <v>100</v>
      </c>
      <c r="E353" s="1">
        <v>0</v>
      </c>
      <c r="F353" s="1">
        <v>0.27</v>
      </c>
      <c r="G353" s="1">
        <v>0.45</v>
      </c>
      <c r="H353" s="1">
        <v>1.89</v>
      </c>
      <c r="I353" s="1">
        <v>0.63</v>
      </c>
      <c r="J353" s="1">
        <v>0.45</v>
      </c>
      <c r="K353" s="1">
        <v>2.83</v>
      </c>
      <c r="L353" s="1">
        <v>1.26</v>
      </c>
      <c r="M353" s="1">
        <v>2.4300000000000002</v>
      </c>
      <c r="N353" s="1">
        <v>11.2</v>
      </c>
      <c r="O353" s="1">
        <v>9.64</v>
      </c>
      <c r="P353" s="1">
        <v>8.4499999999999993</v>
      </c>
      <c r="Q353" s="1">
        <v>11.26</v>
      </c>
      <c r="R353" s="1">
        <v>10.93</v>
      </c>
      <c r="S353" s="1">
        <v>13.56</v>
      </c>
      <c r="T353" s="1">
        <v>9.23</v>
      </c>
      <c r="U353" s="1">
        <v>5.23</v>
      </c>
      <c r="V353" s="1">
        <v>1.54</v>
      </c>
      <c r="W353" s="1">
        <v>3.65</v>
      </c>
      <c r="X353" s="1">
        <v>3.11</v>
      </c>
      <c r="Y353" s="1">
        <v>0.9</v>
      </c>
      <c r="Z353" s="1">
        <v>0.45</v>
      </c>
      <c r="AA353" s="1">
        <v>0</v>
      </c>
      <c r="AB353" s="1">
        <v>0.45</v>
      </c>
      <c r="AC353" s="1">
        <v>0.18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</row>
    <row r="354" spans="1:43" x14ac:dyDescent="0.25">
      <c r="A354" s="10" t="s">
        <v>18</v>
      </c>
      <c r="B354" s="2" t="s">
        <v>12</v>
      </c>
      <c r="C354" s="1">
        <v>5</v>
      </c>
      <c r="D354" s="1">
        <v>100</v>
      </c>
      <c r="E354" s="1">
        <v>74.58</v>
      </c>
      <c r="F354" s="1">
        <v>9.39</v>
      </c>
      <c r="G354" s="1">
        <v>6.3</v>
      </c>
      <c r="H354" s="1">
        <v>2.61</v>
      </c>
      <c r="I354" s="1">
        <v>1.8</v>
      </c>
      <c r="J354" s="1">
        <v>0.92</v>
      </c>
      <c r="K354" s="1">
        <v>0.79</v>
      </c>
      <c r="L354" s="1">
        <v>0.56999999999999995</v>
      </c>
      <c r="M354" s="1">
        <v>0.6</v>
      </c>
      <c r="N354" s="1">
        <v>0.36</v>
      </c>
      <c r="O354" s="1">
        <v>0.39</v>
      </c>
      <c r="P354" s="1">
        <v>0.32</v>
      </c>
      <c r="Q354" s="1">
        <v>0.19</v>
      </c>
      <c r="R354" s="1">
        <v>0.25</v>
      </c>
      <c r="S354" s="1">
        <v>0.17</v>
      </c>
      <c r="T354" s="1">
        <v>0.16</v>
      </c>
      <c r="U354" s="1">
        <v>0.1</v>
      </c>
      <c r="V354" s="1">
        <v>0.11</v>
      </c>
      <c r="W354" s="1">
        <v>0.08</v>
      </c>
      <c r="X354" s="1">
        <v>0.1</v>
      </c>
      <c r="Y354" s="1">
        <v>0.04</v>
      </c>
      <c r="Z354" s="1">
        <v>0.04</v>
      </c>
      <c r="AA354" s="1">
        <v>0.04</v>
      </c>
      <c r="AB354" s="1">
        <v>0.02</v>
      </c>
      <c r="AC354" s="1">
        <v>0.02</v>
      </c>
      <c r="AD354" s="1">
        <v>0.01</v>
      </c>
      <c r="AE354" s="1">
        <v>0.01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</row>
    <row r="355" spans="1:43" x14ac:dyDescent="0.25">
      <c r="A355" s="10" t="s">
        <v>18</v>
      </c>
      <c r="B355" s="2" t="s">
        <v>12</v>
      </c>
      <c r="C355" s="1">
        <v>6</v>
      </c>
      <c r="D355" s="1">
        <v>100</v>
      </c>
      <c r="E355" s="1">
        <v>1.22</v>
      </c>
      <c r="F355" s="1">
        <v>5.37</v>
      </c>
      <c r="G355" s="1">
        <v>8.09</v>
      </c>
      <c r="H355" s="1">
        <v>8.09</v>
      </c>
      <c r="I355" s="1">
        <v>8.44</v>
      </c>
      <c r="J355" s="1">
        <v>7.62</v>
      </c>
      <c r="K355" s="1">
        <v>8.25</v>
      </c>
      <c r="L355" s="1">
        <v>9.2100000000000009</v>
      </c>
      <c r="M355" s="1">
        <v>6.95</v>
      </c>
      <c r="N355" s="1">
        <v>3.6</v>
      </c>
      <c r="O355" s="1">
        <v>2.8</v>
      </c>
      <c r="P355" s="1">
        <v>2.86</v>
      </c>
      <c r="Q355" s="1">
        <v>2.44</v>
      </c>
      <c r="R355" s="1">
        <v>2.5099999999999998</v>
      </c>
      <c r="S355" s="1">
        <v>3.01</v>
      </c>
      <c r="T355" s="1">
        <v>2.58</v>
      </c>
      <c r="U355" s="1">
        <v>1.78</v>
      </c>
      <c r="V355" s="1">
        <v>1.47</v>
      </c>
      <c r="W355" s="1">
        <v>1.54</v>
      </c>
      <c r="X355" s="1">
        <v>2.3199999999999998</v>
      </c>
      <c r="Y355" s="1">
        <v>2.04</v>
      </c>
      <c r="Z355" s="1">
        <v>1.81</v>
      </c>
      <c r="AA355" s="1">
        <v>1.52</v>
      </c>
      <c r="AB355" s="1">
        <v>1.42</v>
      </c>
      <c r="AC355" s="1">
        <v>1.03</v>
      </c>
      <c r="AD355" s="1">
        <v>0.86</v>
      </c>
      <c r="AE355" s="1">
        <v>0.5</v>
      </c>
      <c r="AF355" s="1">
        <v>0.38</v>
      </c>
      <c r="AG355" s="1">
        <v>0.15</v>
      </c>
      <c r="AH355" s="1">
        <v>0.04</v>
      </c>
      <c r="AI355" s="1">
        <v>0.04</v>
      </c>
      <c r="AJ355" s="1">
        <v>0.02</v>
      </c>
      <c r="AK355" s="1">
        <v>0.03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</row>
    <row r="356" spans="1:43" x14ac:dyDescent="0.25">
      <c r="A356" s="10" t="s">
        <v>18</v>
      </c>
      <c r="B356" s="2" t="s">
        <v>12</v>
      </c>
      <c r="C356" s="1">
        <v>7</v>
      </c>
      <c r="D356" s="1">
        <v>100</v>
      </c>
      <c r="E356" s="1">
        <v>16.670000000000002</v>
      </c>
      <c r="F356" s="1">
        <v>0</v>
      </c>
      <c r="G356" s="1">
        <v>0</v>
      </c>
      <c r="H356" s="1">
        <v>0.48</v>
      </c>
      <c r="I356" s="1">
        <v>0.97</v>
      </c>
      <c r="J356" s="1">
        <v>34.299999999999997</v>
      </c>
      <c r="K356" s="1">
        <v>2.9</v>
      </c>
      <c r="L356" s="1">
        <v>3.38</v>
      </c>
      <c r="M356" s="1">
        <v>3.86</v>
      </c>
      <c r="N356" s="1">
        <v>0.97</v>
      </c>
      <c r="O356" s="1">
        <v>2.89</v>
      </c>
      <c r="P356" s="1">
        <v>1.93</v>
      </c>
      <c r="Q356" s="1">
        <v>1.93</v>
      </c>
      <c r="R356" s="1">
        <v>18.12</v>
      </c>
      <c r="S356" s="1">
        <v>2.9</v>
      </c>
      <c r="T356" s="1">
        <v>0.48</v>
      </c>
      <c r="U356" s="1">
        <v>1.93</v>
      </c>
      <c r="V356" s="1">
        <v>1.45</v>
      </c>
      <c r="W356" s="1">
        <v>0</v>
      </c>
      <c r="X356" s="1">
        <v>0.97</v>
      </c>
      <c r="Y356" s="1">
        <v>1.93</v>
      </c>
      <c r="Z356" s="1">
        <v>1.45</v>
      </c>
      <c r="AA356" s="1">
        <v>0.48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</row>
    <row r="357" spans="1:43" x14ac:dyDescent="0.25">
      <c r="A357" s="10" t="s">
        <v>18</v>
      </c>
      <c r="B357" s="2" t="s">
        <v>12</v>
      </c>
      <c r="C357" s="1">
        <v>8</v>
      </c>
      <c r="D357" s="1">
        <v>100</v>
      </c>
      <c r="E357" s="1">
        <v>2.48</v>
      </c>
      <c r="F357" s="1">
        <v>4.99</v>
      </c>
      <c r="G357" s="1">
        <v>11.43</v>
      </c>
      <c r="H357" s="1">
        <v>20.75</v>
      </c>
      <c r="I357" s="1">
        <v>21.25</v>
      </c>
      <c r="J357" s="1">
        <v>13.76</v>
      </c>
      <c r="K357" s="1">
        <v>8.08</v>
      </c>
      <c r="L357" s="1">
        <v>4.79</v>
      </c>
      <c r="M357" s="1">
        <v>3.03</v>
      </c>
      <c r="N357" s="1">
        <v>2.61</v>
      </c>
      <c r="O357" s="1">
        <v>1.6</v>
      </c>
      <c r="P357" s="1">
        <v>1.51</v>
      </c>
      <c r="Q357" s="1">
        <v>0.9</v>
      </c>
      <c r="R357" s="1">
        <v>0.91</v>
      </c>
      <c r="S357" s="1">
        <v>0.46</v>
      </c>
      <c r="T357" s="1">
        <v>0.45</v>
      </c>
      <c r="U357" s="1">
        <v>0.34</v>
      </c>
      <c r="V357" s="1">
        <v>0.13</v>
      </c>
      <c r="W357" s="1">
        <v>0.22</v>
      </c>
      <c r="X357" s="1">
        <v>0.03</v>
      </c>
      <c r="Y357" s="1">
        <v>0.08</v>
      </c>
      <c r="Z357" s="1">
        <v>0.01</v>
      </c>
      <c r="AA357" s="1">
        <v>0.09</v>
      </c>
      <c r="AB357" s="1">
        <v>0.05</v>
      </c>
      <c r="AC357" s="1">
        <v>0.02</v>
      </c>
      <c r="AD357" s="1">
        <v>0.02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</row>
    <row r="358" spans="1:43" x14ac:dyDescent="0.25">
      <c r="A358" s="10" t="s">
        <v>18</v>
      </c>
      <c r="B358" s="2" t="s">
        <v>12</v>
      </c>
      <c r="C358" s="1">
        <v>9</v>
      </c>
      <c r="D358" s="1">
        <v>100</v>
      </c>
      <c r="E358" s="1">
        <v>1.5</v>
      </c>
      <c r="F358" s="1">
        <v>4.42</v>
      </c>
      <c r="G358" s="1">
        <v>5.96</v>
      </c>
      <c r="H358" s="1">
        <v>8.14</v>
      </c>
      <c r="I358" s="1">
        <v>8.7799999999999994</v>
      </c>
      <c r="J358" s="1">
        <v>6.17</v>
      </c>
      <c r="K358" s="1">
        <v>4.22</v>
      </c>
      <c r="L358" s="1">
        <v>3.2</v>
      </c>
      <c r="M358" s="1">
        <v>2.65</v>
      </c>
      <c r="N358" s="1">
        <v>2.34</v>
      </c>
      <c r="O358" s="1">
        <v>2.38</v>
      </c>
      <c r="P358" s="1">
        <v>2.74</v>
      </c>
      <c r="Q358" s="1">
        <v>3.72</v>
      </c>
      <c r="R358" s="1">
        <v>5.88</v>
      </c>
      <c r="S358" s="1">
        <v>8.3800000000000008</v>
      </c>
      <c r="T358" s="1">
        <v>8.94</v>
      </c>
      <c r="U358" s="1">
        <v>6.98</v>
      </c>
      <c r="V358" s="1">
        <v>4.6900000000000004</v>
      </c>
      <c r="W358" s="1">
        <v>3.14</v>
      </c>
      <c r="X358" s="1">
        <v>2.25</v>
      </c>
      <c r="Y358" s="1">
        <v>1.4</v>
      </c>
      <c r="Z358" s="1">
        <v>0.87</v>
      </c>
      <c r="AA358" s="1">
        <v>0.56000000000000005</v>
      </c>
      <c r="AB358" s="1">
        <v>0.28999999999999998</v>
      </c>
      <c r="AC358" s="1">
        <v>0.2</v>
      </c>
      <c r="AD358" s="1">
        <v>0.1</v>
      </c>
      <c r="AE358" s="1">
        <v>0.06</v>
      </c>
      <c r="AF358" s="1">
        <v>0.03</v>
      </c>
      <c r="AG358" s="1">
        <v>0.02</v>
      </c>
      <c r="AH358" s="1">
        <v>0.01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</row>
    <row r="359" spans="1:43" x14ac:dyDescent="0.25">
      <c r="A359" s="10" t="s">
        <v>18</v>
      </c>
      <c r="B359" s="2" t="s">
        <v>12</v>
      </c>
      <c r="C359" s="1">
        <v>10</v>
      </c>
      <c r="D359" s="1">
        <v>100</v>
      </c>
      <c r="E359" s="1">
        <v>0.22</v>
      </c>
      <c r="F359" s="1">
        <v>0.96</v>
      </c>
      <c r="G359" s="1">
        <v>1.69</v>
      </c>
      <c r="H359" s="1">
        <v>1.7</v>
      </c>
      <c r="I359" s="1">
        <v>4.43</v>
      </c>
      <c r="J359" s="1">
        <v>6.17</v>
      </c>
      <c r="K359" s="1">
        <v>6.94</v>
      </c>
      <c r="L359" s="1">
        <v>7.67</v>
      </c>
      <c r="M359" s="1">
        <v>7.19</v>
      </c>
      <c r="N359" s="1">
        <v>7.41</v>
      </c>
      <c r="O359" s="1">
        <v>5.24</v>
      </c>
      <c r="P359" s="1">
        <v>7.82</v>
      </c>
      <c r="Q359" s="1">
        <v>7.31</v>
      </c>
      <c r="R359" s="1">
        <v>6.58</v>
      </c>
      <c r="S359" s="1">
        <v>4.6500000000000004</v>
      </c>
      <c r="T359" s="1">
        <v>5.64</v>
      </c>
      <c r="U359" s="1">
        <v>3.92</v>
      </c>
      <c r="V359" s="1">
        <v>3.28</v>
      </c>
      <c r="W359" s="1">
        <v>3.5</v>
      </c>
      <c r="X359" s="1">
        <v>2.2999999999999998</v>
      </c>
      <c r="Y359" s="1">
        <v>1.38</v>
      </c>
      <c r="Z359" s="1">
        <v>0.64</v>
      </c>
      <c r="AA359" s="1">
        <v>1.1599999999999999</v>
      </c>
      <c r="AB359" s="1">
        <v>0.65</v>
      </c>
      <c r="AC359" s="1">
        <v>0.33</v>
      </c>
      <c r="AD359" s="1">
        <v>0.33</v>
      </c>
      <c r="AE359" s="1">
        <v>0.33</v>
      </c>
      <c r="AF359" s="1">
        <v>0.11</v>
      </c>
      <c r="AG359" s="1">
        <v>0.11</v>
      </c>
      <c r="AH359" s="1">
        <v>0</v>
      </c>
      <c r="AI359" s="1">
        <v>0.11</v>
      </c>
      <c r="AJ359" s="1">
        <v>0.11</v>
      </c>
      <c r="AK359" s="1">
        <v>0</v>
      </c>
      <c r="AL359" s="1">
        <v>0</v>
      </c>
      <c r="AM359" s="1">
        <v>0</v>
      </c>
      <c r="AN359" s="1">
        <v>0.11</v>
      </c>
      <c r="AO359" s="1">
        <v>0</v>
      </c>
      <c r="AP359" s="1">
        <v>0</v>
      </c>
      <c r="AQ359" s="1">
        <v>0</v>
      </c>
    </row>
    <row r="360" spans="1:43" x14ac:dyDescent="0.25">
      <c r="A360" s="10" t="s">
        <v>18</v>
      </c>
      <c r="B360" s="2" t="s">
        <v>12</v>
      </c>
      <c r="C360" s="1">
        <v>11</v>
      </c>
      <c r="D360" s="1">
        <v>100</v>
      </c>
      <c r="E360" s="1">
        <v>31.14</v>
      </c>
      <c r="F360" s="1">
        <v>0.05</v>
      </c>
      <c r="G360" s="1">
        <v>23.55</v>
      </c>
      <c r="H360" s="1">
        <v>2.4900000000000002</v>
      </c>
      <c r="I360" s="1">
        <v>2.94</v>
      </c>
      <c r="J360" s="1">
        <v>2.17</v>
      </c>
      <c r="K360" s="1">
        <v>2.72</v>
      </c>
      <c r="L360" s="1">
        <v>1.88</v>
      </c>
      <c r="M360" s="1">
        <v>2.57</v>
      </c>
      <c r="N360" s="1">
        <v>1.98</v>
      </c>
      <c r="O360" s="1">
        <v>3.15</v>
      </c>
      <c r="P360" s="1">
        <v>9.6300000000000008</v>
      </c>
      <c r="Q360" s="1">
        <v>8.1199999999999992</v>
      </c>
      <c r="R360" s="1">
        <v>1.98</v>
      </c>
      <c r="S360" s="1">
        <v>1.1100000000000001</v>
      </c>
      <c r="T360" s="1">
        <v>1.35</v>
      </c>
      <c r="U360" s="1">
        <v>0.57999999999999996</v>
      </c>
      <c r="V360" s="1">
        <v>0.66</v>
      </c>
      <c r="W360" s="1">
        <v>0.48</v>
      </c>
      <c r="X360" s="1">
        <v>0.45</v>
      </c>
      <c r="Y360" s="1">
        <v>0.26</v>
      </c>
      <c r="Z360" s="1">
        <v>0.4</v>
      </c>
      <c r="AA360" s="1">
        <v>0.21</v>
      </c>
      <c r="AB360" s="1">
        <v>0.11</v>
      </c>
      <c r="AC360" s="1">
        <v>0</v>
      </c>
      <c r="AD360" s="1">
        <v>0</v>
      </c>
      <c r="AE360" s="1">
        <v>0.03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</row>
    <row r="361" spans="1:43" x14ac:dyDescent="0.25">
      <c r="A361" s="10" t="s">
        <v>18</v>
      </c>
      <c r="B361" s="2" t="s">
        <v>12</v>
      </c>
      <c r="C361" s="1">
        <v>12</v>
      </c>
      <c r="D361" s="1">
        <v>100</v>
      </c>
      <c r="E361" s="1">
        <v>0</v>
      </c>
      <c r="F361" s="1">
        <v>0.09</v>
      </c>
      <c r="G361" s="1">
        <v>2.2999999999999998</v>
      </c>
      <c r="H361" s="1">
        <v>3.35</v>
      </c>
      <c r="I361" s="1">
        <v>11.54</v>
      </c>
      <c r="J361" s="1">
        <v>24.22</v>
      </c>
      <c r="K361" s="1">
        <v>24.93</v>
      </c>
      <c r="L361" s="1">
        <v>8.9499999999999993</v>
      </c>
      <c r="M361" s="1">
        <v>10.35</v>
      </c>
      <c r="N361" s="1">
        <v>7.94</v>
      </c>
      <c r="O361" s="1">
        <v>4.08</v>
      </c>
      <c r="P361" s="1">
        <v>0.87</v>
      </c>
      <c r="Q361" s="1">
        <v>0.49</v>
      </c>
      <c r="R361" s="1">
        <v>0.4</v>
      </c>
      <c r="S361" s="1">
        <v>0.2</v>
      </c>
      <c r="T361" s="1">
        <v>0.09</v>
      </c>
      <c r="U361" s="1">
        <v>0</v>
      </c>
      <c r="V361" s="1">
        <v>0.09</v>
      </c>
      <c r="W361" s="1">
        <v>0.09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</row>
    <row r="362" spans="1:43" x14ac:dyDescent="0.25">
      <c r="A362" s="10" t="s">
        <v>18</v>
      </c>
      <c r="B362" s="2" t="s">
        <v>12</v>
      </c>
      <c r="C362" s="1">
        <v>13</v>
      </c>
      <c r="D362" s="1">
        <v>100</v>
      </c>
      <c r="E362" s="1">
        <v>1.1299999999999999</v>
      </c>
      <c r="F362" s="1">
        <v>4.5999999999999996</v>
      </c>
      <c r="G362" s="1">
        <v>3.43</v>
      </c>
      <c r="H362" s="1">
        <v>3.77</v>
      </c>
      <c r="I362" s="1">
        <v>2.5499999999999998</v>
      </c>
      <c r="J362" s="1">
        <v>6.33</v>
      </c>
      <c r="K362" s="1">
        <v>4.87</v>
      </c>
      <c r="L362" s="1">
        <v>6.6</v>
      </c>
      <c r="M362" s="1">
        <v>8.69</v>
      </c>
      <c r="N362" s="1">
        <v>8.98</v>
      </c>
      <c r="O362" s="1">
        <v>6.87</v>
      </c>
      <c r="P362" s="1">
        <v>4.6500000000000004</v>
      </c>
      <c r="Q362" s="1">
        <v>3.81</v>
      </c>
      <c r="R362" s="1">
        <v>4.09</v>
      </c>
      <c r="S362" s="1">
        <v>3.8</v>
      </c>
      <c r="T362" s="1">
        <v>3.2</v>
      </c>
      <c r="U362" s="1">
        <v>4.03</v>
      </c>
      <c r="V362" s="1">
        <v>3.74</v>
      </c>
      <c r="W362" s="1">
        <v>2.61</v>
      </c>
      <c r="X362" s="1">
        <v>2.74</v>
      </c>
      <c r="Y362" s="1">
        <v>1.6</v>
      </c>
      <c r="Z362" s="1">
        <v>1.61</v>
      </c>
      <c r="AA362" s="1">
        <v>2.3199999999999998</v>
      </c>
      <c r="AB362" s="1">
        <v>1.48</v>
      </c>
      <c r="AC362" s="1">
        <v>0.9</v>
      </c>
      <c r="AD362" s="1">
        <v>0</v>
      </c>
      <c r="AE362" s="1">
        <v>0.36</v>
      </c>
      <c r="AF362" s="1">
        <v>0.36</v>
      </c>
      <c r="AG362" s="1">
        <v>0.18</v>
      </c>
      <c r="AH362" s="1">
        <v>0</v>
      </c>
      <c r="AI362" s="1">
        <v>0.36</v>
      </c>
      <c r="AJ362" s="1">
        <v>0.18</v>
      </c>
      <c r="AK362" s="1">
        <v>0.18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</row>
    <row r="363" spans="1:43" x14ac:dyDescent="0.25">
      <c r="A363" s="9" t="s">
        <v>19</v>
      </c>
      <c r="B363" s="2" t="s">
        <v>1</v>
      </c>
      <c r="C363" s="1">
        <v>4</v>
      </c>
      <c r="D363" s="1">
        <v>100</v>
      </c>
      <c r="E363" s="1">
        <v>66.67</v>
      </c>
      <c r="F363" s="1">
        <v>0</v>
      </c>
      <c r="G363" s="1">
        <v>0.18</v>
      </c>
      <c r="H363" s="1">
        <v>0.54</v>
      </c>
      <c r="I363" s="1">
        <v>0.36</v>
      </c>
      <c r="J363" s="1">
        <v>0.18</v>
      </c>
      <c r="K363" s="1">
        <v>0</v>
      </c>
      <c r="L363" s="1">
        <v>0.72</v>
      </c>
      <c r="M363" s="1">
        <v>0.54</v>
      </c>
      <c r="N363" s="1">
        <v>1.0900000000000001</v>
      </c>
      <c r="O363" s="1">
        <v>2.9</v>
      </c>
      <c r="P363" s="1">
        <v>3.08</v>
      </c>
      <c r="Q363" s="1">
        <v>3.44</v>
      </c>
      <c r="R363" s="1">
        <v>3.8</v>
      </c>
      <c r="S363" s="1">
        <v>6.16</v>
      </c>
      <c r="T363" s="1">
        <v>3.44</v>
      </c>
      <c r="U363" s="1">
        <v>3.08</v>
      </c>
      <c r="V363" s="1">
        <v>1.27</v>
      </c>
      <c r="W363" s="1">
        <v>1.0900000000000001</v>
      </c>
      <c r="X363" s="1">
        <v>0.54</v>
      </c>
      <c r="Y363" s="1">
        <v>0.36</v>
      </c>
      <c r="Z363" s="1">
        <v>0.18</v>
      </c>
      <c r="AA363" s="1">
        <v>0</v>
      </c>
      <c r="AB363" s="1">
        <v>0.18</v>
      </c>
      <c r="AC363" s="1">
        <v>0.18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/>
      <c r="AL363" s="1"/>
      <c r="AM363" s="1"/>
      <c r="AN363" s="1"/>
      <c r="AO363" s="1"/>
      <c r="AP363" s="1"/>
      <c r="AQ363" s="1"/>
    </row>
    <row r="364" spans="1:43" x14ac:dyDescent="0.25">
      <c r="A364" s="9" t="s">
        <v>19</v>
      </c>
      <c r="B364" s="2" t="s">
        <v>1</v>
      </c>
      <c r="C364" s="1">
        <v>5</v>
      </c>
      <c r="D364" s="1">
        <v>100</v>
      </c>
      <c r="E364" s="1">
        <v>66.77</v>
      </c>
      <c r="F364" s="1">
        <v>0</v>
      </c>
      <c r="G364" s="1">
        <v>0.32</v>
      </c>
      <c r="H364" s="1">
        <v>0.32</v>
      </c>
      <c r="I364" s="1">
        <v>0.53</v>
      </c>
      <c r="J364" s="1">
        <v>1.05</v>
      </c>
      <c r="K364" s="1">
        <v>4.0999999999999996</v>
      </c>
      <c r="L364" s="1">
        <v>5.78</v>
      </c>
      <c r="M364" s="1">
        <v>7.26</v>
      </c>
      <c r="N364" s="1">
        <v>3.89</v>
      </c>
      <c r="O364" s="1">
        <v>3.99</v>
      </c>
      <c r="P364" s="1">
        <v>3.05</v>
      </c>
      <c r="Q364" s="1">
        <v>1.05</v>
      </c>
      <c r="R364" s="1">
        <v>0.74</v>
      </c>
      <c r="S364" s="1">
        <v>0.11</v>
      </c>
      <c r="T364" s="1">
        <v>0.53</v>
      </c>
      <c r="U364" s="1">
        <v>0.21</v>
      </c>
      <c r="V364" s="1">
        <v>0.32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/>
      <c r="AL364" s="1"/>
      <c r="AM364" s="1"/>
      <c r="AN364" s="1"/>
      <c r="AO364" s="1"/>
      <c r="AP364" s="1"/>
      <c r="AQ364" s="1"/>
    </row>
    <row r="365" spans="1:43" x14ac:dyDescent="0.25">
      <c r="A365" s="9" t="s">
        <v>19</v>
      </c>
      <c r="B365" s="2" t="s">
        <v>1</v>
      </c>
      <c r="C365" s="1">
        <v>6</v>
      </c>
      <c r="D365" s="1">
        <v>100</v>
      </c>
      <c r="E365" s="1">
        <v>69.05</v>
      </c>
      <c r="F365" s="1">
        <v>2.78</v>
      </c>
      <c r="G365" s="1">
        <v>2.62</v>
      </c>
      <c r="H365" s="1">
        <v>2.64</v>
      </c>
      <c r="I365" s="1">
        <v>2.69</v>
      </c>
      <c r="J365" s="1">
        <v>2.48</v>
      </c>
      <c r="K365" s="1">
        <v>2.2400000000000002</v>
      </c>
      <c r="L365" s="1">
        <v>1.87</v>
      </c>
      <c r="M365" s="1">
        <v>1.81</v>
      </c>
      <c r="N365" s="1">
        <v>1.61</v>
      </c>
      <c r="O365" s="1">
        <v>1.2</v>
      </c>
      <c r="P365" s="1">
        <v>1.2</v>
      </c>
      <c r="Q365" s="1">
        <v>1.24</v>
      </c>
      <c r="R365" s="1">
        <v>1.29</v>
      </c>
      <c r="S365" s="1">
        <v>1.65</v>
      </c>
      <c r="T365" s="1">
        <v>1</v>
      </c>
      <c r="U365" s="1">
        <v>1.02</v>
      </c>
      <c r="V365" s="1">
        <v>0.52</v>
      </c>
      <c r="W365" s="1">
        <v>0.34</v>
      </c>
      <c r="X365" s="1">
        <v>0.22</v>
      </c>
      <c r="Y365" s="1">
        <v>0.16</v>
      </c>
      <c r="Z365" s="1">
        <v>0.14000000000000001</v>
      </c>
      <c r="AA365" s="1">
        <v>0.05</v>
      </c>
      <c r="AB365" s="1">
        <v>0.02</v>
      </c>
      <c r="AC365" s="1">
        <v>7.0000000000000007E-2</v>
      </c>
      <c r="AD365" s="1">
        <v>0.02</v>
      </c>
      <c r="AE365" s="1">
        <v>0</v>
      </c>
      <c r="AF365" s="1">
        <v>0.05</v>
      </c>
      <c r="AG365" s="1">
        <v>0</v>
      </c>
      <c r="AH365" s="1">
        <v>0</v>
      </c>
      <c r="AI365" s="1">
        <v>0</v>
      </c>
      <c r="AJ365" s="1"/>
      <c r="AK365" s="1"/>
      <c r="AL365" s="1"/>
      <c r="AM365" s="1"/>
      <c r="AN365" s="1"/>
      <c r="AO365" s="1"/>
      <c r="AP365" s="1"/>
      <c r="AQ365" s="1"/>
    </row>
    <row r="366" spans="1:43" x14ac:dyDescent="0.25">
      <c r="A366" s="9" t="s">
        <v>19</v>
      </c>
      <c r="B366" s="2" t="s">
        <v>1</v>
      </c>
      <c r="C366" s="1">
        <v>7</v>
      </c>
      <c r="D366" s="1">
        <v>100</v>
      </c>
      <c r="E366" s="1">
        <v>0</v>
      </c>
      <c r="F366" s="1">
        <v>33.33</v>
      </c>
      <c r="G366" s="1">
        <v>8.33</v>
      </c>
      <c r="H366" s="1">
        <v>4.17</v>
      </c>
      <c r="I366" s="1">
        <v>4.17</v>
      </c>
      <c r="J366" s="1">
        <v>11.11</v>
      </c>
      <c r="K366" s="1">
        <v>16.670000000000002</v>
      </c>
      <c r="L366" s="1">
        <v>0</v>
      </c>
      <c r="M366" s="1">
        <v>8.33</v>
      </c>
      <c r="N366" s="1">
        <v>4.17</v>
      </c>
      <c r="O366" s="1">
        <v>5.56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4.17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/>
      <c r="AL366" s="1"/>
      <c r="AM366" s="1"/>
      <c r="AN366" s="1"/>
      <c r="AO366" s="1"/>
      <c r="AP366" s="1"/>
      <c r="AQ366" s="1"/>
    </row>
    <row r="367" spans="1:43" x14ac:dyDescent="0.25">
      <c r="A367" s="9" t="s">
        <v>19</v>
      </c>
      <c r="B367" s="2" t="s">
        <v>1</v>
      </c>
      <c r="C367" s="1">
        <v>8</v>
      </c>
      <c r="D367" s="1">
        <v>100</v>
      </c>
      <c r="E367" s="1">
        <v>51.34</v>
      </c>
      <c r="F367" s="1">
        <v>3.09</v>
      </c>
      <c r="G367" s="1">
        <v>4.47</v>
      </c>
      <c r="H367" s="1">
        <v>4.79</v>
      </c>
      <c r="I367" s="1">
        <v>4.37</v>
      </c>
      <c r="J367" s="1">
        <v>4.12</v>
      </c>
      <c r="K367" s="1">
        <v>3.17</v>
      </c>
      <c r="L367" s="1">
        <v>2.06</v>
      </c>
      <c r="M367" s="1">
        <v>1.58</v>
      </c>
      <c r="N367" s="1">
        <v>1.3</v>
      </c>
      <c r="O367" s="1">
        <v>0.91</v>
      </c>
      <c r="P367" s="1">
        <v>17.329999999999998</v>
      </c>
      <c r="Q367" s="1">
        <v>0.38</v>
      </c>
      <c r="R367" s="1">
        <v>0.38</v>
      </c>
      <c r="S367" s="1">
        <v>0.13</v>
      </c>
      <c r="T367" s="1">
        <v>0.15</v>
      </c>
      <c r="U367" s="1">
        <v>0.13</v>
      </c>
      <c r="V367" s="1">
        <v>0.08</v>
      </c>
      <c r="W367" s="1">
        <v>0.08</v>
      </c>
      <c r="X367" s="1">
        <v>0.02</v>
      </c>
      <c r="Y367" s="1">
        <v>0.02</v>
      </c>
      <c r="Z367" s="1">
        <v>0</v>
      </c>
      <c r="AA367" s="1">
        <v>0</v>
      </c>
      <c r="AB367" s="1">
        <v>0.04</v>
      </c>
      <c r="AC367" s="1">
        <v>0.02</v>
      </c>
      <c r="AD367" s="1">
        <v>0.02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/>
      <c r="AL367" s="1"/>
      <c r="AM367" s="1"/>
      <c r="AN367" s="1"/>
      <c r="AO367" s="1"/>
      <c r="AP367" s="1"/>
      <c r="AQ367" s="1"/>
    </row>
    <row r="368" spans="1:43" x14ac:dyDescent="0.25">
      <c r="A368" s="9" t="s">
        <v>19</v>
      </c>
      <c r="B368" s="2" t="s">
        <v>1</v>
      </c>
      <c r="C368" s="1">
        <v>9</v>
      </c>
      <c r="D368" s="1">
        <v>100</v>
      </c>
      <c r="E368" s="1">
        <v>34.840000000000003</v>
      </c>
      <c r="F368" s="1">
        <v>1.95</v>
      </c>
      <c r="G368" s="1">
        <v>25.44</v>
      </c>
      <c r="H368" s="1">
        <v>2.87</v>
      </c>
      <c r="I368" s="1">
        <v>1.91</v>
      </c>
      <c r="J368" s="1">
        <v>1.5</v>
      </c>
      <c r="K368" s="1">
        <v>1.0900000000000001</v>
      </c>
      <c r="L368" s="1">
        <v>0.96</v>
      </c>
      <c r="M368" s="1">
        <v>0.87</v>
      </c>
      <c r="N368" s="1">
        <v>0.9</v>
      </c>
      <c r="O368" s="1">
        <v>1.02</v>
      </c>
      <c r="P368" s="1">
        <v>1.35</v>
      </c>
      <c r="Q368" s="1">
        <v>2.2200000000000002</v>
      </c>
      <c r="R368" s="1">
        <v>3.31</v>
      </c>
      <c r="S368" s="1">
        <v>2.94</v>
      </c>
      <c r="T368" s="1">
        <v>2.2400000000000002</v>
      </c>
      <c r="U368" s="1">
        <v>1.44</v>
      </c>
      <c r="V368" s="1">
        <v>11.94</v>
      </c>
      <c r="W368" s="1">
        <v>0.57999999999999996</v>
      </c>
      <c r="X368" s="1">
        <v>0.36</v>
      </c>
      <c r="Y368" s="1">
        <v>0.17</v>
      </c>
      <c r="Z368" s="1">
        <v>7.0000000000000007E-2</v>
      </c>
      <c r="AA368" s="1">
        <v>0.02</v>
      </c>
      <c r="AB368" s="1">
        <v>0.01</v>
      </c>
      <c r="AC368" s="1">
        <v>0.01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/>
      <c r="AL368" s="1"/>
      <c r="AM368" s="1"/>
      <c r="AN368" s="1"/>
      <c r="AO368" s="1"/>
      <c r="AP368" s="1"/>
      <c r="AQ368" s="1"/>
    </row>
    <row r="369" spans="1:43" x14ac:dyDescent="0.25">
      <c r="A369" s="9" t="s">
        <v>19</v>
      </c>
      <c r="B369" s="2" t="s">
        <v>1</v>
      </c>
      <c r="C369" s="1">
        <v>10</v>
      </c>
      <c r="D369" s="1">
        <v>100</v>
      </c>
      <c r="E369" s="1">
        <v>42.08</v>
      </c>
      <c r="F369" s="1">
        <v>11.73</v>
      </c>
      <c r="G369" s="1">
        <v>4.78</v>
      </c>
      <c r="H369" s="1">
        <v>3.32</v>
      </c>
      <c r="I369" s="1">
        <v>4.38</v>
      </c>
      <c r="J369" s="1">
        <v>1.5</v>
      </c>
      <c r="K369" s="1">
        <v>2.5499999999999998</v>
      </c>
      <c r="L369" s="1">
        <v>3.73</v>
      </c>
      <c r="M369" s="1">
        <v>5.71</v>
      </c>
      <c r="N369" s="1">
        <v>4.87</v>
      </c>
      <c r="O369" s="1">
        <v>4.09</v>
      </c>
      <c r="P369" s="1">
        <v>5.46</v>
      </c>
      <c r="Q369" s="1">
        <v>1.1200000000000001</v>
      </c>
      <c r="R369" s="1">
        <v>0.75</v>
      </c>
      <c r="S369" s="1">
        <v>0.44</v>
      </c>
      <c r="T369" s="1">
        <v>1.59</v>
      </c>
      <c r="U369" s="1">
        <v>0.5</v>
      </c>
      <c r="V369" s="1">
        <v>0.37</v>
      </c>
      <c r="W369" s="1">
        <v>0.96</v>
      </c>
      <c r="X369" s="1">
        <v>0.06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/>
      <c r="AL369" s="1"/>
      <c r="AM369" s="1"/>
      <c r="AN369" s="1"/>
      <c r="AO369" s="1"/>
      <c r="AP369" s="1"/>
      <c r="AQ369" s="1"/>
    </row>
    <row r="370" spans="1:43" x14ac:dyDescent="0.25">
      <c r="A370" s="9" t="s">
        <v>19</v>
      </c>
      <c r="B370" s="2" t="s">
        <v>1</v>
      </c>
      <c r="C370" s="1">
        <v>11</v>
      </c>
      <c r="D370" s="1">
        <v>100</v>
      </c>
      <c r="E370" s="1">
        <v>66.69</v>
      </c>
      <c r="F370" s="1">
        <v>0.05</v>
      </c>
      <c r="G370" s="1">
        <v>1.32</v>
      </c>
      <c r="H370" s="1">
        <v>2.4900000000000002</v>
      </c>
      <c r="I370" s="1">
        <v>2.94</v>
      </c>
      <c r="J370" s="1">
        <v>2.17</v>
      </c>
      <c r="K370" s="1">
        <v>2.72</v>
      </c>
      <c r="L370" s="1">
        <v>1.88</v>
      </c>
      <c r="M370" s="1">
        <v>2.57</v>
      </c>
      <c r="N370" s="1">
        <v>1.98</v>
      </c>
      <c r="O370" s="1">
        <v>3.15</v>
      </c>
      <c r="P370" s="1">
        <v>2.96</v>
      </c>
      <c r="Q370" s="1">
        <v>1.46</v>
      </c>
      <c r="R370" s="1">
        <v>1.98</v>
      </c>
      <c r="S370" s="1">
        <v>1.1100000000000001</v>
      </c>
      <c r="T370" s="1">
        <v>1.35</v>
      </c>
      <c r="U370" s="1">
        <v>0.57999999999999996</v>
      </c>
      <c r="V370" s="1">
        <v>0.66</v>
      </c>
      <c r="W370" s="1">
        <v>0.48</v>
      </c>
      <c r="X370" s="1">
        <v>0.45</v>
      </c>
      <c r="Y370" s="1">
        <v>0.26</v>
      </c>
      <c r="Z370" s="1">
        <v>0.4</v>
      </c>
      <c r="AA370" s="1">
        <v>0.21</v>
      </c>
      <c r="AB370" s="1">
        <v>0.11</v>
      </c>
      <c r="AC370" s="1">
        <v>0</v>
      </c>
      <c r="AD370" s="1">
        <v>0</v>
      </c>
      <c r="AE370" s="1">
        <v>0.03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/>
      <c r="AL370" s="1"/>
      <c r="AM370" s="1"/>
      <c r="AN370" s="1"/>
      <c r="AO370" s="1"/>
      <c r="AP370" s="1"/>
      <c r="AQ370" s="1"/>
    </row>
    <row r="371" spans="1:43" x14ac:dyDescent="0.25">
      <c r="A371" s="9" t="s">
        <v>19</v>
      </c>
      <c r="B371" s="2" t="s">
        <v>1</v>
      </c>
      <c r="C371" s="1">
        <v>12</v>
      </c>
      <c r="D371" s="1">
        <v>100</v>
      </c>
      <c r="E371" s="1">
        <v>33.33</v>
      </c>
      <c r="F371" s="1">
        <v>0</v>
      </c>
      <c r="G371" s="1">
        <v>2.02</v>
      </c>
      <c r="H371" s="1">
        <v>2.02</v>
      </c>
      <c r="I371" s="1">
        <v>6.26</v>
      </c>
      <c r="J371" s="1">
        <v>6.26</v>
      </c>
      <c r="K371" s="1">
        <v>5.05</v>
      </c>
      <c r="L371" s="1">
        <v>3.84</v>
      </c>
      <c r="M371" s="1">
        <v>2.42</v>
      </c>
      <c r="N371" s="1">
        <v>2.83</v>
      </c>
      <c r="O371" s="1">
        <v>1.61</v>
      </c>
      <c r="P371" s="1">
        <v>0.2</v>
      </c>
      <c r="Q371" s="1">
        <v>0.2</v>
      </c>
      <c r="R371" s="1">
        <v>0.4</v>
      </c>
      <c r="S371" s="1">
        <v>0.2</v>
      </c>
      <c r="T371" s="1">
        <v>0</v>
      </c>
      <c r="U371" s="1">
        <v>33.33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/>
      <c r="AL371" s="1"/>
      <c r="AM371" s="1"/>
      <c r="AN371" s="1"/>
      <c r="AO371" s="1"/>
      <c r="AP371" s="1"/>
      <c r="AQ371" s="1"/>
    </row>
    <row r="372" spans="1:43" x14ac:dyDescent="0.25">
      <c r="A372" s="9" t="s">
        <v>19</v>
      </c>
      <c r="B372" s="2" t="s">
        <v>1</v>
      </c>
      <c r="C372" s="1">
        <v>13</v>
      </c>
      <c r="D372" s="1">
        <v>100</v>
      </c>
      <c r="E372" s="1">
        <v>36.75</v>
      </c>
      <c r="F372" s="1">
        <v>1.19</v>
      </c>
      <c r="G372" s="1">
        <v>3.57</v>
      </c>
      <c r="H372" s="1">
        <v>3.57</v>
      </c>
      <c r="I372" s="1">
        <v>0</v>
      </c>
      <c r="J372" s="1">
        <v>2.2200000000000002</v>
      </c>
      <c r="K372" s="1">
        <v>1.19</v>
      </c>
      <c r="L372" s="1">
        <v>2.38</v>
      </c>
      <c r="M372" s="1">
        <v>0</v>
      </c>
      <c r="N372" s="1">
        <v>1.19</v>
      </c>
      <c r="O372" s="1">
        <v>4.76</v>
      </c>
      <c r="P372" s="1">
        <v>3.57</v>
      </c>
      <c r="Q372" s="1">
        <v>2.38</v>
      </c>
      <c r="R372" s="1">
        <v>1.19</v>
      </c>
      <c r="S372" s="1">
        <v>13.33</v>
      </c>
      <c r="T372" s="1">
        <v>9.2100000000000009</v>
      </c>
      <c r="U372" s="1">
        <v>4.4400000000000004</v>
      </c>
      <c r="V372" s="1">
        <v>1.19</v>
      </c>
      <c r="W372" s="1">
        <v>4.4400000000000004</v>
      </c>
      <c r="X372" s="1">
        <v>1.19</v>
      </c>
      <c r="Y372" s="1">
        <v>0</v>
      </c>
      <c r="Z372" s="1">
        <v>0</v>
      </c>
      <c r="AA372" s="1">
        <v>2.2200000000000002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/>
      <c r="AL372" s="1"/>
      <c r="AM372" s="1"/>
      <c r="AN372" s="1"/>
      <c r="AO372" s="1"/>
      <c r="AP372" s="1"/>
      <c r="AQ372" s="1"/>
    </row>
    <row r="373" spans="1:43" x14ac:dyDescent="0.25">
      <c r="A373" s="9" t="s">
        <v>19</v>
      </c>
      <c r="B373" s="2" t="s">
        <v>2</v>
      </c>
      <c r="C373" s="1">
        <v>4</v>
      </c>
      <c r="D373" s="1">
        <v>100</v>
      </c>
      <c r="E373" s="1">
        <v>66.67</v>
      </c>
      <c r="F373" s="1">
        <v>0</v>
      </c>
      <c r="G373" s="1">
        <v>0.18</v>
      </c>
      <c r="H373" s="1">
        <v>0.54</v>
      </c>
      <c r="I373" s="1">
        <v>0.36</v>
      </c>
      <c r="J373" s="1">
        <v>0.18</v>
      </c>
      <c r="K373" s="1">
        <v>0</v>
      </c>
      <c r="L373" s="1">
        <v>0.72</v>
      </c>
      <c r="M373" s="1">
        <v>0.54</v>
      </c>
      <c r="N373" s="1">
        <v>1.0900000000000001</v>
      </c>
      <c r="O373" s="1">
        <v>2.9</v>
      </c>
      <c r="P373" s="1">
        <v>3.08</v>
      </c>
      <c r="Q373" s="1">
        <v>3.44</v>
      </c>
      <c r="R373" s="1">
        <v>3.8</v>
      </c>
      <c r="S373" s="1">
        <v>6.16</v>
      </c>
      <c r="T373" s="1">
        <v>3.44</v>
      </c>
      <c r="U373" s="1">
        <v>3.08</v>
      </c>
      <c r="V373" s="1">
        <v>1.27</v>
      </c>
      <c r="W373" s="1">
        <v>1.0900000000000001</v>
      </c>
      <c r="X373" s="1">
        <v>0.54</v>
      </c>
      <c r="Y373" s="1">
        <v>0.36</v>
      </c>
      <c r="Z373" s="1">
        <v>0.18</v>
      </c>
      <c r="AA373" s="1">
        <v>0</v>
      </c>
      <c r="AB373" s="1">
        <v>0.18</v>
      </c>
      <c r="AC373" s="1">
        <v>0.18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/>
      <c r="AL373" s="1"/>
      <c r="AM373" s="1"/>
      <c r="AN373" s="1"/>
      <c r="AO373" s="1"/>
      <c r="AP373" s="1"/>
      <c r="AQ373" s="1"/>
    </row>
    <row r="374" spans="1:43" x14ac:dyDescent="0.25">
      <c r="A374" s="9" t="s">
        <v>19</v>
      </c>
      <c r="B374" s="2" t="s">
        <v>2</v>
      </c>
      <c r="C374" s="1">
        <v>5</v>
      </c>
      <c r="D374" s="1">
        <v>100</v>
      </c>
      <c r="E374" s="1">
        <v>66.77</v>
      </c>
      <c r="F374" s="1">
        <v>0</v>
      </c>
      <c r="G374" s="1">
        <v>0.32</v>
      </c>
      <c r="H374" s="1">
        <v>0.32</v>
      </c>
      <c r="I374" s="1">
        <v>0.53</v>
      </c>
      <c r="J374" s="1">
        <v>1.05</v>
      </c>
      <c r="K374" s="1">
        <v>4.0999999999999996</v>
      </c>
      <c r="L374" s="1">
        <v>5.78</v>
      </c>
      <c r="M374" s="1">
        <v>7.26</v>
      </c>
      <c r="N374" s="1">
        <v>3.89</v>
      </c>
      <c r="O374" s="1">
        <v>3.99</v>
      </c>
      <c r="P374" s="1">
        <v>3.05</v>
      </c>
      <c r="Q374" s="1">
        <v>1.05</v>
      </c>
      <c r="R374" s="1">
        <v>0.74</v>
      </c>
      <c r="S374" s="1">
        <v>0.11</v>
      </c>
      <c r="T374" s="1">
        <v>0.53</v>
      </c>
      <c r="U374" s="1">
        <v>0.21</v>
      </c>
      <c r="V374" s="1">
        <v>0.32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/>
      <c r="AL374" s="1"/>
      <c r="AM374" s="1"/>
      <c r="AN374" s="1"/>
      <c r="AO374" s="1"/>
      <c r="AP374" s="1"/>
      <c r="AQ374" s="1"/>
    </row>
    <row r="375" spans="1:43" x14ac:dyDescent="0.25">
      <c r="A375" s="9" t="s">
        <v>19</v>
      </c>
      <c r="B375" s="2" t="s">
        <v>2</v>
      </c>
      <c r="C375" s="1">
        <v>6</v>
      </c>
      <c r="D375" s="1">
        <v>100</v>
      </c>
      <c r="E375" s="1">
        <v>69.05</v>
      </c>
      <c r="F375" s="1">
        <v>2.78</v>
      </c>
      <c r="G375" s="1">
        <v>2.62</v>
      </c>
      <c r="H375" s="1">
        <v>2.64</v>
      </c>
      <c r="I375" s="1">
        <v>2.69</v>
      </c>
      <c r="J375" s="1">
        <v>2.48</v>
      </c>
      <c r="K375" s="1">
        <v>2.2400000000000002</v>
      </c>
      <c r="L375" s="1">
        <v>1.87</v>
      </c>
      <c r="M375" s="1">
        <v>1.81</v>
      </c>
      <c r="N375" s="1">
        <v>1.61</v>
      </c>
      <c r="O375" s="1">
        <v>1.2</v>
      </c>
      <c r="P375" s="1">
        <v>1.2</v>
      </c>
      <c r="Q375" s="1">
        <v>1.24</v>
      </c>
      <c r="R375" s="1">
        <v>1.29</v>
      </c>
      <c r="S375" s="1">
        <v>1.65</v>
      </c>
      <c r="T375" s="1">
        <v>1</v>
      </c>
      <c r="U375" s="1">
        <v>1.02</v>
      </c>
      <c r="V375" s="1">
        <v>0.52</v>
      </c>
      <c r="W375" s="1">
        <v>0.34</v>
      </c>
      <c r="X375" s="1">
        <v>0.22</v>
      </c>
      <c r="Y375" s="1">
        <v>0.16</v>
      </c>
      <c r="Z375" s="1">
        <v>0.14000000000000001</v>
      </c>
      <c r="AA375" s="1">
        <v>0.05</v>
      </c>
      <c r="AB375" s="1">
        <v>0.02</v>
      </c>
      <c r="AC375" s="1">
        <v>7.0000000000000007E-2</v>
      </c>
      <c r="AD375" s="1">
        <v>0.02</v>
      </c>
      <c r="AE375" s="1">
        <v>0</v>
      </c>
      <c r="AF375" s="1">
        <v>0.05</v>
      </c>
      <c r="AG375" s="1">
        <v>0</v>
      </c>
      <c r="AH375" s="1">
        <v>0</v>
      </c>
      <c r="AI375" s="1">
        <v>0</v>
      </c>
      <c r="AJ375" s="1"/>
      <c r="AK375" s="1"/>
      <c r="AL375" s="1"/>
      <c r="AM375" s="1"/>
      <c r="AN375" s="1"/>
      <c r="AO375" s="1"/>
      <c r="AP375" s="1"/>
      <c r="AQ375" s="1"/>
    </row>
    <row r="376" spans="1:43" x14ac:dyDescent="0.25">
      <c r="A376" s="9" t="s">
        <v>19</v>
      </c>
      <c r="B376" s="2" t="s">
        <v>2</v>
      </c>
      <c r="C376" s="1">
        <v>7</v>
      </c>
      <c r="D376" s="1">
        <v>100</v>
      </c>
      <c r="E376" s="1">
        <v>1.59</v>
      </c>
      <c r="F376" s="1">
        <v>13.54</v>
      </c>
      <c r="G376" s="1">
        <v>14.92</v>
      </c>
      <c r="H376" s="1">
        <v>13.02</v>
      </c>
      <c r="I376" s="1">
        <v>5.29</v>
      </c>
      <c r="J376" s="1">
        <v>12.7</v>
      </c>
      <c r="K376" s="1">
        <v>14.07</v>
      </c>
      <c r="L376" s="1">
        <v>3.7</v>
      </c>
      <c r="M376" s="1">
        <v>3.17</v>
      </c>
      <c r="N376" s="1">
        <v>5.29</v>
      </c>
      <c r="O376" s="1">
        <v>6.36</v>
      </c>
      <c r="P376" s="1">
        <v>3.17</v>
      </c>
      <c r="Q376" s="1">
        <v>1.59</v>
      </c>
      <c r="R376" s="1">
        <v>0</v>
      </c>
      <c r="S376" s="1">
        <v>1.59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/>
      <c r="AL376" s="1"/>
      <c r="AM376" s="1"/>
      <c r="AN376" s="1"/>
      <c r="AO376" s="1"/>
      <c r="AP376" s="1"/>
      <c r="AQ376" s="1"/>
    </row>
    <row r="377" spans="1:43" x14ac:dyDescent="0.25">
      <c r="A377" s="9" t="s">
        <v>19</v>
      </c>
      <c r="B377" s="2" t="s">
        <v>2</v>
      </c>
      <c r="C377" s="1">
        <v>8</v>
      </c>
      <c r="D377" s="1">
        <v>100</v>
      </c>
      <c r="E377" s="1">
        <v>51.34</v>
      </c>
      <c r="F377" s="1">
        <v>3.09</v>
      </c>
      <c r="G377" s="1">
        <v>4.47</v>
      </c>
      <c r="H377" s="1">
        <v>4.79</v>
      </c>
      <c r="I377" s="1">
        <v>4.37</v>
      </c>
      <c r="J377" s="1">
        <v>4.12</v>
      </c>
      <c r="K377" s="1">
        <v>3.17</v>
      </c>
      <c r="L377" s="1">
        <v>2.06</v>
      </c>
      <c r="M377" s="1">
        <v>1.58</v>
      </c>
      <c r="N377" s="1">
        <v>1.3</v>
      </c>
      <c r="O377" s="1">
        <v>0.91</v>
      </c>
      <c r="P377" s="1">
        <v>17.329999999999998</v>
      </c>
      <c r="Q377" s="1">
        <v>0.38</v>
      </c>
      <c r="R377" s="1">
        <v>0.38</v>
      </c>
      <c r="S377" s="1">
        <v>0.13</v>
      </c>
      <c r="T377" s="1">
        <v>0.15</v>
      </c>
      <c r="U377" s="1">
        <v>0.13</v>
      </c>
      <c r="V377" s="1">
        <v>0.08</v>
      </c>
      <c r="W377" s="1">
        <v>0.08</v>
      </c>
      <c r="X377" s="1">
        <v>0.02</v>
      </c>
      <c r="Y377" s="1">
        <v>0.02</v>
      </c>
      <c r="Z377" s="1">
        <v>0</v>
      </c>
      <c r="AA377" s="1">
        <v>0</v>
      </c>
      <c r="AB377" s="1">
        <v>0.04</v>
      </c>
      <c r="AC377" s="1">
        <v>0.02</v>
      </c>
      <c r="AD377" s="1">
        <v>0.02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/>
      <c r="AL377" s="1"/>
      <c r="AM377" s="1"/>
      <c r="AN377" s="1"/>
      <c r="AO377" s="1"/>
      <c r="AP377" s="1"/>
      <c r="AQ377" s="1"/>
    </row>
    <row r="378" spans="1:43" x14ac:dyDescent="0.25">
      <c r="A378" s="9" t="s">
        <v>19</v>
      </c>
      <c r="B378" s="2" t="s">
        <v>2</v>
      </c>
      <c r="C378" s="1">
        <v>9</v>
      </c>
      <c r="D378" s="1">
        <v>100</v>
      </c>
      <c r="E378" s="1">
        <v>34.840000000000003</v>
      </c>
      <c r="F378" s="1">
        <v>1.95</v>
      </c>
      <c r="G378" s="1">
        <v>25.44</v>
      </c>
      <c r="H378" s="1">
        <v>2.87</v>
      </c>
      <c r="I378" s="1">
        <v>1.91</v>
      </c>
      <c r="J378" s="1">
        <v>1.5</v>
      </c>
      <c r="K378" s="1">
        <v>1.0900000000000001</v>
      </c>
      <c r="L378" s="1">
        <v>0.96</v>
      </c>
      <c r="M378" s="1">
        <v>0.87</v>
      </c>
      <c r="N378" s="1">
        <v>0.9</v>
      </c>
      <c r="O378" s="1">
        <v>1.02</v>
      </c>
      <c r="P378" s="1">
        <v>1.35</v>
      </c>
      <c r="Q378" s="1">
        <v>2.2200000000000002</v>
      </c>
      <c r="R378" s="1">
        <v>3.31</v>
      </c>
      <c r="S378" s="1">
        <v>2.94</v>
      </c>
      <c r="T378" s="1">
        <v>2.2400000000000002</v>
      </c>
      <c r="U378" s="1">
        <v>1.44</v>
      </c>
      <c r="V378" s="1">
        <v>11.94</v>
      </c>
      <c r="W378" s="1">
        <v>0.57999999999999996</v>
      </c>
      <c r="X378" s="1">
        <v>0.36</v>
      </c>
      <c r="Y378" s="1">
        <v>0.17</v>
      </c>
      <c r="Z378" s="1">
        <v>7.0000000000000007E-2</v>
      </c>
      <c r="AA378" s="1">
        <v>0.02</v>
      </c>
      <c r="AB378" s="1">
        <v>0.01</v>
      </c>
      <c r="AC378" s="1">
        <v>0.01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/>
      <c r="AL378" s="1"/>
      <c r="AM378" s="1"/>
      <c r="AN378" s="1"/>
      <c r="AO378" s="1"/>
      <c r="AP378" s="1"/>
      <c r="AQ378" s="1"/>
    </row>
    <row r="379" spans="1:43" x14ac:dyDescent="0.25">
      <c r="A379" s="9" t="s">
        <v>19</v>
      </c>
      <c r="B379" s="2" t="s">
        <v>2</v>
      </c>
      <c r="C379" s="1">
        <v>10</v>
      </c>
      <c r="D379" s="1">
        <v>100</v>
      </c>
      <c r="E379" s="1">
        <v>43.11</v>
      </c>
      <c r="F379" s="1">
        <v>7.5</v>
      </c>
      <c r="G379" s="1">
        <v>6.06</v>
      </c>
      <c r="H379" s="1">
        <v>5.37</v>
      </c>
      <c r="I379" s="1">
        <v>4.17</v>
      </c>
      <c r="J379" s="1">
        <v>3.61</v>
      </c>
      <c r="K379" s="1">
        <v>2.58</v>
      </c>
      <c r="L379" s="1">
        <v>4.6500000000000004</v>
      </c>
      <c r="M379" s="1">
        <v>5.08</v>
      </c>
      <c r="N379" s="1">
        <v>4.3099999999999996</v>
      </c>
      <c r="O379" s="1">
        <v>3.77</v>
      </c>
      <c r="P379" s="1">
        <v>2.54</v>
      </c>
      <c r="Q379" s="1">
        <v>1.83</v>
      </c>
      <c r="R379" s="1">
        <v>1.46</v>
      </c>
      <c r="S379" s="1">
        <v>1.1399999999999999</v>
      </c>
      <c r="T379" s="1">
        <v>1.34</v>
      </c>
      <c r="U379" s="1">
        <v>0.68</v>
      </c>
      <c r="V379" s="1">
        <v>0.37</v>
      </c>
      <c r="W379" s="1">
        <v>0.36</v>
      </c>
      <c r="X379" s="1">
        <v>0.06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/>
      <c r="AL379" s="1"/>
      <c r="AM379" s="1"/>
      <c r="AN379" s="1"/>
      <c r="AO379" s="1"/>
      <c r="AP379" s="1"/>
      <c r="AQ379" s="1"/>
    </row>
    <row r="380" spans="1:43" x14ac:dyDescent="0.25">
      <c r="A380" s="9" t="s">
        <v>19</v>
      </c>
      <c r="B380" s="2" t="s">
        <v>2</v>
      </c>
      <c r="C380" s="1">
        <v>11</v>
      </c>
      <c r="D380" s="1">
        <v>100</v>
      </c>
      <c r="E380" s="1">
        <v>66.69</v>
      </c>
      <c r="F380" s="1">
        <v>0.05</v>
      </c>
      <c r="G380" s="1">
        <v>1.32</v>
      </c>
      <c r="H380" s="1">
        <v>2.4900000000000002</v>
      </c>
      <c r="I380" s="1">
        <v>2.94</v>
      </c>
      <c r="J380" s="1">
        <v>2.17</v>
      </c>
      <c r="K380" s="1">
        <v>2.72</v>
      </c>
      <c r="L380" s="1">
        <v>1.88</v>
      </c>
      <c r="M380" s="1">
        <v>2.57</v>
      </c>
      <c r="N380" s="1">
        <v>1.98</v>
      </c>
      <c r="O380" s="1">
        <v>3.15</v>
      </c>
      <c r="P380" s="1">
        <v>2.96</v>
      </c>
      <c r="Q380" s="1">
        <v>1.46</v>
      </c>
      <c r="R380" s="1">
        <v>1.98</v>
      </c>
      <c r="S380" s="1">
        <v>1.1100000000000001</v>
      </c>
      <c r="T380" s="1">
        <v>1.35</v>
      </c>
      <c r="U380" s="1">
        <v>0.57999999999999996</v>
      </c>
      <c r="V380" s="1">
        <v>0.66</v>
      </c>
      <c r="W380" s="1">
        <v>0.48</v>
      </c>
      <c r="X380" s="1">
        <v>0.45</v>
      </c>
      <c r="Y380" s="1">
        <v>0.26</v>
      </c>
      <c r="Z380" s="1">
        <v>0.4</v>
      </c>
      <c r="AA380" s="1">
        <v>0.21</v>
      </c>
      <c r="AB380" s="1">
        <v>0.11</v>
      </c>
      <c r="AC380" s="1">
        <v>0</v>
      </c>
      <c r="AD380" s="1">
        <v>0</v>
      </c>
      <c r="AE380" s="1">
        <v>0.03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/>
      <c r="AL380" s="1"/>
      <c r="AM380" s="1"/>
      <c r="AN380" s="1"/>
      <c r="AO380" s="1"/>
      <c r="AP380" s="1"/>
      <c r="AQ380" s="1"/>
    </row>
    <row r="381" spans="1:43" x14ac:dyDescent="0.25">
      <c r="A381" s="9" t="s">
        <v>19</v>
      </c>
      <c r="B381" s="2" t="s">
        <v>2</v>
      </c>
      <c r="C381" s="1">
        <v>12</v>
      </c>
      <c r="D381" s="1">
        <v>100</v>
      </c>
      <c r="E381" s="1">
        <v>33.33</v>
      </c>
      <c r="F381" s="1">
        <v>0</v>
      </c>
      <c r="G381" s="1">
        <v>2.02</v>
      </c>
      <c r="H381" s="1">
        <v>2.02</v>
      </c>
      <c r="I381" s="1">
        <v>6.26</v>
      </c>
      <c r="J381" s="1">
        <v>6.26</v>
      </c>
      <c r="K381" s="1">
        <v>5.05</v>
      </c>
      <c r="L381" s="1">
        <v>3.84</v>
      </c>
      <c r="M381" s="1">
        <v>2.42</v>
      </c>
      <c r="N381" s="1">
        <v>2.83</v>
      </c>
      <c r="O381" s="1">
        <v>1.61</v>
      </c>
      <c r="P381" s="1">
        <v>0.2</v>
      </c>
      <c r="Q381" s="1">
        <v>0.2</v>
      </c>
      <c r="R381" s="1">
        <v>0.4</v>
      </c>
      <c r="S381" s="1">
        <v>0.2</v>
      </c>
      <c r="T381" s="1">
        <v>0</v>
      </c>
      <c r="U381" s="1">
        <v>33.33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/>
      <c r="AL381" s="1"/>
      <c r="AM381" s="1"/>
      <c r="AN381" s="1"/>
      <c r="AO381" s="1"/>
      <c r="AP381" s="1"/>
      <c r="AQ381" s="1"/>
    </row>
    <row r="382" spans="1:43" x14ac:dyDescent="0.25">
      <c r="A382" s="9" t="s">
        <v>19</v>
      </c>
      <c r="B382" s="2" t="s">
        <v>2</v>
      </c>
      <c r="C382" s="1">
        <v>13</v>
      </c>
      <c r="D382" s="1">
        <v>100</v>
      </c>
      <c r="E382" s="1">
        <v>35.67</v>
      </c>
      <c r="F382" s="1">
        <v>5.79</v>
      </c>
      <c r="G382" s="1">
        <v>3.57</v>
      </c>
      <c r="H382" s="1">
        <v>3.57</v>
      </c>
      <c r="I382" s="1">
        <v>1.1499999999999999</v>
      </c>
      <c r="J382" s="1">
        <v>0</v>
      </c>
      <c r="K382" s="1">
        <v>1.19</v>
      </c>
      <c r="L382" s="1">
        <v>3.53</v>
      </c>
      <c r="M382" s="1">
        <v>3.45</v>
      </c>
      <c r="N382" s="1">
        <v>3.49</v>
      </c>
      <c r="O382" s="1">
        <v>5.92</v>
      </c>
      <c r="P382" s="1">
        <v>7.02</v>
      </c>
      <c r="Q382" s="1">
        <v>3.53</v>
      </c>
      <c r="R382" s="1">
        <v>4.6399999999999997</v>
      </c>
      <c r="S382" s="1">
        <v>0</v>
      </c>
      <c r="T382" s="1">
        <v>7.06</v>
      </c>
      <c r="U382" s="1">
        <v>0</v>
      </c>
      <c r="V382" s="1">
        <v>2.34</v>
      </c>
      <c r="W382" s="1">
        <v>3.45</v>
      </c>
      <c r="X382" s="1">
        <v>4.6399999999999997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/>
      <c r="AL382" s="1"/>
      <c r="AM382" s="1"/>
      <c r="AN382" s="1"/>
      <c r="AO382" s="1"/>
      <c r="AP382" s="1"/>
      <c r="AQ382" s="1"/>
    </row>
    <row r="383" spans="1:43" x14ac:dyDescent="0.25">
      <c r="A383" s="9" t="s">
        <v>19</v>
      </c>
      <c r="B383" s="2" t="s">
        <v>3</v>
      </c>
      <c r="C383" s="1">
        <v>4</v>
      </c>
      <c r="D383" s="1">
        <v>100</v>
      </c>
      <c r="E383" s="1">
        <v>66.67</v>
      </c>
      <c r="F383" s="1">
        <v>0</v>
      </c>
      <c r="G383" s="1">
        <v>0.18</v>
      </c>
      <c r="H383" s="1">
        <v>0.54</v>
      </c>
      <c r="I383" s="1">
        <v>0.36</v>
      </c>
      <c r="J383" s="1">
        <v>0.18</v>
      </c>
      <c r="K383" s="1">
        <v>0</v>
      </c>
      <c r="L383" s="1">
        <v>0.72</v>
      </c>
      <c r="M383" s="1">
        <v>0.54</v>
      </c>
      <c r="N383" s="1">
        <v>1.0900000000000001</v>
      </c>
      <c r="O383" s="1">
        <v>2.9</v>
      </c>
      <c r="P383" s="1">
        <v>3.08</v>
      </c>
      <c r="Q383" s="1">
        <v>3.44</v>
      </c>
      <c r="R383" s="1">
        <v>3.8</v>
      </c>
      <c r="S383" s="1">
        <v>6.16</v>
      </c>
      <c r="T383" s="1">
        <v>3.44</v>
      </c>
      <c r="U383" s="1">
        <v>3.08</v>
      </c>
      <c r="V383" s="1">
        <v>1.27</v>
      </c>
      <c r="W383" s="1">
        <v>1.0900000000000001</v>
      </c>
      <c r="X383" s="1">
        <v>0.54</v>
      </c>
      <c r="Y383" s="1">
        <v>0.36</v>
      </c>
      <c r="Z383" s="1">
        <v>0.18</v>
      </c>
      <c r="AA383" s="1">
        <v>0</v>
      </c>
      <c r="AB383" s="1">
        <v>0.18</v>
      </c>
      <c r="AC383" s="1">
        <v>0.18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/>
      <c r="AL383" s="1"/>
      <c r="AM383" s="1"/>
      <c r="AN383" s="1"/>
      <c r="AO383" s="1"/>
      <c r="AP383" s="1"/>
      <c r="AQ383" s="1"/>
    </row>
    <row r="384" spans="1:43" x14ac:dyDescent="0.25">
      <c r="A384" s="9" t="s">
        <v>19</v>
      </c>
      <c r="B384" s="2" t="s">
        <v>3</v>
      </c>
      <c r="C384" s="1">
        <v>5</v>
      </c>
      <c r="D384" s="1">
        <v>100</v>
      </c>
      <c r="E384" s="1">
        <v>66.77</v>
      </c>
      <c r="F384" s="1">
        <v>0</v>
      </c>
      <c r="G384" s="1">
        <v>0.32</v>
      </c>
      <c r="H384" s="1">
        <v>0.32</v>
      </c>
      <c r="I384" s="1">
        <v>0.53</v>
      </c>
      <c r="J384" s="1">
        <v>1.05</v>
      </c>
      <c r="K384" s="1">
        <v>4.0999999999999996</v>
      </c>
      <c r="L384" s="1">
        <v>5.78</v>
      </c>
      <c r="M384" s="1">
        <v>7.26</v>
      </c>
      <c r="N384" s="1">
        <v>3.89</v>
      </c>
      <c r="O384" s="1">
        <v>3.99</v>
      </c>
      <c r="P384" s="1">
        <v>3.05</v>
      </c>
      <c r="Q384" s="1">
        <v>1.05</v>
      </c>
      <c r="R384" s="1">
        <v>0.74</v>
      </c>
      <c r="S384" s="1">
        <v>0.11</v>
      </c>
      <c r="T384" s="1">
        <v>0.53</v>
      </c>
      <c r="U384" s="1">
        <v>0.21</v>
      </c>
      <c r="V384" s="1">
        <v>0.32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/>
      <c r="AL384" s="1"/>
      <c r="AM384" s="1"/>
      <c r="AN384" s="1"/>
      <c r="AO384" s="1"/>
      <c r="AP384" s="1"/>
      <c r="AQ384" s="1"/>
    </row>
    <row r="385" spans="1:43" x14ac:dyDescent="0.25">
      <c r="A385" s="9" t="s">
        <v>19</v>
      </c>
      <c r="B385" s="2" t="s">
        <v>3</v>
      </c>
      <c r="C385" s="1">
        <v>6</v>
      </c>
      <c r="D385" s="1">
        <v>100</v>
      </c>
      <c r="E385" s="1">
        <v>69.05</v>
      </c>
      <c r="F385" s="1">
        <v>2.78</v>
      </c>
      <c r="G385" s="1">
        <v>2.62</v>
      </c>
      <c r="H385" s="1">
        <v>2.64</v>
      </c>
      <c r="I385" s="1">
        <v>2.69</v>
      </c>
      <c r="J385" s="1">
        <v>2.48</v>
      </c>
      <c r="K385" s="1">
        <v>2.2400000000000002</v>
      </c>
      <c r="L385" s="1">
        <v>1.87</v>
      </c>
      <c r="M385" s="1">
        <v>1.81</v>
      </c>
      <c r="N385" s="1">
        <v>1.61</v>
      </c>
      <c r="O385" s="1">
        <v>1.2</v>
      </c>
      <c r="P385" s="1">
        <v>1.2</v>
      </c>
      <c r="Q385" s="1">
        <v>1.24</v>
      </c>
      <c r="R385" s="1">
        <v>1.29</v>
      </c>
      <c r="S385" s="1">
        <v>1.65</v>
      </c>
      <c r="T385" s="1">
        <v>1</v>
      </c>
      <c r="U385" s="1">
        <v>1.02</v>
      </c>
      <c r="V385" s="1">
        <v>0.52</v>
      </c>
      <c r="W385" s="1">
        <v>0.34</v>
      </c>
      <c r="X385" s="1">
        <v>0.22</v>
      </c>
      <c r="Y385" s="1">
        <v>0.16</v>
      </c>
      <c r="Z385" s="1">
        <v>0.14000000000000001</v>
      </c>
      <c r="AA385" s="1">
        <v>0.05</v>
      </c>
      <c r="AB385" s="1">
        <v>0.02</v>
      </c>
      <c r="AC385" s="1">
        <v>7.0000000000000007E-2</v>
      </c>
      <c r="AD385" s="1">
        <v>0.02</v>
      </c>
      <c r="AE385" s="1">
        <v>0</v>
      </c>
      <c r="AF385" s="1">
        <v>0.05</v>
      </c>
      <c r="AG385" s="1">
        <v>0</v>
      </c>
      <c r="AH385" s="1">
        <v>0</v>
      </c>
      <c r="AI385" s="1">
        <v>0</v>
      </c>
      <c r="AJ385" s="1"/>
      <c r="AK385" s="1"/>
      <c r="AL385" s="1"/>
      <c r="AM385" s="1"/>
      <c r="AN385" s="1"/>
      <c r="AO385" s="1"/>
      <c r="AP385" s="1"/>
      <c r="AQ385" s="1"/>
    </row>
    <row r="386" spans="1:43" x14ac:dyDescent="0.25">
      <c r="A386" s="9" t="s">
        <v>19</v>
      </c>
      <c r="B386" s="2" t="s">
        <v>3</v>
      </c>
      <c r="C386" s="1">
        <v>7</v>
      </c>
      <c r="D386" s="1">
        <v>100</v>
      </c>
      <c r="E386" s="1">
        <v>8.24</v>
      </c>
      <c r="F386" s="1">
        <v>13.33</v>
      </c>
      <c r="G386" s="1">
        <v>16.27</v>
      </c>
      <c r="H386" s="1">
        <v>15.29</v>
      </c>
      <c r="I386" s="1">
        <v>0</v>
      </c>
      <c r="J386" s="1">
        <v>13.33</v>
      </c>
      <c r="K386" s="1">
        <v>10.98</v>
      </c>
      <c r="L386" s="1">
        <v>1.96</v>
      </c>
      <c r="M386" s="1">
        <v>0.98</v>
      </c>
      <c r="N386" s="1">
        <v>1.96</v>
      </c>
      <c r="O386" s="1">
        <v>6.87</v>
      </c>
      <c r="P386" s="1">
        <v>2.94</v>
      </c>
      <c r="Q386" s="1">
        <v>2.94</v>
      </c>
      <c r="R386" s="1">
        <v>0.98</v>
      </c>
      <c r="S386" s="1">
        <v>1.96</v>
      </c>
      <c r="T386" s="1">
        <v>0</v>
      </c>
      <c r="U386" s="1">
        <v>0.98</v>
      </c>
      <c r="V386" s="1">
        <v>0</v>
      </c>
      <c r="W386" s="1">
        <v>0</v>
      </c>
      <c r="X386" s="1">
        <v>0.98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/>
      <c r="AL386" s="1"/>
      <c r="AM386" s="1"/>
      <c r="AN386" s="1"/>
      <c r="AO386" s="1"/>
      <c r="AP386" s="1"/>
      <c r="AQ386" s="1"/>
    </row>
    <row r="387" spans="1:43" x14ac:dyDescent="0.25">
      <c r="A387" s="9" t="s">
        <v>19</v>
      </c>
      <c r="B387" s="2" t="s">
        <v>3</v>
      </c>
      <c r="C387" s="1">
        <v>8</v>
      </c>
      <c r="D387" s="1">
        <v>100</v>
      </c>
      <c r="E387" s="1">
        <v>51.34</v>
      </c>
      <c r="F387" s="1">
        <v>3.09</v>
      </c>
      <c r="G387" s="1">
        <v>4.47</v>
      </c>
      <c r="H387" s="1">
        <v>4.79</v>
      </c>
      <c r="I387" s="1">
        <v>4.37</v>
      </c>
      <c r="J387" s="1">
        <v>4.12</v>
      </c>
      <c r="K387" s="1">
        <v>3.17</v>
      </c>
      <c r="L387" s="1">
        <v>2.06</v>
      </c>
      <c r="M387" s="1">
        <v>1.58</v>
      </c>
      <c r="N387" s="1">
        <v>1.3</v>
      </c>
      <c r="O387" s="1">
        <v>0.91</v>
      </c>
      <c r="P387" s="1">
        <v>17.329999999999998</v>
      </c>
      <c r="Q387" s="1">
        <v>0.38</v>
      </c>
      <c r="R387" s="1">
        <v>0.38</v>
      </c>
      <c r="S387" s="1">
        <v>0.13</v>
      </c>
      <c r="T387" s="1">
        <v>0.15</v>
      </c>
      <c r="U387" s="1">
        <v>0.13</v>
      </c>
      <c r="V387" s="1">
        <v>0.08</v>
      </c>
      <c r="W387" s="1">
        <v>0.08</v>
      </c>
      <c r="X387" s="1">
        <v>0.02</v>
      </c>
      <c r="Y387" s="1">
        <v>0.02</v>
      </c>
      <c r="Z387" s="1">
        <v>0</v>
      </c>
      <c r="AA387" s="1">
        <v>0</v>
      </c>
      <c r="AB387" s="1">
        <v>0.04</v>
      </c>
      <c r="AC387" s="1">
        <v>0.02</v>
      </c>
      <c r="AD387" s="1">
        <v>0.02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/>
      <c r="AL387" s="1"/>
      <c r="AM387" s="1"/>
      <c r="AN387" s="1"/>
      <c r="AO387" s="1"/>
      <c r="AP387" s="1"/>
      <c r="AQ387" s="1"/>
    </row>
    <row r="388" spans="1:43" x14ac:dyDescent="0.25">
      <c r="A388" s="9" t="s">
        <v>19</v>
      </c>
      <c r="B388" s="2" t="s">
        <v>3</v>
      </c>
      <c r="C388" s="1">
        <v>9</v>
      </c>
      <c r="D388" s="1">
        <v>100</v>
      </c>
      <c r="E388" s="1">
        <v>34.840000000000003</v>
      </c>
      <c r="F388" s="1">
        <v>1.95</v>
      </c>
      <c r="G388" s="1">
        <v>25.44</v>
      </c>
      <c r="H388" s="1">
        <v>2.87</v>
      </c>
      <c r="I388" s="1">
        <v>1.91</v>
      </c>
      <c r="J388" s="1">
        <v>1.5</v>
      </c>
      <c r="K388" s="1">
        <v>1.0900000000000001</v>
      </c>
      <c r="L388" s="1">
        <v>0.96</v>
      </c>
      <c r="M388" s="1">
        <v>0.87</v>
      </c>
      <c r="N388" s="1">
        <v>0.9</v>
      </c>
      <c r="O388" s="1">
        <v>1.02</v>
      </c>
      <c r="P388" s="1">
        <v>1.35</v>
      </c>
      <c r="Q388" s="1">
        <v>2.2200000000000002</v>
      </c>
      <c r="R388" s="1">
        <v>3.31</v>
      </c>
      <c r="S388" s="1">
        <v>2.94</v>
      </c>
      <c r="T388" s="1">
        <v>2.2400000000000002</v>
      </c>
      <c r="U388" s="1">
        <v>1.44</v>
      </c>
      <c r="V388" s="1">
        <v>11.94</v>
      </c>
      <c r="W388" s="1">
        <v>0.57999999999999996</v>
      </c>
      <c r="X388" s="1">
        <v>0.36</v>
      </c>
      <c r="Y388" s="1">
        <v>0.17</v>
      </c>
      <c r="Z388" s="1">
        <v>7.0000000000000007E-2</v>
      </c>
      <c r="AA388" s="1">
        <v>0.02</v>
      </c>
      <c r="AB388" s="1">
        <v>0.01</v>
      </c>
      <c r="AC388" s="1">
        <v>0.01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/>
      <c r="AL388" s="1"/>
      <c r="AM388" s="1"/>
      <c r="AN388" s="1"/>
      <c r="AO388" s="1"/>
      <c r="AP388" s="1"/>
      <c r="AQ388" s="1"/>
    </row>
    <row r="389" spans="1:43" x14ac:dyDescent="0.25">
      <c r="A389" s="9" t="s">
        <v>19</v>
      </c>
      <c r="B389" s="2" t="s">
        <v>3</v>
      </c>
      <c r="C389" s="1">
        <v>10</v>
      </c>
      <c r="D389" s="1">
        <v>100</v>
      </c>
      <c r="E389" s="1">
        <v>45.71</v>
      </c>
      <c r="F389" s="1">
        <v>7.28</v>
      </c>
      <c r="G389" s="1">
        <v>6.39</v>
      </c>
      <c r="H389" s="1">
        <v>4.42</v>
      </c>
      <c r="I389" s="1">
        <v>3.4</v>
      </c>
      <c r="J389" s="1">
        <v>2.77</v>
      </c>
      <c r="K389" s="1">
        <v>2.2000000000000002</v>
      </c>
      <c r="L389" s="1">
        <v>4.2</v>
      </c>
      <c r="M389" s="1">
        <v>5.24</v>
      </c>
      <c r="N389" s="1">
        <v>4.05</v>
      </c>
      <c r="O389" s="1">
        <v>4.05</v>
      </c>
      <c r="P389" s="1">
        <v>3.64</v>
      </c>
      <c r="Q389" s="1">
        <v>1.8</v>
      </c>
      <c r="R389" s="1">
        <v>1.35</v>
      </c>
      <c r="S389" s="1">
        <v>0.74</v>
      </c>
      <c r="T389" s="1">
        <v>1.1100000000000001</v>
      </c>
      <c r="U389" s="1">
        <v>0.57999999999999996</v>
      </c>
      <c r="V389" s="1">
        <v>0.45</v>
      </c>
      <c r="W389" s="1">
        <v>0.34</v>
      </c>
      <c r="X389" s="1">
        <v>0.28999999999999998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/>
      <c r="AL389" s="1"/>
      <c r="AM389" s="1"/>
      <c r="AN389" s="1"/>
      <c r="AO389" s="1"/>
      <c r="AP389" s="1"/>
      <c r="AQ389" s="1"/>
    </row>
    <row r="390" spans="1:43" x14ac:dyDescent="0.25">
      <c r="A390" s="9" t="s">
        <v>19</v>
      </c>
      <c r="B390" s="2" t="s">
        <v>3</v>
      </c>
      <c r="C390" s="1">
        <v>11</v>
      </c>
      <c r="D390" s="1">
        <v>100</v>
      </c>
      <c r="E390" s="1">
        <v>66.69</v>
      </c>
      <c r="F390" s="1">
        <v>0.05</v>
      </c>
      <c r="G390" s="1">
        <v>1.32</v>
      </c>
      <c r="H390" s="1">
        <v>2.4900000000000002</v>
      </c>
      <c r="I390" s="1">
        <v>2.94</v>
      </c>
      <c r="J390" s="1">
        <v>2.17</v>
      </c>
      <c r="K390" s="1">
        <v>2.72</v>
      </c>
      <c r="L390" s="1">
        <v>1.88</v>
      </c>
      <c r="M390" s="1">
        <v>2.57</v>
      </c>
      <c r="N390" s="1">
        <v>1.98</v>
      </c>
      <c r="O390" s="1">
        <v>3.15</v>
      </c>
      <c r="P390" s="1">
        <v>2.96</v>
      </c>
      <c r="Q390" s="1">
        <v>1.46</v>
      </c>
      <c r="R390" s="1">
        <v>1.98</v>
      </c>
      <c r="S390" s="1">
        <v>1.1100000000000001</v>
      </c>
      <c r="T390" s="1">
        <v>1.35</v>
      </c>
      <c r="U390" s="1">
        <v>0.57999999999999996</v>
      </c>
      <c r="V390" s="1">
        <v>0.66</v>
      </c>
      <c r="W390" s="1">
        <v>0.48</v>
      </c>
      <c r="X390" s="1">
        <v>0.45</v>
      </c>
      <c r="Y390" s="1">
        <v>0.26</v>
      </c>
      <c r="Z390" s="1">
        <v>0.4</v>
      </c>
      <c r="AA390" s="1">
        <v>0.21</v>
      </c>
      <c r="AB390" s="1">
        <v>0.11</v>
      </c>
      <c r="AC390" s="1">
        <v>0</v>
      </c>
      <c r="AD390" s="1">
        <v>0</v>
      </c>
      <c r="AE390" s="1">
        <v>0.03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/>
      <c r="AL390" s="1"/>
      <c r="AM390" s="1"/>
      <c r="AN390" s="1"/>
      <c r="AO390" s="1"/>
      <c r="AP390" s="1"/>
      <c r="AQ390" s="1"/>
    </row>
    <row r="391" spans="1:43" x14ac:dyDescent="0.25">
      <c r="A391" s="9" t="s">
        <v>19</v>
      </c>
      <c r="B391" s="2" t="s">
        <v>3</v>
      </c>
      <c r="C391" s="1">
        <v>12</v>
      </c>
      <c r="D391" s="1">
        <v>100</v>
      </c>
      <c r="E391" s="1">
        <v>33.33</v>
      </c>
      <c r="F391" s="1">
        <v>0</v>
      </c>
      <c r="G391" s="1">
        <v>2.02</v>
      </c>
      <c r="H391" s="1">
        <v>2.02</v>
      </c>
      <c r="I391" s="1">
        <v>6.26</v>
      </c>
      <c r="J391" s="1">
        <v>6.26</v>
      </c>
      <c r="K391" s="1">
        <v>5.05</v>
      </c>
      <c r="L391" s="1">
        <v>3.84</v>
      </c>
      <c r="M391" s="1">
        <v>2.42</v>
      </c>
      <c r="N391" s="1">
        <v>2.83</v>
      </c>
      <c r="O391" s="1">
        <v>1.61</v>
      </c>
      <c r="P391" s="1">
        <v>0.2</v>
      </c>
      <c r="Q391" s="1">
        <v>0.2</v>
      </c>
      <c r="R391" s="1">
        <v>0.4</v>
      </c>
      <c r="S391" s="1">
        <v>0.2</v>
      </c>
      <c r="T391" s="1">
        <v>0</v>
      </c>
      <c r="U391" s="1">
        <v>33.33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/>
      <c r="AL391" s="1"/>
      <c r="AM391" s="1"/>
      <c r="AN391" s="1"/>
      <c r="AO391" s="1"/>
      <c r="AP391" s="1"/>
      <c r="AQ391" s="1"/>
    </row>
    <row r="392" spans="1:43" x14ac:dyDescent="0.25">
      <c r="A392" s="9" t="s">
        <v>19</v>
      </c>
      <c r="B392" s="2" t="s">
        <v>3</v>
      </c>
      <c r="C392" s="1">
        <v>13</v>
      </c>
      <c r="D392" s="1">
        <v>100</v>
      </c>
      <c r="E392" s="1">
        <v>35.65</v>
      </c>
      <c r="F392" s="1">
        <v>1.75</v>
      </c>
      <c r="G392" s="1">
        <v>5.26</v>
      </c>
      <c r="H392" s="1">
        <v>4.13</v>
      </c>
      <c r="I392" s="1">
        <v>0.56000000000000005</v>
      </c>
      <c r="J392" s="1">
        <v>1.69</v>
      </c>
      <c r="K392" s="1">
        <v>2.88</v>
      </c>
      <c r="L392" s="1">
        <v>2.38</v>
      </c>
      <c r="M392" s="1">
        <v>0</v>
      </c>
      <c r="N392" s="1">
        <v>2.3199999999999998</v>
      </c>
      <c r="O392" s="1">
        <v>7.04</v>
      </c>
      <c r="P392" s="1">
        <v>5.26</v>
      </c>
      <c r="Q392" s="1">
        <v>3.51</v>
      </c>
      <c r="R392" s="1">
        <v>3.45</v>
      </c>
      <c r="S392" s="1">
        <v>5.65</v>
      </c>
      <c r="T392" s="1">
        <v>6.46</v>
      </c>
      <c r="U392" s="1">
        <v>2.2599999999999998</v>
      </c>
      <c r="V392" s="1">
        <v>4.01</v>
      </c>
      <c r="W392" s="1">
        <v>1.1299999999999999</v>
      </c>
      <c r="X392" s="1">
        <v>2.88</v>
      </c>
      <c r="Y392" s="1">
        <v>0.56000000000000005</v>
      </c>
      <c r="Z392" s="1">
        <v>0.56000000000000005</v>
      </c>
      <c r="AA392" s="1">
        <v>0</v>
      </c>
      <c r="AB392" s="1">
        <v>0</v>
      </c>
      <c r="AC392" s="1">
        <v>0.56000000000000005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/>
      <c r="AL392" s="1"/>
      <c r="AM392" s="1"/>
      <c r="AN392" s="1"/>
      <c r="AO392" s="1"/>
      <c r="AP392" s="1"/>
      <c r="AQ392" s="1"/>
    </row>
    <row r="393" spans="1:43" x14ac:dyDescent="0.25">
      <c r="A393" s="9" t="s">
        <v>19</v>
      </c>
      <c r="B393" s="2" t="s">
        <v>4</v>
      </c>
      <c r="C393" s="1">
        <v>4</v>
      </c>
      <c r="D393" s="1">
        <v>100</v>
      </c>
      <c r="E393" s="1">
        <v>66.67</v>
      </c>
      <c r="F393" s="1">
        <v>0</v>
      </c>
      <c r="G393" s="1">
        <v>0.18</v>
      </c>
      <c r="H393" s="1">
        <v>0.54</v>
      </c>
      <c r="I393" s="1">
        <v>0.36</v>
      </c>
      <c r="J393" s="1">
        <v>0.18</v>
      </c>
      <c r="K393" s="1">
        <v>0</v>
      </c>
      <c r="L393" s="1">
        <v>0.72</v>
      </c>
      <c r="M393" s="1">
        <v>0.54</v>
      </c>
      <c r="N393" s="1">
        <v>1.0900000000000001</v>
      </c>
      <c r="O393" s="1">
        <v>2.9</v>
      </c>
      <c r="P393" s="1">
        <v>3.08</v>
      </c>
      <c r="Q393" s="1">
        <v>3.44</v>
      </c>
      <c r="R393" s="1">
        <v>3.8</v>
      </c>
      <c r="S393" s="1">
        <v>6.16</v>
      </c>
      <c r="T393" s="1">
        <v>3.44</v>
      </c>
      <c r="U393" s="1">
        <v>3.08</v>
      </c>
      <c r="V393" s="1">
        <v>1.27</v>
      </c>
      <c r="W393" s="1">
        <v>1.0900000000000001</v>
      </c>
      <c r="X393" s="1">
        <v>0.54</v>
      </c>
      <c r="Y393" s="1">
        <v>0.36</v>
      </c>
      <c r="Z393" s="1">
        <v>0.18</v>
      </c>
      <c r="AA393" s="1">
        <v>0</v>
      </c>
      <c r="AB393" s="1">
        <v>0.18</v>
      </c>
      <c r="AC393" s="1">
        <v>0.18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/>
      <c r="AL393" s="1"/>
      <c r="AM393" s="1"/>
      <c r="AN393" s="1"/>
      <c r="AO393" s="1"/>
      <c r="AP393" s="1"/>
      <c r="AQ393" s="1"/>
    </row>
    <row r="394" spans="1:43" x14ac:dyDescent="0.25">
      <c r="A394" s="9" t="s">
        <v>19</v>
      </c>
      <c r="B394" s="2" t="s">
        <v>4</v>
      </c>
      <c r="C394" s="1">
        <v>5</v>
      </c>
      <c r="D394" s="1">
        <v>100</v>
      </c>
      <c r="E394" s="1">
        <v>66.77</v>
      </c>
      <c r="F394" s="1">
        <v>0</v>
      </c>
      <c r="G394" s="1">
        <v>0.32</v>
      </c>
      <c r="H394" s="1">
        <v>0.32</v>
      </c>
      <c r="I394" s="1">
        <v>0.53</v>
      </c>
      <c r="J394" s="1">
        <v>1.05</v>
      </c>
      <c r="K394" s="1">
        <v>4.0999999999999996</v>
      </c>
      <c r="L394" s="1">
        <v>5.78</v>
      </c>
      <c r="M394" s="1">
        <v>7.26</v>
      </c>
      <c r="N394" s="1">
        <v>3.89</v>
      </c>
      <c r="O394" s="1">
        <v>3.99</v>
      </c>
      <c r="P394" s="1">
        <v>3.05</v>
      </c>
      <c r="Q394" s="1">
        <v>1.05</v>
      </c>
      <c r="R394" s="1">
        <v>0.74</v>
      </c>
      <c r="S394" s="1">
        <v>0.11</v>
      </c>
      <c r="T394" s="1">
        <v>0.53</v>
      </c>
      <c r="U394" s="1">
        <v>0.21</v>
      </c>
      <c r="V394" s="1">
        <v>0.32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/>
      <c r="AL394" s="1"/>
      <c r="AM394" s="1"/>
      <c r="AN394" s="1"/>
      <c r="AO394" s="1"/>
      <c r="AP394" s="1"/>
      <c r="AQ394" s="1"/>
    </row>
    <row r="395" spans="1:43" x14ac:dyDescent="0.25">
      <c r="A395" s="9" t="s">
        <v>19</v>
      </c>
      <c r="B395" s="2" t="s">
        <v>4</v>
      </c>
      <c r="C395" s="1">
        <v>6</v>
      </c>
      <c r="D395" s="1">
        <v>100</v>
      </c>
      <c r="E395" s="1">
        <v>69.05</v>
      </c>
      <c r="F395" s="1">
        <v>2.78</v>
      </c>
      <c r="G395" s="1">
        <v>2.62</v>
      </c>
      <c r="H395" s="1">
        <v>2.64</v>
      </c>
      <c r="I395" s="1">
        <v>2.69</v>
      </c>
      <c r="J395" s="1">
        <v>2.48</v>
      </c>
      <c r="K395" s="1">
        <v>2.2400000000000002</v>
      </c>
      <c r="L395" s="1">
        <v>1.87</v>
      </c>
      <c r="M395" s="1">
        <v>1.81</v>
      </c>
      <c r="N395" s="1">
        <v>1.61</v>
      </c>
      <c r="O395" s="1">
        <v>1.2</v>
      </c>
      <c r="P395" s="1">
        <v>1.2</v>
      </c>
      <c r="Q395" s="1">
        <v>1.24</v>
      </c>
      <c r="R395" s="1">
        <v>1.29</v>
      </c>
      <c r="S395" s="1">
        <v>1.65</v>
      </c>
      <c r="T395" s="1">
        <v>1</v>
      </c>
      <c r="U395" s="1">
        <v>1.02</v>
      </c>
      <c r="V395" s="1">
        <v>0.52</v>
      </c>
      <c r="W395" s="1">
        <v>0.34</v>
      </c>
      <c r="X395" s="1">
        <v>0.22</v>
      </c>
      <c r="Y395" s="1">
        <v>0.16</v>
      </c>
      <c r="Z395" s="1">
        <v>0.14000000000000001</v>
      </c>
      <c r="AA395" s="1">
        <v>0.05</v>
      </c>
      <c r="AB395" s="1">
        <v>0.02</v>
      </c>
      <c r="AC395" s="1">
        <v>7.0000000000000007E-2</v>
      </c>
      <c r="AD395" s="1">
        <v>0.02</v>
      </c>
      <c r="AE395" s="1">
        <v>0</v>
      </c>
      <c r="AF395" s="1">
        <v>0.05</v>
      </c>
      <c r="AG395" s="1">
        <v>0</v>
      </c>
      <c r="AH395" s="1">
        <v>0</v>
      </c>
      <c r="AI395" s="1">
        <v>0</v>
      </c>
      <c r="AJ395" s="1"/>
      <c r="AK395" s="1"/>
      <c r="AL395" s="1"/>
      <c r="AM395" s="1"/>
      <c r="AN395" s="1"/>
      <c r="AO395" s="1"/>
      <c r="AP395" s="1"/>
      <c r="AQ395" s="1"/>
    </row>
    <row r="396" spans="1:43" x14ac:dyDescent="0.25">
      <c r="A396" s="9" t="s">
        <v>19</v>
      </c>
      <c r="B396" s="2" t="s">
        <v>4</v>
      </c>
      <c r="C396" s="1">
        <v>7</v>
      </c>
      <c r="D396" s="1">
        <v>100</v>
      </c>
      <c r="E396" s="1">
        <v>1.96</v>
      </c>
      <c r="F396" s="1">
        <v>6.53</v>
      </c>
      <c r="G396" s="1">
        <v>14.37</v>
      </c>
      <c r="H396" s="1">
        <v>6.86</v>
      </c>
      <c r="I396" s="1">
        <v>6.4</v>
      </c>
      <c r="J396" s="1">
        <v>5.6</v>
      </c>
      <c r="K396" s="1">
        <v>7.11</v>
      </c>
      <c r="L396" s="1">
        <v>7.23</v>
      </c>
      <c r="M396" s="1">
        <v>7.51</v>
      </c>
      <c r="N396" s="1">
        <v>10.39</v>
      </c>
      <c r="O396" s="1">
        <v>4.1100000000000003</v>
      </c>
      <c r="P396" s="1">
        <v>6.98</v>
      </c>
      <c r="Q396" s="1">
        <v>2.48</v>
      </c>
      <c r="R396" s="1">
        <v>1.04</v>
      </c>
      <c r="S396" s="1">
        <v>0</v>
      </c>
      <c r="T396" s="1">
        <v>2.09</v>
      </c>
      <c r="U396" s="1">
        <v>5.88</v>
      </c>
      <c r="V396" s="1">
        <v>1.96</v>
      </c>
      <c r="W396" s="1">
        <v>0</v>
      </c>
      <c r="X396" s="1">
        <v>0.98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0.52</v>
      </c>
      <c r="AJ396" s="1"/>
      <c r="AK396" s="1"/>
      <c r="AL396" s="1"/>
      <c r="AM396" s="1"/>
      <c r="AN396" s="1"/>
      <c r="AO396" s="1"/>
      <c r="AP396" s="1"/>
      <c r="AQ396" s="1"/>
    </row>
    <row r="397" spans="1:43" x14ac:dyDescent="0.25">
      <c r="A397" s="9" t="s">
        <v>19</v>
      </c>
      <c r="B397" s="2" t="s">
        <v>4</v>
      </c>
      <c r="C397" s="1">
        <v>8</v>
      </c>
      <c r="D397" s="1">
        <v>100</v>
      </c>
      <c r="E397" s="1">
        <v>29.11</v>
      </c>
      <c r="F397" s="1">
        <v>3.09</v>
      </c>
      <c r="G397" s="1">
        <v>4.47</v>
      </c>
      <c r="H397" s="1">
        <v>4.79</v>
      </c>
      <c r="I397" s="1">
        <v>4.37</v>
      </c>
      <c r="J397" s="1">
        <v>4.12</v>
      </c>
      <c r="K397" s="1">
        <v>3.17</v>
      </c>
      <c r="L397" s="1">
        <v>2.06</v>
      </c>
      <c r="M397" s="1">
        <v>1.58</v>
      </c>
      <c r="N397" s="1">
        <v>1.3</v>
      </c>
      <c r="O397" s="1">
        <v>0.91</v>
      </c>
      <c r="P397" s="1">
        <v>28.44</v>
      </c>
      <c r="Q397" s="1">
        <v>0.38</v>
      </c>
      <c r="R397" s="1">
        <v>11.49</v>
      </c>
      <c r="S397" s="1">
        <v>0.13</v>
      </c>
      <c r="T397" s="1">
        <v>0.15</v>
      </c>
      <c r="U397" s="1">
        <v>0.13</v>
      </c>
      <c r="V397" s="1">
        <v>0.08</v>
      </c>
      <c r="W397" s="1">
        <v>0.08</v>
      </c>
      <c r="X397" s="1">
        <v>0.02</v>
      </c>
      <c r="Y397" s="1">
        <v>0.02</v>
      </c>
      <c r="Z397" s="1">
        <v>0</v>
      </c>
      <c r="AA397" s="1">
        <v>0</v>
      </c>
      <c r="AB397" s="1">
        <v>0.04</v>
      </c>
      <c r="AC397" s="1">
        <v>0.02</v>
      </c>
      <c r="AD397" s="1">
        <v>0.02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/>
      <c r="AL397" s="1"/>
      <c r="AM397" s="1"/>
      <c r="AN397" s="1"/>
      <c r="AO397" s="1"/>
      <c r="AP397" s="1"/>
      <c r="AQ397" s="1"/>
    </row>
    <row r="398" spans="1:43" x14ac:dyDescent="0.25">
      <c r="A398" s="9" t="s">
        <v>19</v>
      </c>
      <c r="B398" s="2" t="s">
        <v>4</v>
      </c>
      <c r="C398" s="1">
        <v>9</v>
      </c>
      <c r="D398" s="1">
        <v>100</v>
      </c>
      <c r="E398" s="1">
        <v>34.840000000000003</v>
      </c>
      <c r="F398" s="1">
        <v>1.95</v>
      </c>
      <c r="G398" s="1">
        <v>25.44</v>
      </c>
      <c r="H398" s="1">
        <v>2.87</v>
      </c>
      <c r="I398" s="1">
        <v>1.91</v>
      </c>
      <c r="J398" s="1">
        <v>1.5</v>
      </c>
      <c r="K398" s="1">
        <v>1.0900000000000001</v>
      </c>
      <c r="L398" s="1">
        <v>0.96</v>
      </c>
      <c r="M398" s="1">
        <v>0.87</v>
      </c>
      <c r="N398" s="1">
        <v>0.9</v>
      </c>
      <c r="O398" s="1">
        <v>1.02</v>
      </c>
      <c r="P398" s="1">
        <v>1.35</v>
      </c>
      <c r="Q398" s="1">
        <v>2.2200000000000002</v>
      </c>
      <c r="R398" s="1">
        <v>3.31</v>
      </c>
      <c r="S398" s="1">
        <v>2.94</v>
      </c>
      <c r="T398" s="1">
        <v>2.2400000000000002</v>
      </c>
      <c r="U398" s="1">
        <v>1.44</v>
      </c>
      <c r="V398" s="1">
        <v>11.94</v>
      </c>
      <c r="W398" s="1">
        <v>0.57999999999999996</v>
      </c>
      <c r="X398" s="1">
        <v>0.36</v>
      </c>
      <c r="Y398" s="1">
        <v>0.17</v>
      </c>
      <c r="Z398" s="1">
        <v>7.0000000000000007E-2</v>
      </c>
      <c r="AA398" s="1">
        <v>0.02</v>
      </c>
      <c r="AB398" s="1">
        <v>0.01</v>
      </c>
      <c r="AC398" s="1">
        <v>0.01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/>
      <c r="AL398" s="1"/>
      <c r="AM398" s="1"/>
      <c r="AN398" s="1"/>
      <c r="AO398" s="1"/>
      <c r="AP398" s="1"/>
      <c r="AQ398" s="1"/>
    </row>
    <row r="399" spans="1:43" x14ac:dyDescent="0.25">
      <c r="A399" s="9" t="s">
        <v>19</v>
      </c>
      <c r="B399" s="2" t="s">
        <v>4</v>
      </c>
      <c r="C399" s="1">
        <v>10</v>
      </c>
      <c r="D399" s="1">
        <v>100</v>
      </c>
      <c r="E399" s="1">
        <v>12.99</v>
      </c>
      <c r="F399" s="1">
        <v>12.12</v>
      </c>
      <c r="G399" s="1">
        <v>8.41</v>
      </c>
      <c r="H399" s="1">
        <v>6.92</v>
      </c>
      <c r="I399" s="1">
        <v>4.58</v>
      </c>
      <c r="J399" s="1">
        <v>5.34</v>
      </c>
      <c r="K399" s="1">
        <v>3.99</v>
      </c>
      <c r="L399" s="1">
        <v>5.73</v>
      </c>
      <c r="M399" s="1">
        <v>6.69</v>
      </c>
      <c r="N399" s="1">
        <v>6.37</v>
      </c>
      <c r="O399" s="1">
        <v>7.12</v>
      </c>
      <c r="P399" s="1">
        <v>6.07</v>
      </c>
      <c r="Q399" s="1">
        <v>3.49</v>
      </c>
      <c r="R399" s="1">
        <v>2.56</v>
      </c>
      <c r="S399" s="1">
        <v>2.0699999999999998</v>
      </c>
      <c r="T399" s="1">
        <v>1.81</v>
      </c>
      <c r="U399" s="1">
        <v>1.41</v>
      </c>
      <c r="V399" s="1">
        <v>1.01</v>
      </c>
      <c r="W399" s="1">
        <v>0.36</v>
      </c>
      <c r="X399" s="1">
        <v>0.15</v>
      </c>
      <c r="Y399" s="1">
        <v>0.44</v>
      </c>
      <c r="Z399" s="1">
        <v>0.17</v>
      </c>
      <c r="AA399" s="1">
        <v>0</v>
      </c>
      <c r="AB399" s="1">
        <v>0.09</v>
      </c>
      <c r="AC399" s="1">
        <v>0</v>
      </c>
      <c r="AD399" s="1">
        <v>0.09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/>
      <c r="AL399" s="1"/>
      <c r="AM399" s="1"/>
      <c r="AN399" s="1"/>
      <c r="AO399" s="1"/>
      <c r="AP399" s="1"/>
      <c r="AQ399" s="1"/>
    </row>
    <row r="400" spans="1:43" x14ac:dyDescent="0.25">
      <c r="A400" s="9" t="s">
        <v>19</v>
      </c>
      <c r="B400" s="2" t="s">
        <v>4</v>
      </c>
      <c r="C400" s="1">
        <v>11</v>
      </c>
      <c r="D400" s="1">
        <v>100</v>
      </c>
      <c r="E400" s="1">
        <v>66.69</v>
      </c>
      <c r="F400" s="1">
        <v>0.05</v>
      </c>
      <c r="G400" s="1">
        <v>1.32</v>
      </c>
      <c r="H400" s="1">
        <v>2.4900000000000002</v>
      </c>
      <c r="I400" s="1">
        <v>2.94</v>
      </c>
      <c r="J400" s="1">
        <v>2.17</v>
      </c>
      <c r="K400" s="1">
        <v>2.72</v>
      </c>
      <c r="L400" s="1">
        <v>1.88</v>
      </c>
      <c r="M400" s="1">
        <v>2.57</v>
      </c>
      <c r="N400" s="1">
        <v>1.98</v>
      </c>
      <c r="O400" s="1">
        <v>3.15</v>
      </c>
      <c r="P400" s="1">
        <v>2.96</v>
      </c>
      <c r="Q400" s="1">
        <v>1.46</v>
      </c>
      <c r="R400" s="1">
        <v>1.98</v>
      </c>
      <c r="S400" s="1">
        <v>1.1100000000000001</v>
      </c>
      <c r="T400" s="1">
        <v>1.35</v>
      </c>
      <c r="U400" s="1">
        <v>0.57999999999999996</v>
      </c>
      <c r="V400" s="1">
        <v>0.66</v>
      </c>
      <c r="W400" s="1">
        <v>0.48</v>
      </c>
      <c r="X400" s="1">
        <v>0.45</v>
      </c>
      <c r="Y400" s="1">
        <v>0.26</v>
      </c>
      <c r="Z400" s="1">
        <v>0.4</v>
      </c>
      <c r="AA400" s="1">
        <v>0.21</v>
      </c>
      <c r="AB400" s="1">
        <v>0.11</v>
      </c>
      <c r="AC400" s="1">
        <v>0</v>
      </c>
      <c r="AD400" s="1">
        <v>0</v>
      </c>
      <c r="AE400" s="1">
        <v>0.03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/>
      <c r="AL400" s="1"/>
      <c r="AM400" s="1"/>
      <c r="AN400" s="1"/>
      <c r="AO400" s="1"/>
      <c r="AP400" s="1"/>
      <c r="AQ400" s="1"/>
    </row>
    <row r="401" spans="1:43" x14ac:dyDescent="0.25">
      <c r="A401" s="9" t="s">
        <v>19</v>
      </c>
      <c r="B401" s="2" t="s">
        <v>4</v>
      </c>
      <c r="C401" s="1">
        <v>12</v>
      </c>
      <c r="D401" s="1">
        <v>100</v>
      </c>
      <c r="E401" s="1">
        <v>33.33</v>
      </c>
      <c r="F401" s="1">
        <v>0</v>
      </c>
      <c r="G401" s="1">
        <v>2.02</v>
      </c>
      <c r="H401" s="1">
        <v>2.02</v>
      </c>
      <c r="I401" s="1">
        <v>6.26</v>
      </c>
      <c r="J401" s="1">
        <v>6.26</v>
      </c>
      <c r="K401" s="1">
        <v>5.05</v>
      </c>
      <c r="L401" s="1">
        <v>3.84</v>
      </c>
      <c r="M401" s="1">
        <v>2.42</v>
      </c>
      <c r="N401" s="1">
        <v>2.83</v>
      </c>
      <c r="O401" s="1">
        <v>1.61</v>
      </c>
      <c r="P401" s="1">
        <v>0.2</v>
      </c>
      <c r="Q401" s="1">
        <v>0.2</v>
      </c>
      <c r="R401" s="1">
        <v>0.4</v>
      </c>
      <c r="S401" s="1">
        <v>0.2</v>
      </c>
      <c r="T401" s="1">
        <v>0</v>
      </c>
      <c r="U401" s="1">
        <v>33.33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/>
      <c r="AL401" s="1"/>
      <c r="AM401" s="1"/>
      <c r="AN401" s="1"/>
      <c r="AO401" s="1"/>
      <c r="AP401" s="1"/>
      <c r="AQ401" s="1"/>
    </row>
    <row r="402" spans="1:43" x14ac:dyDescent="0.25">
      <c r="A402" s="9" t="s">
        <v>19</v>
      </c>
      <c r="B402" s="2" t="s">
        <v>4</v>
      </c>
      <c r="C402" s="1">
        <v>13</v>
      </c>
      <c r="D402" s="1">
        <v>100</v>
      </c>
      <c r="E402" s="1">
        <v>0.94</v>
      </c>
      <c r="F402" s="1">
        <v>1.58</v>
      </c>
      <c r="G402" s="1">
        <v>1.41</v>
      </c>
      <c r="H402" s="1">
        <v>3.33</v>
      </c>
      <c r="I402" s="1">
        <v>2.0499999999999998</v>
      </c>
      <c r="J402" s="1">
        <v>2.69</v>
      </c>
      <c r="K402" s="1">
        <v>1.92</v>
      </c>
      <c r="L402" s="1">
        <v>0.47</v>
      </c>
      <c r="M402" s="1">
        <v>2.39</v>
      </c>
      <c r="N402" s="1">
        <v>3.5</v>
      </c>
      <c r="O402" s="1">
        <v>5.72</v>
      </c>
      <c r="P402" s="1">
        <v>15</v>
      </c>
      <c r="Q402" s="1">
        <v>3.21</v>
      </c>
      <c r="R402" s="1">
        <v>10</v>
      </c>
      <c r="S402" s="1">
        <v>8.1199999999999992</v>
      </c>
      <c r="T402" s="1">
        <v>11.32</v>
      </c>
      <c r="U402" s="1">
        <v>5.35</v>
      </c>
      <c r="V402" s="1">
        <v>7.52</v>
      </c>
      <c r="W402" s="1">
        <v>5.04</v>
      </c>
      <c r="X402" s="1">
        <v>2.2200000000000002</v>
      </c>
      <c r="Y402" s="1">
        <v>2.2200000000000002</v>
      </c>
      <c r="Z402" s="1">
        <v>1.41</v>
      </c>
      <c r="AA402" s="1">
        <v>1.28</v>
      </c>
      <c r="AB402" s="1">
        <v>0.47</v>
      </c>
      <c r="AC402" s="1">
        <v>0</v>
      </c>
      <c r="AD402" s="1">
        <v>0.81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/>
      <c r="AL402" s="1"/>
      <c r="AM402" s="1"/>
      <c r="AN402" s="1"/>
      <c r="AO402" s="1"/>
      <c r="AP402" s="1"/>
      <c r="AQ402" s="1"/>
    </row>
    <row r="403" spans="1:43" x14ac:dyDescent="0.25">
      <c r="A403" s="9" t="s">
        <v>19</v>
      </c>
      <c r="B403" s="2" t="s">
        <v>5</v>
      </c>
      <c r="C403" s="1">
        <v>4</v>
      </c>
      <c r="D403" s="1">
        <v>100</v>
      </c>
      <c r="E403" s="1">
        <v>66.67</v>
      </c>
      <c r="F403" s="1">
        <v>0</v>
      </c>
      <c r="G403" s="1">
        <v>0.18</v>
      </c>
      <c r="H403" s="1">
        <v>0.54</v>
      </c>
      <c r="I403" s="1">
        <v>0.36</v>
      </c>
      <c r="J403" s="1">
        <v>0.18</v>
      </c>
      <c r="K403" s="1">
        <v>0</v>
      </c>
      <c r="L403" s="1">
        <v>0.72</v>
      </c>
      <c r="M403" s="1">
        <v>0.54</v>
      </c>
      <c r="N403" s="1">
        <v>1.0900000000000001</v>
      </c>
      <c r="O403" s="1">
        <v>2.9</v>
      </c>
      <c r="P403" s="1">
        <v>3.08</v>
      </c>
      <c r="Q403" s="1">
        <v>3.44</v>
      </c>
      <c r="R403" s="1">
        <v>3.8</v>
      </c>
      <c r="S403" s="1">
        <v>6.16</v>
      </c>
      <c r="T403" s="1">
        <v>3.44</v>
      </c>
      <c r="U403" s="1">
        <v>3.08</v>
      </c>
      <c r="V403" s="1">
        <v>1.27</v>
      </c>
      <c r="W403" s="1">
        <v>1.0900000000000001</v>
      </c>
      <c r="X403" s="1">
        <v>0.54</v>
      </c>
      <c r="Y403" s="1">
        <v>0.36</v>
      </c>
      <c r="Z403" s="1">
        <v>0.18</v>
      </c>
      <c r="AA403" s="1">
        <v>0</v>
      </c>
      <c r="AB403" s="1">
        <v>0.18</v>
      </c>
      <c r="AC403" s="1">
        <v>0.18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/>
      <c r="AL403" s="1"/>
      <c r="AM403" s="1"/>
      <c r="AN403" s="1"/>
      <c r="AO403" s="1"/>
      <c r="AP403" s="1"/>
      <c r="AQ403" s="1"/>
    </row>
    <row r="404" spans="1:43" x14ac:dyDescent="0.25">
      <c r="A404" s="9" t="s">
        <v>19</v>
      </c>
      <c r="B404" s="2" t="s">
        <v>5</v>
      </c>
      <c r="C404" s="1">
        <v>5</v>
      </c>
      <c r="D404" s="1">
        <v>100</v>
      </c>
      <c r="E404" s="1">
        <v>66.77</v>
      </c>
      <c r="F404" s="1">
        <v>0</v>
      </c>
      <c r="G404" s="1">
        <v>0.32</v>
      </c>
      <c r="H404" s="1">
        <v>0.32</v>
      </c>
      <c r="I404" s="1">
        <v>0.53</v>
      </c>
      <c r="J404" s="1">
        <v>1.05</v>
      </c>
      <c r="K404" s="1">
        <v>4.0999999999999996</v>
      </c>
      <c r="L404" s="1">
        <v>5.78</v>
      </c>
      <c r="M404" s="1">
        <v>7.26</v>
      </c>
      <c r="N404" s="1">
        <v>3.89</v>
      </c>
      <c r="O404" s="1">
        <v>3.99</v>
      </c>
      <c r="P404" s="1">
        <v>3.05</v>
      </c>
      <c r="Q404" s="1">
        <v>1.05</v>
      </c>
      <c r="R404" s="1">
        <v>0.74</v>
      </c>
      <c r="S404" s="1">
        <v>0.11</v>
      </c>
      <c r="T404" s="1">
        <v>0.53</v>
      </c>
      <c r="U404" s="1">
        <v>0.21</v>
      </c>
      <c r="V404" s="1">
        <v>0.32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/>
      <c r="AL404" s="1"/>
      <c r="AM404" s="1"/>
      <c r="AN404" s="1"/>
      <c r="AO404" s="1"/>
      <c r="AP404" s="1"/>
      <c r="AQ404" s="1"/>
    </row>
    <row r="405" spans="1:43" x14ac:dyDescent="0.25">
      <c r="A405" s="9" t="s">
        <v>19</v>
      </c>
      <c r="B405" s="2" t="s">
        <v>5</v>
      </c>
      <c r="C405" s="1">
        <v>6</v>
      </c>
      <c r="D405" s="1">
        <v>100</v>
      </c>
      <c r="E405" s="1">
        <v>69.05</v>
      </c>
      <c r="F405" s="1">
        <v>2.78</v>
      </c>
      <c r="G405" s="1">
        <v>2.62</v>
      </c>
      <c r="H405" s="1">
        <v>2.64</v>
      </c>
      <c r="I405" s="1">
        <v>2.69</v>
      </c>
      <c r="J405" s="1">
        <v>2.48</v>
      </c>
      <c r="K405" s="1">
        <v>2.2400000000000002</v>
      </c>
      <c r="L405" s="1">
        <v>1.87</v>
      </c>
      <c r="M405" s="1">
        <v>1.81</v>
      </c>
      <c r="N405" s="1">
        <v>1.61</v>
      </c>
      <c r="O405" s="1">
        <v>1.2</v>
      </c>
      <c r="P405" s="1">
        <v>1.2</v>
      </c>
      <c r="Q405" s="1">
        <v>1.24</v>
      </c>
      <c r="R405" s="1">
        <v>1.29</v>
      </c>
      <c r="S405" s="1">
        <v>1.65</v>
      </c>
      <c r="T405" s="1">
        <v>1</v>
      </c>
      <c r="U405" s="1">
        <v>1.02</v>
      </c>
      <c r="V405" s="1">
        <v>0.52</v>
      </c>
      <c r="W405" s="1">
        <v>0.34</v>
      </c>
      <c r="X405" s="1">
        <v>0.22</v>
      </c>
      <c r="Y405" s="1">
        <v>0.16</v>
      </c>
      <c r="Z405" s="1">
        <v>0.14000000000000001</v>
      </c>
      <c r="AA405" s="1">
        <v>0.05</v>
      </c>
      <c r="AB405" s="1">
        <v>0.02</v>
      </c>
      <c r="AC405" s="1">
        <v>7.0000000000000007E-2</v>
      </c>
      <c r="AD405" s="1">
        <v>0.02</v>
      </c>
      <c r="AE405" s="1">
        <v>0</v>
      </c>
      <c r="AF405" s="1">
        <v>0.05</v>
      </c>
      <c r="AG405" s="1">
        <v>0</v>
      </c>
      <c r="AH405" s="1">
        <v>0</v>
      </c>
      <c r="AI405" s="1">
        <v>0</v>
      </c>
      <c r="AJ405" s="1"/>
      <c r="AK405" s="1"/>
      <c r="AL405" s="1"/>
      <c r="AM405" s="1"/>
      <c r="AN405" s="1"/>
      <c r="AO405" s="1"/>
      <c r="AP405" s="1"/>
      <c r="AQ405" s="1"/>
    </row>
    <row r="406" spans="1:43" x14ac:dyDescent="0.25">
      <c r="A406" s="9" t="s">
        <v>19</v>
      </c>
      <c r="B406" s="2" t="s">
        <v>5</v>
      </c>
      <c r="C406" s="1">
        <v>7</v>
      </c>
      <c r="D406" s="1">
        <v>100</v>
      </c>
      <c r="E406" s="1">
        <v>2.17</v>
      </c>
      <c r="F406" s="1">
        <v>3.38</v>
      </c>
      <c r="G406" s="1">
        <v>12.08</v>
      </c>
      <c r="H406" s="1">
        <v>10.29</v>
      </c>
      <c r="I406" s="1">
        <v>4.87</v>
      </c>
      <c r="J406" s="1">
        <v>3.38</v>
      </c>
      <c r="K406" s="1">
        <v>5.13</v>
      </c>
      <c r="L406" s="1">
        <v>6.08</v>
      </c>
      <c r="M406" s="1">
        <v>3.12</v>
      </c>
      <c r="N406" s="1">
        <v>4.68</v>
      </c>
      <c r="O406" s="1">
        <v>16.23</v>
      </c>
      <c r="P406" s="1">
        <v>5.54</v>
      </c>
      <c r="Q406" s="1">
        <v>12.01</v>
      </c>
      <c r="R406" s="1">
        <v>3.92</v>
      </c>
      <c r="S406" s="1">
        <v>2.36</v>
      </c>
      <c r="T406" s="1">
        <v>1.82</v>
      </c>
      <c r="U406" s="1">
        <v>1.75</v>
      </c>
      <c r="V406" s="1">
        <v>0.61</v>
      </c>
      <c r="W406" s="1">
        <v>0.61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/>
      <c r="AL406" s="1"/>
      <c r="AM406" s="1"/>
      <c r="AN406" s="1"/>
      <c r="AO406" s="1"/>
      <c r="AP406" s="1"/>
      <c r="AQ406" s="1"/>
    </row>
    <row r="407" spans="1:43" x14ac:dyDescent="0.25">
      <c r="A407" s="9" t="s">
        <v>19</v>
      </c>
      <c r="B407" s="2" t="s">
        <v>5</v>
      </c>
      <c r="C407" s="1">
        <v>8</v>
      </c>
      <c r="D407" s="1">
        <v>100</v>
      </c>
      <c r="E407" s="1">
        <v>43</v>
      </c>
      <c r="F407" s="1">
        <v>3.09</v>
      </c>
      <c r="G407" s="1">
        <v>4.47</v>
      </c>
      <c r="H407" s="1">
        <v>4.79</v>
      </c>
      <c r="I407" s="1">
        <v>4.37</v>
      </c>
      <c r="J407" s="1">
        <v>4.12</v>
      </c>
      <c r="K407" s="1">
        <v>3.17</v>
      </c>
      <c r="L407" s="1">
        <v>2.06</v>
      </c>
      <c r="M407" s="1">
        <v>1.58</v>
      </c>
      <c r="N407" s="1">
        <v>1.3</v>
      </c>
      <c r="O407" s="1">
        <v>9.24</v>
      </c>
      <c r="P407" s="1">
        <v>9</v>
      </c>
      <c r="Q407" s="1">
        <v>8.7200000000000006</v>
      </c>
      <c r="R407" s="1">
        <v>0.38</v>
      </c>
      <c r="S407" s="1">
        <v>0.13</v>
      </c>
      <c r="T407" s="1">
        <v>0.15</v>
      </c>
      <c r="U407" s="1">
        <v>0.13</v>
      </c>
      <c r="V407" s="1">
        <v>0.08</v>
      </c>
      <c r="W407" s="1">
        <v>0.08</v>
      </c>
      <c r="X407" s="1">
        <v>0.02</v>
      </c>
      <c r="Y407" s="1">
        <v>0.02</v>
      </c>
      <c r="Z407" s="1">
        <v>0</v>
      </c>
      <c r="AA407" s="1">
        <v>0</v>
      </c>
      <c r="AB407" s="1">
        <v>0.04</v>
      </c>
      <c r="AC407" s="1">
        <v>0.02</v>
      </c>
      <c r="AD407" s="1">
        <v>0.02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/>
      <c r="AL407" s="1"/>
      <c r="AM407" s="1"/>
      <c r="AN407" s="1"/>
      <c r="AO407" s="1"/>
      <c r="AP407" s="1"/>
      <c r="AQ407" s="1"/>
    </row>
    <row r="408" spans="1:43" x14ac:dyDescent="0.25">
      <c r="A408" s="9" t="s">
        <v>19</v>
      </c>
      <c r="B408" s="2" t="s">
        <v>5</v>
      </c>
      <c r="C408" s="1">
        <v>9</v>
      </c>
      <c r="D408" s="1">
        <v>100</v>
      </c>
      <c r="E408" s="1">
        <v>34.840000000000003</v>
      </c>
      <c r="F408" s="1">
        <v>18.61</v>
      </c>
      <c r="G408" s="1">
        <v>3.22</v>
      </c>
      <c r="H408" s="1">
        <v>2.87</v>
      </c>
      <c r="I408" s="1">
        <v>1.91</v>
      </c>
      <c r="J408" s="1">
        <v>18.16</v>
      </c>
      <c r="K408" s="1">
        <v>1.0900000000000001</v>
      </c>
      <c r="L408" s="1">
        <v>0.96</v>
      </c>
      <c r="M408" s="1">
        <v>0.87</v>
      </c>
      <c r="N408" s="1">
        <v>0.9</v>
      </c>
      <c r="O408" s="1">
        <v>1.02</v>
      </c>
      <c r="P408" s="1">
        <v>1.35</v>
      </c>
      <c r="Q408" s="1">
        <v>2.2200000000000002</v>
      </c>
      <c r="R408" s="1">
        <v>3.31</v>
      </c>
      <c r="S408" s="1">
        <v>2.94</v>
      </c>
      <c r="T408" s="1">
        <v>2.2400000000000002</v>
      </c>
      <c r="U408" s="1">
        <v>1.44</v>
      </c>
      <c r="V408" s="1">
        <v>0.83</v>
      </c>
      <c r="W408" s="1">
        <v>0.57999999999999996</v>
      </c>
      <c r="X408" s="1">
        <v>0.36</v>
      </c>
      <c r="Y408" s="1">
        <v>0.17</v>
      </c>
      <c r="Z408" s="1">
        <v>7.0000000000000007E-2</v>
      </c>
      <c r="AA408" s="1">
        <v>0.02</v>
      </c>
      <c r="AB408" s="1">
        <v>0.01</v>
      </c>
      <c r="AC408" s="1">
        <v>0.01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/>
      <c r="AL408" s="1"/>
      <c r="AM408" s="1"/>
      <c r="AN408" s="1"/>
      <c r="AO408" s="1"/>
      <c r="AP408" s="1"/>
      <c r="AQ408" s="1"/>
    </row>
    <row r="409" spans="1:43" x14ac:dyDescent="0.25">
      <c r="A409" s="9" t="s">
        <v>19</v>
      </c>
      <c r="B409" s="2" t="s">
        <v>5</v>
      </c>
      <c r="C409" s="1">
        <v>10</v>
      </c>
      <c r="D409" s="1">
        <v>100</v>
      </c>
      <c r="E409" s="1">
        <v>12.68</v>
      </c>
      <c r="F409" s="1">
        <v>12.1</v>
      </c>
      <c r="G409" s="1">
        <v>9.1199999999999992</v>
      </c>
      <c r="H409" s="1">
        <v>4.43</v>
      </c>
      <c r="I409" s="1">
        <v>3.54</v>
      </c>
      <c r="J409" s="1">
        <v>4.79</v>
      </c>
      <c r="K409" s="1">
        <v>4.97</v>
      </c>
      <c r="L409" s="1">
        <v>4.5599999999999996</v>
      </c>
      <c r="M409" s="1">
        <v>6.34</v>
      </c>
      <c r="N409" s="1">
        <v>6.45</v>
      </c>
      <c r="O409" s="1">
        <v>7.57</v>
      </c>
      <c r="P409" s="1">
        <v>6.11</v>
      </c>
      <c r="Q409" s="1">
        <v>5.03</v>
      </c>
      <c r="R409" s="1">
        <v>3.16</v>
      </c>
      <c r="S409" s="1">
        <v>2.35</v>
      </c>
      <c r="T409" s="1">
        <v>1.96</v>
      </c>
      <c r="U409" s="1">
        <v>2.09</v>
      </c>
      <c r="V409" s="1">
        <v>1.06</v>
      </c>
      <c r="W409" s="1">
        <v>0.4</v>
      </c>
      <c r="X409" s="1">
        <v>0.61</v>
      </c>
      <c r="Y409" s="1">
        <v>0.23</v>
      </c>
      <c r="Z409" s="1">
        <v>0.17</v>
      </c>
      <c r="AA409" s="1">
        <v>0</v>
      </c>
      <c r="AB409" s="1">
        <v>0.19</v>
      </c>
      <c r="AC409" s="1">
        <v>0.09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/>
      <c r="AL409" s="1"/>
      <c r="AM409" s="1"/>
      <c r="AN409" s="1"/>
      <c r="AO409" s="1"/>
      <c r="AP409" s="1"/>
      <c r="AQ409" s="1"/>
    </row>
    <row r="410" spans="1:43" x14ac:dyDescent="0.25">
      <c r="A410" s="9" t="s">
        <v>19</v>
      </c>
      <c r="B410" s="2" t="s">
        <v>5</v>
      </c>
      <c r="C410" s="1">
        <v>11</v>
      </c>
      <c r="D410" s="1">
        <v>100</v>
      </c>
      <c r="E410" s="1">
        <v>66.69</v>
      </c>
      <c r="F410" s="1">
        <v>0.05</v>
      </c>
      <c r="G410" s="1">
        <v>1.32</v>
      </c>
      <c r="H410" s="1">
        <v>2.4900000000000002</v>
      </c>
      <c r="I410" s="1">
        <v>2.94</v>
      </c>
      <c r="J410" s="1">
        <v>2.17</v>
      </c>
      <c r="K410" s="1">
        <v>2.72</v>
      </c>
      <c r="L410" s="1">
        <v>1.88</v>
      </c>
      <c r="M410" s="1">
        <v>2.57</v>
      </c>
      <c r="N410" s="1">
        <v>1.98</v>
      </c>
      <c r="O410" s="1">
        <v>3.15</v>
      </c>
      <c r="P410" s="1">
        <v>2.96</v>
      </c>
      <c r="Q410" s="1">
        <v>1.46</v>
      </c>
      <c r="R410" s="1">
        <v>1.98</v>
      </c>
      <c r="S410" s="1">
        <v>1.1100000000000001</v>
      </c>
      <c r="T410" s="1">
        <v>1.35</v>
      </c>
      <c r="U410" s="1">
        <v>0.57999999999999996</v>
      </c>
      <c r="V410" s="1">
        <v>0.66</v>
      </c>
      <c r="W410" s="1">
        <v>0.48</v>
      </c>
      <c r="X410" s="1">
        <v>0.45</v>
      </c>
      <c r="Y410" s="1">
        <v>0.26</v>
      </c>
      <c r="Z410" s="1">
        <v>0.4</v>
      </c>
      <c r="AA410" s="1">
        <v>0.21</v>
      </c>
      <c r="AB410" s="1">
        <v>0.11</v>
      </c>
      <c r="AC410" s="1">
        <v>0</v>
      </c>
      <c r="AD410" s="1">
        <v>0</v>
      </c>
      <c r="AE410" s="1">
        <v>0.03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/>
      <c r="AL410" s="1"/>
      <c r="AM410" s="1"/>
      <c r="AN410" s="1"/>
      <c r="AO410" s="1"/>
      <c r="AP410" s="1"/>
      <c r="AQ410" s="1"/>
    </row>
    <row r="411" spans="1:43" x14ac:dyDescent="0.25">
      <c r="A411" s="9" t="s">
        <v>19</v>
      </c>
      <c r="B411" s="2" t="s">
        <v>5</v>
      </c>
      <c r="C411" s="1">
        <v>12</v>
      </c>
      <c r="D411" s="1">
        <v>100</v>
      </c>
      <c r="E411" s="1">
        <v>33.33</v>
      </c>
      <c r="F411" s="1">
        <v>0</v>
      </c>
      <c r="G411" s="1">
        <v>2.02</v>
      </c>
      <c r="H411" s="1">
        <v>2.02</v>
      </c>
      <c r="I411" s="1">
        <v>6.26</v>
      </c>
      <c r="J411" s="1">
        <v>6.26</v>
      </c>
      <c r="K411" s="1">
        <v>5.05</v>
      </c>
      <c r="L411" s="1">
        <v>3.84</v>
      </c>
      <c r="M411" s="1">
        <v>2.42</v>
      </c>
      <c r="N411" s="1">
        <v>2.83</v>
      </c>
      <c r="O411" s="1">
        <v>1.61</v>
      </c>
      <c r="P411" s="1">
        <v>0.2</v>
      </c>
      <c r="Q411" s="1">
        <v>0.2</v>
      </c>
      <c r="R411" s="1">
        <v>0.4</v>
      </c>
      <c r="S411" s="1">
        <v>0.2</v>
      </c>
      <c r="T411" s="1">
        <v>0</v>
      </c>
      <c r="U411" s="1">
        <v>33.33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/>
      <c r="AL411" s="1"/>
      <c r="AM411" s="1"/>
      <c r="AN411" s="1"/>
      <c r="AO411" s="1"/>
      <c r="AP411" s="1"/>
      <c r="AQ411" s="1"/>
    </row>
    <row r="412" spans="1:43" x14ac:dyDescent="0.25">
      <c r="A412" s="9" t="s">
        <v>19</v>
      </c>
      <c r="B412" s="2" t="s">
        <v>5</v>
      </c>
      <c r="C412" s="1">
        <v>13</v>
      </c>
      <c r="D412" s="1">
        <v>100</v>
      </c>
      <c r="E412" s="1">
        <v>2.0699999999999998</v>
      </c>
      <c r="F412" s="1">
        <v>2.48</v>
      </c>
      <c r="G412" s="1">
        <v>3.23</v>
      </c>
      <c r="H412" s="1">
        <v>3.22</v>
      </c>
      <c r="I412" s="1">
        <v>3.23</v>
      </c>
      <c r="J412" s="1">
        <v>1.08</v>
      </c>
      <c r="K412" s="1">
        <v>2.48</v>
      </c>
      <c r="L412" s="1">
        <v>1.08</v>
      </c>
      <c r="M412" s="1">
        <v>2.15</v>
      </c>
      <c r="N412" s="1">
        <v>3.89</v>
      </c>
      <c r="O412" s="1">
        <v>5.29</v>
      </c>
      <c r="P412" s="1">
        <v>5.29</v>
      </c>
      <c r="Q412" s="1">
        <v>7.27</v>
      </c>
      <c r="R412" s="1">
        <v>6.52</v>
      </c>
      <c r="S412" s="1">
        <v>6.86</v>
      </c>
      <c r="T412" s="1">
        <v>12.23</v>
      </c>
      <c r="U412" s="1">
        <v>6.85</v>
      </c>
      <c r="V412" s="1">
        <v>4.79</v>
      </c>
      <c r="W412" s="1">
        <v>4.71</v>
      </c>
      <c r="X412" s="1">
        <v>4.55</v>
      </c>
      <c r="Y412" s="1">
        <v>4.46</v>
      </c>
      <c r="Z412" s="1">
        <v>1.41</v>
      </c>
      <c r="AA412" s="1">
        <v>1.74</v>
      </c>
      <c r="AB412" s="1">
        <v>2.15</v>
      </c>
      <c r="AC412" s="1">
        <v>0.33</v>
      </c>
      <c r="AD412" s="1">
        <v>0.33</v>
      </c>
      <c r="AE412" s="1">
        <v>0</v>
      </c>
      <c r="AF412" s="1">
        <v>0.33</v>
      </c>
      <c r="AG412" s="1">
        <v>0</v>
      </c>
      <c r="AH412" s="1">
        <v>0</v>
      </c>
      <c r="AI412" s="1">
        <v>0</v>
      </c>
      <c r="AJ412" s="1"/>
      <c r="AK412" s="1"/>
      <c r="AL412" s="1"/>
      <c r="AM412" s="1"/>
      <c r="AN412" s="1"/>
      <c r="AO412" s="1"/>
      <c r="AP412" s="1"/>
      <c r="AQ412" s="1"/>
    </row>
    <row r="413" spans="1:43" x14ac:dyDescent="0.25">
      <c r="A413" s="9" t="s">
        <v>19</v>
      </c>
      <c r="B413" s="2" t="s">
        <v>6</v>
      </c>
      <c r="C413" s="1">
        <v>4</v>
      </c>
      <c r="D413" s="1">
        <v>100</v>
      </c>
      <c r="E413" s="1">
        <v>66.67</v>
      </c>
      <c r="F413" s="1">
        <v>0</v>
      </c>
      <c r="G413" s="1">
        <v>0.18</v>
      </c>
      <c r="H413" s="1">
        <v>0.54</v>
      </c>
      <c r="I413" s="1">
        <v>0.36</v>
      </c>
      <c r="J413" s="1">
        <v>0.18</v>
      </c>
      <c r="K413" s="1">
        <v>0</v>
      </c>
      <c r="L413" s="1">
        <v>0.72</v>
      </c>
      <c r="M413" s="1">
        <v>0.54</v>
      </c>
      <c r="N413" s="1">
        <v>1.0900000000000001</v>
      </c>
      <c r="O413" s="1">
        <v>2.9</v>
      </c>
      <c r="P413" s="1">
        <v>3.08</v>
      </c>
      <c r="Q413" s="1">
        <v>3.44</v>
      </c>
      <c r="R413" s="1">
        <v>3.8</v>
      </c>
      <c r="S413" s="1">
        <v>6.16</v>
      </c>
      <c r="T413" s="1">
        <v>3.44</v>
      </c>
      <c r="U413" s="1">
        <v>3.08</v>
      </c>
      <c r="V413" s="1">
        <v>1.27</v>
      </c>
      <c r="W413" s="1">
        <v>1.0900000000000001</v>
      </c>
      <c r="X413" s="1">
        <v>0.54</v>
      </c>
      <c r="Y413" s="1">
        <v>0.36</v>
      </c>
      <c r="Z413" s="1">
        <v>0.18</v>
      </c>
      <c r="AA413" s="1">
        <v>0</v>
      </c>
      <c r="AB413" s="1">
        <v>0.18</v>
      </c>
      <c r="AC413" s="1">
        <v>0.18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/>
      <c r="AL413" s="1"/>
      <c r="AM413" s="1"/>
      <c r="AN413" s="1"/>
      <c r="AO413" s="1"/>
      <c r="AP413" s="1"/>
      <c r="AQ413" s="1"/>
    </row>
    <row r="414" spans="1:43" x14ac:dyDescent="0.25">
      <c r="A414" s="9" t="s">
        <v>19</v>
      </c>
      <c r="B414" s="2" t="s">
        <v>6</v>
      </c>
      <c r="C414" s="1">
        <v>5</v>
      </c>
      <c r="D414" s="1">
        <v>100</v>
      </c>
      <c r="E414" s="1">
        <v>66.77</v>
      </c>
      <c r="F414" s="1">
        <v>0</v>
      </c>
      <c r="G414" s="1">
        <v>0.32</v>
      </c>
      <c r="H414" s="1">
        <v>0.32</v>
      </c>
      <c r="I414" s="1">
        <v>0.53</v>
      </c>
      <c r="J414" s="1">
        <v>1.05</v>
      </c>
      <c r="K414" s="1">
        <v>4.0999999999999996</v>
      </c>
      <c r="L414" s="1">
        <v>5.78</v>
      </c>
      <c r="M414" s="1">
        <v>7.26</v>
      </c>
      <c r="N414" s="1">
        <v>3.89</v>
      </c>
      <c r="O414" s="1">
        <v>3.99</v>
      </c>
      <c r="P414" s="1">
        <v>3.05</v>
      </c>
      <c r="Q414" s="1">
        <v>1.05</v>
      </c>
      <c r="R414" s="1">
        <v>0.74</v>
      </c>
      <c r="S414" s="1">
        <v>0.11</v>
      </c>
      <c r="T414" s="1">
        <v>0.53</v>
      </c>
      <c r="U414" s="1">
        <v>0.21</v>
      </c>
      <c r="V414" s="1">
        <v>0.32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/>
      <c r="AL414" s="1"/>
      <c r="AM414" s="1"/>
      <c r="AN414" s="1"/>
      <c r="AO414" s="1"/>
      <c r="AP414" s="1"/>
      <c r="AQ414" s="1"/>
    </row>
    <row r="415" spans="1:43" x14ac:dyDescent="0.25">
      <c r="A415" s="9" t="s">
        <v>19</v>
      </c>
      <c r="B415" s="2" t="s">
        <v>6</v>
      </c>
      <c r="C415" s="1">
        <v>6</v>
      </c>
      <c r="D415" s="1">
        <v>100</v>
      </c>
      <c r="E415" s="1">
        <v>69.05</v>
      </c>
      <c r="F415" s="1">
        <v>2.78</v>
      </c>
      <c r="G415" s="1">
        <v>2.62</v>
      </c>
      <c r="H415" s="1">
        <v>2.64</v>
      </c>
      <c r="I415" s="1">
        <v>2.69</v>
      </c>
      <c r="J415" s="1">
        <v>2.48</v>
      </c>
      <c r="K415" s="1">
        <v>2.2400000000000002</v>
      </c>
      <c r="L415" s="1">
        <v>1.87</v>
      </c>
      <c r="M415" s="1">
        <v>1.81</v>
      </c>
      <c r="N415" s="1">
        <v>1.61</v>
      </c>
      <c r="O415" s="1">
        <v>1.2</v>
      </c>
      <c r="P415" s="1">
        <v>1.2</v>
      </c>
      <c r="Q415" s="1">
        <v>1.24</v>
      </c>
      <c r="R415" s="1">
        <v>1.29</v>
      </c>
      <c r="S415" s="1">
        <v>1.65</v>
      </c>
      <c r="T415" s="1">
        <v>1</v>
      </c>
      <c r="U415" s="1">
        <v>1.02</v>
      </c>
      <c r="V415" s="1">
        <v>0.52</v>
      </c>
      <c r="W415" s="1">
        <v>0.34</v>
      </c>
      <c r="X415" s="1">
        <v>0.22</v>
      </c>
      <c r="Y415" s="1">
        <v>0.16</v>
      </c>
      <c r="Z415" s="1">
        <v>0.14000000000000001</v>
      </c>
      <c r="AA415" s="1">
        <v>0.05</v>
      </c>
      <c r="AB415" s="1">
        <v>0.02</v>
      </c>
      <c r="AC415" s="1">
        <v>7.0000000000000007E-2</v>
      </c>
      <c r="AD415" s="1">
        <v>0.02</v>
      </c>
      <c r="AE415" s="1">
        <v>0</v>
      </c>
      <c r="AF415" s="1">
        <v>0.05</v>
      </c>
      <c r="AG415" s="1">
        <v>0</v>
      </c>
      <c r="AH415" s="1">
        <v>0</v>
      </c>
      <c r="AI415" s="1">
        <v>0</v>
      </c>
      <c r="AJ415" s="1"/>
      <c r="AK415" s="1"/>
      <c r="AL415" s="1"/>
      <c r="AM415" s="1"/>
      <c r="AN415" s="1"/>
      <c r="AO415" s="1"/>
      <c r="AP415" s="1"/>
      <c r="AQ415" s="1"/>
    </row>
    <row r="416" spans="1:43" x14ac:dyDescent="0.25">
      <c r="A416" s="9" t="s">
        <v>19</v>
      </c>
      <c r="B416" s="2" t="s">
        <v>6</v>
      </c>
      <c r="C416" s="1">
        <v>7</v>
      </c>
      <c r="D416" s="1">
        <v>100</v>
      </c>
      <c r="E416" s="1">
        <v>35.71</v>
      </c>
      <c r="F416" s="1">
        <v>0</v>
      </c>
      <c r="G416" s="1">
        <v>2.38</v>
      </c>
      <c r="H416" s="1">
        <v>4.76</v>
      </c>
      <c r="I416" s="1">
        <v>0</v>
      </c>
      <c r="J416" s="1">
        <v>2.38</v>
      </c>
      <c r="K416" s="1">
        <v>0</v>
      </c>
      <c r="L416" s="1">
        <v>2.38</v>
      </c>
      <c r="M416" s="1">
        <v>2.38</v>
      </c>
      <c r="N416" s="1">
        <v>2.38</v>
      </c>
      <c r="O416" s="1">
        <v>2.38</v>
      </c>
      <c r="P416" s="1">
        <v>24.6</v>
      </c>
      <c r="Q416" s="1">
        <v>15.87</v>
      </c>
      <c r="R416" s="1">
        <v>0</v>
      </c>
      <c r="S416" s="1">
        <v>0</v>
      </c>
      <c r="T416" s="1">
        <v>0</v>
      </c>
      <c r="U416" s="1">
        <v>4.76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/>
      <c r="AL416" s="1"/>
      <c r="AM416" s="1"/>
      <c r="AN416" s="1"/>
      <c r="AO416" s="1"/>
      <c r="AP416" s="1"/>
      <c r="AQ416" s="1"/>
    </row>
    <row r="417" spans="1:43" x14ac:dyDescent="0.25">
      <c r="A417" s="9" t="s">
        <v>19</v>
      </c>
      <c r="B417" s="2" t="s">
        <v>6</v>
      </c>
      <c r="C417" s="1">
        <v>8</v>
      </c>
      <c r="D417" s="1">
        <v>100</v>
      </c>
      <c r="E417" s="1">
        <v>51.34</v>
      </c>
      <c r="F417" s="1">
        <v>3.09</v>
      </c>
      <c r="G417" s="1">
        <v>4.47</v>
      </c>
      <c r="H417" s="1">
        <v>4.79</v>
      </c>
      <c r="I417" s="1">
        <v>4.37</v>
      </c>
      <c r="J417" s="1">
        <v>4.12</v>
      </c>
      <c r="K417" s="1">
        <v>3.17</v>
      </c>
      <c r="L417" s="1">
        <v>2.06</v>
      </c>
      <c r="M417" s="1">
        <v>1.58</v>
      </c>
      <c r="N417" s="1">
        <v>1.3</v>
      </c>
      <c r="O417" s="1">
        <v>0.91</v>
      </c>
      <c r="P417" s="1">
        <v>17.329999999999998</v>
      </c>
      <c r="Q417" s="1">
        <v>0.38</v>
      </c>
      <c r="R417" s="1">
        <v>0.38</v>
      </c>
      <c r="S417" s="1">
        <v>0.13</v>
      </c>
      <c r="T417" s="1">
        <v>0.15</v>
      </c>
      <c r="U417" s="1">
        <v>0.13</v>
      </c>
      <c r="V417" s="1">
        <v>0.08</v>
      </c>
      <c r="W417" s="1">
        <v>0.08</v>
      </c>
      <c r="X417" s="1">
        <v>0.02</v>
      </c>
      <c r="Y417" s="1">
        <v>0.02</v>
      </c>
      <c r="Z417" s="1">
        <v>0</v>
      </c>
      <c r="AA417" s="1">
        <v>0</v>
      </c>
      <c r="AB417" s="1">
        <v>0.04</v>
      </c>
      <c r="AC417" s="1">
        <v>0.02</v>
      </c>
      <c r="AD417" s="1">
        <v>0.02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/>
      <c r="AL417" s="1"/>
      <c r="AM417" s="1"/>
      <c r="AN417" s="1"/>
      <c r="AO417" s="1"/>
      <c r="AP417" s="1"/>
      <c r="AQ417" s="1"/>
    </row>
    <row r="418" spans="1:43" x14ac:dyDescent="0.25">
      <c r="A418" s="9" t="s">
        <v>19</v>
      </c>
      <c r="B418" s="2" t="s">
        <v>6</v>
      </c>
      <c r="C418" s="1">
        <v>9</v>
      </c>
      <c r="D418" s="1">
        <v>100</v>
      </c>
      <c r="E418" s="1">
        <v>34.840000000000003</v>
      </c>
      <c r="F418" s="1">
        <v>1.95</v>
      </c>
      <c r="G418" s="1">
        <v>25.44</v>
      </c>
      <c r="H418" s="1">
        <v>2.87</v>
      </c>
      <c r="I418" s="1">
        <v>1.91</v>
      </c>
      <c r="J418" s="1">
        <v>1.5</v>
      </c>
      <c r="K418" s="1">
        <v>1.0900000000000001</v>
      </c>
      <c r="L418" s="1">
        <v>0.96</v>
      </c>
      <c r="M418" s="1">
        <v>0.87</v>
      </c>
      <c r="N418" s="1">
        <v>0.9</v>
      </c>
      <c r="O418" s="1">
        <v>1.02</v>
      </c>
      <c r="P418" s="1">
        <v>1.35</v>
      </c>
      <c r="Q418" s="1">
        <v>2.2200000000000002</v>
      </c>
      <c r="R418" s="1">
        <v>3.31</v>
      </c>
      <c r="S418" s="1">
        <v>2.94</v>
      </c>
      <c r="T418" s="1">
        <v>2.2400000000000002</v>
      </c>
      <c r="U418" s="1">
        <v>1.44</v>
      </c>
      <c r="V418" s="1">
        <v>11.94</v>
      </c>
      <c r="W418" s="1">
        <v>0.57999999999999996</v>
      </c>
      <c r="X418" s="1">
        <v>0.36</v>
      </c>
      <c r="Y418" s="1">
        <v>0.17</v>
      </c>
      <c r="Z418" s="1">
        <v>7.0000000000000007E-2</v>
      </c>
      <c r="AA418" s="1">
        <v>0.02</v>
      </c>
      <c r="AB418" s="1">
        <v>0.01</v>
      </c>
      <c r="AC418" s="1">
        <v>0.01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/>
      <c r="AL418" s="1"/>
      <c r="AM418" s="1"/>
      <c r="AN418" s="1"/>
      <c r="AO418" s="1"/>
      <c r="AP418" s="1"/>
      <c r="AQ418" s="1"/>
    </row>
    <row r="419" spans="1:43" x14ac:dyDescent="0.25">
      <c r="A419" s="9" t="s">
        <v>19</v>
      </c>
      <c r="B419" s="2" t="s">
        <v>6</v>
      </c>
      <c r="C419" s="1">
        <v>10</v>
      </c>
      <c r="D419" s="1">
        <v>100</v>
      </c>
      <c r="E419" s="1">
        <v>44.85</v>
      </c>
      <c r="F419" s="1">
        <v>8.89</v>
      </c>
      <c r="G419" s="1">
        <v>5.58</v>
      </c>
      <c r="H419" s="1">
        <v>4.04</v>
      </c>
      <c r="I419" s="1">
        <v>4.1900000000000004</v>
      </c>
      <c r="J419" s="1">
        <v>3.63</v>
      </c>
      <c r="K419" s="1">
        <v>2.4900000000000002</v>
      </c>
      <c r="L419" s="1">
        <v>4.0999999999999996</v>
      </c>
      <c r="M419" s="1">
        <v>4.75</v>
      </c>
      <c r="N419" s="1">
        <v>3.4</v>
      </c>
      <c r="O419" s="1">
        <v>3.62</v>
      </c>
      <c r="P419" s="1">
        <v>2.57</v>
      </c>
      <c r="Q419" s="1">
        <v>1.76</v>
      </c>
      <c r="R419" s="1">
        <v>1.18</v>
      </c>
      <c r="S419" s="1">
        <v>0.65</v>
      </c>
      <c r="T419" s="1">
        <v>1.45</v>
      </c>
      <c r="U419" s="1">
        <v>1.1399999999999999</v>
      </c>
      <c r="V419" s="1">
        <v>1.01</v>
      </c>
      <c r="W419" s="1">
        <v>0.4</v>
      </c>
      <c r="X419" s="1">
        <v>0.06</v>
      </c>
      <c r="Y419" s="1">
        <v>0.21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/>
      <c r="AL419" s="1"/>
      <c r="AM419" s="1"/>
      <c r="AN419" s="1"/>
      <c r="AO419" s="1"/>
      <c r="AP419" s="1"/>
      <c r="AQ419" s="1"/>
    </row>
    <row r="420" spans="1:43" x14ac:dyDescent="0.25">
      <c r="A420" s="9" t="s">
        <v>19</v>
      </c>
      <c r="B420" s="2" t="s">
        <v>6</v>
      </c>
      <c r="C420" s="1">
        <v>11</v>
      </c>
      <c r="D420" s="1">
        <v>100</v>
      </c>
      <c r="E420" s="1">
        <v>66.69</v>
      </c>
      <c r="F420" s="1">
        <v>0.05</v>
      </c>
      <c r="G420" s="1">
        <v>1.32</v>
      </c>
      <c r="H420" s="1">
        <v>2.4900000000000002</v>
      </c>
      <c r="I420" s="1">
        <v>2.94</v>
      </c>
      <c r="J420" s="1">
        <v>2.17</v>
      </c>
      <c r="K420" s="1">
        <v>2.72</v>
      </c>
      <c r="L420" s="1">
        <v>1.88</v>
      </c>
      <c r="M420" s="1">
        <v>2.57</v>
      </c>
      <c r="N420" s="1">
        <v>1.98</v>
      </c>
      <c r="O420" s="1">
        <v>3.15</v>
      </c>
      <c r="P420" s="1">
        <v>2.96</v>
      </c>
      <c r="Q420" s="1">
        <v>1.46</v>
      </c>
      <c r="R420" s="1">
        <v>1.98</v>
      </c>
      <c r="S420" s="1">
        <v>1.1100000000000001</v>
      </c>
      <c r="T420" s="1">
        <v>1.35</v>
      </c>
      <c r="U420" s="1">
        <v>0.57999999999999996</v>
      </c>
      <c r="V420" s="1">
        <v>0.66</v>
      </c>
      <c r="W420" s="1">
        <v>0.48</v>
      </c>
      <c r="X420" s="1">
        <v>0.45</v>
      </c>
      <c r="Y420" s="1">
        <v>0.26</v>
      </c>
      <c r="Z420" s="1">
        <v>0.4</v>
      </c>
      <c r="AA420" s="1">
        <v>0.21</v>
      </c>
      <c r="AB420" s="1">
        <v>0.11</v>
      </c>
      <c r="AC420" s="1">
        <v>0</v>
      </c>
      <c r="AD420" s="1">
        <v>0</v>
      </c>
      <c r="AE420" s="1">
        <v>0.03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/>
      <c r="AL420" s="1"/>
      <c r="AM420" s="1"/>
      <c r="AN420" s="1"/>
      <c r="AO420" s="1"/>
      <c r="AP420" s="1"/>
      <c r="AQ420" s="1"/>
    </row>
    <row r="421" spans="1:43" x14ac:dyDescent="0.25">
      <c r="A421" s="9" t="s">
        <v>19</v>
      </c>
      <c r="B421" s="2" t="s">
        <v>6</v>
      </c>
      <c r="C421" s="1">
        <v>12</v>
      </c>
      <c r="D421" s="1">
        <v>100</v>
      </c>
      <c r="E421" s="1">
        <v>33.33</v>
      </c>
      <c r="F421" s="1">
        <v>0</v>
      </c>
      <c r="G421" s="1">
        <v>2.02</v>
      </c>
      <c r="H421" s="1">
        <v>2.02</v>
      </c>
      <c r="I421" s="1">
        <v>6.26</v>
      </c>
      <c r="J421" s="1">
        <v>6.26</v>
      </c>
      <c r="K421" s="1">
        <v>5.05</v>
      </c>
      <c r="L421" s="1">
        <v>3.84</v>
      </c>
      <c r="M421" s="1">
        <v>2.42</v>
      </c>
      <c r="N421" s="1">
        <v>2.83</v>
      </c>
      <c r="O421" s="1">
        <v>1.61</v>
      </c>
      <c r="P421" s="1">
        <v>0.2</v>
      </c>
      <c r="Q421" s="1">
        <v>0.2</v>
      </c>
      <c r="R421" s="1">
        <v>0.4</v>
      </c>
      <c r="S421" s="1">
        <v>0.2</v>
      </c>
      <c r="T421" s="1">
        <v>0</v>
      </c>
      <c r="U421" s="1">
        <v>33.33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/>
      <c r="AL421" s="1"/>
      <c r="AM421" s="1"/>
      <c r="AN421" s="1"/>
      <c r="AO421" s="1"/>
      <c r="AP421" s="1"/>
      <c r="AQ421" s="1"/>
    </row>
    <row r="422" spans="1:43" x14ac:dyDescent="0.25">
      <c r="A422" s="9" t="s">
        <v>19</v>
      </c>
      <c r="B422" s="2" t="s">
        <v>6</v>
      </c>
      <c r="C422" s="1">
        <v>13</v>
      </c>
      <c r="D422" s="1">
        <v>100</v>
      </c>
      <c r="E422" s="1">
        <v>34.520000000000003</v>
      </c>
      <c r="F422" s="1">
        <v>1.19</v>
      </c>
      <c r="G422" s="1">
        <v>3.57</v>
      </c>
      <c r="H422" s="1">
        <v>3.57</v>
      </c>
      <c r="I422" s="1">
        <v>0</v>
      </c>
      <c r="J422" s="1">
        <v>0</v>
      </c>
      <c r="K422" s="1">
        <v>1.19</v>
      </c>
      <c r="L422" s="1">
        <v>2.38</v>
      </c>
      <c r="M422" s="1">
        <v>0</v>
      </c>
      <c r="N422" s="1">
        <v>1.19</v>
      </c>
      <c r="O422" s="1">
        <v>6.43</v>
      </c>
      <c r="P422" s="1">
        <v>6.9</v>
      </c>
      <c r="Q422" s="1">
        <v>5.71</v>
      </c>
      <c r="R422" s="1">
        <v>2.86</v>
      </c>
      <c r="S422" s="1">
        <v>1.67</v>
      </c>
      <c r="T422" s="1">
        <v>8.1</v>
      </c>
      <c r="U422" s="1">
        <v>3.33</v>
      </c>
      <c r="V422" s="1">
        <v>6.19</v>
      </c>
      <c r="W422" s="1">
        <v>0</v>
      </c>
      <c r="X422" s="1">
        <v>6.19</v>
      </c>
      <c r="Y422" s="1">
        <v>3.33</v>
      </c>
      <c r="Z422" s="1">
        <v>1.67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/>
      <c r="AL422" s="1"/>
      <c r="AM422" s="1"/>
      <c r="AN422" s="1"/>
      <c r="AO422" s="1"/>
      <c r="AP422" s="1"/>
      <c r="AQ422" s="1"/>
    </row>
    <row r="423" spans="1:43" x14ac:dyDescent="0.25">
      <c r="A423" s="9" t="s">
        <v>19</v>
      </c>
      <c r="B423" s="2" t="s">
        <v>7</v>
      </c>
      <c r="C423" s="1">
        <v>4</v>
      </c>
      <c r="D423" s="1">
        <v>100</v>
      </c>
      <c r="E423" s="1">
        <v>66.67</v>
      </c>
      <c r="F423" s="1">
        <v>0</v>
      </c>
      <c r="G423" s="1">
        <v>0.18</v>
      </c>
      <c r="H423" s="1">
        <v>0.54</v>
      </c>
      <c r="I423" s="1">
        <v>0.36</v>
      </c>
      <c r="J423" s="1">
        <v>0.18</v>
      </c>
      <c r="K423" s="1">
        <v>0</v>
      </c>
      <c r="L423" s="1">
        <v>0.72</v>
      </c>
      <c r="M423" s="1">
        <v>0.54</v>
      </c>
      <c r="N423" s="1">
        <v>1.0900000000000001</v>
      </c>
      <c r="O423" s="1">
        <v>2.9</v>
      </c>
      <c r="P423" s="1">
        <v>3.08</v>
      </c>
      <c r="Q423" s="1">
        <v>3.44</v>
      </c>
      <c r="R423" s="1">
        <v>3.8</v>
      </c>
      <c r="S423" s="1">
        <v>6.16</v>
      </c>
      <c r="T423" s="1">
        <v>3.44</v>
      </c>
      <c r="U423" s="1">
        <v>3.08</v>
      </c>
      <c r="V423" s="1">
        <v>1.27</v>
      </c>
      <c r="W423" s="1">
        <v>1.0900000000000001</v>
      </c>
      <c r="X423" s="1">
        <v>0.54</v>
      </c>
      <c r="Y423" s="1">
        <v>0.36</v>
      </c>
      <c r="Z423" s="1">
        <v>0.18</v>
      </c>
      <c r="AA423" s="1">
        <v>0</v>
      </c>
      <c r="AB423" s="1">
        <v>0.18</v>
      </c>
      <c r="AC423" s="1">
        <v>0.18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/>
      <c r="AL423" s="1"/>
      <c r="AM423" s="1"/>
      <c r="AN423" s="1"/>
      <c r="AO423" s="1"/>
      <c r="AP423" s="1"/>
      <c r="AQ423" s="1"/>
    </row>
    <row r="424" spans="1:43" x14ac:dyDescent="0.25">
      <c r="A424" s="9" t="s">
        <v>19</v>
      </c>
      <c r="B424" s="2" t="s">
        <v>7</v>
      </c>
      <c r="C424" s="1">
        <v>5</v>
      </c>
      <c r="D424" s="1">
        <v>100</v>
      </c>
      <c r="E424" s="1">
        <v>66.77</v>
      </c>
      <c r="F424" s="1">
        <v>0</v>
      </c>
      <c r="G424" s="1">
        <v>0.32</v>
      </c>
      <c r="H424" s="1">
        <v>0.32</v>
      </c>
      <c r="I424" s="1">
        <v>0.53</v>
      </c>
      <c r="J424" s="1">
        <v>1.05</v>
      </c>
      <c r="K424" s="1">
        <v>4.0999999999999996</v>
      </c>
      <c r="L424" s="1">
        <v>5.78</v>
      </c>
      <c r="M424" s="1">
        <v>7.26</v>
      </c>
      <c r="N424" s="1">
        <v>3.89</v>
      </c>
      <c r="O424" s="1">
        <v>3.99</v>
      </c>
      <c r="P424" s="1">
        <v>3.05</v>
      </c>
      <c r="Q424" s="1">
        <v>1.05</v>
      </c>
      <c r="R424" s="1">
        <v>0.74</v>
      </c>
      <c r="S424" s="1">
        <v>0.11</v>
      </c>
      <c r="T424" s="1">
        <v>0.53</v>
      </c>
      <c r="U424" s="1">
        <v>0.21</v>
      </c>
      <c r="V424" s="1">
        <v>0.32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/>
      <c r="AL424" s="1"/>
      <c r="AM424" s="1"/>
      <c r="AN424" s="1"/>
      <c r="AO424" s="1"/>
      <c r="AP424" s="1"/>
      <c r="AQ424" s="1"/>
    </row>
    <row r="425" spans="1:43" x14ac:dyDescent="0.25">
      <c r="A425" s="9" t="s">
        <v>19</v>
      </c>
      <c r="B425" s="2" t="s">
        <v>7</v>
      </c>
      <c r="C425" s="1">
        <v>6</v>
      </c>
      <c r="D425" s="1">
        <v>100</v>
      </c>
      <c r="E425" s="1">
        <v>69.05</v>
      </c>
      <c r="F425" s="1">
        <v>2.78</v>
      </c>
      <c r="G425" s="1">
        <v>2.62</v>
      </c>
      <c r="H425" s="1">
        <v>2.64</v>
      </c>
      <c r="I425" s="1">
        <v>2.69</v>
      </c>
      <c r="J425" s="1">
        <v>2.48</v>
      </c>
      <c r="K425" s="1">
        <v>2.2400000000000002</v>
      </c>
      <c r="L425" s="1">
        <v>1.87</v>
      </c>
      <c r="M425" s="1">
        <v>1.81</v>
      </c>
      <c r="N425" s="1">
        <v>1.61</v>
      </c>
      <c r="O425" s="1">
        <v>1.2</v>
      </c>
      <c r="P425" s="1">
        <v>1.2</v>
      </c>
      <c r="Q425" s="1">
        <v>1.24</v>
      </c>
      <c r="R425" s="1">
        <v>1.29</v>
      </c>
      <c r="S425" s="1">
        <v>1.65</v>
      </c>
      <c r="T425" s="1">
        <v>1</v>
      </c>
      <c r="U425" s="1">
        <v>1.02</v>
      </c>
      <c r="V425" s="1">
        <v>0.52</v>
      </c>
      <c r="W425" s="1">
        <v>0.34</v>
      </c>
      <c r="X425" s="1">
        <v>0.22</v>
      </c>
      <c r="Y425" s="1">
        <v>0.16</v>
      </c>
      <c r="Z425" s="1">
        <v>0.14000000000000001</v>
      </c>
      <c r="AA425" s="1">
        <v>0.05</v>
      </c>
      <c r="AB425" s="1">
        <v>0.02</v>
      </c>
      <c r="AC425" s="1">
        <v>7.0000000000000007E-2</v>
      </c>
      <c r="AD425" s="1">
        <v>0.02</v>
      </c>
      <c r="AE425" s="1">
        <v>0</v>
      </c>
      <c r="AF425" s="1">
        <v>0.05</v>
      </c>
      <c r="AG425" s="1">
        <v>0</v>
      </c>
      <c r="AH425" s="1">
        <v>0</v>
      </c>
      <c r="AI425" s="1">
        <v>0</v>
      </c>
      <c r="AJ425" s="1"/>
      <c r="AK425" s="1"/>
      <c r="AL425" s="1"/>
      <c r="AM425" s="1"/>
      <c r="AN425" s="1"/>
      <c r="AO425" s="1"/>
      <c r="AP425" s="1"/>
      <c r="AQ425" s="1"/>
    </row>
    <row r="426" spans="1:43" x14ac:dyDescent="0.25">
      <c r="A426" s="9" t="s">
        <v>19</v>
      </c>
      <c r="B426" s="2" t="s">
        <v>7</v>
      </c>
      <c r="C426" s="1">
        <v>7</v>
      </c>
      <c r="D426" s="1">
        <v>100</v>
      </c>
      <c r="E426" s="1">
        <v>1.31</v>
      </c>
      <c r="F426" s="1">
        <v>2.58</v>
      </c>
      <c r="G426" s="1">
        <v>3.66</v>
      </c>
      <c r="H426" s="1">
        <v>3.56</v>
      </c>
      <c r="I426" s="1">
        <v>3.92</v>
      </c>
      <c r="J426" s="1">
        <v>1.59</v>
      </c>
      <c r="K426" s="1">
        <v>4.76</v>
      </c>
      <c r="L426" s="1">
        <v>4.75</v>
      </c>
      <c r="M426" s="1">
        <v>7.87</v>
      </c>
      <c r="N426" s="1">
        <v>5.05</v>
      </c>
      <c r="O426" s="1">
        <v>7.94</v>
      </c>
      <c r="P426" s="1">
        <v>11.88</v>
      </c>
      <c r="Q426" s="1">
        <v>9.94</v>
      </c>
      <c r="R426" s="1">
        <v>5</v>
      </c>
      <c r="S426" s="1">
        <v>6.72</v>
      </c>
      <c r="T426" s="1">
        <v>9.6199999999999992</v>
      </c>
      <c r="U426" s="1">
        <v>4.95</v>
      </c>
      <c r="V426" s="1">
        <v>1.52</v>
      </c>
      <c r="W426" s="1">
        <v>1.06</v>
      </c>
      <c r="X426" s="1">
        <v>1.06</v>
      </c>
      <c r="Y426" s="1">
        <v>0</v>
      </c>
      <c r="Z426" s="1">
        <v>0.53</v>
      </c>
      <c r="AA426" s="1">
        <v>0</v>
      </c>
      <c r="AB426" s="1">
        <v>0</v>
      </c>
      <c r="AC426" s="1">
        <v>0</v>
      </c>
      <c r="AD426" s="1">
        <v>0</v>
      </c>
      <c r="AE426" s="1">
        <v>0.76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/>
      <c r="AL426" s="1"/>
      <c r="AM426" s="1"/>
      <c r="AN426" s="1"/>
      <c r="AO426" s="1"/>
      <c r="AP426" s="1"/>
      <c r="AQ426" s="1"/>
    </row>
    <row r="427" spans="1:43" x14ac:dyDescent="0.25">
      <c r="A427" s="9" t="s">
        <v>19</v>
      </c>
      <c r="B427" s="2" t="s">
        <v>7</v>
      </c>
      <c r="C427" s="1">
        <v>8</v>
      </c>
      <c r="D427" s="1">
        <v>100</v>
      </c>
      <c r="E427" s="1">
        <v>26.59</v>
      </c>
      <c r="F427" s="1">
        <v>44</v>
      </c>
      <c r="G427" s="1">
        <v>4.97</v>
      </c>
      <c r="H427" s="1">
        <v>4.79</v>
      </c>
      <c r="I427" s="1">
        <v>4.37</v>
      </c>
      <c r="J427" s="1">
        <v>4.12</v>
      </c>
      <c r="K427" s="1">
        <v>3.17</v>
      </c>
      <c r="L427" s="1">
        <v>2.06</v>
      </c>
      <c r="M427" s="1">
        <v>1.58</v>
      </c>
      <c r="N427" s="1">
        <v>1.3</v>
      </c>
      <c r="O427" s="1">
        <v>0.91</v>
      </c>
      <c r="P427" s="1">
        <v>0.67</v>
      </c>
      <c r="Q427" s="1">
        <v>0.38</v>
      </c>
      <c r="R427" s="1">
        <v>0.38</v>
      </c>
      <c r="S427" s="1">
        <v>0.13</v>
      </c>
      <c r="T427" s="1">
        <v>0.15</v>
      </c>
      <c r="U427" s="1">
        <v>0.13</v>
      </c>
      <c r="V427" s="1">
        <v>0.08</v>
      </c>
      <c r="W427" s="1">
        <v>0.08</v>
      </c>
      <c r="X427" s="1">
        <v>0.02</v>
      </c>
      <c r="Y427" s="1">
        <v>0.02</v>
      </c>
      <c r="Z427" s="1">
        <v>0</v>
      </c>
      <c r="AA427" s="1">
        <v>0</v>
      </c>
      <c r="AB427" s="1">
        <v>0.04</v>
      </c>
      <c r="AC427" s="1">
        <v>0.02</v>
      </c>
      <c r="AD427" s="1">
        <v>0.02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/>
      <c r="AL427" s="1"/>
      <c r="AM427" s="1"/>
      <c r="AN427" s="1"/>
      <c r="AO427" s="1"/>
      <c r="AP427" s="1"/>
      <c r="AQ427" s="1"/>
    </row>
    <row r="428" spans="1:43" x14ac:dyDescent="0.25">
      <c r="A428" s="9" t="s">
        <v>19</v>
      </c>
      <c r="B428" s="2" t="s">
        <v>7</v>
      </c>
      <c r="C428" s="1">
        <v>9</v>
      </c>
      <c r="D428" s="1">
        <v>100</v>
      </c>
      <c r="E428" s="1">
        <v>34.840000000000003</v>
      </c>
      <c r="F428" s="1">
        <v>1.95</v>
      </c>
      <c r="G428" s="1">
        <v>25.44</v>
      </c>
      <c r="H428" s="1">
        <v>2.87</v>
      </c>
      <c r="I428" s="1">
        <v>1.91</v>
      </c>
      <c r="J428" s="1">
        <v>1.5</v>
      </c>
      <c r="K428" s="1">
        <v>1.0900000000000001</v>
      </c>
      <c r="L428" s="1">
        <v>0.96</v>
      </c>
      <c r="M428" s="1">
        <v>0.87</v>
      </c>
      <c r="N428" s="1">
        <v>0.9</v>
      </c>
      <c r="O428" s="1">
        <v>1.02</v>
      </c>
      <c r="P428" s="1">
        <v>1.35</v>
      </c>
      <c r="Q428" s="1">
        <v>2.2200000000000002</v>
      </c>
      <c r="R428" s="1">
        <v>3.31</v>
      </c>
      <c r="S428" s="1">
        <v>2.94</v>
      </c>
      <c r="T428" s="1">
        <v>2.2400000000000002</v>
      </c>
      <c r="U428" s="1">
        <v>1.44</v>
      </c>
      <c r="V428" s="1">
        <v>11.94</v>
      </c>
      <c r="W428" s="1">
        <v>0.57999999999999996</v>
      </c>
      <c r="X428" s="1">
        <v>0.36</v>
      </c>
      <c r="Y428" s="1">
        <v>0.17</v>
      </c>
      <c r="Z428" s="1">
        <v>7.0000000000000007E-2</v>
      </c>
      <c r="AA428" s="1">
        <v>0.02</v>
      </c>
      <c r="AB428" s="1">
        <v>0.01</v>
      </c>
      <c r="AC428" s="1">
        <v>0.01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/>
      <c r="AL428" s="1"/>
      <c r="AM428" s="1"/>
      <c r="AN428" s="1"/>
      <c r="AO428" s="1"/>
      <c r="AP428" s="1"/>
      <c r="AQ428" s="1"/>
    </row>
    <row r="429" spans="1:43" x14ac:dyDescent="0.25">
      <c r="A429" s="9" t="s">
        <v>19</v>
      </c>
      <c r="B429" s="2" t="s">
        <v>7</v>
      </c>
      <c r="C429" s="1">
        <v>10</v>
      </c>
      <c r="D429" s="1">
        <v>100</v>
      </c>
      <c r="E429" s="1">
        <v>8.99</v>
      </c>
      <c r="F429" s="1">
        <v>12.99</v>
      </c>
      <c r="G429" s="1">
        <v>7.85</v>
      </c>
      <c r="H429" s="1">
        <v>6.75</v>
      </c>
      <c r="I429" s="1">
        <v>5.79</v>
      </c>
      <c r="J429" s="1">
        <v>5.23</v>
      </c>
      <c r="K429" s="1">
        <v>2.41</v>
      </c>
      <c r="L429" s="1">
        <v>4.8099999999999996</v>
      </c>
      <c r="M429" s="1">
        <v>5.88</v>
      </c>
      <c r="N429" s="1">
        <v>6.33</v>
      </c>
      <c r="O429" s="1">
        <v>7.31</v>
      </c>
      <c r="P429" s="1">
        <v>4.92</v>
      </c>
      <c r="Q429" s="1">
        <v>7.94</v>
      </c>
      <c r="R429" s="1">
        <v>3.63</v>
      </c>
      <c r="S429" s="1">
        <v>2.0699999999999998</v>
      </c>
      <c r="T429" s="1">
        <v>2.23</v>
      </c>
      <c r="U429" s="1">
        <v>2.52</v>
      </c>
      <c r="V429" s="1">
        <v>0.48</v>
      </c>
      <c r="W429" s="1">
        <v>0.32</v>
      </c>
      <c r="X429" s="1">
        <v>0.48</v>
      </c>
      <c r="Y429" s="1">
        <v>0.16</v>
      </c>
      <c r="Z429" s="1">
        <v>0.08</v>
      </c>
      <c r="AA429" s="1">
        <v>0.65</v>
      </c>
      <c r="AB429" s="1">
        <v>0.08</v>
      </c>
      <c r="AC429" s="1">
        <v>0</v>
      </c>
      <c r="AD429" s="1">
        <v>0</v>
      </c>
      <c r="AE429" s="1">
        <v>0</v>
      </c>
      <c r="AF429" s="1">
        <v>0.08</v>
      </c>
      <c r="AG429" s="1">
        <v>0</v>
      </c>
      <c r="AH429" s="1">
        <v>0</v>
      </c>
      <c r="AI429" s="1">
        <v>0</v>
      </c>
      <c r="AJ429" s="1"/>
      <c r="AK429" s="1"/>
      <c r="AL429" s="1"/>
      <c r="AM429" s="1"/>
      <c r="AN429" s="1"/>
      <c r="AO429" s="1"/>
      <c r="AP429" s="1"/>
      <c r="AQ429" s="1"/>
    </row>
    <row r="430" spans="1:43" x14ac:dyDescent="0.25">
      <c r="A430" s="9" t="s">
        <v>19</v>
      </c>
      <c r="B430" s="2" t="s">
        <v>7</v>
      </c>
      <c r="C430" s="1">
        <v>11</v>
      </c>
      <c r="D430" s="1">
        <v>100</v>
      </c>
      <c r="E430" s="1">
        <v>66.69</v>
      </c>
      <c r="F430" s="1">
        <v>0.05</v>
      </c>
      <c r="G430" s="1">
        <v>1.32</v>
      </c>
      <c r="H430" s="1">
        <v>2.4900000000000002</v>
      </c>
      <c r="I430" s="1">
        <v>2.94</v>
      </c>
      <c r="J430" s="1">
        <v>2.17</v>
      </c>
      <c r="K430" s="1">
        <v>2.72</v>
      </c>
      <c r="L430" s="1">
        <v>1.88</v>
      </c>
      <c r="M430" s="1">
        <v>2.57</v>
      </c>
      <c r="N430" s="1">
        <v>1.98</v>
      </c>
      <c r="O430" s="1">
        <v>3.15</v>
      </c>
      <c r="P430" s="1">
        <v>2.96</v>
      </c>
      <c r="Q430" s="1">
        <v>1.46</v>
      </c>
      <c r="R430" s="1">
        <v>1.98</v>
      </c>
      <c r="S430" s="1">
        <v>1.1100000000000001</v>
      </c>
      <c r="T430" s="1">
        <v>1.35</v>
      </c>
      <c r="U430" s="1">
        <v>0.57999999999999996</v>
      </c>
      <c r="V430" s="1">
        <v>0.66</v>
      </c>
      <c r="W430" s="1">
        <v>0.48</v>
      </c>
      <c r="X430" s="1">
        <v>0.45</v>
      </c>
      <c r="Y430" s="1">
        <v>0.26</v>
      </c>
      <c r="Z430" s="1">
        <v>0.4</v>
      </c>
      <c r="AA430" s="1">
        <v>0.21</v>
      </c>
      <c r="AB430" s="1">
        <v>0.11</v>
      </c>
      <c r="AC430" s="1">
        <v>0</v>
      </c>
      <c r="AD430" s="1">
        <v>0</v>
      </c>
      <c r="AE430" s="1">
        <v>0.03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/>
      <c r="AL430" s="1"/>
      <c r="AM430" s="1"/>
      <c r="AN430" s="1"/>
      <c r="AO430" s="1"/>
      <c r="AP430" s="1"/>
      <c r="AQ430" s="1"/>
    </row>
    <row r="431" spans="1:43" x14ac:dyDescent="0.25">
      <c r="A431" s="9" t="s">
        <v>19</v>
      </c>
      <c r="B431" s="2" t="s">
        <v>7</v>
      </c>
      <c r="C431" s="1">
        <v>12</v>
      </c>
      <c r="D431" s="1">
        <v>100</v>
      </c>
      <c r="E431" s="1">
        <v>33.33</v>
      </c>
      <c r="F431" s="1">
        <v>0</v>
      </c>
      <c r="G431" s="1">
        <v>2.02</v>
      </c>
      <c r="H431" s="1">
        <v>2.02</v>
      </c>
      <c r="I431" s="1">
        <v>6.26</v>
      </c>
      <c r="J431" s="1">
        <v>6.26</v>
      </c>
      <c r="K431" s="1">
        <v>5.05</v>
      </c>
      <c r="L431" s="1">
        <v>3.84</v>
      </c>
      <c r="M431" s="1">
        <v>2.42</v>
      </c>
      <c r="N431" s="1">
        <v>2.83</v>
      </c>
      <c r="O431" s="1">
        <v>1.61</v>
      </c>
      <c r="P431" s="1">
        <v>0.2</v>
      </c>
      <c r="Q431" s="1">
        <v>0.2</v>
      </c>
      <c r="R431" s="1">
        <v>0.4</v>
      </c>
      <c r="S431" s="1">
        <v>0.2</v>
      </c>
      <c r="T431" s="1">
        <v>0</v>
      </c>
      <c r="U431" s="1">
        <v>33.33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/>
      <c r="AL431" s="1"/>
      <c r="AM431" s="1"/>
      <c r="AN431" s="1"/>
      <c r="AO431" s="1"/>
      <c r="AP431" s="1"/>
      <c r="AQ431" s="1"/>
    </row>
    <row r="432" spans="1:43" x14ac:dyDescent="0.25">
      <c r="A432" s="9" t="s">
        <v>19</v>
      </c>
      <c r="B432" s="2" t="s">
        <v>7</v>
      </c>
      <c r="C432" s="1">
        <v>13</v>
      </c>
      <c r="D432" s="1">
        <v>100</v>
      </c>
      <c r="E432" s="1">
        <v>0.69</v>
      </c>
      <c r="F432" s="1">
        <v>0.69</v>
      </c>
      <c r="G432" s="1">
        <v>1.04</v>
      </c>
      <c r="H432" s="1">
        <v>0</v>
      </c>
      <c r="I432" s="1">
        <v>0</v>
      </c>
      <c r="J432" s="1">
        <v>0.69</v>
      </c>
      <c r="K432" s="1">
        <v>0</v>
      </c>
      <c r="L432" s="1">
        <v>4.51</v>
      </c>
      <c r="M432" s="1">
        <v>0</v>
      </c>
      <c r="N432" s="1">
        <v>0</v>
      </c>
      <c r="O432" s="1">
        <v>12.57</v>
      </c>
      <c r="P432" s="1">
        <v>0.69</v>
      </c>
      <c r="Q432" s="1">
        <v>5.07</v>
      </c>
      <c r="R432" s="1">
        <v>16.04</v>
      </c>
      <c r="S432" s="1">
        <v>12.92</v>
      </c>
      <c r="T432" s="1">
        <v>6.6</v>
      </c>
      <c r="U432" s="1">
        <v>10.63</v>
      </c>
      <c r="V432" s="1">
        <v>2.78</v>
      </c>
      <c r="W432" s="1">
        <v>6.46</v>
      </c>
      <c r="X432" s="1">
        <v>6.11</v>
      </c>
      <c r="Y432" s="1">
        <v>0.35</v>
      </c>
      <c r="Z432" s="1">
        <v>1.04</v>
      </c>
      <c r="AA432" s="1">
        <v>1.39</v>
      </c>
      <c r="AB432" s="1">
        <v>5.21</v>
      </c>
      <c r="AC432" s="1">
        <v>2.08</v>
      </c>
      <c r="AD432" s="1">
        <v>0.69</v>
      </c>
      <c r="AE432" s="1">
        <v>0.35</v>
      </c>
      <c r="AF432" s="1">
        <v>0.69</v>
      </c>
      <c r="AG432" s="1">
        <v>0.69</v>
      </c>
      <c r="AH432" s="1">
        <v>0</v>
      </c>
      <c r="AI432" s="1">
        <v>0</v>
      </c>
      <c r="AJ432" s="1"/>
      <c r="AK432" s="1"/>
      <c r="AL432" s="1"/>
      <c r="AM432" s="1"/>
      <c r="AN432" s="1"/>
      <c r="AO432" s="1"/>
      <c r="AP432" s="1"/>
      <c r="AQ432" s="1"/>
    </row>
    <row r="433" spans="1:43" x14ac:dyDescent="0.25">
      <c r="A433" s="9" t="s">
        <v>19</v>
      </c>
      <c r="B433" s="2" t="s">
        <v>8</v>
      </c>
      <c r="C433" s="1">
        <v>4</v>
      </c>
      <c r="D433" s="1">
        <v>100</v>
      </c>
      <c r="E433" s="1">
        <v>66.67</v>
      </c>
      <c r="F433" s="1">
        <v>0</v>
      </c>
      <c r="G433" s="1">
        <v>0.18</v>
      </c>
      <c r="H433" s="1">
        <v>0.54</v>
      </c>
      <c r="I433" s="1">
        <v>0.36</v>
      </c>
      <c r="J433" s="1">
        <v>0.18</v>
      </c>
      <c r="K433" s="1">
        <v>0</v>
      </c>
      <c r="L433" s="1">
        <v>0.72</v>
      </c>
      <c r="M433" s="1">
        <v>0.54</v>
      </c>
      <c r="N433" s="1">
        <v>1.0900000000000001</v>
      </c>
      <c r="O433" s="1">
        <v>2.9</v>
      </c>
      <c r="P433" s="1">
        <v>3.08</v>
      </c>
      <c r="Q433" s="1">
        <v>3.44</v>
      </c>
      <c r="R433" s="1">
        <v>3.8</v>
      </c>
      <c r="S433" s="1">
        <v>6.16</v>
      </c>
      <c r="T433" s="1">
        <v>3.44</v>
      </c>
      <c r="U433" s="1">
        <v>3.08</v>
      </c>
      <c r="V433" s="1">
        <v>1.27</v>
      </c>
      <c r="W433" s="1">
        <v>1.0900000000000001</v>
      </c>
      <c r="X433" s="1">
        <v>0.54</v>
      </c>
      <c r="Y433" s="1">
        <v>0.36</v>
      </c>
      <c r="Z433" s="1">
        <v>0.18</v>
      </c>
      <c r="AA433" s="1">
        <v>0</v>
      </c>
      <c r="AB433" s="1">
        <v>0.18</v>
      </c>
      <c r="AC433" s="1">
        <v>0.18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/>
      <c r="AL433" s="1"/>
      <c r="AM433" s="1"/>
      <c r="AN433" s="1"/>
      <c r="AO433" s="1"/>
      <c r="AP433" s="1"/>
      <c r="AQ433" s="1"/>
    </row>
    <row r="434" spans="1:43" x14ac:dyDescent="0.25">
      <c r="A434" s="9" t="s">
        <v>19</v>
      </c>
      <c r="B434" s="2" t="s">
        <v>8</v>
      </c>
      <c r="C434" s="1">
        <v>5</v>
      </c>
      <c r="D434" s="1">
        <v>100</v>
      </c>
      <c r="E434" s="1">
        <v>66.77</v>
      </c>
      <c r="F434" s="1">
        <v>0</v>
      </c>
      <c r="G434" s="1">
        <v>0.32</v>
      </c>
      <c r="H434" s="1">
        <v>0.32</v>
      </c>
      <c r="I434" s="1">
        <v>0.53</v>
      </c>
      <c r="J434" s="1">
        <v>1.05</v>
      </c>
      <c r="K434" s="1">
        <v>4.0999999999999996</v>
      </c>
      <c r="L434" s="1">
        <v>5.78</v>
      </c>
      <c r="M434" s="1">
        <v>7.26</v>
      </c>
      <c r="N434" s="1">
        <v>3.89</v>
      </c>
      <c r="O434" s="1">
        <v>3.99</v>
      </c>
      <c r="P434" s="1">
        <v>3.05</v>
      </c>
      <c r="Q434" s="1">
        <v>1.05</v>
      </c>
      <c r="R434" s="1">
        <v>0.74</v>
      </c>
      <c r="S434" s="1">
        <v>0.11</v>
      </c>
      <c r="T434" s="1">
        <v>0.53</v>
      </c>
      <c r="U434" s="1">
        <v>0.21</v>
      </c>
      <c r="V434" s="1">
        <v>0.32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/>
      <c r="AL434" s="1"/>
      <c r="AM434" s="1"/>
      <c r="AN434" s="1"/>
      <c r="AO434" s="1"/>
      <c r="AP434" s="1"/>
      <c r="AQ434" s="1"/>
    </row>
    <row r="435" spans="1:43" x14ac:dyDescent="0.25">
      <c r="A435" s="9" t="s">
        <v>19</v>
      </c>
      <c r="B435" s="2" t="s">
        <v>8</v>
      </c>
      <c r="C435" s="1">
        <v>6</v>
      </c>
      <c r="D435" s="1">
        <v>100</v>
      </c>
      <c r="E435" s="1">
        <v>69.05</v>
      </c>
      <c r="F435" s="1">
        <v>2.78</v>
      </c>
      <c r="G435" s="1">
        <v>2.62</v>
      </c>
      <c r="H435" s="1">
        <v>2.64</v>
      </c>
      <c r="I435" s="1">
        <v>2.69</v>
      </c>
      <c r="J435" s="1">
        <v>2.48</v>
      </c>
      <c r="K435" s="1">
        <v>2.2400000000000002</v>
      </c>
      <c r="L435" s="1">
        <v>1.87</v>
      </c>
      <c r="M435" s="1">
        <v>1.81</v>
      </c>
      <c r="N435" s="1">
        <v>1.61</v>
      </c>
      <c r="O435" s="1">
        <v>1.2</v>
      </c>
      <c r="P435" s="1">
        <v>1.2</v>
      </c>
      <c r="Q435" s="1">
        <v>1.24</v>
      </c>
      <c r="R435" s="1">
        <v>1.29</v>
      </c>
      <c r="S435" s="1">
        <v>1.65</v>
      </c>
      <c r="T435" s="1">
        <v>1</v>
      </c>
      <c r="U435" s="1">
        <v>1.02</v>
      </c>
      <c r="V435" s="1">
        <v>0.52</v>
      </c>
      <c r="W435" s="1">
        <v>0.34</v>
      </c>
      <c r="X435" s="1">
        <v>0.22</v>
      </c>
      <c r="Y435" s="1">
        <v>0.16</v>
      </c>
      <c r="Z435" s="1">
        <v>0.14000000000000001</v>
      </c>
      <c r="AA435" s="1">
        <v>0.05</v>
      </c>
      <c r="AB435" s="1">
        <v>0.02</v>
      </c>
      <c r="AC435" s="1">
        <v>7.0000000000000007E-2</v>
      </c>
      <c r="AD435" s="1">
        <v>0.02</v>
      </c>
      <c r="AE435" s="1">
        <v>0</v>
      </c>
      <c r="AF435" s="1">
        <v>0.05</v>
      </c>
      <c r="AG435" s="1">
        <v>0</v>
      </c>
      <c r="AH435" s="1">
        <v>0</v>
      </c>
      <c r="AI435" s="1">
        <v>0</v>
      </c>
      <c r="AJ435" s="1"/>
      <c r="AK435" s="1"/>
      <c r="AL435" s="1"/>
      <c r="AM435" s="1"/>
      <c r="AN435" s="1"/>
      <c r="AO435" s="1"/>
      <c r="AP435" s="1"/>
      <c r="AQ435" s="1"/>
    </row>
    <row r="436" spans="1:43" x14ac:dyDescent="0.25">
      <c r="A436" s="9" t="s">
        <v>19</v>
      </c>
      <c r="B436" s="2" t="s">
        <v>8</v>
      </c>
      <c r="C436" s="1">
        <v>7</v>
      </c>
      <c r="D436" s="1">
        <v>100</v>
      </c>
      <c r="E436" s="1">
        <v>3.07</v>
      </c>
      <c r="F436" s="1">
        <v>4.91</v>
      </c>
      <c r="G436" s="1">
        <v>4.83</v>
      </c>
      <c r="H436" s="1">
        <v>4.7300000000000004</v>
      </c>
      <c r="I436" s="1">
        <v>2.4300000000000002</v>
      </c>
      <c r="J436" s="1">
        <v>3.04</v>
      </c>
      <c r="K436" s="1">
        <v>5.72</v>
      </c>
      <c r="L436" s="1">
        <v>5.81</v>
      </c>
      <c r="M436" s="1">
        <v>5.21</v>
      </c>
      <c r="N436" s="1">
        <v>7.94</v>
      </c>
      <c r="O436" s="1">
        <v>6.31</v>
      </c>
      <c r="P436" s="1">
        <v>12.66</v>
      </c>
      <c r="Q436" s="1">
        <v>10.54</v>
      </c>
      <c r="R436" s="1">
        <v>6.62</v>
      </c>
      <c r="S436" s="1">
        <v>6.57</v>
      </c>
      <c r="T436" s="1">
        <v>4.1399999999999997</v>
      </c>
      <c r="U436" s="1">
        <v>1.84</v>
      </c>
      <c r="V436" s="1">
        <v>1.1499999999999999</v>
      </c>
      <c r="W436" s="1">
        <v>1.28</v>
      </c>
      <c r="X436" s="1">
        <v>0.64</v>
      </c>
      <c r="Y436" s="1">
        <v>0.56000000000000005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/>
      <c r="AL436" s="1"/>
      <c r="AM436" s="1"/>
      <c r="AN436" s="1"/>
      <c r="AO436" s="1"/>
      <c r="AP436" s="1"/>
      <c r="AQ436" s="1"/>
    </row>
    <row r="437" spans="1:43" x14ac:dyDescent="0.25">
      <c r="A437" s="9" t="s">
        <v>19</v>
      </c>
      <c r="B437" s="2" t="s">
        <v>8</v>
      </c>
      <c r="C437" s="1">
        <v>8</v>
      </c>
      <c r="D437" s="1">
        <v>100</v>
      </c>
      <c r="E437" s="1">
        <v>29.11</v>
      </c>
      <c r="F437" s="1">
        <v>25.32</v>
      </c>
      <c r="G437" s="1">
        <v>4.47</v>
      </c>
      <c r="H437" s="1">
        <v>4.79</v>
      </c>
      <c r="I437" s="1">
        <v>4.37</v>
      </c>
      <c r="J437" s="1">
        <v>4.12</v>
      </c>
      <c r="K437" s="1">
        <v>3.17</v>
      </c>
      <c r="L437" s="1">
        <v>2.06</v>
      </c>
      <c r="M437" s="1">
        <v>1.58</v>
      </c>
      <c r="N437" s="1">
        <v>1.3</v>
      </c>
      <c r="O437" s="1">
        <v>0.91</v>
      </c>
      <c r="P437" s="1">
        <v>17.329999999999998</v>
      </c>
      <c r="Q437" s="1">
        <v>0.38</v>
      </c>
      <c r="R437" s="1">
        <v>0.38</v>
      </c>
      <c r="S437" s="1">
        <v>0.13</v>
      </c>
      <c r="T437" s="1">
        <v>0.15</v>
      </c>
      <c r="U437" s="1">
        <v>0.13</v>
      </c>
      <c r="V437" s="1">
        <v>0.08</v>
      </c>
      <c r="W437" s="1">
        <v>0.08</v>
      </c>
      <c r="X437" s="1">
        <v>0.02</v>
      </c>
      <c r="Y437" s="1">
        <v>0.02</v>
      </c>
      <c r="Z437" s="1">
        <v>0</v>
      </c>
      <c r="AA437" s="1">
        <v>0</v>
      </c>
      <c r="AB437" s="1">
        <v>0.04</v>
      </c>
      <c r="AC437" s="1">
        <v>0.02</v>
      </c>
      <c r="AD437" s="1">
        <v>0.02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/>
      <c r="AL437" s="1"/>
      <c r="AM437" s="1"/>
      <c r="AN437" s="1"/>
      <c r="AO437" s="1"/>
      <c r="AP437" s="1"/>
      <c r="AQ437" s="1"/>
    </row>
    <row r="438" spans="1:43" x14ac:dyDescent="0.25">
      <c r="A438" s="9" t="s">
        <v>19</v>
      </c>
      <c r="B438" s="2" t="s">
        <v>8</v>
      </c>
      <c r="C438" s="1">
        <v>9</v>
      </c>
      <c r="D438" s="1">
        <v>100</v>
      </c>
      <c r="E438" s="1">
        <v>34.840000000000003</v>
      </c>
      <c r="F438" s="1">
        <v>1.95</v>
      </c>
      <c r="G438" s="1">
        <v>25.44</v>
      </c>
      <c r="H438" s="1">
        <v>2.87</v>
      </c>
      <c r="I438" s="1">
        <v>1.91</v>
      </c>
      <c r="J438" s="1">
        <v>1.5</v>
      </c>
      <c r="K438" s="1">
        <v>1.0900000000000001</v>
      </c>
      <c r="L438" s="1">
        <v>0.96</v>
      </c>
      <c r="M438" s="1">
        <v>0.87</v>
      </c>
      <c r="N438" s="1">
        <v>0.9</v>
      </c>
      <c r="O438" s="1">
        <v>1.02</v>
      </c>
      <c r="P438" s="1">
        <v>1.35</v>
      </c>
      <c r="Q438" s="1">
        <v>2.2200000000000002</v>
      </c>
      <c r="R438" s="1">
        <v>3.31</v>
      </c>
      <c r="S438" s="1">
        <v>2.94</v>
      </c>
      <c r="T438" s="1">
        <v>2.2400000000000002</v>
      </c>
      <c r="U438" s="1">
        <v>1.44</v>
      </c>
      <c r="V438" s="1">
        <v>11.94</v>
      </c>
      <c r="W438" s="1">
        <v>0.57999999999999996</v>
      </c>
      <c r="X438" s="1">
        <v>0.36</v>
      </c>
      <c r="Y438" s="1">
        <v>0.17</v>
      </c>
      <c r="Z438" s="1">
        <v>7.0000000000000007E-2</v>
      </c>
      <c r="AA438" s="1">
        <v>0.02</v>
      </c>
      <c r="AB438" s="1">
        <v>0.01</v>
      </c>
      <c r="AC438" s="1">
        <v>0.01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/>
      <c r="AL438" s="1"/>
      <c r="AM438" s="1"/>
      <c r="AN438" s="1"/>
      <c r="AO438" s="1"/>
      <c r="AP438" s="1"/>
      <c r="AQ438" s="1"/>
    </row>
    <row r="439" spans="1:43" x14ac:dyDescent="0.25">
      <c r="A439" s="9" t="s">
        <v>19</v>
      </c>
      <c r="B439" s="2" t="s">
        <v>8</v>
      </c>
      <c r="C439" s="1">
        <v>10</v>
      </c>
      <c r="D439" s="1">
        <v>100</v>
      </c>
      <c r="E439" s="1">
        <v>7.07</v>
      </c>
      <c r="F439" s="1">
        <v>10.48</v>
      </c>
      <c r="G439" s="1">
        <v>9.4</v>
      </c>
      <c r="H439" s="1">
        <v>6.52</v>
      </c>
      <c r="I439" s="1">
        <v>5.56</v>
      </c>
      <c r="J439" s="1">
        <v>4.75</v>
      </c>
      <c r="K439" s="1">
        <v>3.98</v>
      </c>
      <c r="L439" s="1">
        <v>4.93</v>
      </c>
      <c r="M439" s="1">
        <v>5.1100000000000003</v>
      </c>
      <c r="N439" s="1">
        <v>7.49</v>
      </c>
      <c r="O439" s="1">
        <v>6.92</v>
      </c>
      <c r="P439" s="1">
        <v>5.52</v>
      </c>
      <c r="Q439" s="1">
        <v>5.24</v>
      </c>
      <c r="R439" s="1">
        <v>3.43</v>
      </c>
      <c r="S439" s="1">
        <v>3.99</v>
      </c>
      <c r="T439" s="1">
        <v>2.4500000000000002</v>
      </c>
      <c r="U439" s="1">
        <v>2.02</v>
      </c>
      <c r="V439" s="1">
        <v>1.7</v>
      </c>
      <c r="W439" s="1">
        <v>0.92</v>
      </c>
      <c r="X439" s="1">
        <v>0.71</v>
      </c>
      <c r="Y439" s="1">
        <v>0.47</v>
      </c>
      <c r="Z439" s="1">
        <v>0.66</v>
      </c>
      <c r="AA439" s="1">
        <v>0.23</v>
      </c>
      <c r="AB439" s="1">
        <v>0.39</v>
      </c>
      <c r="AC439" s="1">
        <v>0.06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/>
      <c r="AL439" s="1"/>
      <c r="AM439" s="1"/>
      <c r="AN439" s="1"/>
      <c r="AO439" s="1"/>
      <c r="AP439" s="1"/>
      <c r="AQ439" s="1"/>
    </row>
    <row r="440" spans="1:43" x14ac:dyDescent="0.25">
      <c r="A440" s="9" t="s">
        <v>19</v>
      </c>
      <c r="B440" s="2" t="s">
        <v>8</v>
      </c>
      <c r="C440" s="1">
        <v>11</v>
      </c>
      <c r="D440" s="1">
        <v>100</v>
      </c>
      <c r="E440" s="1">
        <v>66.69</v>
      </c>
      <c r="F440" s="1">
        <v>0.05</v>
      </c>
      <c r="G440" s="1">
        <v>1.32</v>
      </c>
      <c r="H440" s="1">
        <v>2.4900000000000002</v>
      </c>
      <c r="I440" s="1">
        <v>2.94</v>
      </c>
      <c r="J440" s="1">
        <v>2.17</v>
      </c>
      <c r="K440" s="1">
        <v>2.72</v>
      </c>
      <c r="L440" s="1">
        <v>1.88</v>
      </c>
      <c r="M440" s="1">
        <v>2.57</v>
      </c>
      <c r="N440" s="1">
        <v>1.98</v>
      </c>
      <c r="O440" s="1">
        <v>3.15</v>
      </c>
      <c r="P440" s="1">
        <v>2.96</v>
      </c>
      <c r="Q440" s="1">
        <v>1.46</v>
      </c>
      <c r="R440" s="1">
        <v>1.98</v>
      </c>
      <c r="S440" s="1">
        <v>1.1100000000000001</v>
      </c>
      <c r="T440" s="1">
        <v>1.35</v>
      </c>
      <c r="U440" s="1">
        <v>0.57999999999999996</v>
      </c>
      <c r="V440" s="1">
        <v>0.66</v>
      </c>
      <c r="W440" s="1">
        <v>0.48</v>
      </c>
      <c r="X440" s="1">
        <v>0.45</v>
      </c>
      <c r="Y440" s="1">
        <v>0.26</v>
      </c>
      <c r="Z440" s="1">
        <v>0.4</v>
      </c>
      <c r="AA440" s="1">
        <v>0.21</v>
      </c>
      <c r="AB440" s="1">
        <v>0.11</v>
      </c>
      <c r="AC440" s="1">
        <v>0</v>
      </c>
      <c r="AD440" s="1">
        <v>0</v>
      </c>
      <c r="AE440" s="1">
        <v>0.03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/>
      <c r="AL440" s="1"/>
      <c r="AM440" s="1"/>
      <c r="AN440" s="1"/>
      <c r="AO440" s="1"/>
      <c r="AP440" s="1"/>
      <c r="AQ440" s="1"/>
    </row>
    <row r="441" spans="1:43" x14ac:dyDescent="0.25">
      <c r="A441" s="9" t="s">
        <v>19</v>
      </c>
      <c r="B441" s="2" t="s">
        <v>8</v>
      </c>
      <c r="C441" s="1">
        <v>12</v>
      </c>
      <c r="D441" s="1">
        <v>100</v>
      </c>
      <c r="E441" s="1">
        <v>33.33</v>
      </c>
      <c r="F441" s="1">
        <v>0</v>
      </c>
      <c r="G441" s="1">
        <v>2.02</v>
      </c>
      <c r="H441" s="1">
        <v>2.02</v>
      </c>
      <c r="I441" s="1">
        <v>6.26</v>
      </c>
      <c r="J441" s="1">
        <v>6.26</v>
      </c>
      <c r="K441" s="1">
        <v>5.05</v>
      </c>
      <c r="L441" s="1">
        <v>3.84</v>
      </c>
      <c r="M441" s="1">
        <v>2.42</v>
      </c>
      <c r="N441" s="1">
        <v>2.83</v>
      </c>
      <c r="O441" s="1">
        <v>18.28</v>
      </c>
      <c r="P441" s="1">
        <v>0.2</v>
      </c>
      <c r="Q441" s="1">
        <v>0.2</v>
      </c>
      <c r="R441" s="1">
        <v>17.07</v>
      </c>
      <c r="S441" s="1">
        <v>0.2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/>
      <c r="AL441" s="1"/>
      <c r="AM441" s="1"/>
      <c r="AN441" s="1"/>
      <c r="AO441" s="1"/>
      <c r="AP441" s="1"/>
      <c r="AQ441" s="1"/>
    </row>
    <row r="442" spans="1:43" x14ac:dyDescent="0.25">
      <c r="A442" s="9" t="s">
        <v>19</v>
      </c>
      <c r="B442" s="2" t="s">
        <v>8</v>
      </c>
      <c r="C442" s="1">
        <v>13</v>
      </c>
      <c r="D442" s="1">
        <v>100</v>
      </c>
      <c r="E442" s="1">
        <v>0.3</v>
      </c>
      <c r="F442" s="1">
        <v>1.46</v>
      </c>
      <c r="G442" s="1">
        <v>1.53</v>
      </c>
      <c r="H442" s="1">
        <v>0.3</v>
      </c>
      <c r="I442" s="1">
        <v>1.79</v>
      </c>
      <c r="J442" s="1">
        <v>2.4500000000000002</v>
      </c>
      <c r="K442" s="1">
        <v>0.3</v>
      </c>
      <c r="L442" s="1">
        <v>2.98</v>
      </c>
      <c r="M442" s="1">
        <v>4.57</v>
      </c>
      <c r="N442" s="1">
        <v>0</v>
      </c>
      <c r="O442" s="1">
        <v>5.08</v>
      </c>
      <c r="P442" s="1">
        <v>6.14</v>
      </c>
      <c r="Q442" s="1">
        <v>6.24</v>
      </c>
      <c r="R442" s="1">
        <v>1.79</v>
      </c>
      <c r="S442" s="1">
        <v>3.73</v>
      </c>
      <c r="T442" s="1">
        <v>9.76</v>
      </c>
      <c r="U442" s="1">
        <v>11.34</v>
      </c>
      <c r="V442" s="1">
        <v>6.48</v>
      </c>
      <c r="W442" s="1">
        <v>9.24</v>
      </c>
      <c r="X442" s="1">
        <v>4.12</v>
      </c>
      <c r="Y442" s="1">
        <v>6.31</v>
      </c>
      <c r="Z442" s="1">
        <v>5.09</v>
      </c>
      <c r="AA442" s="1">
        <v>3.63</v>
      </c>
      <c r="AB442" s="1">
        <v>2.37</v>
      </c>
      <c r="AC442" s="1">
        <v>1.5</v>
      </c>
      <c r="AD442" s="1">
        <v>0.3</v>
      </c>
      <c r="AE442" s="1">
        <v>0.3</v>
      </c>
      <c r="AF442" s="1">
        <v>0.3</v>
      </c>
      <c r="AG442" s="1">
        <v>0.6</v>
      </c>
      <c r="AH442" s="1">
        <v>0</v>
      </c>
      <c r="AI442" s="1">
        <v>0</v>
      </c>
      <c r="AJ442" s="1"/>
      <c r="AK442" s="1"/>
      <c r="AL442" s="1"/>
      <c r="AM442" s="1"/>
      <c r="AN442" s="1"/>
      <c r="AO442" s="1"/>
      <c r="AP442" s="1"/>
      <c r="AQ442" s="1"/>
    </row>
    <row r="443" spans="1:43" x14ac:dyDescent="0.25">
      <c r="A443" s="9" t="s">
        <v>19</v>
      </c>
      <c r="B443" s="2" t="s">
        <v>9</v>
      </c>
      <c r="C443" s="1">
        <v>4</v>
      </c>
      <c r="D443" s="1">
        <v>100</v>
      </c>
      <c r="E443" s="1">
        <v>66.67</v>
      </c>
      <c r="F443" s="1">
        <v>0</v>
      </c>
      <c r="G443" s="1">
        <v>0.18</v>
      </c>
      <c r="H443" s="1">
        <v>0.54</v>
      </c>
      <c r="I443" s="1">
        <v>0.36</v>
      </c>
      <c r="J443" s="1">
        <v>0.18</v>
      </c>
      <c r="K443" s="1">
        <v>0</v>
      </c>
      <c r="L443" s="1">
        <v>0.72</v>
      </c>
      <c r="M443" s="1">
        <v>0.54</v>
      </c>
      <c r="N443" s="1">
        <v>1.0900000000000001</v>
      </c>
      <c r="O443" s="1">
        <v>2.9</v>
      </c>
      <c r="P443" s="1">
        <v>3.08</v>
      </c>
      <c r="Q443" s="1">
        <v>3.44</v>
      </c>
      <c r="R443" s="1">
        <v>3.8</v>
      </c>
      <c r="S443" s="1">
        <v>6.16</v>
      </c>
      <c r="T443" s="1">
        <v>3.44</v>
      </c>
      <c r="U443" s="1">
        <v>3.08</v>
      </c>
      <c r="V443" s="1">
        <v>1.27</v>
      </c>
      <c r="W443" s="1">
        <v>1.0900000000000001</v>
      </c>
      <c r="X443" s="1">
        <v>0.54</v>
      </c>
      <c r="Y443" s="1">
        <v>0.36</v>
      </c>
      <c r="Z443" s="1">
        <v>0.18</v>
      </c>
      <c r="AA443" s="1">
        <v>0</v>
      </c>
      <c r="AB443" s="1">
        <v>0.18</v>
      </c>
      <c r="AC443" s="1">
        <v>0.18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/>
      <c r="AL443" s="1"/>
      <c r="AM443" s="1"/>
      <c r="AN443" s="1"/>
      <c r="AO443" s="1"/>
      <c r="AP443" s="1"/>
      <c r="AQ443" s="1"/>
    </row>
    <row r="444" spans="1:43" x14ac:dyDescent="0.25">
      <c r="A444" s="9" t="s">
        <v>19</v>
      </c>
      <c r="B444" s="2" t="s">
        <v>9</v>
      </c>
      <c r="C444" s="1">
        <v>5</v>
      </c>
      <c r="D444" s="1">
        <v>100</v>
      </c>
      <c r="E444" s="1">
        <v>66.77</v>
      </c>
      <c r="F444" s="1">
        <v>0</v>
      </c>
      <c r="G444" s="1">
        <v>0.32</v>
      </c>
      <c r="H444" s="1">
        <v>0.32</v>
      </c>
      <c r="I444" s="1">
        <v>0.53</v>
      </c>
      <c r="J444" s="1">
        <v>1.05</v>
      </c>
      <c r="K444" s="1">
        <v>4.0999999999999996</v>
      </c>
      <c r="L444" s="1">
        <v>5.78</v>
      </c>
      <c r="M444" s="1">
        <v>7.26</v>
      </c>
      <c r="N444" s="1">
        <v>3.89</v>
      </c>
      <c r="O444" s="1">
        <v>3.99</v>
      </c>
      <c r="P444" s="1">
        <v>3.05</v>
      </c>
      <c r="Q444" s="1">
        <v>1.05</v>
      </c>
      <c r="R444" s="1">
        <v>0.74</v>
      </c>
      <c r="S444" s="1">
        <v>0.11</v>
      </c>
      <c r="T444" s="1">
        <v>0.53</v>
      </c>
      <c r="U444" s="1">
        <v>0.21</v>
      </c>
      <c r="V444" s="1">
        <v>0.32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/>
      <c r="AL444" s="1"/>
      <c r="AM444" s="1"/>
      <c r="AN444" s="1"/>
      <c r="AO444" s="1"/>
      <c r="AP444" s="1"/>
      <c r="AQ444" s="1"/>
    </row>
    <row r="445" spans="1:43" x14ac:dyDescent="0.25">
      <c r="A445" s="9" t="s">
        <v>19</v>
      </c>
      <c r="B445" s="2" t="s">
        <v>9</v>
      </c>
      <c r="C445" s="1">
        <v>6</v>
      </c>
      <c r="D445" s="1">
        <v>100</v>
      </c>
      <c r="E445" s="1">
        <v>69.05</v>
      </c>
      <c r="F445" s="1">
        <v>2.78</v>
      </c>
      <c r="G445" s="1">
        <v>2.62</v>
      </c>
      <c r="H445" s="1">
        <v>2.64</v>
      </c>
      <c r="I445" s="1">
        <v>2.69</v>
      </c>
      <c r="J445" s="1">
        <v>2.48</v>
      </c>
      <c r="K445" s="1">
        <v>2.2400000000000002</v>
      </c>
      <c r="L445" s="1">
        <v>1.87</v>
      </c>
      <c r="M445" s="1">
        <v>1.81</v>
      </c>
      <c r="N445" s="1">
        <v>1.61</v>
      </c>
      <c r="O445" s="1">
        <v>1.2</v>
      </c>
      <c r="P445" s="1">
        <v>1.2</v>
      </c>
      <c r="Q445" s="1">
        <v>1.24</v>
      </c>
      <c r="R445" s="1">
        <v>1.29</v>
      </c>
      <c r="S445" s="1">
        <v>1.65</v>
      </c>
      <c r="T445" s="1">
        <v>1</v>
      </c>
      <c r="U445" s="1">
        <v>1.02</v>
      </c>
      <c r="V445" s="1">
        <v>0.52</v>
      </c>
      <c r="W445" s="1">
        <v>0.34</v>
      </c>
      <c r="X445" s="1">
        <v>0.22</v>
      </c>
      <c r="Y445" s="1">
        <v>0.16</v>
      </c>
      <c r="Z445" s="1">
        <v>0.14000000000000001</v>
      </c>
      <c r="AA445" s="1">
        <v>0.05</v>
      </c>
      <c r="AB445" s="1">
        <v>0.02</v>
      </c>
      <c r="AC445" s="1">
        <v>7.0000000000000007E-2</v>
      </c>
      <c r="AD445" s="1">
        <v>0.02</v>
      </c>
      <c r="AE445" s="1">
        <v>0</v>
      </c>
      <c r="AF445" s="1">
        <v>0.05</v>
      </c>
      <c r="AG445" s="1">
        <v>0</v>
      </c>
      <c r="AH445" s="1">
        <v>0</v>
      </c>
      <c r="AI445" s="1">
        <v>0</v>
      </c>
      <c r="AJ445" s="1"/>
      <c r="AK445" s="1"/>
      <c r="AL445" s="1"/>
      <c r="AM445" s="1"/>
      <c r="AN445" s="1"/>
      <c r="AO445" s="1"/>
      <c r="AP445" s="1"/>
      <c r="AQ445" s="1"/>
    </row>
    <row r="446" spans="1:43" x14ac:dyDescent="0.25">
      <c r="A446" s="9" t="s">
        <v>19</v>
      </c>
      <c r="B446" s="2" t="s">
        <v>9</v>
      </c>
      <c r="C446" s="1">
        <v>7</v>
      </c>
      <c r="D446" s="1">
        <v>100</v>
      </c>
      <c r="E446" s="1">
        <v>1.55</v>
      </c>
      <c r="F446" s="1">
        <v>4.29</v>
      </c>
      <c r="G446" s="1">
        <v>7.03</v>
      </c>
      <c r="H446" s="1">
        <v>2.71</v>
      </c>
      <c r="I446" s="1">
        <v>3.29</v>
      </c>
      <c r="J446" s="1">
        <v>2.71</v>
      </c>
      <c r="K446" s="1">
        <v>3.68</v>
      </c>
      <c r="L446" s="1">
        <v>1.26</v>
      </c>
      <c r="M446" s="1">
        <v>4.93</v>
      </c>
      <c r="N446" s="1">
        <v>8.41</v>
      </c>
      <c r="O446" s="1">
        <v>8.14</v>
      </c>
      <c r="P446" s="1">
        <v>3.68</v>
      </c>
      <c r="Q446" s="1">
        <v>10.48</v>
      </c>
      <c r="R446" s="1">
        <v>14.42</v>
      </c>
      <c r="S446" s="1">
        <v>3.58</v>
      </c>
      <c r="T446" s="1">
        <v>3.51</v>
      </c>
      <c r="U446" s="1">
        <v>2.81</v>
      </c>
      <c r="V446" s="1">
        <v>5.36</v>
      </c>
      <c r="W446" s="1">
        <v>4.29</v>
      </c>
      <c r="X446" s="1">
        <v>3.88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/>
      <c r="AL446" s="1"/>
      <c r="AM446" s="1"/>
      <c r="AN446" s="1"/>
      <c r="AO446" s="1"/>
      <c r="AP446" s="1"/>
      <c r="AQ446" s="1"/>
    </row>
    <row r="447" spans="1:43" x14ac:dyDescent="0.25">
      <c r="A447" s="9" t="s">
        <v>19</v>
      </c>
      <c r="B447" s="2" t="s">
        <v>9</v>
      </c>
      <c r="C447" s="1">
        <v>8</v>
      </c>
      <c r="D447" s="1">
        <v>100</v>
      </c>
      <c r="E447" s="1">
        <v>34.67</v>
      </c>
      <c r="F447" s="1">
        <v>3.09</v>
      </c>
      <c r="G447" s="1">
        <v>4.47</v>
      </c>
      <c r="H447" s="1">
        <v>4.79</v>
      </c>
      <c r="I447" s="1">
        <v>4.37</v>
      </c>
      <c r="J447" s="1">
        <v>4.12</v>
      </c>
      <c r="K447" s="1">
        <v>3.17</v>
      </c>
      <c r="L447" s="1">
        <v>2.06</v>
      </c>
      <c r="M447" s="1">
        <v>1.58</v>
      </c>
      <c r="N447" s="1">
        <v>1.3</v>
      </c>
      <c r="O447" s="1">
        <v>0.91</v>
      </c>
      <c r="P447" s="1">
        <v>34</v>
      </c>
      <c r="Q447" s="1">
        <v>0.38</v>
      </c>
      <c r="R447" s="1">
        <v>0.38</v>
      </c>
      <c r="S447" s="1">
        <v>0.13</v>
      </c>
      <c r="T447" s="1">
        <v>0.15</v>
      </c>
      <c r="U447" s="1">
        <v>0.13</v>
      </c>
      <c r="V447" s="1">
        <v>0.08</v>
      </c>
      <c r="W447" s="1">
        <v>0.08</v>
      </c>
      <c r="X447" s="1">
        <v>0.02</v>
      </c>
      <c r="Y447" s="1">
        <v>0.02</v>
      </c>
      <c r="Z447" s="1">
        <v>0</v>
      </c>
      <c r="AA447" s="1">
        <v>0</v>
      </c>
      <c r="AB447" s="1">
        <v>0.04</v>
      </c>
      <c r="AC447" s="1">
        <v>0.02</v>
      </c>
      <c r="AD447" s="1">
        <v>0.02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/>
      <c r="AL447" s="1"/>
      <c r="AM447" s="1"/>
      <c r="AN447" s="1"/>
      <c r="AO447" s="1"/>
      <c r="AP447" s="1"/>
      <c r="AQ447" s="1"/>
    </row>
    <row r="448" spans="1:43" x14ac:dyDescent="0.25">
      <c r="A448" s="9" t="s">
        <v>19</v>
      </c>
      <c r="B448" s="2" t="s">
        <v>9</v>
      </c>
      <c r="C448" s="1">
        <v>9</v>
      </c>
      <c r="D448" s="1">
        <v>100</v>
      </c>
      <c r="E448" s="1">
        <v>34.840000000000003</v>
      </c>
      <c r="F448" s="1">
        <v>1.95</v>
      </c>
      <c r="G448" s="1">
        <v>25.44</v>
      </c>
      <c r="H448" s="1">
        <v>2.87</v>
      </c>
      <c r="I448" s="1">
        <v>1.91</v>
      </c>
      <c r="J448" s="1">
        <v>1.5</v>
      </c>
      <c r="K448" s="1">
        <v>1.0900000000000001</v>
      </c>
      <c r="L448" s="1">
        <v>0.96</v>
      </c>
      <c r="M448" s="1">
        <v>0.87</v>
      </c>
      <c r="N448" s="1">
        <v>0.9</v>
      </c>
      <c r="O448" s="1">
        <v>1.02</v>
      </c>
      <c r="P448" s="1">
        <v>1.35</v>
      </c>
      <c r="Q448" s="1">
        <v>2.2200000000000002</v>
      </c>
      <c r="R448" s="1">
        <v>3.31</v>
      </c>
      <c r="S448" s="1">
        <v>2.94</v>
      </c>
      <c r="T448" s="1">
        <v>2.2400000000000002</v>
      </c>
      <c r="U448" s="1">
        <v>1.44</v>
      </c>
      <c r="V448" s="1">
        <v>11.94</v>
      </c>
      <c r="W448" s="1">
        <v>0.57999999999999996</v>
      </c>
      <c r="X448" s="1">
        <v>0.36</v>
      </c>
      <c r="Y448" s="1">
        <v>0.17</v>
      </c>
      <c r="Z448" s="1">
        <v>7.0000000000000007E-2</v>
      </c>
      <c r="AA448" s="1">
        <v>0.02</v>
      </c>
      <c r="AB448" s="1">
        <v>0.01</v>
      </c>
      <c r="AC448" s="1">
        <v>0.01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/>
      <c r="AL448" s="1"/>
      <c r="AM448" s="1"/>
      <c r="AN448" s="1"/>
      <c r="AO448" s="1"/>
      <c r="AP448" s="1"/>
      <c r="AQ448" s="1"/>
    </row>
    <row r="449" spans="1:43" x14ac:dyDescent="0.25">
      <c r="A449" s="9" t="s">
        <v>19</v>
      </c>
      <c r="B449" s="2" t="s">
        <v>9</v>
      </c>
      <c r="C449" s="1">
        <v>10</v>
      </c>
      <c r="D449" s="1">
        <v>100</v>
      </c>
      <c r="E449" s="1">
        <v>8.39</v>
      </c>
      <c r="F449" s="1">
        <v>12.63</v>
      </c>
      <c r="G449" s="1">
        <v>7.71</v>
      </c>
      <c r="H449" s="1">
        <v>6.57</v>
      </c>
      <c r="I449" s="1">
        <v>5.45</v>
      </c>
      <c r="J449" s="1">
        <v>4.83</v>
      </c>
      <c r="K449" s="1">
        <v>4.03</v>
      </c>
      <c r="L449" s="1">
        <v>3.89</v>
      </c>
      <c r="M449" s="1">
        <v>6.93</v>
      </c>
      <c r="N449" s="1">
        <v>6.84</v>
      </c>
      <c r="O449" s="1">
        <v>5.73</v>
      </c>
      <c r="P449" s="1">
        <v>5.69</v>
      </c>
      <c r="Q449" s="1">
        <v>4.5199999999999996</v>
      </c>
      <c r="R449" s="1">
        <v>3.94</v>
      </c>
      <c r="S449" s="1">
        <v>3.27</v>
      </c>
      <c r="T449" s="1">
        <v>2.17</v>
      </c>
      <c r="U449" s="1">
        <v>2.95</v>
      </c>
      <c r="V449" s="1">
        <v>1.41</v>
      </c>
      <c r="W449" s="1">
        <v>0.93</v>
      </c>
      <c r="X449" s="1">
        <v>0.53</v>
      </c>
      <c r="Y449" s="1">
        <v>0.43</v>
      </c>
      <c r="Z449" s="1">
        <v>0.72</v>
      </c>
      <c r="AA449" s="1">
        <v>0.09</v>
      </c>
      <c r="AB449" s="1">
        <v>0.08</v>
      </c>
      <c r="AC449" s="1">
        <v>0.09</v>
      </c>
      <c r="AD449" s="1">
        <v>0.09</v>
      </c>
      <c r="AE449" s="1">
        <v>0</v>
      </c>
      <c r="AF449" s="1">
        <v>0</v>
      </c>
      <c r="AG449" s="1">
        <v>0.09</v>
      </c>
      <c r="AH449" s="1">
        <v>0</v>
      </c>
      <c r="AI449" s="1">
        <v>0</v>
      </c>
      <c r="AJ449" s="1"/>
      <c r="AK449" s="1"/>
      <c r="AL449" s="1"/>
      <c r="AM449" s="1"/>
      <c r="AN449" s="1"/>
      <c r="AO449" s="1"/>
      <c r="AP449" s="1"/>
      <c r="AQ449" s="1"/>
    </row>
    <row r="450" spans="1:43" x14ac:dyDescent="0.25">
      <c r="A450" s="9" t="s">
        <v>19</v>
      </c>
      <c r="B450" s="2" t="s">
        <v>9</v>
      </c>
      <c r="C450" s="1">
        <v>11</v>
      </c>
      <c r="D450" s="1">
        <v>100</v>
      </c>
      <c r="E450" s="1">
        <v>66.69</v>
      </c>
      <c r="F450" s="1">
        <v>0.05</v>
      </c>
      <c r="G450" s="1">
        <v>1.32</v>
      </c>
      <c r="H450" s="1">
        <v>2.4900000000000002</v>
      </c>
      <c r="I450" s="1">
        <v>2.94</v>
      </c>
      <c r="J450" s="1">
        <v>2.17</v>
      </c>
      <c r="K450" s="1">
        <v>2.72</v>
      </c>
      <c r="L450" s="1">
        <v>1.88</v>
      </c>
      <c r="M450" s="1">
        <v>2.57</v>
      </c>
      <c r="N450" s="1">
        <v>1.98</v>
      </c>
      <c r="O450" s="1">
        <v>3.15</v>
      </c>
      <c r="P450" s="1">
        <v>2.96</v>
      </c>
      <c r="Q450" s="1">
        <v>1.46</v>
      </c>
      <c r="R450" s="1">
        <v>1.98</v>
      </c>
      <c r="S450" s="1">
        <v>1.1100000000000001</v>
      </c>
      <c r="T450" s="1">
        <v>1.35</v>
      </c>
      <c r="U450" s="1">
        <v>0.57999999999999996</v>
      </c>
      <c r="V450" s="1">
        <v>0.66</v>
      </c>
      <c r="W450" s="1">
        <v>0.48</v>
      </c>
      <c r="X450" s="1">
        <v>0.45</v>
      </c>
      <c r="Y450" s="1">
        <v>0.26</v>
      </c>
      <c r="Z450" s="1">
        <v>0.4</v>
      </c>
      <c r="AA450" s="1">
        <v>0.21</v>
      </c>
      <c r="AB450" s="1">
        <v>0.11</v>
      </c>
      <c r="AC450" s="1">
        <v>0</v>
      </c>
      <c r="AD450" s="1">
        <v>0</v>
      </c>
      <c r="AE450" s="1">
        <v>0.03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/>
      <c r="AL450" s="1"/>
      <c r="AM450" s="1"/>
      <c r="AN450" s="1"/>
      <c r="AO450" s="1"/>
      <c r="AP450" s="1"/>
      <c r="AQ450" s="1"/>
    </row>
    <row r="451" spans="1:43" x14ac:dyDescent="0.25">
      <c r="A451" s="9" t="s">
        <v>19</v>
      </c>
      <c r="B451" s="2" t="s">
        <v>9</v>
      </c>
      <c r="C451" s="1">
        <v>12</v>
      </c>
      <c r="D451" s="1">
        <v>100</v>
      </c>
      <c r="E451" s="1">
        <v>33.33</v>
      </c>
      <c r="F451" s="1">
        <v>0</v>
      </c>
      <c r="G451" s="1">
        <v>2.02</v>
      </c>
      <c r="H451" s="1">
        <v>2.02</v>
      </c>
      <c r="I451" s="1">
        <v>22.93</v>
      </c>
      <c r="J451" s="1">
        <v>6.26</v>
      </c>
      <c r="K451" s="1">
        <v>5.05</v>
      </c>
      <c r="L451" s="1">
        <v>20.51</v>
      </c>
      <c r="M451" s="1">
        <v>2.42</v>
      </c>
      <c r="N451" s="1">
        <v>2.83</v>
      </c>
      <c r="O451" s="1">
        <v>1.61</v>
      </c>
      <c r="P451" s="1">
        <v>0.2</v>
      </c>
      <c r="Q451" s="1">
        <v>0.2</v>
      </c>
      <c r="R451" s="1">
        <v>0.4</v>
      </c>
      <c r="S451" s="1">
        <v>0.2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/>
      <c r="AL451" s="1"/>
      <c r="AM451" s="1"/>
      <c r="AN451" s="1"/>
      <c r="AO451" s="1"/>
      <c r="AP451" s="1"/>
      <c r="AQ451" s="1"/>
    </row>
    <row r="452" spans="1:43" x14ac:dyDescent="0.25">
      <c r="A452" s="9" t="s">
        <v>19</v>
      </c>
      <c r="B452" s="2" t="s">
        <v>9</v>
      </c>
      <c r="C452" s="1">
        <v>13</v>
      </c>
      <c r="D452" s="1">
        <v>100</v>
      </c>
      <c r="E452" s="1">
        <v>1.78</v>
      </c>
      <c r="F452" s="1">
        <v>1.29</v>
      </c>
      <c r="G452" s="1">
        <v>0</v>
      </c>
      <c r="H452" s="1">
        <v>3.81</v>
      </c>
      <c r="I452" s="1">
        <v>1.29</v>
      </c>
      <c r="J452" s="1">
        <v>0.33</v>
      </c>
      <c r="K452" s="1">
        <v>0.95</v>
      </c>
      <c r="L452" s="1">
        <v>0.33</v>
      </c>
      <c r="M452" s="1">
        <v>2.86</v>
      </c>
      <c r="N452" s="1">
        <v>1.78</v>
      </c>
      <c r="O452" s="1">
        <v>8.82</v>
      </c>
      <c r="P452" s="1">
        <v>4.4800000000000004</v>
      </c>
      <c r="Q452" s="1">
        <v>5.8</v>
      </c>
      <c r="R452" s="1">
        <v>10.44</v>
      </c>
      <c r="S452" s="1">
        <v>3.9</v>
      </c>
      <c r="T452" s="1">
        <v>8.3000000000000007</v>
      </c>
      <c r="U452" s="1">
        <v>3.62</v>
      </c>
      <c r="V452" s="1">
        <v>8.25</v>
      </c>
      <c r="W452" s="1">
        <v>9.49</v>
      </c>
      <c r="X452" s="1">
        <v>5.57</v>
      </c>
      <c r="Y452" s="1">
        <v>3.95</v>
      </c>
      <c r="Z452" s="1">
        <v>2</v>
      </c>
      <c r="AA452" s="1">
        <v>4.29</v>
      </c>
      <c r="AB452" s="1">
        <v>2.67</v>
      </c>
      <c r="AC452" s="1">
        <v>1.67</v>
      </c>
      <c r="AD452" s="1">
        <v>0.67</v>
      </c>
      <c r="AE452" s="1">
        <v>0.67</v>
      </c>
      <c r="AF452" s="1">
        <v>0.67</v>
      </c>
      <c r="AG452" s="1">
        <v>0</v>
      </c>
      <c r="AH452" s="1">
        <v>0.33</v>
      </c>
      <c r="AI452" s="1">
        <v>0</v>
      </c>
      <c r="AJ452" s="1"/>
      <c r="AK452" s="1"/>
      <c r="AL452" s="1"/>
      <c r="AM452" s="1"/>
      <c r="AN452" s="1"/>
      <c r="AO452" s="1"/>
      <c r="AP452" s="1"/>
      <c r="AQ452" s="1"/>
    </row>
    <row r="453" spans="1:43" x14ac:dyDescent="0.25">
      <c r="A453" s="9" t="s">
        <v>19</v>
      </c>
      <c r="B453" s="2" t="s">
        <v>10</v>
      </c>
      <c r="C453" s="1">
        <v>4</v>
      </c>
      <c r="D453" s="1">
        <v>100</v>
      </c>
      <c r="E453" s="1">
        <v>66.67</v>
      </c>
      <c r="F453" s="1">
        <v>0</v>
      </c>
      <c r="G453" s="1">
        <v>0.18</v>
      </c>
      <c r="H453" s="1">
        <v>0.54</v>
      </c>
      <c r="I453" s="1">
        <v>0.36</v>
      </c>
      <c r="J453" s="1">
        <v>0.18</v>
      </c>
      <c r="K453" s="1">
        <v>0</v>
      </c>
      <c r="L453" s="1">
        <v>0.72</v>
      </c>
      <c r="M453" s="1">
        <v>0.54</v>
      </c>
      <c r="N453" s="1">
        <v>1.0900000000000001</v>
      </c>
      <c r="O453" s="1">
        <v>2.9</v>
      </c>
      <c r="P453" s="1">
        <v>3.08</v>
      </c>
      <c r="Q453" s="1">
        <v>3.44</v>
      </c>
      <c r="R453" s="1">
        <v>3.8</v>
      </c>
      <c r="S453" s="1">
        <v>6.16</v>
      </c>
      <c r="T453" s="1">
        <v>3.44</v>
      </c>
      <c r="U453" s="1">
        <v>3.08</v>
      </c>
      <c r="V453" s="1">
        <v>1.27</v>
      </c>
      <c r="W453" s="1">
        <v>1.0900000000000001</v>
      </c>
      <c r="X453" s="1">
        <v>0.54</v>
      </c>
      <c r="Y453" s="1">
        <v>0.36</v>
      </c>
      <c r="Z453" s="1">
        <v>0.18</v>
      </c>
      <c r="AA453" s="1">
        <v>0</v>
      </c>
      <c r="AB453" s="1">
        <v>0.18</v>
      </c>
      <c r="AC453" s="1">
        <v>0.18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/>
      <c r="AL453" s="1"/>
      <c r="AM453" s="1"/>
      <c r="AN453" s="1"/>
      <c r="AO453" s="1"/>
      <c r="AP453" s="1"/>
      <c r="AQ453" s="1"/>
    </row>
    <row r="454" spans="1:43" x14ac:dyDescent="0.25">
      <c r="A454" s="9" t="s">
        <v>19</v>
      </c>
      <c r="B454" s="2" t="s">
        <v>10</v>
      </c>
      <c r="C454" s="1">
        <v>5</v>
      </c>
      <c r="D454" s="1">
        <v>100</v>
      </c>
      <c r="E454" s="1">
        <v>66.77</v>
      </c>
      <c r="F454" s="1">
        <v>0</v>
      </c>
      <c r="G454" s="1">
        <v>0.32</v>
      </c>
      <c r="H454" s="1">
        <v>0.32</v>
      </c>
      <c r="I454" s="1">
        <v>0.53</v>
      </c>
      <c r="J454" s="1">
        <v>1.05</v>
      </c>
      <c r="K454" s="1">
        <v>4.0999999999999996</v>
      </c>
      <c r="L454" s="1">
        <v>5.78</v>
      </c>
      <c r="M454" s="1">
        <v>7.26</v>
      </c>
      <c r="N454" s="1">
        <v>3.89</v>
      </c>
      <c r="O454" s="1">
        <v>3.99</v>
      </c>
      <c r="P454" s="1">
        <v>3.05</v>
      </c>
      <c r="Q454" s="1">
        <v>1.05</v>
      </c>
      <c r="R454" s="1">
        <v>0.74</v>
      </c>
      <c r="S454" s="1">
        <v>0.11</v>
      </c>
      <c r="T454" s="1">
        <v>0.53</v>
      </c>
      <c r="U454" s="1">
        <v>0.21</v>
      </c>
      <c r="V454" s="1">
        <v>0.32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/>
      <c r="AL454" s="1"/>
      <c r="AM454" s="1"/>
      <c r="AN454" s="1"/>
      <c r="AO454" s="1"/>
      <c r="AP454" s="1"/>
      <c r="AQ454" s="1"/>
    </row>
    <row r="455" spans="1:43" x14ac:dyDescent="0.25">
      <c r="A455" s="9" t="s">
        <v>19</v>
      </c>
      <c r="B455" s="2" t="s">
        <v>10</v>
      </c>
      <c r="C455" s="1">
        <v>6</v>
      </c>
      <c r="D455" s="1">
        <v>100</v>
      </c>
      <c r="E455" s="1">
        <v>69.05</v>
      </c>
      <c r="F455" s="1">
        <v>2.78</v>
      </c>
      <c r="G455" s="1">
        <v>2.62</v>
      </c>
      <c r="H455" s="1">
        <v>2.64</v>
      </c>
      <c r="I455" s="1">
        <v>2.69</v>
      </c>
      <c r="J455" s="1">
        <v>2.48</v>
      </c>
      <c r="K455" s="1">
        <v>2.2400000000000002</v>
      </c>
      <c r="L455" s="1">
        <v>1.87</v>
      </c>
      <c r="M455" s="1">
        <v>1.81</v>
      </c>
      <c r="N455" s="1">
        <v>1.61</v>
      </c>
      <c r="O455" s="1">
        <v>1.2</v>
      </c>
      <c r="P455" s="1">
        <v>1.2</v>
      </c>
      <c r="Q455" s="1">
        <v>1.24</v>
      </c>
      <c r="R455" s="1">
        <v>1.29</v>
      </c>
      <c r="S455" s="1">
        <v>1.65</v>
      </c>
      <c r="T455" s="1">
        <v>1</v>
      </c>
      <c r="U455" s="1">
        <v>1.02</v>
      </c>
      <c r="V455" s="1">
        <v>0.52</v>
      </c>
      <c r="W455" s="1">
        <v>0.34</v>
      </c>
      <c r="X455" s="1">
        <v>0.22</v>
      </c>
      <c r="Y455" s="1">
        <v>0.16</v>
      </c>
      <c r="Z455" s="1">
        <v>0.14000000000000001</v>
      </c>
      <c r="AA455" s="1">
        <v>0.05</v>
      </c>
      <c r="AB455" s="1">
        <v>0.02</v>
      </c>
      <c r="AC455" s="1">
        <v>7.0000000000000007E-2</v>
      </c>
      <c r="AD455" s="1">
        <v>0.02</v>
      </c>
      <c r="AE455" s="1">
        <v>0</v>
      </c>
      <c r="AF455" s="1">
        <v>0.05</v>
      </c>
      <c r="AG455" s="1">
        <v>0</v>
      </c>
      <c r="AH455" s="1">
        <v>0</v>
      </c>
      <c r="AI455" s="1">
        <v>0</v>
      </c>
      <c r="AJ455" s="1"/>
      <c r="AK455" s="1"/>
      <c r="AL455" s="1"/>
      <c r="AM455" s="1"/>
      <c r="AN455" s="1"/>
      <c r="AO455" s="1"/>
      <c r="AP455" s="1"/>
      <c r="AQ455" s="1"/>
    </row>
    <row r="456" spans="1:43" x14ac:dyDescent="0.25">
      <c r="A456" s="9" t="s">
        <v>19</v>
      </c>
      <c r="B456" s="2" t="s">
        <v>10</v>
      </c>
      <c r="C456" s="1">
        <v>7</v>
      </c>
      <c r="D456" s="1">
        <v>100</v>
      </c>
      <c r="E456" s="1">
        <v>8.2200000000000006</v>
      </c>
      <c r="F456" s="1">
        <v>0.68</v>
      </c>
      <c r="G456" s="1">
        <v>0.68</v>
      </c>
      <c r="H456" s="1">
        <v>0.68</v>
      </c>
      <c r="I456" s="1">
        <v>7.54</v>
      </c>
      <c r="J456" s="1">
        <v>5.44</v>
      </c>
      <c r="K456" s="1">
        <v>6.86</v>
      </c>
      <c r="L456" s="1">
        <v>4.76</v>
      </c>
      <c r="M456" s="1">
        <v>7.54</v>
      </c>
      <c r="N456" s="1">
        <v>3.4</v>
      </c>
      <c r="O456" s="1">
        <v>8.9700000000000006</v>
      </c>
      <c r="P456" s="1">
        <v>8.2799999999999994</v>
      </c>
      <c r="Q456" s="1">
        <v>4.76</v>
      </c>
      <c r="R456" s="1">
        <v>7.54</v>
      </c>
      <c r="S456" s="1">
        <v>3.4</v>
      </c>
      <c r="T456" s="1">
        <v>12.36</v>
      </c>
      <c r="U456" s="1">
        <v>0.68</v>
      </c>
      <c r="V456" s="1">
        <v>1.36</v>
      </c>
      <c r="W456" s="1">
        <v>4.1399999999999997</v>
      </c>
      <c r="X456" s="1">
        <v>2.04</v>
      </c>
      <c r="Y456" s="1">
        <v>0</v>
      </c>
      <c r="Z456" s="1">
        <v>0</v>
      </c>
      <c r="AA456" s="1">
        <v>0</v>
      </c>
      <c r="AB456" s="1">
        <v>0.68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/>
      <c r="AL456" s="1"/>
      <c r="AM456" s="1"/>
      <c r="AN456" s="1"/>
      <c r="AO456" s="1"/>
      <c r="AP456" s="1"/>
      <c r="AQ456" s="1"/>
    </row>
    <row r="457" spans="1:43" x14ac:dyDescent="0.25">
      <c r="A457" s="9" t="s">
        <v>19</v>
      </c>
      <c r="B457" s="2" t="s">
        <v>10</v>
      </c>
      <c r="C457" s="1">
        <v>8</v>
      </c>
      <c r="D457" s="1">
        <v>100</v>
      </c>
      <c r="E457" s="1">
        <v>34.67</v>
      </c>
      <c r="F457" s="1">
        <v>3.09</v>
      </c>
      <c r="G457" s="1">
        <v>4.47</v>
      </c>
      <c r="H457" s="1">
        <v>4.79</v>
      </c>
      <c r="I457" s="1">
        <v>4.37</v>
      </c>
      <c r="J457" s="1">
        <v>4.12</v>
      </c>
      <c r="K457" s="1">
        <v>3.17</v>
      </c>
      <c r="L457" s="1">
        <v>2.06</v>
      </c>
      <c r="M457" s="1">
        <v>1.58</v>
      </c>
      <c r="N457" s="1">
        <v>1.3</v>
      </c>
      <c r="O457" s="1">
        <v>0.91</v>
      </c>
      <c r="P457" s="1">
        <v>17.329999999999998</v>
      </c>
      <c r="Q457" s="1">
        <v>0.38</v>
      </c>
      <c r="R457" s="1">
        <v>0.38</v>
      </c>
      <c r="S457" s="1">
        <v>0.13</v>
      </c>
      <c r="T457" s="1">
        <v>0.15</v>
      </c>
      <c r="U457" s="1">
        <v>0.13</v>
      </c>
      <c r="V457" s="1">
        <v>0.08</v>
      </c>
      <c r="W457" s="1">
        <v>0.08</v>
      </c>
      <c r="X457" s="1">
        <v>0.02</v>
      </c>
      <c r="Y457" s="1">
        <v>0.02</v>
      </c>
      <c r="Z457" s="1">
        <v>0</v>
      </c>
      <c r="AA457" s="1">
        <v>0</v>
      </c>
      <c r="AB457" s="1">
        <v>0.04</v>
      </c>
      <c r="AC457" s="1">
        <v>0.02</v>
      </c>
      <c r="AD457" s="1">
        <v>0.02</v>
      </c>
      <c r="AE457" s="1">
        <v>0</v>
      </c>
      <c r="AF457" s="1">
        <v>0</v>
      </c>
      <c r="AG457" s="1">
        <v>0</v>
      </c>
      <c r="AH457" s="1">
        <v>0</v>
      </c>
      <c r="AI457" s="1">
        <v>16.670000000000002</v>
      </c>
      <c r="AJ457" s="1"/>
      <c r="AK457" s="1"/>
      <c r="AL457" s="1"/>
      <c r="AM457" s="1"/>
      <c r="AN457" s="1"/>
      <c r="AO457" s="1"/>
      <c r="AP457" s="1"/>
      <c r="AQ457" s="1"/>
    </row>
    <row r="458" spans="1:43" x14ac:dyDescent="0.25">
      <c r="A458" s="9" t="s">
        <v>19</v>
      </c>
      <c r="B458" s="2" t="s">
        <v>10</v>
      </c>
      <c r="C458" s="1">
        <v>9</v>
      </c>
      <c r="D458" s="1">
        <v>100</v>
      </c>
      <c r="E458" s="1">
        <v>34.840000000000003</v>
      </c>
      <c r="F458" s="1">
        <v>1.95</v>
      </c>
      <c r="G458" s="1">
        <v>25.44</v>
      </c>
      <c r="H458" s="1">
        <v>2.87</v>
      </c>
      <c r="I458" s="1">
        <v>1.91</v>
      </c>
      <c r="J458" s="1">
        <v>1.5</v>
      </c>
      <c r="K458" s="1">
        <v>1.0900000000000001</v>
      </c>
      <c r="L458" s="1">
        <v>0.96</v>
      </c>
      <c r="M458" s="1">
        <v>0.87</v>
      </c>
      <c r="N458" s="1">
        <v>0.9</v>
      </c>
      <c r="O458" s="1">
        <v>1.02</v>
      </c>
      <c r="P458" s="1">
        <v>1.35</v>
      </c>
      <c r="Q458" s="1">
        <v>2.2200000000000002</v>
      </c>
      <c r="R458" s="1">
        <v>3.31</v>
      </c>
      <c r="S458" s="1">
        <v>2.94</v>
      </c>
      <c r="T458" s="1">
        <v>2.2400000000000002</v>
      </c>
      <c r="U458" s="1">
        <v>1.44</v>
      </c>
      <c r="V458" s="1">
        <v>11.94</v>
      </c>
      <c r="W458" s="1">
        <v>0.57999999999999996</v>
      </c>
      <c r="X458" s="1">
        <v>0.36</v>
      </c>
      <c r="Y458" s="1">
        <v>0.17</v>
      </c>
      <c r="Z458" s="1">
        <v>7.0000000000000007E-2</v>
      </c>
      <c r="AA458" s="1">
        <v>0.02</v>
      </c>
      <c r="AB458" s="1">
        <v>0.01</v>
      </c>
      <c r="AC458" s="1">
        <v>0.01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/>
      <c r="AL458" s="1"/>
      <c r="AM458" s="1"/>
      <c r="AN458" s="1"/>
      <c r="AO458" s="1"/>
      <c r="AP458" s="1"/>
      <c r="AQ458" s="1"/>
    </row>
    <row r="459" spans="1:43" x14ac:dyDescent="0.25">
      <c r="A459" s="9" t="s">
        <v>19</v>
      </c>
      <c r="B459" s="2" t="s">
        <v>10</v>
      </c>
      <c r="C459" s="1">
        <v>10</v>
      </c>
      <c r="D459" s="1">
        <v>100</v>
      </c>
      <c r="E459" s="1">
        <v>7.56</v>
      </c>
      <c r="F459" s="1">
        <v>10.62</v>
      </c>
      <c r="G459" s="1">
        <v>9.66</v>
      </c>
      <c r="H459" s="1">
        <v>6.93</v>
      </c>
      <c r="I459" s="1">
        <v>3.99</v>
      </c>
      <c r="J459" s="1">
        <v>5.59</v>
      </c>
      <c r="K459" s="1">
        <v>6.66</v>
      </c>
      <c r="L459" s="1">
        <v>5.14</v>
      </c>
      <c r="M459" s="1">
        <v>4.71</v>
      </c>
      <c r="N459" s="1">
        <v>5.41</v>
      </c>
      <c r="O459" s="1">
        <v>8.43</v>
      </c>
      <c r="P459" s="1">
        <v>5.45</v>
      </c>
      <c r="Q459" s="1">
        <v>2.34</v>
      </c>
      <c r="R459" s="1">
        <v>3.45</v>
      </c>
      <c r="S459" s="1">
        <v>1.96</v>
      </c>
      <c r="T459" s="1">
        <v>3.3</v>
      </c>
      <c r="U459" s="1">
        <v>3.89</v>
      </c>
      <c r="V459" s="1">
        <v>2.27</v>
      </c>
      <c r="W459" s="1">
        <v>1.0900000000000001</v>
      </c>
      <c r="X459" s="1">
        <v>0.47</v>
      </c>
      <c r="Y459" s="1">
        <v>0.39</v>
      </c>
      <c r="Z459" s="1">
        <v>0.39</v>
      </c>
      <c r="AA459" s="1">
        <v>0</v>
      </c>
      <c r="AB459" s="1">
        <v>0.16</v>
      </c>
      <c r="AC459" s="1">
        <v>0.08</v>
      </c>
      <c r="AD459" s="1">
        <v>0</v>
      </c>
      <c r="AE459" s="1">
        <v>0</v>
      </c>
      <c r="AF459" s="1">
        <v>0.08</v>
      </c>
      <c r="AG459" s="1">
        <v>0</v>
      </c>
      <c r="AH459" s="1">
        <v>0</v>
      </c>
      <c r="AI459" s="1">
        <v>0</v>
      </c>
      <c r="AJ459" s="1"/>
      <c r="AK459" s="1"/>
      <c r="AL459" s="1"/>
      <c r="AM459" s="1"/>
      <c r="AN459" s="1"/>
      <c r="AO459" s="1"/>
      <c r="AP459" s="1"/>
      <c r="AQ459" s="1"/>
    </row>
    <row r="460" spans="1:43" x14ac:dyDescent="0.25">
      <c r="A460" s="9" t="s">
        <v>19</v>
      </c>
      <c r="B460" s="2" t="s">
        <v>10</v>
      </c>
      <c r="C460" s="1">
        <v>11</v>
      </c>
      <c r="D460" s="1">
        <v>100</v>
      </c>
      <c r="E460" s="1">
        <v>66.69</v>
      </c>
      <c r="F460" s="1">
        <v>0.05</v>
      </c>
      <c r="G460" s="1">
        <v>1.32</v>
      </c>
      <c r="H460" s="1">
        <v>2.4900000000000002</v>
      </c>
      <c r="I460" s="1">
        <v>2.94</v>
      </c>
      <c r="J460" s="1">
        <v>2.17</v>
      </c>
      <c r="K460" s="1">
        <v>2.72</v>
      </c>
      <c r="L460" s="1">
        <v>1.88</v>
      </c>
      <c r="M460" s="1">
        <v>2.57</v>
      </c>
      <c r="N460" s="1">
        <v>1.98</v>
      </c>
      <c r="O460" s="1">
        <v>3.15</v>
      </c>
      <c r="P460" s="1">
        <v>2.96</v>
      </c>
      <c r="Q460" s="1">
        <v>1.46</v>
      </c>
      <c r="R460" s="1">
        <v>1.98</v>
      </c>
      <c r="S460" s="1">
        <v>1.1100000000000001</v>
      </c>
      <c r="T460" s="1">
        <v>1.35</v>
      </c>
      <c r="U460" s="1">
        <v>0.57999999999999996</v>
      </c>
      <c r="V460" s="1">
        <v>0.66</v>
      </c>
      <c r="W460" s="1">
        <v>0.48</v>
      </c>
      <c r="X460" s="1">
        <v>0.45</v>
      </c>
      <c r="Y460" s="1">
        <v>0.26</v>
      </c>
      <c r="Z460" s="1">
        <v>0.4</v>
      </c>
      <c r="AA460" s="1">
        <v>0.21</v>
      </c>
      <c r="AB460" s="1">
        <v>0.11</v>
      </c>
      <c r="AC460" s="1">
        <v>0</v>
      </c>
      <c r="AD460" s="1">
        <v>0</v>
      </c>
      <c r="AE460" s="1">
        <v>0.03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/>
      <c r="AL460" s="1"/>
      <c r="AM460" s="1"/>
      <c r="AN460" s="1"/>
      <c r="AO460" s="1"/>
      <c r="AP460" s="1"/>
      <c r="AQ460" s="1"/>
    </row>
    <row r="461" spans="1:43" x14ac:dyDescent="0.25">
      <c r="A461" s="9" t="s">
        <v>19</v>
      </c>
      <c r="B461" s="2" t="s">
        <v>10</v>
      </c>
      <c r="C461" s="1">
        <v>12</v>
      </c>
      <c r="D461" s="1">
        <v>100</v>
      </c>
      <c r="E461" s="1">
        <v>33.33</v>
      </c>
      <c r="F461" s="1">
        <v>0</v>
      </c>
      <c r="G461" s="1">
        <v>2.02</v>
      </c>
      <c r="H461" s="1">
        <v>2.02</v>
      </c>
      <c r="I461" s="1">
        <v>6.26</v>
      </c>
      <c r="J461" s="1">
        <v>6.26</v>
      </c>
      <c r="K461" s="1">
        <v>5.05</v>
      </c>
      <c r="L461" s="1">
        <v>3.84</v>
      </c>
      <c r="M461" s="1">
        <v>2.42</v>
      </c>
      <c r="N461" s="1">
        <v>2.83</v>
      </c>
      <c r="O461" s="1">
        <v>1.61</v>
      </c>
      <c r="P461" s="1">
        <v>0.2</v>
      </c>
      <c r="Q461" s="1">
        <v>0.2</v>
      </c>
      <c r="R461" s="1">
        <v>0.4</v>
      </c>
      <c r="S461" s="1">
        <v>0.2</v>
      </c>
      <c r="T461" s="1">
        <v>0</v>
      </c>
      <c r="U461" s="1">
        <v>33.33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/>
      <c r="AL461" s="1"/>
      <c r="AM461" s="1"/>
      <c r="AN461" s="1"/>
      <c r="AO461" s="1"/>
      <c r="AP461" s="1"/>
      <c r="AQ461" s="1"/>
    </row>
    <row r="462" spans="1:43" x14ac:dyDescent="0.25">
      <c r="A462" s="9" t="s">
        <v>19</v>
      </c>
      <c r="B462" s="2" t="s">
        <v>10</v>
      </c>
      <c r="C462" s="1">
        <v>13</v>
      </c>
      <c r="D462" s="1">
        <v>100</v>
      </c>
      <c r="E462" s="1">
        <v>1.19</v>
      </c>
      <c r="F462" s="1">
        <v>1.19</v>
      </c>
      <c r="G462" s="1">
        <v>4.62</v>
      </c>
      <c r="H462" s="1">
        <v>4.2699999999999996</v>
      </c>
      <c r="I462" s="1">
        <v>1.05</v>
      </c>
      <c r="J462" s="1">
        <v>0</v>
      </c>
      <c r="K462" s="1">
        <v>1.19</v>
      </c>
      <c r="L462" s="1">
        <v>2.38</v>
      </c>
      <c r="M462" s="1">
        <v>0</v>
      </c>
      <c r="N462" s="1">
        <v>1.54</v>
      </c>
      <c r="O462" s="1">
        <v>5.1100000000000003</v>
      </c>
      <c r="P462" s="1">
        <v>4.2699999999999996</v>
      </c>
      <c r="Q462" s="1">
        <v>14.19</v>
      </c>
      <c r="R462" s="1">
        <v>1.54</v>
      </c>
      <c r="S462" s="1">
        <v>0.7</v>
      </c>
      <c r="T462" s="1">
        <v>17.63</v>
      </c>
      <c r="U462" s="1">
        <v>12.16</v>
      </c>
      <c r="V462" s="1">
        <v>4</v>
      </c>
      <c r="W462" s="1">
        <v>1.75</v>
      </c>
      <c r="X462" s="1">
        <v>5.05</v>
      </c>
      <c r="Y462" s="1">
        <v>3.16</v>
      </c>
      <c r="Z462" s="1">
        <v>2.81</v>
      </c>
      <c r="AA462" s="1">
        <v>3.16</v>
      </c>
      <c r="AB462" s="1">
        <v>3.51</v>
      </c>
      <c r="AC462" s="1">
        <v>0.7</v>
      </c>
      <c r="AD462" s="1">
        <v>1.4</v>
      </c>
      <c r="AE462" s="1">
        <v>0.7</v>
      </c>
      <c r="AF462" s="1">
        <v>0</v>
      </c>
      <c r="AG462" s="1">
        <v>0.7</v>
      </c>
      <c r="AH462" s="1">
        <v>0</v>
      </c>
      <c r="AI462" s="1">
        <v>0</v>
      </c>
      <c r="AJ462" s="1"/>
      <c r="AK462" s="1"/>
      <c r="AL462" s="1"/>
      <c r="AM462" s="1"/>
      <c r="AN462" s="1"/>
      <c r="AO462" s="1"/>
      <c r="AP462" s="1"/>
      <c r="AQ462" s="1"/>
    </row>
    <row r="463" spans="1:43" x14ac:dyDescent="0.25">
      <c r="A463" s="9" t="s">
        <v>19</v>
      </c>
      <c r="B463" s="2" t="s">
        <v>11</v>
      </c>
      <c r="C463" s="1">
        <v>4</v>
      </c>
      <c r="D463" s="1">
        <v>100</v>
      </c>
      <c r="E463" s="1">
        <v>66.67</v>
      </c>
      <c r="F463" s="1">
        <v>0</v>
      </c>
      <c r="G463" s="1">
        <v>0.18</v>
      </c>
      <c r="H463" s="1">
        <v>0.54</v>
      </c>
      <c r="I463" s="1">
        <v>0.36</v>
      </c>
      <c r="J463" s="1">
        <v>0.18</v>
      </c>
      <c r="K463" s="1">
        <v>0</v>
      </c>
      <c r="L463" s="1">
        <v>0.72</v>
      </c>
      <c r="M463" s="1">
        <v>0.54</v>
      </c>
      <c r="N463" s="1">
        <v>1.0900000000000001</v>
      </c>
      <c r="O463" s="1">
        <v>2.9</v>
      </c>
      <c r="P463" s="1">
        <v>3.08</v>
      </c>
      <c r="Q463" s="1">
        <v>3.44</v>
      </c>
      <c r="R463" s="1">
        <v>3.8</v>
      </c>
      <c r="S463" s="1">
        <v>6.16</v>
      </c>
      <c r="T463" s="1">
        <v>3.44</v>
      </c>
      <c r="U463" s="1">
        <v>3.08</v>
      </c>
      <c r="V463" s="1">
        <v>1.27</v>
      </c>
      <c r="W463" s="1">
        <v>1.0900000000000001</v>
      </c>
      <c r="X463" s="1">
        <v>0.54</v>
      </c>
      <c r="Y463" s="1">
        <v>0.36</v>
      </c>
      <c r="Z463" s="1">
        <v>0.18</v>
      </c>
      <c r="AA463" s="1">
        <v>0</v>
      </c>
      <c r="AB463" s="1">
        <v>0.18</v>
      </c>
      <c r="AC463" s="1">
        <v>0.18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/>
      <c r="AL463" s="1"/>
      <c r="AM463" s="1"/>
      <c r="AN463" s="1"/>
      <c r="AO463" s="1"/>
      <c r="AP463" s="1"/>
      <c r="AQ463" s="1"/>
    </row>
    <row r="464" spans="1:43" x14ac:dyDescent="0.25">
      <c r="A464" s="9" t="s">
        <v>19</v>
      </c>
      <c r="B464" s="2" t="s">
        <v>11</v>
      </c>
      <c r="C464" s="1">
        <v>5</v>
      </c>
      <c r="D464" s="1">
        <v>100</v>
      </c>
      <c r="E464" s="1">
        <v>66.77</v>
      </c>
      <c r="F464" s="1">
        <v>0</v>
      </c>
      <c r="G464" s="1">
        <v>0.32</v>
      </c>
      <c r="H464" s="1">
        <v>0.32</v>
      </c>
      <c r="I464" s="1">
        <v>0.53</v>
      </c>
      <c r="J464" s="1">
        <v>1.05</v>
      </c>
      <c r="K464" s="1">
        <v>4.0999999999999996</v>
      </c>
      <c r="L464" s="1">
        <v>5.78</v>
      </c>
      <c r="M464" s="1">
        <v>7.26</v>
      </c>
      <c r="N464" s="1">
        <v>3.89</v>
      </c>
      <c r="O464" s="1">
        <v>3.99</v>
      </c>
      <c r="P464" s="1">
        <v>3.05</v>
      </c>
      <c r="Q464" s="1">
        <v>1.05</v>
      </c>
      <c r="R464" s="1">
        <v>0.74</v>
      </c>
      <c r="S464" s="1">
        <v>0.11</v>
      </c>
      <c r="T464" s="1">
        <v>0.53</v>
      </c>
      <c r="U464" s="1">
        <v>0.21</v>
      </c>
      <c r="V464" s="1">
        <v>0.32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/>
      <c r="AL464" s="1"/>
      <c r="AM464" s="1"/>
      <c r="AN464" s="1"/>
      <c r="AO464" s="1"/>
      <c r="AP464" s="1"/>
      <c r="AQ464" s="1"/>
    </row>
    <row r="465" spans="1:43" x14ac:dyDescent="0.25">
      <c r="A465" s="9" t="s">
        <v>19</v>
      </c>
      <c r="B465" s="2" t="s">
        <v>11</v>
      </c>
      <c r="C465" s="1">
        <v>6</v>
      </c>
      <c r="D465" s="1">
        <v>100</v>
      </c>
      <c r="E465" s="1">
        <v>69.05</v>
      </c>
      <c r="F465" s="1">
        <v>2.78</v>
      </c>
      <c r="G465" s="1">
        <v>2.62</v>
      </c>
      <c r="H465" s="1">
        <v>2.64</v>
      </c>
      <c r="I465" s="1">
        <v>2.69</v>
      </c>
      <c r="J465" s="1">
        <v>2.48</v>
      </c>
      <c r="K465" s="1">
        <v>2.2400000000000002</v>
      </c>
      <c r="L465" s="1">
        <v>1.87</v>
      </c>
      <c r="M465" s="1">
        <v>1.81</v>
      </c>
      <c r="N465" s="1">
        <v>1.61</v>
      </c>
      <c r="O465" s="1">
        <v>1.2</v>
      </c>
      <c r="P465" s="1">
        <v>1.2</v>
      </c>
      <c r="Q465" s="1">
        <v>1.24</v>
      </c>
      <c r="R465" s="1">
        <v>1.29</v>
      </c>
      <c r="S465" s="1">
        <v>1.65</v>
      </c>
      <c r="T465" s="1">
        <v>1</v>
      </c>
      <c r="U465" s="1">
        <v>1.02</v>
      </c>
      <c r="V465" s="1">
        <v>0.52</v>
      </c>
      <c r="W465" s="1">
        <v>0.34</v>
      </c>
      <c r="X465" s="1">
        <v>0.22</v>
      </c>
      <c r="Y465" s="1">
        <v>0.16</v>
      </c>
      <c r="Z465" s="1">
        <v>0.14000000000000001</v>
      </c>
      <c r="AA465" s="1">
        <v>0.05</v>
      </c>
      <c r="AB465" s="1">
        <v>0.02</v>
      </c>
      <c r="AC465" s="1">
        <v>7.0000000000000007E-2</v>
      </c>
      <c r="AD465" s="1">
        <v>0.02</v>
      </c>
      <c r="AE465" s="1">
        <v>0</v>
      </c>
      <c r="AF465" s="1">
        <v>0.05</v>
      </c>
      <c r="AG465" s="1">
        <v>0</v>
      </c>
      <c r="AH465" s="1">
        <v>0</v>
      </c>
      <c r="AI465" s="1">
        <v>0</v>
      </c>
      <c r="AJ465" s="1"/>
      <c r="AK465" s="1"/>
      <c r="AL465" s="1"/>
      <c r="AM465" s="1"/>
      <c r="AN465" s="1"/>
      <c r="AO465" s="1"/>
      <c r="AP465" s="1"/>
      <c r="AQ465" s="1"/>
    </row>
    <row r="466" spans="1:43" x14ac:dyDescent="0.25">
      <c r="A466" s="9" t="s">
        <v>19</v>
      </c>
      <c r="B466" s="2" t="s">
        <v>11</v>
      </c>
      <c r="C466" s="1">
        <v>7</v>
      </c>
      <c r="D466" s="1">
        <v>100</v>
      </c>
      <c r="E466" s="1">
        <v>4.18</v>
      </c>
      <c r="F466" s="1">
        <v>1.1499999999999999</v>
      </c>
      <c r="G466" s="1">
        <v>8.41</v>
      </c>
      <c r="H466" s="1">
        <v>9.52</v>
      </c>
      <c r="I466" s="1">
        <v>6.78</v>
      </c>
      <c r="J466" s="1">
        <v>5.98</v>
      </c>
      <c r="K466" s="1">
        <v>2.96</v>
      </c>
      <c r="L466" s="1">
        <v>5.63</v>
      </c>
      <c r="M466" s="1">
        <v>3.78</v>
      </c>
      <c r="N466" s="1">
        <v>5.94</v>
      </c>
      <c r="O466" s="1">
        <v>9</v>
      </c>
      <c r="P466" s="1">
        <v>5.68</v>
      </c>
      <c r="Q466" s="1">
        <v>6.4</v>
      </c>
      <c r="R466" s="1">
        <v>9.7799999999999994</v>
      </c>
      <c r="S466" s="1">
        <v>3.06</v>
      </c>
      <c r="T466" s="1">
        <v>6.07</v>
      </c>
      <c r="U466" s="1">
        <v>2.65</v>
      </c>
      <c r="V466" s="1">
        <v>0.76</v>
      </c>
      <c r="W466" s="1">
        <v>1.52</v>
      </c>
      <c r="X466" s="1">
        <v>0.76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/>
      <c r="AL466" s="1"/>
      <c r="AM466" s="1"/>
      <c r="AN466" s="1"/>
      <c r="AO466" s="1"/>
      <c r="AP466" s="1"/>
      <c r="AQ466" s="1"/>
    </row>
    <row r="467" spans="1:43" x14ac:dyDescent="0.25">
      <c r="A467" s="9" t="s">
        <v>19</v>
      </c>
      <c r="B467" s="2" t="s">
        <v>11</v>
      </c>
      <c r="C467" s="1">
        <v>8</v>
      </c>
      <c r="D467" s="1">
        <v>100</v>
      </c>
      <c r="E467" s="1">
        <v>23.56</v>
      </c>
      <c r="F467" s="1">
        <v>14.2</v>
      </c>
      <c r="G467" s="1">
        <v>4.47</v>
      </c>
      <c r="H467" s="1">
        <v>4.79</v>
      </c>
      <c r="I467" s="1">
        <v>4.37</v>
      </c>
      <c r="J467" s="1">
        <v>4.12</v>
      </c>
      <c r="K467" s="1">
        <v>11.5</v>
      </c>
      <c r="L467" s="1">
        <v>2.06</v>
      </c>
      <c r="M467" s="1">
        <v>1.58</v>
      </c>
      <c r="N467" s="1">
        <v>1.3</v>
      </c>
      <c r="O467" s="1">
        <v>17.579999999999998</v>
      </c>
      <c r="P467" s="1">
        <v>0.67</v>
      </c>
      <c r="Q467" s="1">
        <v>8.7200000000000006</v>
      </c>
      <c r="R467" s="1">
        <v>0.38</v>
      </c>
      <c r="S467" s="1">
        <v>0.13</v>
      </c>
      <c r="T467" s="1">
        <v>0.15</v>
      </c>
      <c r="U467" s="1">
        <v>0.13</v>
      </c>
      <c r="V467" s="1">
        <v>0.08</v>
      </c>
      <c r="W467" s="1">
        <v>0.08</v>
      </c>
      <c r="X467" s="1">
        <v>0.02</v>
      </c>
      <c r="Y467" s="1">
        <v>0.02</v>
      </c>
      <c r="Z467" s="1">
        <v>0</v>
      </c>
      <c r="AA467" s="1">
        <v>0</v>
      </c>
      <c r="AB467" s="1">
        <v>0.04</v>
      </c>
      <c r="AC467" s="1">
        <v>0.02</v>
      </c>
      <c r="AD467" s="1">
        <v>0.02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/>
      <c r="AL467" s="1"/>
      <c r="AM467" s="1"/>
      <c r="AN467" s="1"/>
      <c r="AO467" s="1"/>
      <c r="AP467" s="1"/>
      <c r="AQ467" s="1"/>
    </row>
    <row r="468" spans="1:43" x14ac:dyDescent="0.25">
      <c r="A468" s="9" t="s">
        <v>19</v>
      </c>
      <c r="B468" s="2" t="s">
        <v>11</v>
      </c>
      <c r="C468" s="1">
        <v>9</v>
      </c>
      <c r="D468" s="1">
        <v>100</v>
      </c>
      <c r="E468" s="1">
        <v>34.840000000000003</v>
      </c>
      <c r="F468" s="1">
        <v>1.95</v>
      </c>
      <c r="G468" s="1">
        <v>25.44</v>
      </c>
      <c r="H468" s="1">
        <v>2.87</v>
      </c>
      <c r="I468" s="1">
        <v>1.91</v>
      </c>
      <c r="J468" s="1">
        <v>1.5</v>
      </c>
      <c r="K468" s="1">
        <v>1.0900000000000001</v>
      </c>
      <c r="L468" s="1">
        <v>0.96</v>
      </c>
      <c r="M468" s="1">
        <v>0.87</v>
      </c>
      <c r="N468" s="1">
        <v>0.9</v>
      </c>
      <c r="O468" s="1">
        <v>1.02</v>
      </c>
      <c r="P468" s="1">
        <v>1.35</v>
      </c>
      <c r="Q468" s="1">
        <v>2.2200000000000002</v>
      </c>
      <c r="R468" s="1">
        <v>3.31</v>
      </c>
      <c r="S468" s="1">
        <v>2.94</v>
      </c>
      <c r="T468" s="1">
        <v>2.2400000000000002</v>
      </c>
      <c r="U468" s="1">
        <v>1.44</v>
      </c>
      <c r="V468" s="1">
        <v>11.94</v>
      </c>
      <c r="W468" s="1">
        <v>0.57999999999999996</v>
      </c>
      <c r="X468" s="1">
        <v>0.36</v>
      </c>
      <c r="Y468" s="1">
        <v>0.17</v>
      </c>
      <c r="Z468" s="1">
        <v>7.0000000000000007E-2</v>
      </c>
      <c r="AA468" s="1">
        <v>0.02</v>
      </c>
      <c r="AB468" s="1">
        <v>0.01</v>
      </c>
      <c r="AC468" s="1">
        <v>0.01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/>
      <c r="AL468" s="1"/>
      <c r="AM468" s="1"/>
      <c r="AN468" s="1"/>
      <c r="AO468" s="1"/>
      <c r="AP468" s="1"/>
      <c r="AQ468" s="1"/>
    </row>
    <row r="469" spans="1:43" x14ac:dyDescent="0.25">
      <c r="A469" s="9" t="s">
        <v>19</v>
      </c>
      <c r="B469" s="2" t="s">
        <v>11</v>
      </c>
      <c r="C469" s="1">
        <v>10</v>
      </c>
      <c r="D469" s="1">
        <v>100</v>
      </c>
      <c r="E469" s="1">
        <v>8.69</v>
      </c>
      <c r="F469" s="1">
        <v>11.41</v>
      </c>
      <c r="G469" s="1">
        <v>10.15</v>
      </c>
      <c r="H469" s="1">
        <v>4.75</v>
      </c>
      <c r="I469" s="1">
        <v>4.91</v>
      </c>
      <c r="J469" s="1">
        <v>4.3099999999999996</v>
      </c>
      <c r="K469" s="1">
        <v>3.8</v>
      </c>
      <c r="L469" s="1">
        <v>4.6500000000000004</v>
      </c>
      <c r="M469" s="1">
        <v>5.95</v>
      </c>
      <c r="N469" s="1">
        <v>5.96</v>
      </c>
      <c r="O469" s="1">
        <v>6.82</v>
      </c>
      <c r="P469" s="1">
        <v>3.83</v>
      </c>
      <c r="Q469" s="1">
        <v>4.54</v>
      </c>
      <c r="R469" s="1">
        <v>3.72</v>
      </c>
      <c r="S469" s="1">
        <v>3.69</v>
      </c>
      <c r="T469" s="1">
        <v>4.9400000000000004</v>
      </c>
      <c r="U469" s="1">
        <v>3.67</v>
      </c>
      <c r="V469" s="1">
        <v>1.07</v>
      </c>
      <c r="W469" s="1">
        <v>0.89</v>
      </c>
      <c r="X469" s="1">
        <v>0.18</v>
      </c>
      <c r="Y469" s="1">
        <v>0.66</v>
      </c>
      <c r="Z469" s="1">
        <v>0.47</v>
      </c>
      <c r="AA469" s="1">
        <v>0.47</v>
      </c>
      <c r="AB469" s="1">
        <v>0.19</v>
      </c>
      <c r="AC469" s="1">
        <v>0.09</v>
      </c>
      <c r="AD469" s="1">
        <v>0</v>
      </c>
      <c r="AE469" s="1">
        <v>0</v>
      </c>
      <c r="AF469" s="1">
        <v>0.09</v>
      </c>
      <c r="AG469" s="1">
        <v>0.09</v>
      </c>
      <c r="AH469" s="1">
        <v>0</v>
      </c>
      <c r="AI469" s="1">
        <v>0</v>
      </c>
      <c r="AJ469" s="1"/>
      <c r="AK469" s="1"/>
      <c r="AL469" s="1"/>
      <c r="AM469" s="1"/>
      <c r="AN469" s="1"/>
      <c r="AO469" s="1"/>
      <c r="AP469" s="1"/>
      <c r="AQ469" s="1"/>
    </row>
    <row r="470" spans="1:43" x14ac:dyDescent="0.25">
      <c r="A470" s="9" t="s">
        <v>19</v>
      </c>
      <c r="B470" s="2" t="s">
        <v>11</v>
      </c>
      <c r="C470" s="1">
        <v>11</v>
      </c>
      <c r="D470" s="1">
        <v>100</v>
      </c>
      <c r="E470" s="1">
        <v>33.36</v>
      </c>
      <c r="F470" s="1">
        <v>0.05</v>
      </c>
      <c r="G470" s="1">
        <v>1.32</v>
      </c>
      <c r="H470" s="1">
        <v>2.4900000000000002</v>
      </c>
      <c r="I470" s="1">
        <v>2.94</v>
      </c>
      <c r="J470" s="1">
        <v>35.5</v>
      </c>
      <c r="K470" s="1">
        <v>2.72</v>
      </c>
      <c r="L470" s="1">
        <v>1.88</v>
      </c>
      <c r="M470" s="1">
        <v>2.57</v>
      </c>
      <c r="N470" s="1">
        <v>1.98</v>
      </c>
      <c r="O470" s="1">
        <v>3.15</v>
      </c>
      <c r="P470" s="1">
        <v>2.96</v>
      </c>
      <c r="Q470" s="1">
        <v>1.46</v>
      </c>
      <c r="R470" s="1">
        <v>1.98</v>
      </c>
      <c r="S470" s="1">
        <v>1.1100000000000001</v>
      </c>
      <c r="T470" s="1">
        <v>1.35</v>
      </c>
      <c r="U470" s="1">
        <v>0.57999999999999996</v>
      </c>
      <c r="V470" s="1">
        <v>0.66</v>
      </c>
      <c r="W470" s="1">
        <v>0.48</v>
      </c>
      <c r="X470" s="1">
        <v>0.45</v>
      </c>
      <c r="Y470" s="1">
        <v>0.26</v>
      </c>
      <c r="Z470" s="1">
        <v>0.4</v>
      </c>
      <c r="AA470" s="1">
        <v>0.21</v>
      </c>
      <c r="AB470" s="1">
        <v>0.11</v>
      </c>
      <c r="AC470" s="1">
        <v>0</v>
      </c>
      <c r="AD470" s="1">
        <v>0</v>
      </c>
      <c r="AE470" s="1">
        <v>0.03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/>
      <c r="AL470" s="1"/>
      <c r="AM470" s="1"/>
      <c r="AN470" s="1"/>
      <c r="AO470" s="1"/>
      <c r="AP470" s="1"/>
      <c r="AQ470" s="1"/>
    </row>
    <row r="471" spans="1:43" x14ac:dyDescent="0.25">
      <c r="A471" s="9" t="s">
        <v>19</v>
      </c>
      <c r="B471" s="2" t="s">
        <v>11</v>
      </c>
      <c r="C471" s="1">
        <v>12</v>
      </c>
      <c r="D471" s="1">
        <v>100</v>
      </c>
      <c r="E471" s="1">
        <v>0</v>
      </c>
      <c r="F471" s="1">
        <v>0</v>
      </c>
      <c r="G471" s="1">
        <v>2.02</v>
      </c>
      <c r="H471" s="1">
        <v>35.35</v>
      </c>
      <c r="I471" s="1">
        <v>6.26</v>
      </c>
      <c r="J471" s="1">
        <v>6.26</v>
      </c>
      <c r="K471" s="1">
        <v>5.05</v>
      </c>
      <c r="L471" s="1">
        <v>3.84</v>
      </c>
      <c r="M471" s="1">
        <v>2.42</v>
      </c>
      <c r="N471" s="1">
        <v>2.83</v>
      </c>
      <c r="O471" s="1">
        <v>1.61</v>
      </c>
      <c r="P471" s="1">
        <v>0.2</v>
      </c>
      <c r="Q471" s="1">
        <v>0.2</v>
      </c>
      <c r="R471" s="1">
        <v>0.4</v>
      </c>
      <c r="S471" s="1">
        <v>0.2</v>
      </c>
      <c r="T471" s="1">
        <v>0</v>
      </c>
      <c r="U471" s="1">
        <v>33.33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/>
      <c r="AL471" s="1"/>
      <c r="AM471" s="1"/>
      <c r="AN471" s="1"/>
      <c r="AO471" s="1"/>
      <c r="AP471" s="1"/>
      <c r="AQ471" s="1"/>
    </row>
    <row r="472" spans="1:43" x14ac:dyDescent="0.25">
      <c r="A472" s="9" t="s">
        <v>19</v>
      </c>
      <c r="B472" s="2" t="s">
        <v>11</v>
      </c>
      <c r="C472" s="1">
        <v>13</v>
      </c>
      <c r="D472" s="1">
        <v>100</v>
      </c>
      <c r="E472" s="1">
        <v>4.18</v>
      </c>
      <c r="F472" s="1">
        <v>1.19</v>
      </c>
      <c r="G472" s="1">
        <v>5.65</v>
      </c>
      <c r="H472" s="1">
        <v>5.95</v>
      </c>
      <c r="I472" s="1">
        <v>2.76</v>
      </c>
      <c r="J472" s="1">
        <v>3.52</v>
      </c>
      <c r="K472" s="1">
        <v>0.38</v>
      </c>
      <c r="L472" s="1">
        <v>1.04</v>
      </c>
      <c r="M472" s="1">
        <v>4.84</v>
      </c>
      <c r="N472" s="1">
        <v>4.99</v>
      </c>
      <c r="O472" s="1">
        <v>2.17</v>
      </c>
      <c r="P472" s="1">
        <v>6.63</v>
      </c>
      <c r="Q472" s="1">
        <v>8.14</v>
      </c>
      <c r="R472" s="1">
        <v>2.84</v>
      </c>
      <c r="S472" s="1">
        <v>3.6</v>
      </c>
      <c r="T472" s="1">
        <v>6.06</v>
      </c>
      <c r="U472" s="1">
        <v>8.44</v>
      </c>
      <c r="V472" s="1">
        <v>5.1100000000000003</v>
      </c>
      <c r="W472" s="1">
        <v>1.89</v>
      </c>
      <c r="X472" s="1">
        <v>3.32</v>
      </c>
      <c r="Y472" s="1">
        <v>3.03</v>
      </c>
      <c r="Z472" s="1">
        <v>3.75</v>
      </c>
      <c r="AA472" s="1">
        <v>2.56</v>
      </c>
      <c r="AB472" s="1">
        <v>2.65</v>
      </c>
      <c r="AC472" s="1">
        <v>0.76</v>
      </c>
      <c r="AD472" s="1">
        <v>3.03</v>
      </c>
      <c r="AE472" s="1">
        <v>0.76</v>
      </c>
      <c r="AF472" s="1">
        <v>0.38</v>
      </c>
      <c r="AG472" s="1">
        <v>0</v>
      </c>
      <c r="AH472" s="1">
        <v>0.38</v>
      </c>
      <c r="AI472" s="1">
        <v>0</v>
      </c>
      <c r="AJ472" s="1"/>
      <c r="AK472" s="1"/>
      <c r="AL472" s="1"/>
      <c r="AM472" s="1"/>
      <c r="AN472" s="1"/>
      <c r="AO472" s="1"/>
      <c r="AP472" s="1"/>
      <c r="AQ472" s="1"/>
    </row>
    <row r="473" spans="1:43" x14ac:dyDescent="0.25">
      <c r="A473" s="9" t="s">
        <v>19</v>
      </c>
      <c r="B473" s="2" t="s">
        <v>12</v>
      </c>
      <c r="C473" s="1">
        <v>4</v>
      </c>
      <c r="D473" s="1">
        <v>100</v>
      </c>
      <c r="E473" s="1">
        <v>66.67</v>
      </c>
      <c r="F473" s="1">
        <v>0</v>
      </c>
      <c r="G473" s="1">
        <v>0.18</v>
      </c>
      <c r="H473" s="1">
        <v>0.54</v>
      </c>
      <c r="I473" s="1">
        <v>0.36</v>
      </c>
      <c r="J473" s="1">
        <v>0.18</v>
      </c>
      <c r="K473" s="1">
        <v>0</v>
      </c>
      <c r="L473" s="1">
        <v>0.72</v>
      </c>
      <c r="M473" s="1">
        <v>0.54</v>
      </c>
      <c r="N473" s="1">
        <v>1.0900000000000001</v>
      </c>
      <c r="O473" s="1">
        <v>2.9</v>
      </c>
      <c r="P473" s="1">
        <v>3.08</v>
      </c>
      <c r="Q473" s="1">
        <v>3.44</v>
      </c>
      <c r="R473" s="1">
        <v>3.8</v>
      </c>
      <c r="S473" s="1">
        <v>6.16</v>
      </c>
      <c r="T473" s="1">
        <v>3.44</v>
      </c>
      <c r="U473" s="1">
        <v>3.08</v>
      </c>
      <c r="V473" s="1">
        <v>1.27</v>
      </c>
      <c r="W473" s="1">
        <v>1.0900000000000001</v>
      </c>
      <c r="X473" s="1">
        <v>0.54</v>
      </c>
      <c r="Y473" s="1">
        <v>0.36</v>
      </c>
      <c r="Z473" s="1">
        <v>0.18</v>
      </c>
      <c r="AA473" s="1">
        <v>0</v>
      </c>
      <c r="AB473" s="1">
        <v>0.18</v>
      </c>
      <c r="AC473" s="1">
        <v>0.18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/>
      <c r="AL473" s="1"/>
      <c r="AM473" s="1"/>
      <c r="AN473" s="1"/>
      <c r="AO473" s="1"/>
      <c r="AP473" s="1"/>
      <c r="AQ473" s="1"/>
    </row>
    <row r="474" spans="1:43" x14ac:dyDescent="0.25">
      <c r="A474" s="9" t="s">
        <v>19</v>
      </c>
      <c r="B474" s="2" t="s">
        <v>12</v>
      </c>
      <c r="C474" s="1">
        <v>5</v>
      </c>
      <c r="D474" s="1">
        <v>100</v>
      </c>
      <c r="E474" s="1">
        <v>66.77</v>
      </c>
      <c r="F474" s="1">
        <v>0</v>
      </c>
      <c r="G474" s="1">
        <v>0.32</v>
      </c>
      <c r="H474" s="1">
        <v>0.32</v>
      </c>
      <c r="I474" s="1">
        <v>0.53</v>
      </c>
      <c r="J474" s="1">
        <v>1.05</v>
      </c>
      <c r="K474" s="1">
        <v>4.0999999999999996</v>
      </c>
      <c r="L474" s="1">
        <v>5.78</v>
      </c>
      <c r="M474" s="1">
        <v>7.26</v>
      </c>
      <c r="N474" s="1">
        <v>3.89</v>
      </c>
      <c r="O474" s="1">
        <v>3.99</v>
      </c>
      <c r="P474" s="1">
        <v>3.05</v>
      </c>
      <c r="Q474" s="1">
        <v>1.05</v>
      </c>
      <c r="R474" s="1">
        <v>0.74</v>
      </c>
      <c r="S474" s="1">
        <v>0.11</v>
      </c>
      <c r="T474" s="1">
        <v>0.53</v>
      </c>
      <c r="U474" s="1">
        <v>0.21</v>
      </c>
      <c r="V474" s="1">
        <v>0.32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/>
      <c r="AL474" s="1"/>
      <c r="AM474" s="1"/>
      <c r="AN474" s="1"/>
      <c r="AO474" s="1"/>
      <c r="AP474" s="1"/>
      <c r="AQ474" s="1"/>
    </row>
    <row r="475" spans="1:43" x14ac:dyDescent="0.25">
      <c r="A475" s="9" t="s">
        <v>19</v>
      </c>
      <c r="B475" s="2" t="s">
        <v>12</v>
      </c>
      <c r="C475" s="1">
        <v>6</v>
      </c>
      <c r="D475" s="1">
        <v>100</v>
      </c>
      <c r="E475" s="1">
        <v>69.05</v>
      </c>
      <c r="F475" s="1">
        <v>2.78</v>
      </c>
      <c r="G475" s="1">
        <v>2.62</v>
      </c>
      <c r="H475" s="1">
        <v>2.64</v>
      </c>
      <c r="I475" s="1">
        <v>2.69</v>
      </c>
      <c r="J475" s="1">
        <v>2.48</v>
      </c>
      <c r="K475" s="1">
        <v>2.2400000000000002</v>
      </c>
      <c r="L475" s="1">
        <v>1.87</v>
      </c>
      <c r="M475" s="1">
        <v>1.81</v>
      </c>
      <c r="N475" s="1">
        <v>1.61</v>
      </c>
      <c r="O475" s="1">
        <v>1.2</v>
      </c>
      <c r="P475" s="1">
        <v>1.2</v>
      </c>
      <c r="Q475" s="1">
        <v>1.24</v>
      </c>
      <c r="R475" s="1">
        <v>1.29</v>
      </c>
      <c r="S475" s="1">
        <v>1.65</v>
      </c>
      <c r="T475" s="1">
        <v>1</v>
      </c>
      <c r="U475" s="1">
        <v>1.02</v>
      </c>
      <c r="V475" s="1">
        <v>0.52</v>
      </c>
      <c r="W475" s="1">
        <v>0.34</v>
      </c>
      <c r="X475" s="1">
        <v>0.22</v>
      </c>
      <c r="Y475" s="1">
        <v>0.16</v>
      </c>
      <c r="Z475" s="1">
        <v>0.14000000000000001</v>
      </c>
      <c r="AA475" s="1">
        <v>0.05</v>
      </c>
      <c r="AB475" s="1">
        <v>0.02</v>
      </c>
      <c r="AC475" s="1">
        <v>7.0000000000000007E-2</v>
      </c>
      <c r="AD475" s="1">
        <v>0.02</v>
      </c>
      <c r="AE475" s="1">
        <v>0</v>
      </c>
      <c r="AF475" s="1">
        <v>0.05</v>
      </c>
      <c r="AG475" s="1">
        <v>0</v>
      </c>
      <c r="AH475" s="1">
        <v>0</v>
      </c>
      <c r="AI475" s="1">
        <v>0</v>
      </c>
      <c r="AJ475" s="1"/>
      <c r="AK475" s="1"/>
      <c r="AL475" s="1"/>
      <c r="AM475" s="1"/>
      <c r="AN475" s="1"/>
      <c r="AO475" s="1"/>
      <c r="AP475" s="1"/>
      <c r="AQ475" s="1"/>
    </row>
    <row r="476" spans="1:43" x14ac:dyDescent="0.25">
      <c r="A476" s="9" t="s">
        <v>19</v>
      </c>
      <c r="B476" s="2" t="s">
        <v>12</v>
      </c>
      <c r="C476" s="1">
        <v>7</v>
      </c>
      <c r="D476" s="1">
        <v>100</v>
      </c>
      <c r="E476" s="1">
        <v>3.38</v>
      </c>
      <c r="F476" s="1">
        <v>4.05</v>
      </c>
      <c r="G476" s="1">
        <v>0.97</v>
      </c>
      <c r="H476" s="1">
        <v>5.8</v>
      </c>
      <c r="I476" s="1">
        <v>5.98</v>
      </c>
      <c r="J476" s="1">
        <v>2.6</v>
      </c>
      <c r="K476" s="1">
        <v>5.08</v>
      </c>
      <c r="L476" s="1">
        <v>3.93</v>
      </c>
      <c r="M476" s="1">
        <v>3.75</v>
      </c>
      <c r="N476" s="1">
        <v>5.68</v>
      </c>
      <c r="O476" s="1">
        <v>7.6</v>
      </c>
      <c r="P476" s="1">
        <v>10.81</v>
      </c>
      <c r="Q476" s="1">
        <v>5.98</v>
      </c>
      <c r="R476" s="1">
        <v>6.46</v>
      </c>
      <c r="S476" s="1">
        <v>5.57</v>
      </c>
      <c r="T476" s="1">
        <v>5.98</v>
      </c>
      <c r="U476" s="1">
        <v>8.76</v>
      </c>
      <c r="V476" s="1">
        <v>3.75</v>
      </c>
      <c r="W476" s="1">
        <v>2.42</v>
      </c>
      <c r="X476" s="1">
        <v>0.97</v>
      </c>
      <c r="Y476" s="1">
        <v>0</v>
      </c>
      <c r="Z476" s="1">
        <v>0.48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/>
      <c r="AL476" s="1"/>
      <c r="AM476" s="1"/>
      <c r="AN476" s="1"/>
      <c r="AO476" s="1"/>
      <c r="AP476" s="1"/>
      <c r="AQ476" s="1"/>
    </row>
    <row r="477" spans="1:43" x14ac:dyDescent="0.25">
      <c r="A477" s="9" t="s">
        <v>19</v>
      </c>
      <c r="B477" s="2" t="s">
        <v>12</v>
      </c>
      <c r="C477" s="1">
        <v>8</v>
      </c>
      <c r="D477" s="1">
        <v>100</v>
      </c>
      <c r="E477" s="1">
        <v>34.67</v>
      </c>
      <c r="F477" s="1">
        <v>3.09</v>
      </c>
      <c r="G477" s="1">
        <v>4.47</v>
      </c>
      <c r="H477" s="1">
        <v>4.79</v>
      </c>
      <c r="I477" s="1">
        <v>4.37</v>
      </c>
      <c r="J477" s="1">
        <v>4.12</v>
      </c>
      <c r="K477" s="1">
        <v>3.17</v>
      </c>
      <c r="L477" s="1">
        <v>2.06</v>
      </c>
      <c r="M477" s="1">
        <v>1.58</v>
      </c>
      <c r="N477" s="1">
        <v>1.3</v>
      </c>
      <c r="O477" s="1">
        <v>34.24</v>
      </c>
      <c r="P477" s="1">
        <v>0.67</v>
      </c>
      <c r="Q477" s="1">
        <v>0.38</v>
      </c>
      <c r="R477" s="1">
        <v>0.38</v>
      </c>
      <c r="S477" s="1">
        <v>0.13</v>
      </c>
      <c r="T477" s="1">
        <v>0.15</v>
      </c>
      <c r="U477" s="1">
        <v>0.13</v>
      </c>
      <c r="V477" s="1">
        <v>0.08</v>
      </c>
      <c r="W477" s="1">
        <v>0.08</v>
      </c>
      <c r="X477" s="1">
        <v>0.02</v>
      </c>
      <c r="Y477" s="1">
        <v>0.02</v>
      </c>
      <c r="Z477" s="1">
        <v>0</v>
      </c>
      <c r="AA477" s="1">
        <v>0</v>
      </c>
      <c r="AB477" s="1">
        <v>0.04</v>
      </c>
      <c r="AC477" s="1">
        <v>0.02</v>
      </c>
      <c r="AD477" s="1">
        <v>0.02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/>
      <c r="AL477" s="1"/>
      <c r="AM477" s="1"/>
      <c r="AN477" s="1"/>
      <c r="AO477" s="1"/>
      <c r="AP477" s="1"/>
      <c r="AQ477" s="1"/>
    </row>
    <row r="478" spans="1:43" x14ac:dyDescent="0.25">
      <c r="A478" s="9" t="s">
        <v>19</v>
      </c>
      <c r="B478" s="2" t="s">
        <v>12</v>
      </c>
      <c r="C478" s="1">
        <v>9</v>
      </c>
      <c r="D478" s="1">
        <v>100</v>
      </c>
      <c r="E478" s="1">
        <v>34.840000000000003</v>
      </c>
      <c r="F478" s="1">
        <v>1.95</v>
      </c>
      <c r="G478" s="1">
        <v>25.44</v>
      </c>
      <c r="H478" s="1">
        <v>2.87</v>
      </c>
      <c r="I478" s="1">
        <v>1.91</v>
      </c>
      <c r="J478" s="1">
        <v>1.5</v>
      </c>
      <c r="K478" s="1">
        <v>1.0900000000000001</v>
      </c>
      <c r="L478" s="1">
        <v>0.96</v>
      </c>
      <c r="M478" s="1">
        <v>0.87</v>
      </c>
      <c r="N478" s="1">
        <v>0.9</v>
      </c>
      <c r="O478" s="1">
        <v>1.02</v>
      </c>
      <c r="P478" s="1">
        <v>1.35</v>
      </c>
      <c r="Q478" s="1">
        <v>2.2200000000000002</v>
      </c>
      <c r="R478" s="1">
        <v>3.31</v>
      </c>
      <c r="S478" s="1">
        <v>2.94</v>
      </c>
      <c r="T478" s="1">
        <v>2.2400000000000002</v>
      </c>
      <c r="U478" s="1">
        <v>1.44</v>
      </c>
      <c r="V478" s="1">
        <v>11.94</v>
      </c>
      <c r="W478" s="1">
        <v>0.57999999999999996</v>
      </c>
      <c r="X478" s="1">
        <v>0.36</v>
      </c>
      <c r="Y478" s="1">
        <v>0.17</v>
      </c>
      <c r="Z478" s="1">
        <v>7.0000000000000007E-2</v>
      </c>
      <c r="AA478" s="1">
        <v>0.02</v>
      </c>
      <c r="AB478" s="1">
        <v>0.01</v>
      </c>
      <c r="AC478" s="1">
        <v>0.01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/>
      <c r="AL478" s="1"/>
      <c r="AM478" s="1"/>
      <c r="AN478" s="1"/>
      <c r="AO478" s="1"/>
      <c r="AP478" s="1"/>
      <c r="AQ478" s="1"/>
    </row>
    <row r="479" spans="1:43" x14ac:dyDescent="0.25">
      <c r="A479" s="9" t="s">
        <v>19</v>
      </c>
      <c r="B479" s="2" t="s">
        <v>12</v>
      </c>
      <c r="C479" s="1">
        <v>10</v>
      </c>
      <c r="D479" s="1">
        <v>100</v>
      </c>
      <c r="E479" s="1">
        <v>7.96</v>
      </c>
      <c r="F479" s="1">
        <v>11.33</v>
      </c>
      <c r="G479" s="1">
        <v>9.99</v>
      </c>
      <c r="H479" s="1">
        <v>5.24</v>
      </c>
      <c r="I479" s="1">
        <v>4.1100000000000003</v>
      </c>
      <c r="J479" s="1">
        <v>4.58</v>
      </c>
      <c r="K479" s="1">
        <v>4.7300000000000004</v>
      </c>
      <c r="L479" s="1">
        <v>5.05</v>
      </c>
      <c r="M479" s="1">
        <v>6.49</v>
      </c>
      <c r="N479" s="1">
        <v>7.24</v>
      </c>
      <c r="O479" s="1">
        <v>6.8</v>
      </c>
      <c r="P479" s="1">
        <v>5.79</v>
      </c>
      <c r="Q479" s="1">
        <v>4.25</v>
      </c>
      <c r="R479" s="1">
        <v>3.75</v>
      </c>
      <c r="S479" s="1">
        <v>3.44</v>
      </c>
      <c r="T479" s="1">
        <v>2.62</v>
      </c>
      <c r="U479" s="1">
        <v>2.73</v>
      </c>
      <c r="V479" s="1">
        <v>2.0299999999999998</v>
      </c>
      <c r="W479" s="1">
        <v>0.87</v>
      </c>
      <c r="X479" s="1">
        <v>0.22</v>
      </c>
      <c r="Y479" s="1">
        <v>0.11</v>
      </c>
      <c r="Z479" s="1">
        <v>0.33</v>
      </c>
      <c r="AA479" s="1">
        <v>0.11</v>
      </c>
      <c r="AB479" s="1">
        <v>0</v>
      </c>
      <c r="AC479" s="1">
        <v>0.11</v>
      </c>
      <c r="AD479" s="1">
        <v>0</v>
      </c>
      <c r="AE479" s="1">
        <v>0</v>
      </c>
      <c r="AF479" s="1">
        <v>0</v>
      </c>
      <c r="AG479" s="1">
        <v>0.11</v>
      </c>
      <c r="AH479" s="1">
        <v>0</v>
      </c>
      <c r="AI479" s="1">
        <v>0</v>
      </c>
      <c r="AJ479" s="1"/>
      <c r="AK479" s="1"/>
      <c r="AL479" s="1"/>
      <c r="AM479" s="1"/>
      <c r="AN479" s="1"/>
      <c r="AO479" s="1"/>
      <c r="AP479" s="1"/>
      <c r="AQ479" s="1"/>
    </row>
    <row r="480" spans="1:43" x14ac:dyDescent="0.25">
      <c r="A480" s="9" t="s">
        <v>19</v>
      </c>
      <c r="B480" s="2" t="s">
        <v>12</v>
      </c>
      <c r="C480" s="1">
        <v>11</v>
      </c>
      <c r="D480" s="1">
        <v>100</v>
      </c>
      <c r="E480" s="1">
        <v>66.69</v>
      </c>
      <c r="F480" s="1">
        <v>0.05</v>
      </c>
      <c r="G480" s="1">
        <v>1.32</v>
      </c>
      <c r="H480" s="1">
        <v>2.4900000000000002</v>
      </c>
      <c r="I480" s="1">
        <v>2.94</v>
      </c>
      <c r="J480" s="1">
        <v>2.17</v>
      </c>
      <c r="K480" s="1">
        <v>2.72</v>
      </c>
      <c r="L480" s="1">
        <v>1.88</v>
      </c>
      <c r="M480" s="1">
        <v>2.57</v>
      </c>
      <c r="N480" s="1">
        <v>1.98</v>
      </c>
      <c r="O480" s="1">
        <v>3.15</v>
      </c>
      <c r="P480" s="1">
        <v>2.96</v>
      </c>
      <c r="Q480" s="1">
        <v>1.46</v>
      </c>
      <c r="R480" s="1">
        <v>1.98</v>
      </c>
      <c r="S480" s="1">
        <v>1.1100000000000001</v>
      </c>
      <c r="T480" s="1">
        <v>1.35</v>
      </c>
      <c r="U480" s="1">
        <v>0.57999999999999996</v>
      </c>
      <c r="V480" s="1">
        <v>0.66</v>
      </c>
      <c r="W480" s="1">
        <v>0.48</v>
      </c>
      <c r="X480" s="1">
        <v>0.45</v>
      </c>
      <c r="Y480" s="1">
        <v>0.26</v>
      </c>
      <c r="Z480" s="1">
        <v>0.4</v>
      </c>
      <c r="AA480" s="1">
        <v>0.21</v>
      </c>
      <c r="AB480" s="1">
        <v>0.11</v>
      </c>
      <c r="AC480" s="1">
        <v>0</v>
      </c>
      <c r="AD480" s="1">
        <v>0</v>
      </c>
      <c r="AE480" s="1">
        <v>0.03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/>
      <c r="AL480" s="1"/>
      <c r="AM480" s="1"/>
      <c r="AN480" s="1"/>
      <c r="AO480" s="1"/>
      <c r="AP480" s="1"/>
      <c r="AQ480" s="1"/>
    </row>
    <row r="481" spans="1:43" x14ac:dyDescent="0.25">
      <c r="A481" s="9" t="s">
        <v>19</v>
      </c>
      <c r="B481" s="2" t="s">
        <v>12</v>
      </c>
      <c r="C481" s="1">
        <v>12</v>
      </c>
      <c r="D481" s="1">
        <v>100</v>
      </c>
      <c r="E481" s="1">
        <v>33.33</v>
      </c>
      <c r="F481" s="1">
        <v>0</v>
      </c>
      <c r="G481" s="1">
        <v>2.02</v>
      </c>
      <c r="H481" s="1">
        <v>2.02</v>
      </c>
      <c r="I481" s="1">
        <v>6.26</v>
      </c>
      <c r="J481" s="1">
        <v>6.26</v>
      </c>
      <c r="K481" s="1">
        <v>5.05</v>
      </c>
      <c r="L481" s="1">
        <v>3.84</v>
      </c>
      <c r="M481" s="1">
        <v>2.42</v>
      </c>
      <c r="N481" s="1">
        <v>2.83</v>
      </c>
      <c r="O481" s="1">
        <v>1.61</v>
      </c>
      <c r="P481" s="1">
        <v>0.2</v>
      </c>
      <c r="Q481" s="1">
        <v>0.2</v>
      </c>
      <c r="R481" s="1">
        <v>0.4</v>
      </c>
      <c r="S481" s="1">
        <v>0.2</v>
      </c>
      <c r="T481" s="1">
        <v>0</v>
      </c>
      <c r="U481" s="1">
        <v>33.33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/>
      <c r="AL481" s="1"/>
      <c r="AM481" s="1"/>
      <c r="AN481" s="1"/>
      <c r="AO481" s="1"/>
      <c r="AP481" s="1"/>
      <c r="AQ481" s="1"/>
    </row>
    <row r="482" spans="1:43" x14ac:dyDescent="0.25">
      <c r="A482" s="9" t="s">
        <v>19</v>
      </c>
      <c r="B482" s="2" t="s">
        <v>12</v>
      </c>
      <c r="C482" s="1">
        <v>13</v>
      </c>
      <c r="D482" s="1">
        <v>100</v>
      </c>
      <c r="E482" s="1">
        <v>3.32</v>
      </c>
      <c r="F482" s="1">
        <v>3.25</v>
      </c>
      <c r="G482" s="1">
        <v>2.75</v>
      </c>
      <c r="H482" s="1">
        <v>6.52</v>
      </c>
      <c r="I482" s="1">
        <v>4.67</v>
      </c>
      <c r="J482" s="1">
        <v>4.1900000000000004</v>
      </c>
      <c r="K482" s="1">
        <v>1.85</v>
      </c>
      <c r="L482" s="1">
        <v>1.85</v>
      </c>
      <c r="M482" s="1">
        <v>3.24</v>
      </c>
      <c r="N482" s="1">
        <v>1.87</v>
      </c>
      <c r="O482" s="1">
        <v>4.62</v>
      </c>
      <c r="P482" s="1">
        <v>4.09</v>
      </c>
      <c r="Q482" s="1">
        <v>5.12</v>
      </c>
      <c r="R482" s="1">
        <v>3.73</v>
      </c>
      <c r="S482" s="1">
        <v>9.24</v>
      </c>
      <c r="T482" s="1">
        <v>6.44</v>
      </c>
      <c r="U482" s="1">
        <v>7.81</v>
      </c>
      <c r="V482" s="1">
        <v>8.75</v>
      </c>
      <c r="W482" s="1">
        <v>3.72</v>
      </c>
      <c r="X482" s="1">
        <v>4.75</v>
      </c>
      <c r="Y482" s="1">
        <v>1.93</v>
      </c>
      <c r="Z482" s="1">
        <v>1.45</v>
      </c>
      <c r="AA482" s="1">
        <v>1.45</v>
      </c>
      <c r="AB482" s="1">
        <v>1.45</v>
      </c>
      <c r="AC482" s="1">
        <v>0.48</v>
      </c>
      <c r="AD482" s="1">
        <v>0.97</v>
      </c>
      <c r="AE482" s="1">
        <v>0</v>
      </c>
      <c r="AF482" s="1">
        <v>0</v>
      </c>
      <c r="AG482" s="1">
        <v>0</v>
      </c>
      <c r="AH482" s="1">
        <v>0.48</v>
      </c>
      <c r="AI482" s="1">
        <v>0</v>
      </c>
      <c r="AJ482" s="1"/>
      <c r="AK482" s="1"/>
      <c r="AL482" s="1"/>
      <c r="AM482" s="1"/>
      <c r="AN482" s="1"/>
      <c r="AO482" s="1"/>
      <c r="AP482" s="1"/>
      <c r="AQ482" s="1"/>
    </row>
    <row r="483" spans="1:43" x14ac:dyDescent="0.25">
      <c r="A483" s="10" t="s">
        <v>20</v>
      </c>
      <c r="B483" s="2" t="s">
        <v>1</v>
      </c>
      <c r="C483" s="1">
        <v>4</v>
      </c>
      <c r="D483" s="1">
        <v>100</v>
      </c>
      <c r="E483" s="1">
        <v>66.67</v>
      </c>
      <c r="F483" s="1">
        <v>0</v>
      </c>
      <c r="G483" s="1">
        <v>0</v>
      </c>
      <c r="H483" s="1">
        <v>0</v>
      </c>
      <c r="I483" s="1">
        <v>0</v>
      </c>
      <c r="J483" s="1">
        <v>33.33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/>
      <c r="AL483" s="1"/>
      <c r="AM483" s="1"/>
      <c r="AN483" s="1"/>
      <c r="AO483" s="1"/>
      <c r="AP483" s="1"/>
      <c r="AQ483" s="1"/>
    </row>
    <row r="484" spans="1:43" x14ac:dyDescent="0.25">
      <c r="A484" s="10" t="s">
        <v>20</v>
      </c>
      <c r="B484" s="2" t="s">
        <v>1</v>
      </c>
      <c r="C484" s="1">
        <v>5</v>
      </c>
      <c r="D484" s="1">
        <v>100</v>
      </c>
      <c r="E484" s="1">
        <v>66.67</v>
      </c>
      <c r="F484" s="1">
        <v>0</v>
      </c>
      <c r="G484" s="1">
        <v>0</v>
      </c>
      <c r="H484" s="1">
        <v>0</v>
      </c>
      <c r="I484" s="1">
        <v>0</v>
      </c>
      <c r="J484" s="1">
        <v>33.33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/>
      <c r="AL484" s="1"/>
      <c r="AM484" s="1"/>
      <c r="AN484" s="1"/>
      <c r="AO484" s="1"/>
      <c r="AP484" s="1"/>
      <c r="AQ484" s="1"/>
    </row>
    <row r="485" spans="1:43" x14ac:dyDescent="0.25">
      <c r="A485" s="10" t="s">
        <v>20</v>
      </c>
      <c r="B485" s="2" t="s">
        <v>1</v>
      </c>
      <c r="C485" s="1">
        <v>6</v>
      </c>
      <c r="D485" s="1">
        <v>100</v>
      </c>
      <c r="E485" s="1">
        <v>66.67</v>
      </c>
      <c r="F485" s="1">
        <v>0</v>
      </c>
      <c r="G485" s="1">
        <v>0</v>
      </c>
      <c r="H485" s="1">
        <v>0</v>
      </c>
      <c r="I485" s="1">
        <v>0</v>
      </c>
      <c r="J485" s="1">
        <v>33.33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/>
      <c r="AL485" s="1"/>
      <c r="AM485" s="1"/>
      <c r="AN485" s="1"/>
      <c r="AO485" s="1"/>
      <c r="AP485" s="1"/>
      <c r="AQ485" s="1"/>
    </row>
    <row r="486" spans="1:43" x14ac:dyDescent="0.25">
      <c r="A486" s="10" t="s">
        <v>20</v>
      </c>
      <c r="B486" s="2" t="s">
        <v>1</v>
      </c>
      <c r="C486" s="1">
        <v>7</v>
      </c>
      <c r="D486" s="1">
        <v>100</v>
      </c>
      <c r="E486" s="1">
        <v>66.67</v>
      </c>
      <c r="F486" s="1">
        <v>0</v>
      </c>
      <c r="G486" s="1">
        <v>0</v>
      </c>
      <c r="H486" s="1">
        <v>0</v>
      </c>
      <c r="I486" s="1">
        <v>0</v>
      </c>
      <c r="J486" s="1">
        <v>33.33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/>
      <c r="AL486" s="1"/>
      <c r="AM486" s="1"/>
      <c r="AN486" s="1"/>
      <c r="AO486" s="1"/>
      <c r="AP486" s="1"/>
      <c r="AQ486" s="1"/>
    </row>
    <row r="487" spans="1:43" x14ac:dyDescent="0.25">
      <c r="A487" s="10" t="s">
        <v>20</v>
      </c>
      <c r="B487" s="2" t="s">
        <v>1</v>
      </c>
      <c r="C487" s="1">
        <v>8</v>
      </c>
      <c r="D487" s="1">
        <v>100</v>
      </c>
      <c r="E487" s="1">
        <v>66.67</v>
      </c>
      <c r="F487" s="1">
        <v>0</v>
      </c>
      <c r="G487" s="1">
        <v>0</v>
      </c>
      <c r="H487" s="1">
        <v>0</v>
      </c>
      <c r="I487" s="1">
        <v>0</v>
      </c>
      <c r="J487" s="1">
        <v>33.33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/>
      <c r="AL487" s="1"/>
      <c r="AM487" s="1"/>
      <c r="AN487" s="1"/>
      <c r="AO487" s="1"/>
      <c r="AP487" s="1"/>
      <c r="AQ487" s="1"/>
    </row>
    <row r="488" spans="1:43" x14ac:dyDescent="0.25">
      <c r="A488" s="10" t="s">
        <v>20</v>
      </c>
      <c r="B488" s="2" t="s">
        <v>1</v>
      </c>
      <c r="C488" s="1">
        <v>9</v>
      </c>
      <c r="D488" s="1">
        <v>100</v>
      </c>
      <c r="E488" s="1">
        <v>33.33</v>
      </c>
      <c r="F488" s="1">
        <v>0</v>
      </c>
      <c r="G488" s="1">
        <v>0</v>
      </c>
      <c r="H488" s="1">
        <v>0</v>
      </c>
      <c r="I488" s="1">
        <v>8.33</v>
      </c>
      <c r="J488" s="1">
        <v>41.67</v>
      </c>
      <c r="K488" s="1">
        <v>0</v>
      </c>
      <c r="L488" s="1">
        <v>0</v>
      </c>
      <c r="M488" s="1">
        <v>8.33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8.33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/>
      <c r="AL488" s="1"/>
      <c r="AM488" s="1"/>
      <c r="AN488" s="1"/>
      <c r="AO488" s="1"/>
      <c r="AP488" s="1"/>
      <c r="AQ488" s="1"/>
    </row>
    <row r="489" spans="1:43" x14ac:dyDescent="0.25">
      <c r="A489" s="10" t="s">
        <v>20</v>
      </c>
      <c r="B489" s="2" t="s">
        <v>1</v>
      </c>
      <c r="C489" s="1">
        <v>10</v>
      </c>
      <c r="D489" s="1">
        <v>100</v>
      </c>
      <c r="E489" s="1">
        <v>33.33</v>
      </c>
      <c r="F489" s="1">
        <v>8.33</v>
      </c>
      <c r="G489" s="1">
        <v>8.33</v>
      </c>
      <c r="H489" s="1">
        <v>0</v>
      </c>
      <c r="I489" s="1">
        <v>0</v>
      </c>
      <c r="J489" s="1">
        <v>33.33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8.33</v>
      </c>
      <c r="S489" s="1">
        <v>0</v>
      </c>
      <c r="T489" s="1">
        <v>0</v>
      </c>
      <c r="U489" s="1">
        <v>8.33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/>
      <c r="AL489" s="1"/>
      <c r="AM489" s="1"/>
      <c r="AN489" s="1"/>
      <c r="AO489" s="1"/>
      <c r="AP489" s="1"/>
      <c r="AQ489" s="1"/>
    </row>
    <row r="490" spans="1:43" x14ac:dyDescent="0.25">
      <c r="A490" s="10" t="s">
        <v>20</v>
      </c>
      <c r="B490" s="2" t="s">
        <v>1</v>
      </c>
      <c r="C490" s="1">
        <v>11</v>
      </c>
      <c r="D490" s="1">
        <v>100</v>
      </c>
      <c r="E490" s="1">
        <v>33.33</v>
      </c>
      <c r="F490" s="1">
        <v>0</v>
      </c>
      <c r="G490" s="1">
        <v>0</v>
      </c>
      <c r="H490" s="1">
        <v>0</v>
      </c>
      <c r="I490" s="1">
        <v>33.33</v>
      </c>
      <c r="J490" s="1">
        <v>33.33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/>
      <c r="AL490" s="1"/>
      <c r="AM490" s="1"/>
      <c r="AN490" s="1"/>
      <c r="AO490" s="1"/>
      <c r="AP490" s="1"/>
      <c r="AQ490" s="1"/>
    </row>
    <row r="491" spans="1:43" x14ac:dyDescent="0.25">
      <c r="A491" s="10" t="s">
        <v>20</v>
      </c>
      <c r="B491" s="2" t="s">
        <v>1</v>
      </c>
      <c r="C491" s="1">
        <v>12</v>
      </c>
      <c r="D491" s="1">
        <v>100</v>
      </c>
      <c r="E491" s="1">
        <v>33.33</v>
      </c>
      <c r="F491" s="1">
        <v>0</v>
      </c>
      <c r="G491" s="1">
        <v>0</v>
      </c>
      <c r="H491" s="1">
        <v>0</v>
      </c>
      <c r="I491" s="1">
        <v>0</v>
      </c>
      <c r="J491" s="1">
        <v>33.33</v>
      </c>
      <c r="K491" s="1">
        <v>8.33</v>
      </c>
      <c r="L491" s="1">
        <v>0</v>
      </c>
      <c r="M491" s="1">
        <v>0</v>
      </c>
      <c r="N491" s="1">
        <v>0</v>
      </c>
      <c r="O491" s="1">
        <v>8.33</v>
      </c>
      <c r="P491" s="1">
        <v>0</v>
      </c>
      <c r="Q491" s="1">
        <v>0</v>
      </c>
      <c r="R491" s="1">
        <v>0</v>
      </c>
      <c r="S491" s="1">
        <v>8.33</v>
      </c>
      <c r="T491" s="1">
        <v>8.33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/>
      <c r="AL491" s="1"/>
      <c r="AM491" s="1"/>
      <c r="AN491" s="1"/>
      <c r="AO491" s="1"/>
      <c r="AP491" s="1"/>
      <c r="AQ491" s="1"/>
    </row>
    <row r="492" spans="1:43" x14ac:dyDescent="0.25">
      <c r="A492" s="10" t="s">
        <v>20</v>
      </c>
      <c r="B492" s="2" t="s">
        <v>1</v>
      </c>
      <c r="C492" s="1">
        <v>13</v>
      </c>
      <c r="D492" s="1">
        <v>100</v>
      </c>
      <c r="E492" s="1">
        <v>33.33</v>
      </c>
      <c r="F492" s="1">
        <v>0.6</v>
      </c>
      <c r="G492" s="1">
        <v>1.79</v>
      </c>
      <c r="H492" s="1">
        <v>3.57</v>
      </c>
      <c r="I492" s="1">
        <v>5.95</v>
      </c>
      <c r="J492" s="1">
        <v>35.71</v>
      </c>
      <c r="K492" s="1">
        <v>1.79</v>
      </c>
      <c r="L492" s="1">
        <v>0</v>
      </c>
      <c r="M492" s="1">
        <v>0.6</v>
      </c>
      <c r="N492" s="1">
        <v>1.19</v>
      </c>
      <c r="O492" s="1">
        <v>1.19</v>
      </c>
      <c r="P492" s="1">
        <v>2.38</v>
      </c>
      <c r="Q492" s="1">
        <v>0.6</v>
      </c>
      <c r="R492" s="1">
        <v>2.38</v>
      </c>
      <c r="S492" s="1">
        <v>2.38</v>
      </c>
      <c r="T492" s="1">
        <v>0</v>
      </c>
      <c r="U492" s="1">
        <v>1.19</v>
      </c>
      <c r="V492" s="1">
        <v>1.79</v>
      </c>
      <c r="W492" s="1">
        <v>1.79</v>
      </c>
      <c r="X492" s="1">
        <v>0</v>
      </c>
      <c r="Y492" s="1">
        <v>0.6</v>
      </c>
      <c r="Z492" s="1">
        <v>0</v>
      </c>
      <c r="AA492" s="1">
        <v>0.6</v>
      </c>
      <c r="AB492" s="1">
        <v>0</v>
      </c>
      <c r="AC492" s="1">
        <v>0</v>
      </c>
      <c r="AD492" s="1">
        <v>0</v>
      </c>
      <c r="AE492" s="1">
        <v>0</v>
      </c>
      <c r="AF492" s="1">
        <v>0.6</v>
      </c>
      <c r="AG492" s="1">
        <v>0</v>
      </c>
      <c r="AH492" s="1">
        <v>0</v>
      </c>
      <c r="AI492" s="1">
        <v>0</v>
      </c>
      <c r="AJ492" s="1"/>
      <c r="AK492" s="1"/>
      <c r="AL492" s="1"/>
      <c r="AM492" s="1"/>
      <c r="AN492" s="1"/>
      <c r="AO492" s="1"/>
      <c r="AP492" s="1"/>
      <c r="AQ492" s="1"/>
    </row>
    <row r="493" spans="1:43" x14ac:dyDescent="0.25">
      <c r="A493" s="10" t="s">
        <v>20</v>
      </c>
      <c r="B493" s="2" t="s">
        <v>2</v>
      </c>
      <c r="C493" s="1">
        <v>4</v>
      </c>
      <c r="D493" s="1">
        <v>100</v>
      </c>
      <c r="E493" s="1">
        <v>66.67</v>
      </c>
      <c r="F493" s="1">
        <v>0</v>
      </c>
      <c r="G493" s="1">
        <v>0</v>
      </c>
      <c r="H493" s="1">
        <v>0</v>
      </c>
      <c r="I493" s="1">
        <v>0</v>
      </c>
      <c r="J493" s="1">
        <v>33.33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/>
      <c r="AL493" s="1"/>
      <c r="AM493" s="1"/>
      <c r="AN493" s="1"/>
      <c r="AO493" s="1"/>
      <c r="AP493" s="1"/>
      <c r="AQ493" s="1"/>
    </row>
    <row r="494" spans="1:43" x14ac:dyDescent="0.25">
      <c r="A494" s="10" t="s">
        <v>20</v>
      </c>
      <c r="B494" s="2" t="s">
        <v>2</v>
      </c>
      <c r="C494" s="1">
        <v>5</v>
      </c>
      <c r="D494" s="1">
        <v>100</v>
      </c>
      <c r="E494" s="1">
        <v>66.67</v>
      </c>
      <c r="F494" s="1">
        <v>0</v>
      </c>
      <c r="G494" s="1">
        <v>0</v>
      </c>
      <c r="H494" s="1">
        <v>0</v>
      </c>
      <c r="I494" s="1">
        <v>0</v>
      </c>
      <c r="J494" s="1">
        <v>33.33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/>
      <c r="AL494" s="1"/>
      <c r="AM494" s="1"/>
      <c r="AN494" s="1"/>
      <c r="AO494" s="1"/>
      <c r="AP494" s="1"/>
      <c r="AQ494" s="1"/>
    </row>
    <row r="495" spans="1:43" x14ac:dyDescent="0.25">
      <c r="A495" s="10" t="s">
        <v>20</v>
      </c>
      <c r="B495" s="2" t="s">
        <v>2</v>
      </c>
      <c r="C495" s="1">
        <v>6</v>
      </c>
      <c r="D495" s="1">
        <v>100</v>
      </c>
      <c r="E495" s="1">
        <v>66.67</v>
      </c>
      <c r="F495" s="1">
        <v>0</v>
      </c>
      <c r="G495" s="1">
        <v>0</v>
      </c>
      <c r="H495" s="1">
        <v>0</v>
      </c>
      <c r="I495" s="1">
        <v>0</v>
      </c>
      <c r="J495" s="1">
        <v>33.33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/>
      <c r="AL495" s="1"/>
      <c r="AM495" s="1"/>
      <c r="AN495" s="1"/>
      <c r="AO495" s="1"/>
      <c r="AP495" s="1"/>
      <c r="AQ495" s="1"/>
    </row>
    <row r="496" spans="1:43" x14ac:dyDescent="0.25">
      <c r="A496" s="10" t="s">
        <v>20</v>
      </c>
      <c r="B496" s="2" t="s">
        <v>2</v>
      </c>
      <c r="C496" s="1">
        <v>7</v>
      </c>
      <c r="D496" s="1">
        <v>100</v>
      </c>
      <c r="E496" s="1">
        <v>66.67</v>
      </c>
      <c r="F496" s="1">
        <v>0</v>
      </c>
      <c r="G496" s="1">
        <v>0</v>
      </c>
      <c r="H496" s="1">
        <v>0</v>
      </c>
      <c r="I496" s="1">
        <v>0</v>
      </c>
      <c r="J496" s="1">
        <v>33.33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/>
      <c r="AL496" s="1"/>
      <c r="AM496" s="1"/>
      <c r="AN496" s="1"/>
      <c r="AO496" s="1"/>
      <c r="AP496" s="1"/>
      <c r="AQ496" s="1"/>
    </row>
    <row r="497" spans="1:43" x14ac:dyDescent="0.25">
      <c r="A497" s="10" t="s">
        <v>20</v>
      </c>
      <c r="B497" s="2" t="s">
        <v>2</v>
      </c>
      <c r="C497" s="1">
        <v>8</v>
      </c>
      <c r="D497" s="1">
        <v>100</v>
      </c>
      <c r="E497" s="1">
        <v>66.67</v>
      </c>
      <c r="F497" s="1">
        <v>0</v>
      </c>
      <c r="G497" s="1">
        <v>0</v>
      </c>
      <c r="H497" s="1">
        <v>0</v>
      </c>
      <c r="I497" s="1">
        <v>0</v>
      </c>
      <c r="J497" s="1">
        <v>33.33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/>
      <c r="AL497" s="1"/>
      <c r="AM497" s="1"/>
      <c r="AN497" s="1"/>
      <c r="AO497" s="1"/>
      <c r="AP497" s="1"/>
      <c r="AQ497" s="1"/>
    </row>
    <row r="498" spans="1:43" x14ac:dyDescent="0.25">
      <c r="A498" s="10" t="s">
        <v>20</v>
      </c>
      <c r="B498" s="2" t="s">
        <v>2</v>
      </c>
      <c r="C498" s="1">
        <v>9</v>
      </c>
      <c r="D498" s="1">
        <v>100</v>
      </c>
      <c r="E498" s="1">
        <v>33.33</v>
      </c>
      <c r="F498" s="1">
        <v>0</v>
      </c>
      <c r="G498" s="1">
        <v>0</v>
      </c>
      <c r="H498" s="1">
        <v>0</v>
      </c>
      <c r="I498" s="1">
        <v>8.33</v>
      </c>
      <c r="J498" s="1">
        <v>41.67</v>
      </c>
      <c r="K498" s="1">
        <v>0</v>
      </c>
      <c r="L498" s="1">
        <v>0</v>
      </c>
      <c r="M498" s="1">
        <v>8.33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8.33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/>
      <c r="AL498" s="1"/>
      <c r="AM498" s="1"/>
      <c r="AN498" s="1"/>
      <c r="AO498" s="1"/>
      <c r="AP498" s="1"/>
      <c r="AQ498" s="1"/>
    </row>
    <row r="499" spans="1:43" x14ac:dyDescent="0.25">
      <c r="A499" s="10" t="s">
        <v>20</v>
      </c>
      <c r="B499" s="2" t="s">
        <v>2</v>
      </c>
      <c r="C499" s="1">
        <v>10</v>
      </c>
      <c r="D499" s="1">
        <v>100</v>
      </c>
      <c r="E499" s="1">
        <v>33.33</v>
      </c>
      <c r="F499" s="1">
        <v>8.33</v>
      </c>
      <c r="G499" s="1">
        <v>8.33</v>
      </c>
      <c r="H499" s="1">
        <v>0</v>
      </c>
      <c r="I499" s="1">
        <v>0</v>
      </c>
      <c r="J499" s="1">
        <v>33.33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8.33</v>
      </c>
      <c r="S499" s="1">
        <v>0</v>
      </c>
      <c r="T499" s="1">
        <v>0</v>
      </c>
      <c r="U499" s="1">
        <v>8.33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/>
      <c r="AL499" s="1"/>
      <c r="AM499" s="1"/>
      <c r="AN499" s="1"/>
      <c r="AO499" s="1"/>
      <c r="AP499" s="1"/>
      <c r="AQ499" s="1"/>
    </row>
    <row r="500" spans="1:43" x14ac:dyDescent="0.25">
      <c r="A500" s="10" t="s">
        <v>20</v>
      </c>
      <c r="B500" s="2" t="s">
        <v>2</v>
      </c>
      <c r="C500" s="1">
        <v>11</v>
      </c>
      <c r="D500" s="1">
        <v>100</v>
      </c>
      <c r="E500" s="1">
        <v>33.33</v>
      </c>
      <c r="F500" s="1">
        <v>0</v>
      </c>
      <c r="G500" s="1">
        <v>0</v>
      </c>
      <c r="H500" s="1">
        <v>0</v>
      </c>
      <c r="I500" s="1">
        <v>33.33</v>
      </c>
      <c r="J500" s="1">
        <v>33.33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/>
      <c r="AL500" s="1"/>
      <c r="AM500" s="1"/>
      <c r="AN500" s="1"/>
      <c r="AO500" s="1"/>
      <c r="AP500" s="1"/>
      <c r="AQ500" s="1"/>
    </row>
    <row r="501" spans="1:43" x14ac:dyDescent="0.25">
      <c r="A501" s="10" t="s">
        <v>20</v>
      </c>
      <c r="B501" s="2" t="s">
        <v>2</v>
      </c>
      <c r="C501" s="1">
        <v>12</v>
      </c>
      <c r="D501" s="1">
        <v>100</v>
      </c>
      <c r="E501" s="1">
        <v>33.33</v>
      </c>
      <c r="F501" s="1">
        <v>0</v>
      </c>
      <c r="G501" s="1">
        <v>0</v>
      </c>
      <c r="H501" s="1">
        <v>0</v>
      </c>
      <c r="I501" s="1">
        <v>0</v>
      </c>
      <c r="J501" s="1">
        <v>33.33</v>
      </c>
      <c r="K501" s="1">
        <v>8.33</v>
      </c>
      <c r="L501" s="1">
        <v>0</v>
      </c>
      <c r="M501" s="1">
        <v>0</v>
      </c>
      <c r="N501" s="1">
        <v>0</v>
      </c>
      <c r="O501" s="1">
        <v>8.33</v>
      </c>
      <c r="P501" s="1">
        <v>0</v>
      </c>
      <c r="Q501" s="1">
        <v>0</v>
      </c>
      <c r="R501" s="1">
        <v>0</v>
      </c>
      <c r="S501" s="1">
        <v>8.33</v>
      </c>
      <c r="T501" s="1">
        <v>8.33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/>
      <c r="AL501" s="1"/>
      <c r="AM501" s="1"/>
      <c r="AN501" s="1"/>
      <c r="AO501" s="1"/>
      <c r="AP501" s="1"/>
      <c r="AQ501" s="1"/>
    </row>
    <row r="502" spans="1:43" x14ac:dyDescent="0.25">
      <c r="A502" s="10" t="s">
        <v>20</v>
      </c>
      <c r="B502" s="2" t="s">
        <v>2</v>
      </c>
      <c r="C502" s="1">
        <v>13</v>
      </c>
      <c r="D502" s="1">
        <v>100</v>
      </c>
      <c r="E502" s="1">
        <v>33.33</v>
      </c>
      <c r="F502" s="1">
        <v>0.6</v>
      </c>
      <c r="G502" s="1">
        <v>1.79</v>
      </c>
      <c r="H502" s="1">
        <v>3.57</v>
      </c>
      <c r="I502" s="1">
        <v>5.95</v>
      </c>
      <c r="J502" s="1">
        <v>35.71</v>
      </c>
      <c r="K502" s="1">
        <v>1.79</v>
      </c>
      <c r="L502" s="1">
        <v>0</v>
      </c>
      <c r="M502" s="1">
        <v>0.6</v>
      </c>
      <c r="N502" s="1">
        <v>1.19</v>
      </c>
      <c r="O502" s="1">
        <v>1.19</v>
      </c>
      <c r="P502" s="1">
        <v>2.38</v>
      </c>
      <c r="Q502" s="1">
        <v>0.6</v>
      </c>
      <c r="R502" s="1">
        <v>2.38</v>
      </c>
      <c r="S502" s="1">
        <v>2.38</v>
      </c>
      <c r="T502" s="1">
        <v>0</v>
      </c>
      <c r="U502" s="1">
        <v>1.19</v>
      </c>
      <c r="V502" s="1">
        <v>1.79</v>
      </c>
      <c r="W502" s="1">
        <v>1.79</v>
      </c>
      <c r="X502" s="1">
        <v>0</v>
      </c>
      <c r="Y502" s="1">
        <v>0.6</v>
      </c>
      <c r="Z502" s="1">
        <v>0</v>
      </c>
      <c r="AA502" s="1">
        <v>0.6</v>
      </c>
      <c r="AB502" s="1">
        <v>0</v>
      </c>
      <c r="AC502" s="1">
        <v>0</v>
      </c>
      <c r="AD502" s="1">
        <v>0</v>
      </c>
      <c r="AE502" s="1">
        <v>0</v>
      </c>
      <c r="AF502" s="1">
        <v>0.6</v>
      </c>
      <c r="AG502" s="1">
        <v>0</v>
      </c>
      <c r="AH502" s="1">
        <v>0</v>
      </c>
      <c r="AI502" s="1">
        <v>0</v>
      </c>
      <c r="AJ502" s="1"/>
      <c r="AK502" s="1"/>
      <c r="AL502" s="1"/>
      <c r="AM502" s="1"/>
      <c r="AN502" s="1"/>
      <c r="AO502" s="1"/>
      <c r="AP502" s="1"/>
      <c r="AQ502" s="1"/>
    </row>
    <row r="503" spans="1:43" x14ac:dyDescent="0.25">
      <c r="A503" s="10" t="s">
        <v>20</v>
      </c>
      <c r="B503" s="2" t="s">
        <v>3</v>
      </c>
      <c r="C503" s="1">
        <v>4</v>
      </c>
      <c r="D503" s="1">
        <v>100</v>
      </c>
      <c r="E503" s="1">
        <v>66.67</v>
      </c>
      <c r="F503" s="1">
        <v>0</v>
      </c>
      <c r="G503" s="1">
        <v>0</v>
      </c>
      <c r="H503" s="1">
        <v>0</v>
      </c>
      <c r="I503" s="1">
        <v>0</v>
      </c>
      <c r="J503" s="1">
        <v>33.33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/>
      <c r="AL503" s="1"/>
      <c r="AM503" s="1"/>
      <c r="AN503" s="1"/>
      <c r="AO503" s="1"/>
      <c r="AP503" s="1"/>
      <c r="AQ503" s="1"/>
    </row>
    <row r="504" spans="1:43" x14ac:dyDescent="0.25">
      <c r="A504" s="10" t="s">
        <v>20</v>
      </c>
      <c r="B504" s="2" t="s">
        <v>3</v>
      </c>
      <c r="C504" s="1">
        <v>5</v>
      </c>
      <c r="D504" s="1">
        <v>100</v>
      </c>
      <c r="E504" s="1">
        <v>66.67</v>
      </c>
      <c r="F504" s="1">
        <v>0</v>
      </c>
      <c r="G504" s="1">
        <v>0</v>
      </c>
      <c r="H504" s="1">
        <v>0</v>
      </c>
      <c r="I504" s="1">
        <v>0</v>
      </c>
      <c r="J504" s="1">
        <v>33.33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/>
      <c r="AL504" s="1"/>
      <c r="AM504" s="1"/>
      <c r="AN504" s="1"/>
      <c r="AO504" s="1"/>
      <c r="AP504" s="1"/>
      <c r="AQ504" s="1"/>
    </row>
    <row r="505" spans="1:43" x14ac:dyDescent="0.25">
      <c r="A505" s="10" t="s">
        <v>20</v>
      </c>
      <c r="B505" s="2" t="s">
        <v>3</v>
      </c>
      <c r="C505" s="1">
        <v>6</v>
      </c>
      <c r="D505" s="1">
        <v>100</v>
      </c>
      <c r="E505" s="1">
        <v>66.67</v>
      </c>
      <c r="F505" s="1">
        <v>0</v>
      </c>
      <c r="G505" s="1">
        <v>0</v>
      </c>
      <c r="H505" s="1">
        <v>0</v>
      </c>
      <c r="I505" s="1">
        <v>0</v>
      </c>
      <c r="J505" s="1">
        <v>33.33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/>
      <c r="AL505" s="1"/>
      <c r="AM505" s="1"/>
      <c r="AN505" s="1"/>
      <c r="AO505" s="1"/>
      <c r="AP505" s="1"/>
      <c r="AQ505" s="1"/>
    </row>
    <row r="506" spans="1:43" x14ac:dyDescent="0.25">
      <c r="A506" s="10" t="s">
        <v>20</v>
      </c>
      <c r="B506" s="2" t="s">
        <v>3</v>
      </c>
      <c r="C506" s="1">
        <v>7</v>
      </c>
      <c r="D506" s="1">
        <v>100</v>
      </c>
      <c r="E506" s="1">
        <v>66.67</v>
      </c>
      <c r="F506" s="1">
        <v>0</v>
      </c>
      <c r="G506" s="1">
        <v>0</v>
      </c>
      <c r="H506" s="1">
        <v>0</v>
      </c>
      <c r="I506" s="1">
        <v>0</v>
      </c>
      <c r="J506" s="1">
        <v>33.33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/>
      <c r="AL506" s="1"/>
      <c r="AM506" s="1"/>
      <c r="AN506" s="1"/>
      <c r="AO506" s="1"/>
      <c r="AP506" s="1"/>
      <c r="AQ506" s="1"/>
    </row>
    <row r="507" spans="1:43" x14ac:dyDescent="0.25">
      <c r="A507" s="10" t="s">
        <v>20</v>
      </c>
      <c r="B507" s="2" t="s">
        <v>3</v>
      </c>
      <c r="C507" s="1">
        <v>8</v>
      </c>
      <c r="D507" s="1">
        <v>100</v>
      </c>
      <c r="E507" s="1">
        <v>66.67</v>
      </c>
      <c r="F507" s="1">
        <v>0</v>
      </c>
      <c r="G507" s="1">
        <v>0</v>
      </c>
      <c r="H507" s="1">
        <v>0</v>
      </c>
      <c r="I507" s="1">
        <v>0</v>
      </c>
      <c r="J507" s="1">
        <v>33.33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/>
      <c r="AL507" s="1"/>
      <c r="AM507" s="1"/>
      <c r="AN507" s="1"/>
      <c r="AO507" s="1"/>
      <c r="AP507" s="1"/>
      <c r="AQ507" s="1"/>
    </row>
    <row r="508" spans="1:43" x14ac:dyDescent="0.25">
      <c r="A508" s="10" t="s">
        <v>20</v>
      </c>
      <c r="B508" s="2" t="s">
        <v>3</v>
      </c>
      <c r="C508" s="1">
        <v>9</v>
      </c>
      <c r="D508" s="1">
        <v>100</v>
      </c>
      <c r="E508" s="1">
        <v>33.33</v>
      </c>
      <c r="F508" s="1">
        <v>0</v>
      </c>
      <c r="G508" s="1">
        <v>0</v>
      </c>
      <c r="H508" s="1">
        <v>0</v>
      </c>
      <c r="I508" s="1">
        <v>8.33</v>
      </c>
      <c r="J508" s="1">
        <v>41.67</v>
      </c>
      <c r="K508" s="1">
        <v>0</v>
      </c>
      <c r="L508" s="1">
        <v>0</v>
      </c>
      <c r="M508" s="1">
        <v>8.33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8.33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/>
      <c r="AL508" s="1"/>
      <c r="AM508" s="1"/>
      <c r="AN508" s="1"/>
      <c r="AO508" s="1"/>
      <c r="AP508" s="1"/>
      <c r="AQ508" s="1"/>
    </row>
    <row r="509" spans="1:43" x14ac:dyDescent="0.25">
      <c r="A509" s="10" t="s">
        <v>20</v>
      </c>
      <c r="B509" s="2" t="s">
        <v>3</v>
      </c>
      <c r="C509" s="1">
        <v>10</v>
      </c>
      <c r="D509" s="1">
        <v>100</v>
      </c>
      <c r="E509" s="1">
        <v>33.33</v>
      </c>
      <c r="F509" s="1">
        <v>8.33</v>
      </c>
      <c r="G509" s="1">
        <v>8.33</v>
      </c>
      <c r="H509" s="1">
        <v>0</v>
      </c>
      <c r="I509" s="1">
        <v>0</v>
      </c>
      <c r="J509" s="1">
        <v>33.33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8.33</v>
      </c>
      <c r="S509" s="1">
        <v>0</v>
      </c>
      <c r="T509" s="1">
        <v>0</v>
      </c>
      <c r="U509" s="1">
        <v>8.33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/>
      <c r="AL509" s="1"/>
      <c r="AM509" s="1"/>
      <c r="AN509" s="1"/>
      <c r="AO509" s="1"/>
      <c r="AP509" s="1"/>
      <c r="AQ509" s="1"/>
    </row>
    <row r="510" spans="1:43" x14ac:dyDescent="0.25">
      <c r="A510" s="10" t="s">
        <v>20</v>
      </c>
      <c r="B510" s="2" t="s">
        <v>3</v>
      </c>
      <c r="C510" s="1">
        <v>11</v>
      </c>
      <c r="D510" s="1">
        <v>100</v>
      </c>
      <c r="E510" s="1">
        <v>33.33</v>
      </c>
      <c r="F510" s="1">
        <v>0</v>
      </c>
      <c r="G510" s="1">
        <v>0</v>
      </c>
      <c r="H510" s="1">
        <v>0</v>
      </c>
      <c r="I510" s="1">
        <v>33.33</v>
      </c>
      <c r="J510" s="1">
        <v>33.33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/>
      <c r="AL510" s="1"/>
      <c r="AM510" s="1"/>
      <c r="AN510" s="1"/>
      <c r="AO510" s="1"/>
      <c r="AP510" s="1"/>
      <c r="AQ510" s="1"/>
    </row>
    <row r="511" spans="1:43" x14ac:dyDescent="0.25">
      <c r="A511" s="10" t="s">
        <v>20</v>
      </c>
      <c r="B511" s="2" t="s">
        <v>3</v>
      </c>
      <c r="C511" s="1">
        <v>12</v>
      </c>
      <c r="D511" s="1">
        <v>100</v>
      </c>
      <c r="E511" s="1">
        <v>33.33</v>
      </c>
      <c r="F511" s="1">
        <v>0</v>
      </c>
      <c r="G511" s="1">
        <v>0</v>
      </c>
      <c r="H511" s="1">
        <v>0</v>
      </c>
      <c r="I511" s="1">
        <v>0</v>
      </c>
      <c r="J511" s="1">
        <v>33.33</v>
      </c>
      <c r="K511" s="1">
        <v>8.33</v>
      </c>
      <c r="L511" s="1">
        <v>0</v>
      </c>
      <c r="M511" s="1">
        <v>0</v>
      </c>
      <c r="N511" s="1">
        <v>0</v>
      </c>
      <c r="O511" s="1">
        <v>8.33</v>
      </c>
      <c r="P511" s="1">
        <v>0</v>
      </c>
      <c r="Q511" s="1">
        <v>0</v>
      </c>
      <c r="R511" s="1">
        <v>0</v>
      </c>
      <c r="S511" s="1">
        <v>8.33</v>
      </c>
      <c r="T511" s="1">
        <v>8.33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/>
      <c r="AL511" s="1"/>
      <c r="AM511" s="1"/>
      <c r="AN511" s="1"/>
      <c r="AO511" s="1"/>
      <c r="AP511" s="1"/>
      <c r="AQ511" s="1"/>
    </row>
    <row r="512" spans="1:43" x14ac:dyDescent="0.25">
      <c r="A512" s="10" t="s">
        <v>20</v>
      </c>
      <c r="B512" s="2" t="s">
        <v>3</v>
      </c>
      <c r="C512" s="1">
        <v>13</v>
      </c>
      <c r="D512" s="1">
        <v>100</v>
      </c>
      <c r="E512" s="1">
        <v>33.33</v>
      </c>
      <c r="F512" s="1">
        <v>0.6</v>
      </c>
      <c r="G512" s="1">
        <v>1.79</v>
      </c>
      <c r="H512" s="1">
        <v>3.57</v>
      </c>
      <c r="I512" s="1">
        <v>5.95</v>
      </c>
      <c r="J512" s="1">
        <v>35.71</v>
      </c>
      <c r="K512" s="1">
        <v>1.79</v>
      </c>
      <c r="L512" s="1">
        <v>0</v>
      </c>
      <c r="M512" s="1">
        <v>0.6</v>
      </c>
      <c r="N512" s="1">
        <v>1.19</v>
      </c>
      <c r="O512" s="1">
        <v>1.19</v>
      </c>
      <c r="P512" s="1">
        <v>2.38</v>
      </c>
      <c r="Q512" s="1">
        <v>0.6</v>
      </c>
      <c r="R512" s="1">
        <v>2.38</v>
      </c>
      <c r="S512" s="1">
        <v>2.38</v>
      </c>
      <c r="T512" s="1">
        <v>0</v>
      </c>
      <c r="U512" s="1">
        <v>1.19</v>
      </c>
      <c r="V512" s="1">
        <v>1.79</v>
      </c>
      <c r="W512" s="1">
        <v>1.79</v>
      </c>
      <c r="X512" s="1">
        <v>0</v>
      </c>
      <c r="Y512" s="1">
        <v>0.6</v>
      </c>
      <c r="Z512" s="1">
        <v>0</v>
      </c>
      <c r="AA512" s="1">
        <v>0.6</v>
      </c>
      <c r="AB512" s="1">
        <v>0</v>
      </c>
      <c r="AC512" s="1">
        <v>0</v>
      </c>
      <c r="AD512" s="1">
        <v>0</v>
      </c>
      <c r="AE512" s="1">
        <v>0</v>
      </c>
      <c r="AF512" s="1">
        <v>0.6</v>
      </c>
      <c r="AG512" s="1">
        <v>0</v>
      </c>
      <c r="AH512" s="1">
        <v>0</v>
      </c>
      <c r="AI512" s="1">
        <v>0</v>
      </c>
      <c r="AJ512" s="1"/>
      <c r="AK512" s="1"/>
      <c r="AL512" s="1"/>
      <c r="AM512" s="1"/>
      <c r="AN512" s="1"/>
      <c r="AO512" s="1"/>
      <c r="AP512" s="1"/>
      <c r="AQ512" s="1"/>
    </row>
    <row r="513" spans="1:43" x14ac:dyDescent="0.25">
      <c r="A513" s="10" t="s">
        <v>20</v>
      </c>
      <c r="B513" s="2" t="s">
        <v>4</v>
      </c>
      <c r="C513" s="1">
        <v>4</v>
      </c>
      <c r="D513" s="1">
        <v>100</v>
      </c>
      <c r="E513" s="1">
        <v>66.67</v>
      </c>
      <c r="F513" s="1">
        <v>0</v>
      </c>
      <c r="G513" s="1">
        <v>0</v>
      </c>
      <c r="H513" s="1">
        <v>0</v>
      </c>
      <c r="I513" s="1">
        <v>0</v>
      </c>
      <c r="J513" s="1">
        <v>33.33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/>
      <c r="AL513" s="1"/>
      <c r="AM513" s="1"/>
      <c r="AN513" s="1"/>
      <c r="AO513" s="1"/>
      <c r="AP513" s="1"/>
      <c r="AQ513" s="1"/>
    </row>
    <row r="514" spans="1:43" x14ac:dyDescent="0.25">
      <c r="A514" s="10" t="s">
        <v>20</v>
      </c>
      <c r="B514" s="2" t="s">
        <v>4</v>
      </c>
      <c r="C514" s="1">
        <v>5</v>
      </c>
      <c r="D514" s="1">
        <v>100</v>
      </c>
      <c r="E514" s="1">
        <v>66.67</v>
      </c>
      <c r="F514" s="1">
        <v>0</v>
      </c>
      <c r="G514" s="1">
        <v>0</v>
      </c>
      <c r="H514" s="1">
        <v>0</v>
      </c>
      <c r="I514" s="1">
        <v>0</v>
      </c>
      <c r="J514" s="1">
        <v>33.33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/>
      <c r="AL514" s="1"/>
      <c r="AM514" s="1"/>
      <c r="AN514" s="1"/>
      <c r="AO514" s="1"/>
      <c r="AP514" s="1"/>
      <c r="AQ514" s="1"/>
    </row>
    <row r="515" spans="1:43" x14ac:dyDescent="0.25">
      <c r="A515" s="10" t="s">
        <v>20</v>
      </c>
      <c r="B515" s="2" t="s">
        <v>4</v>
      </c>
      <c r="C515" s="1">
        <v>6</v>
      </c>
      <c r="D515" s="1">
        <v>100</v>
      </c>
      <c r="E515" s="1">
        <v>66.67</v>
      </c>
      <c r="F515" s="1">
        <v>0</v>
      </c>
      <c r="G515" s="1">
        <v>0</v>
      </c>
      <c r="H515" s="1">
        <v>0</v>
      </c>
      <c r="I515" s="1">
        <v>0</v>
      </c>
      <c r="J515" s="1">
        <v>33.33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/>
      <c r="AL515" s="1"/>
      <c r="AM515" s="1"/>
      <c r="AN515" s="1"/>
      <c r="AO515" s="1"/>
      <c r="AP515" s="1"/>
      <c r="AQ515" s="1"/>
    </row>
    <row r="516" spans="1:43" x14ac:dyDescent="0.25">
      <c r="A516" s="10" t="s">
        <v>20</v>
      </c>
      <c r="B516" s="2" t="s">
        <v>4</v>
      </c>
      <c r="C516" s="1">
        <v>7</v>
      </c>
      <c r="D516" s="1">
        <v>100</v>
      </c>
      <c r="E516" s="1">
        <v>66.67</v>
      </c>
      <c r="F516" s="1">
        <v>0</v>
      </c>
      <c r="G516" s="1">
        <v>0</v>
      </c>
      <c r="H516" s="1">
        <v>0</v>
      </c>
      <c r="I516" s="1">
        <v>0</v>
      </c>
      <c r="J516" s="1">
        <v>33.33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/>
      <c r="AL516" s="1"/>
      <c r="AM516" s="1"/>
      <c r="AN516" s="1"/>
      <c r="AO516" s="1"/>
      <c r="AP516" s="1"/>
      <c r="AQ516" s="1"/>
    </row>
    <row r="517" spans="1:43" x14ac:dyDescent="0.25">
      <c r="A517" s="10" t="s">
        <v>20</v>
      </c>
      <c r="B517" s="2" t="s">
        <v>4</v>
      </c>
      <c r="C517" s="1">
        <v>8</v>
      </c>
      <c r="D517" s="1">
        <v>100</v>
      </c>
      <c r="E517" s="1">
        <v>66.67</v>
      </c>
      <c r="F517" s="1">
        <v>0</v>
      </c>
      <c r="G517" s="1">
        <v>0</v>
      </c>
      <c r="H517" s="1">
        <v>0</v>
      </c>
      <c r="I517" s="1">
        <v>0</v>
      </c>
      <c r="J517" s="1">
        <v>33.33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/>
      <c r="AL517" s="1"/>
      <c r="AM517" s="1"/>
      <c r="AN517" s="1"/>
      <c r="AO517" s="1"/>
      <c r="AP517" s="1"/>
      <c r="AQ517" s="1"/>
    </row>
    <row r="518" spans="1:43" x14ac:dyDescent="0.25">
      <c r="A518" s="10" t="s">
        <v>20</v>
      </c>
      <c r="B518" s="2" t="s">
        <v>4</v>
      </c>
      <c r="C518" s="1">
        <v>9</v>
      </c>
      <c r="D518" s="1">
        <v>100</v>
      </c>
      <c r="E518" s="1">
        <v>33.33</v>
      </c>
      <c r="F518" s="1">
        <v>0</v>
      </c>
      <c r="G518" s="1">
        <v>0</v>
      </c>
      <c r="H518" s="1">
        <v>0</v>
      </c>
      <c r="I518" s="1">
        <v>8.33</v>
      </c>
      <c r="J518" s="1">
        <v>41.67</v>
      </c>
      <c r="K518" s="1">
        <v>0</v>
      </c>
      <c r="L518" s="1">
        <v>0</v>
      </c>
      <c r="M518" s="1">
        <v>8.33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8.33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/>
      <c r="AL518" s="1"/>
      <c r="AM518" s="1"/>
      <c r="AN518" s="1"/>
      <c r="AO518" s="1"/>
      <c r="AP518" s="1"/>
      <c r="AQ518" s="1"/>
    </row>
    <row r="519" spans="1:43" x14ac:dyDescent="0.25">
      <c r="A519" s="10" t="s">
        <v>20</v>
      </c>
      <c r="B519" s="2" t="s">
        <v>4</v>
      </c>
      <c r="C519" s="1">
        <v>10</v>
      </c>
      <c r="D519" s="1">
        <v>100</v>
      </c>
      <c r="E519" s="1">
        <v>33.33</v>
      </c>
      <c r="F519" s="1">
        <v>8.33</v>
      </c>
      <c r="G519" s="1">
        <v>8.33</v>
      </c>
      <c r="H519" s="1">
        <v>0</v>
      </c>
      <c r="I519" s="1">
        <v>0</v>
      </c>
      <c r="J519" s="1">
        <v>33.33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8.33</v>
      </c>
      <c r="S519" s="1">
        <v>0</v>
      </c>
      <c r="T519" s="1">
        <v>0</v>
      </c>
      <c r="U519" s="1">
        <v>8.33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/>
      <c r="AL519" s="1"/>
      <c r="AM519" s="1"/>
      <c r="AN519" s="1"/>
      <c r="AO519" s="1"/>
      <c r="AP519" s="1"/>
      <c r="AQ519" s="1"/>
    </row>
    <row r="520" spans="1:43" x14ac:dyDescent="0.25">
      <c r="A520" s="10" t="s">
        <v>20</v>
      </c>
      <c r="B520" s="2" t="s">
        <v>4</v>
      </c>
      <c r="C520" s="1">
        <v>11</v>
      </c>
      <c r="D520" s="1">
        <v>100</v>
      </c>
      <c r="E520" s="1">
        <v>33.33</v>
      </c>
      <c r="F520" s="1">
        <v>0</v>
      </c>
      <c r="G520" s="1">
        <v>0</v>
      </c>
      <c r="H520" s="1">
        <v>0</v>
      </c>
      <c r="I520" s="1">
        <v>33.33</v>
      </c>
      <c r="J520" s="1">
        <v>33.33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/>
      <c r="AL520" s="1"/>
      <c r="AM520" s="1"/>
      <c r="AN520" s="1"/>
      <c r="AO520" s="1"/>
      <c r="AP520" s="1"/>
      <c r="AQ520" s="1"/>
    </row>
    <row r="521" spans="1:43" x14ac:dyDescent="0.25">
      <c r="A521" s="10" t="s">
        <v>20</v>
      </c>
      <c r="B521" s="2" t="s">
        <v>4</v>
      </c>
      <c r="C521" s="1">
        <v>12</v>
      </c>
      <c r="D521" s="1">
        <v>100</v>
      </c>
      <c r="E521" s="1">
        <v>33.33</v>
      </c>
      <c r="F521" s="1">
        <v>0</v>
      </c>
      <c r="G521" s="1">
        <v>0</v>
      </c>
      <c r="H521" s="1">
        <v>0</v>
      </c>
      <c r="I521" s="1">
        <v>0</v>
      </c>
      <c r="J521" s="1">
        <v>33.33</v>
      </c>
      <c r="K521" s="1">
        <v>8.33</v>
      </c>
      <c r="L521" s="1">
        <v>0</v>
      </c>
      <c r="M521" s="1">
        <v>0</v>
      </c>
      <c r="N521" s="1">
        <v>0</v>
      </c>
      <c r="O521" s="1">
        <v>8.33</v>
      </c>
      <c r="P521" s="1">
        <v>0</v>
      </c>
      <c r="Q521" s="1">
        <v>0</v>
      </c>
      <c r="R521" s="1">
        <v>0</v>
      </c>
      <c r="S521" s="1">
        <v>8.33</v>
      </c>
      <c r="T521" s="1">
        <v>8.33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/>
      <c r="AL521" s="1"/>
      <c r="AM521" s="1"/>
      <c r="AN521" s="1"/>
      <c r="AO521" s="1"/>
      <c r="AP521" s="1"/>
      <c r="AQ521" s="1"/>
    </row>
    <row r="522" spans="1:43" x14ac:dyDescent="0.25">
      <c r="A522" s="10" t="s">
        <v>20</v>
      </c>
      <c r="B522" s="2" t="s">
        <v>4</v>
      </c>
      <c r="C522" s="1">
        <v>13</v>
      </c>
      <c r="D522" s="1">
        <v>100</v>
      </c>
      <c r="E522" s="1">
        <v>0.56000000000000005</v>
      </c>
      <c r="F522" s="1">
        <v>0.6</v>
      </c>
      <c r="G522" s="1">
        <v>3.45</v>
      </c>
      <c r="H522" s="1">
        <v>7.46</v>
      </c>
      <c r="I522" s="1">
        <v>10.39</v>
      </c>
      <c r="J522" s="1">
        <v>38.49</v>
      </c>
      <c r="K522" s="1">
        <v>2.9</v>
      </c>
      <c r="L522" s="1">
        <v>0.56000000000000005</v>
      </c>
      <c r="M522" s="1">
        <v>1.71</v>
      </c>
      <c r="N522" s="1">
        <v>2.2999999999999998</v>
      </c>
      <c r="O522" s="1">
        <v>2.86</v>
      </c>
      <c r="P522" s="1">
        <v>3.49</v>
      </c>
      <c r="Q522" s="1">
        <v>2.82</v>
      </c>
      <c r="R522" s="1">
        <v>3.49</v>
      </c>
      <c r="S522" s="1">
        <v>2.94</v>
      </c>
      <c r="T522" s="1">
        <v>0</v>
      </c>
      <c r="U522" s="1">
        <v>1.75</v>
      </c>
      <c r="V522" s="1">
        <v>2.9</v>
      </c>
      <c r="W522" s="1">
        <v>2.34</v>
      </c>
      <c r="X522" s="1">
        <v>0.56000000000000005</v>
      </c>
      <c r="Y522" s="1">
        <v>2.82</v>
      </c>
      <c r="Z522" s="1">
        <v>0</v>
      </c>
      <c r="AA522" s="1">
        <v>1.1499999999999999</v>
      </c>
      <c r="AB522" s="1">
        <v>1.1100000000000001</v>
      </c>
      <c r="AC522" s="1">
        <v>1.1100000000000001</v>
      </c>
      <c r="AD522" s="1">
        <v>0</v>
      </c>
      <c r="AE522" s="1">
        <v>0</v>
      </c>
      <c r="AF522" s="1">
        <v>0.6</v>
      </c>
      <c r="AG522" s="1">
        <v>0.56000000000000005</v>
      </c>
      <c r="AH522" s="1">
        <v>0.56000000000000005</v>
      </c>
      <c r="AI522" s="1">
        <v>0.56000000000000005</v>
      </c>
      <c r="AJ522" s="1"/>
      <c r="AK522" s="1"/>
      <c r="AL522" s="1"/>
      <c r="AM522" s="1"/>
      <c r="AN522" s="1"/>
      <c r="AO522" s="1"/>
      <c r="AP522" s="1"/>
      <c r="AQ522" s="1"/>
    </row>
    <row r="523" spans="1:43" x14ac:dyDescent="0.25">
      <c r="A523" s="10" t="s">
        <v>20</v>
      </c>
      <c r="B523" s="2" t="s">
        <v>5</v>
      </c>
      <c r="C523" s="1">
        <v>4</v>
      </c>
      <c r="D523" s="1">
        <v>100</v>
      </c>
      <c r="E523" s="1">
        <v>66.67</v>
      </c>
      <c r="F523" s="1">
        <v>0</v>
      </c>
      <c r="G523" s="1">
        <v>0</v>
      </c>
      <c r="H523" s="1">
        <v>0</v>
      </c>
      <c r="I523" s="1">
        <v>0</v>
      </c>
      <c r="J523" s="1">
        <v>33.33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/>
      <c r="AL523" s="1"/>
      <c r="AM523" s="1"/>
      <c r="AN523" s="1"/>
      <c r="AO523" s="1"/>
      <c r="AP523" s="1"/>
      <c r="AQ523" s="1"/>
    </row>
    <row r="524" spans="1:43" x14ac:dyDescent="0.25">
      <c r="A524" s="10" t="s">
        <v>20</v>
      </c>
      <c r="B524" s="2" t="s">
        <v>5</v>
      </c>
      <c r="C524" s="1">
        <v>5</v>
      </c>
      <c r="D524" s="1">
        <v>100</v>
      </c>
      <c r="E524" s="1">
        <v>66.67</v>
      </c>
      <c r="F524" s="1">
        <v>0</v>
      </c>
      <c r="G524" s="1">
        <v>0</v>
      </c>
      <c r="H524" s="1">
        <v>0</v>
      </c>
      <c r="I524" s="1">
        <v>0</v>
      </c>
      <c r="J524" s="1">
        <v>33.33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/>
      <c r="AL524" s="1"/>
      <c r="AM524" s="1"/>
      <c r="AN524" s="1"/>
      <c r="AO524" s="1"/>
      <c r="AP524" s="1"/>
      <c r="AQ524" s="1"/>
    </row>
    <row r="525" spans="1:43" x14ac:dyDescent="0.25">
      <c r="A525" s="10" t="s">
        <v>20</v>
      </c>
      <c r="B525" s="2" t="s">
        <v>5</v>
      </c>
      <c r="C525" s="1">
        <v>6</v>
      </c>
      <c r="D525" s="1">
        <v>100</v>
      </c>
      <c r="E525" s="1">
        <v>66.67</v>
      </c>
      <c r="F525" s="1">
        <v>0</v>
      </c>
      <c r="G525" s="1">
        <v>0</v>
      </c>
      <c r="H525" s="1">
        <v>0</v>
      </c>
      <c r="I525" s="1">
        <v>0</v>
      </c>
      <c r="J525" s="1">
        <v>33.33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/>
      <c r="AL525" s="1"/>
      <c r="AM525" s="1"/>
      <c r="AN525" s="1"/>
      <c r="AO525" s="1"/>
      <c r="AP525" s="1"/>
      <c r="AQ525" s="1"/>
    </row>
    <row r="526" spans="1:43" x14ac:dyDescent="0.25">
      <c r="A526" s="10" t="s">
        <v>20</v>
      </c>
      <c r="B526" s="2" t="s">
        <v>5</v>
      </c>
      <c r="C526" s="1">
        <v>7</v>
      </c>
      <c r="D526" s="1">
        <v>100</v>
      </c>
      <c r="E526" s="1">
        <v>66.67</v>
      </c>
      <c r="F526" s="1">
        <v>0</v>
      </c>
      <c r="G526" s="1">
        <v>0</v>
      </c>
      <c r="H526" s="1">
        <v>0</v>
      </c>
      <c r="I526" s="1">
        <v>0</v>
      </c>
      <c r="J526" s="1">
        <v>33.33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/>
      <c r="AL526" s="1"/>
      <c r="AM526" s="1"/>
      <c r="AN526" s="1"/>
      <c r="AO526" s="1"/>
      <c r="AP526" s="1"/>
      <c r="AQ526" s="1"/>
    </row>
    <row r="527" spans="1:43" x14ac:dyDescent="0.25">
      <c r="A527" s="10" t="s">
        <v>20</v>
      </c>
      <c r="B527" s="2" t="s">
        <v>5</v>
      </c>
      <c r="C527" s="1">
        <v>8</v>
      </c>
      <c r="D527" s="1">
        <v>100</v>
      </c>
      <c r="E527" s="1">
        <v>66.67</v>
      </c>
      <c r="F527" s="1">
        <v>0</v>
      </c>
      <c r="G527" s="1">
        <v>0</v>
      </c>
      <c r="H527" s="1">
        <v>0</v>
      </c>
      <c r="I527" s="1">
        <v>0</v>
      </c>
      <c r="J527" s="1">
        <v>33.33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/>
      <c r="AL527" s="1"/>
      <c r="AM527" s="1"/>
      <c r="AN527" s="1"/>
      <c r="AO527" s="1"/>
      <c r="AP527" s="1"/>
      <c r="AQ527" s="1"/>
    </row>
    <row r="528" spans="1:43" x14ac:dyDescent="0.25">
      <c r="A528" s="10" t="s">
        <v>20</v>
      </c>
      <c r="B528" s="2" t="s">
        <v>5</v>
      </c>
      <c r="C528" s="1">
        <v>9</v>
      </c>
      <c r="D528" s="1">
        <v>100</v>
      </c>
      <c r="E528" s="1">
        <v>33.33</v>
      </c>
      <c r="F528" s="1">
        <v>0</v>
      </c>
      <c r="G528" s="1">
        <v>0</v>
      </c>
      <c r="H528" s="1">
        <v>16.670000000000002</v>
      </c>
      <c r="I528" s="1">
        <v>0</v>
      </c>
      <c r="J528" s="1">
        <v>50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/>
      <c r="AL528" s="1"/>
      <c r="AM528" s="1"/>
      <c r="AN528" s="1"/>
      <c r="AO528" s="1"/>
      <c r="AP528" s="1"/>
      <c r="AQ528" s="1"/>
    </row>
    <row r="529" spans="1:43" x14ac:dyDescent="0.25">
      <c r="A529" s="10" t="s">
        <v>20</v>
      </c>
      <c r="B529" s="2" t="s">
        <v>5</v>
      </c>
      <c r="C529" s="1">
        <v>10</v>
      </c>
      <c r="D529" s="1">
        <v>100</v>
      </c>
      <c r="E529" s="1">
        <v>33.33</v>
      </c>
      <c r="F529" s="1">
        <v>0</v>
      </c>
      <c r="G529" s="1">
        <v>9.52</v>
      </c>
      <c r="H529" s="1">
        <v>0</v>
      </c>
      <c r="I529" s="1">
        <v>0</v>
      </c>
      <c r="J529" s="1">
        <v>33.33</v>
      </c>
      <c r="K529" s="1">
        <v>0</v>
      </c>
      <c r="L529" s="1">
        <v>0</v>
      </c>
      <c r="M529" s="1">
        <v>9.52</v>
      </c>
      <c r="N529" s="1">
        <v>0</v>
      </c>
      <c r="O529" s="1">
        <v>0</v>
      </c>
      <c r="P529" s="1">
        <v>0</v>
      </c>
      <c r="Q529" s="1">
        <v>4.76</v>
      </c>
      <c r="R529" s="1">
        <v>4.76</v>
      </c>
      <c r="S529" s="1">
        <v>0</v>
      </c>
      <c r="T529" s="1">
        <v>0</v>
      </c>
      <c r="U529" s="1">
        <v>4.76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/>
      <c r="AL529" s="1"/>
      <c r="AM529" s="1"/>
      <c r="AN529" s="1"/>
      <c r="AO529" s="1"/>
      <c r="AP529" s="1"/>
      <c r="AQ529" s="1"/>
    </row>
    <row r="530" spans="1:43" x14ac:dyDescent="0.25">
      <c r="A530" s="10" t="s">
        <v>20</v>
      </c>
      <c r="B530" s="2" t="s">
        <v>5</v>
      </c>
      <c r="C530" s="1">
        <v>11</v>
      </c>
      <c r="D530" s="1">
        <v>100</v>
      </c>
      <c r="E530" s="1">
        <v>33.33</v>
      </c>
      <c r="F530" s="1">
        <v>0</v>
      </c>
      <c r="G530" s="1">
        <v>0</v>
      </c>
      <c r="H530" s="1">
        <v>0</v>
      </c>
      <c r="I530" s="1">
        <v>33.33</v>
      </c>
      <c r="J530" s="1">
        <v>33.33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/>
      <c r="AL530" s="1"/>
      <c r="AM530" s="1"/>
      <c r="AN530" s="1"/>
      <c r="AO530" s="1"/>
      <c r="AP530" s="1"/>
      <c r="AQ530" s="1"/>
    </row>
    <row r="531" spans="1:43" x14ac:dyDescent="0.25">
      <c r="A531" s="10" t="s">
        <v>20</v>
      </c>
      <c r="B531" s="2" t="s">
        <v>5</v>
      </c>
      <c r="C531" s="1">
        <v>12</v>
      </c>
      <c r="D531" s="1">
        <v>100</v>
      </c>
      <c r="E531" s="1">
        <v>33.33</v>
      </c>
      <c r="F531" s="1">
        <v>0</v>
      </c>
      <c r="G531" s="1">
        <v>0</v>
      </c>
      <c r="H531" s="1">
        <v>0</v>
      </c>
      <c r="I531" s="1">
        <v>0</v>
      </c>
      <c r="J531" s="1">
        <v>33.33</v>
      </c>
      <c r="K531" s="1">
        <v>8.33</v>
      </c>
      <c r="L531" s="1">
        <v>0</v>
      </c>
      <c r="M531" s="1">
        <v>0</v>
      </c>
      <c r="N531" s="1">
        <v>0</v>
      </c>
      <c r="O531" s="1">
        <v>8.33</v>
      </c>
      <c r="P531" s="1">
        <v>0</v>
      </c>
      <c r="Q531" s="1">
        <v>0</v>
      </c>
      <c r="R531" s="1">
        <v>0</v>
      </c>
      <c r="S531" s="1">
        <v>8.33</v>
      </c>
      <c r="T531" s="1">
        <v>8.33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/>
      <c r="AL531" s="1"/>
      <c r="AM531" s="1"/>
      <c r="AN531" s="1"/>
      <c r="AO531" s="1"/>
      <c r="AP531" s="1"/>
      <c r="AQ531" s="1"/>
    </row>
    <row r="532" spans="1:43" x14ac:dyDescent="0.25">
      <c r="A532" s="10" t="s">
        <v>20</v>
      </c>
      <c r="B532" s="2" t="s">
        <v>5</v>
      </c>
      <c r="C532" s="1">
        <v>13</v>
      </c>
      <c r="D532" s="1">
        <v>100</v>
      </c>
      <c r="E532" s="1">
        <v>0.69</v>
      </c>
      <c r="F532" s="1">
        <v>2.0499999999999998</v>
      </c>
      <c r="G532" s="1">
        <v>2.72</v>
      </c>
      <c r="H532" s="1">
        <v>6.06</v>
      </c>
      <c r="I532" s="1">
        <v>8.75</v>
      </c>
      <c r="J532" s="1">
        <v>37.42</v>
      </c>
      <c r="K532" s="1">
        <v>2.72</v>
      </c>
      <c r="L532" s="1">
        <v>1.33</v>
      </c>
      <c r="M532" s="1">
        <v>2.08</v>
      </c>
      <c r="N532" s="1">
        <v>2.72</v>
      </c>
      <c r="O532" s="1">
        <v>4.78</v>
      </c>
      <c r="P532" s="1">
        <v>4.8099999999999996</v>
      </c>
      <c r="Q532" s="1">
        <v>3.45</v>
      </c>
      <c r="R532" s="1">
        <v>2.08</v>
      </c>
      <c r="S532" s="1">
        <v>0.69</v>
      </c>
      <c r="T532" s="1">
        <v>1.36</v>
      </c>
      <c r="U532" s="1">
        <v>4.8099999999999996</v>
      </c>
      <c r="V532" s="1">
        <v>1.36</v>
      </c>
      <c r="W532" s="1">
        <v>2.69</v>
      </c>
      <c r="X532" s="1">
        <v>1.33</v>
      </c>
      <c r="Y532" s="1">
        <v>2.0299999999999998</v>
      </c>
      <c r="Z532" s="1">
        <v>0.67</v>
      </c>
      <c r="AA532" s="1">
        <v>0</v>
      </c>
      <c r="AB532" s="1">
        <v>2.0499999999999998</v>
      </c>
      <c r="AC532" s="1">
        <v>0.67</v>
      </c>
      <c r="AD532" s="1">
        <v>0</v>
      </c>
      <c r="AE532" s="1">
        <v>0</v>
      </c>
      <c r="AF532" s="1">
        <v>0</v>
      </c>
      <c r="AG532" s="1">
        <v>0.67</v>
      </c>
      <c r="AH532" s="1">
        <v>0</v>
      </c>
      <c r="AI532" s="1">
        <v>0</v>
      </c>
      <c r="AJ532" s="1"/>
      <c r="AK532" s="1"/>
      <c r="AL532" s="1"/>
      <c r="AM532" s="1"/>
      <c r="AN532" s="1"/>
      <c r="AO532" s="1"/>
      <c r="AP532" s="1"/>
      <c r="AQ532" s="1"/>
    </row>
    <row r="533" spans="1:43" x14ac:dyDescent="0.25">
      <c r="A533" s="10" t="s">
        <v>20</v>
      </c>
      <c r="B533" s="2" t="s">
        <v>6</v>
      </c>
      <c r="C533" s="1">
        <v>4</v>
      </c>
      <c r="D533" s="1">
        <v>100</v>
      </c>
      <c r="E533" s="1">
        <v>66.67</v>
      </c>
      <c r="F533" s="1">
        <v>0</v>
      </c>
      <c r="G533" s="1">
        <v>0</v>
      </c>
      <c r="H533" s="1">
        <v>0</v>
      </c>
      <c r="I533" s="1">
        <v>0</v>
      </c>
      <c r="J533" s="1">
        <v>33.33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/>
      <c r="AL533" s="1"/>
      <c r="AM533" s="1"/>
      <c r="AN533" s="1"/>
      <c r="AO533" s="1"/>
      <c r="AP533" s="1"/>
      <c r="AQ533" s="1"/>
    </row>
    <row r="534" spans="1:43" x14ac:dyDescent="0.25">
      <c r="A534" s="10" t="s">
        <v>20</v>
      </c>
      <c r="B534" s="2" t="s">
        <v>6</v>
      </c>
      <c r="C534" s="1">
        <v>5</v>
      </c>
      <c r="D534" s="1">
        <v>100</v>
      </c>
      <c r="E534" s="1">
        <v>66.67</v>
      </c>
      <c r="F534" s="1">
        <v>0</v>
      </c>
      <c r="G534" s="1">
        <v>0</v>
      </c>
      <c r="H534" s="1">
        <v>0</v>
      </c>
      <c r="I534" s="1">
        <v>0</v>
      </c>
      <c r="J534" s="1">
        <v>33.33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/>
      <c r="AL534" s="1"/>
      <c r="AM534" s="1"/>
      <c r="AN534" s="1"/>
      <c r="AO534" s="1"/>
      <c r="AP534" s="1"/>
      <c r="AQ534" s="1"/>
    </row>
    <row r="535" spans="1:43" x14ac:dyDescent="0.25">
      <c r="A535" s="10" t="s">
        <v>20</v>
      </c>
      <c r="B535" s="2" t="s">
        <v>6</v>
      </c>
      <c r="C535" s="1">
        <v>6</v>
      </c>
      <c r="D535" s="1">
        <v>100</v>
      </c>
      <c r="E535" s="1">
        <v>66.67</v>
      </c>
      <c r="F535" s="1">
        <v>0</v>
      </c>
      <c r="G535" s="1">
        <v>0</v>
      </c>
      <c r="H535" s="1">
        <v>0</v>
      </c>
      <c r="I535" s="1">
        <v>0</v>
      </c>
      <c r="J535" s="1">
        <v>33.33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/>
      <c r="AL535" s="1"/>
      <c r="AM535" s="1"/>
      <c r="AN535" s="1"/>
      <c r="AO535" s="1"/>
      <c r="AP535" s="1"/>
      <c r="AQ535" s="1"/>
    </row>
    <row r="536" spans="1:43" x14ac:dyDescent="0.25">
      <c r="A536" s="10" t="s">
        <v>20</v>
      </c>
      <c r="B536" s="2" t="s">
        <v>6</v>
      </c>
      <c r="C536" s="1">
        <v>7</v>
      </c>
      <c r="D536" s="1">
        <v>100</v>
      </c>
      <c r="E536" s="1">
        <v>66.67</v>
      </c>
      <c r="F536" s="1">
        <v>0</v>
      </c>
      <c r="G536" s="1">
        <v>0</v>
      </c>
      <c r="H536" s="1">
        <v>0</v>
      </c>
      <c r="I536" s="1">
        <v>0</v>
      </c>
      <c r="J536" s="1">
        <v>33.33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/>
      <c r="AL536" s="1"/>
      <c r="AM536" s="1"/>
      <c r="AN536" s="1"/>
      <c r="AO536" s="1"/>
      <c r="AP536" s="1"/>
      <c r="AQ536" s="1"/>
    </row>
    <row r="537" spans="1:43" x14ac:dyDescent="0.25">
      <c r="A537" s="10" t="s">
        <v>20</v>
      </c>
      <c r="B537" s="2" t="s">
        <v>6</v>
      </c>
      <c r="C537" s="1">
        <v>8</v>
      </c>
      <c r="D537" s="1">
        <v>100</v>
      </c>
      <c r="E537" s="1">
        <v>66.67</v>
      </c>
      <c r="F537" s="1">
        <v>0</v>
      </c>
      <c r="G537" s="1">
        <v>0</v>
      </c>
      <c r="H537" s="1">
        <v>0</v>
      </c>
      <c r="I537" s="1">
        <v>0</v>
      </c>
      <c r="J537" s="1">
        <v>33.33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/>
      <c r="AL537" s="1"/>
      <c r="AM537" s="1"/>
      <c r="AN537" s="1"/>
      <c r="AO537" s="1"/>
      <c r="AP537" s="1"/>
      <c r="AQ537" s="1"/>
    </row>
    <row r="538" spans="1:43" x14ac:dyDescent="0.25">
      <c r="A538" s="10" t="s">
        <v>20</v>
      </c>
      <c r="B538" s="2" t="s">
        <v>6</v>
      </c>
      <c r="C538" s="1">
        <v>9</v>
      </c>
      <c r="D538" s="1">
        <v>100</v>
      </c>
      <c r="E538" s="1">
        <v>33.33</v>
      </c>
      <c r="F538" s="1">
        <v>0</v>
      </c>
      <c r="G538" s="1">
        <v>0</v>
      </c>
      <c r="H538" s="1">
        <v>16.670000000000002</v>
      </c>
      <c r="I538" s="1">
        <v>0</v>
      </c>
      <c r="J538" s="1">
        <v>50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/>
      <c r="AL538" s="1"/>
      <c r="AM538" s="1"/>
      <c r="AN538" s="1"/>
      <c r="AO538" s="1"/>
      <c r="AP538" s="1"/>
      <c r="AQ538" s="1"/>
    </row>
    <row r="539" spans="1:43" x14ac:dyDescent="0.25">
      <c r="A539" s="10" t="s">
        <v>20</v>
      </c>
      <c r="B539" s="2" t="s">
        <v>6</v>
      </c>
      <c r="C539" s="1">
        <v>10</v>
      </c>
      <c r="D539" s="1">
        <v>100</v>
      </c>
      <c r="E539" s="1">
        <v>33.33</v>
      </c>
      <c r="F539" s="1">
        <v>0</v>
      </c>
      <c r="G539" s="1">
        <v>9.52</v>
      </c>
      <c r="H539" s="1">
        <v>0</v>
      </c>
      <c r="I539" s="1">
        <v>0</v>
      </c>
      <c r="J539" s="1">
        <v>33.33</v>
      </c>
      <c r="K539" s="1">
        <v>0</v>
      </c>
      <c r="L539" s="1">
        <v>0</v>
      </c>
      <c r="M539" s="1">
        <v>9.52</v>
      </c>
      <c r="N539" s="1">
        <v>0</v>
      </c>
      <c r="O539" s="1">
        <v>0</v>
      </c>
      <c r="P539" s="1">
        <v>0</v>
      </c>
      <c r="Q539" s="1">
        <v>4.76</v>
      </c>
      <c r="R539" s="1">
        <v>4.76</v>
      </c>
      <c r="S539" s="1">
        <v>0</v>
      </c>
      <c r="T539" s="1">
        <v>0</v>
      </c>
      <c r="U539" s="1">
        <v>4.76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/>
      <c r="AL539" s="1"/>
      <c r="AM539" s="1"/>
      <c r="AN539" s="1"/>
      <c r="AO539" s="1"/>
      <c r="AP539" s="1"/>
      <c r="AQ539" s="1"/>
    </row>
    <row r="540" spans="1:43" x14ac:dyDescent="0.25">
      <c r="A540" s="10" t="s">
        <v>20</v>
      </c>
      <c r="B540" s="2" t="s">
        <v>6</v>
      </c>
      <c r="C540" s="1">
        <v>11</v>
      </c>
      <c r="D540" s="1">
        <v>100</v>
      </c>
      <c r="E540" s="1">
        <v>33.33</v>
      </c>
      <c r="F540" s="1">
        <v>0</v>
      </c>
      <c r="G540" s="1">
        <v>0</v>
      </c>
      <c r="H540" s="1">
        <v>0</v>
      </c>
      <c r="I540" s="1">
        <v>33.33</v>
      </c>
      <c r="J540" s="1">
        <v>33.33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/>
      <c r="AL540" s="1"/>
      <c r="AM540" s="1"/>
      <c r="AN540" s="1"/>
      <c r="AO540" s="1"/>
      <c r="AP540" s="1"/>
      <c r="AQ540" s="1"/>
    </row>
    <row r="541" spans="1:43" x14ac:dyDescent="0.25">
      <c r="A541" s="10" t="s">
        <v>20</v>
      </c>
      <c r="B541" s="2" t="s">
        <v>6</v>
      </c>
      <c r="C541" s="1">
        <v>12</v>
      </c>
      <c r="D541" s="1">
        <v>100</v>
      </c>
      <c r="E541" s="1">
        <v>33.33</v>
      </c>
      <c r="F541" s="1">
        <v>0</v>
      </c>
      <c r="G541" s="1">
        <v>0</v>
      </c>
      <c r="H541" s="1">
        <v>0</v>
      </c>
      <c r="I541" s="1">
        <v>0</v>
      </c>
      <c r="J541" s="1">
        <v>33.33</v>
      </c>
      <c r="K541" s="1">
        <v>8.33</v>
      </c>
      <c r="L541" s="1">
        <v>0</v>
      </c>
      <c r="M541" s="1">
        <v>0</v>
      </c>
      <c r="N541" s="1">
        <v>0</v>
      </c>
      <c r="O541" s="1">
        <v>8.33</v>
      </c>
      <c r="P541" s="1">
        <v>0</v>
      </c>
      <c r="Q541" s="1">
        <v>0</v>
      </c>
      <c r="R541" s="1">
        <v>0</v>
      </c>
      <c r="S541" s="1">
        <v>8.33</v>
      </c>
      <c r="T541" s="1">
        <v>8.33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/>
      <c r="AL541" s="1"/>
      <c r="AM541" s="1"/>
      <c r="AN541" s="1"/>
      <c r="AO541" s="1"/>
      <c r="AP541" s="1"/>
      <c r="AQ541" s="1"/>
    </row>
    <row r="542" spans="1:43" x14ac:dyDescent="0.25">
      <c r="A542" s="10" t="s">
        <v>20</v>
      </c>
      <c r="B542" s="2" t="s">
        <v>6</v>
      </c>
      <c r="C542" s="1">
        <v>13</v>
      </c>
      <c r="D542" s="1">
        <v>100</v>
      </c>
      <c r="E542" s="1">
        <v>34.03</v>
      </c>
      <c r="F542" s="1">
        <v>1.39</v>
      </c>
      <c r="G542" s="1">
        <v>1.39</v>
      </c>
      <c r="H542" s="1">
        <v>1.39</v>
      </c>
      <c r="I542" s="1">
        <v>2.08</v>
      </c>
      <c r="J542" s="1">
        <v>35.42</v>
      </c>
      <c r="K542" s="1">
        <v>1.39</v>
      </c>
      <c r="L542" s="1">
        <v>0</v>
      </c>
      <c r="M542" s="1">
        <v>2.08</v>
      </c>
      <c r="N542" s="1">
        <v>1.39</v>
      </c>
      <c r="O542" s="1">
        <v>2.78</v>
      </c>
      <c r="P542" s="1">
        <v>3.48</v>
      </c>
      <c r="Q542" s="1">
        <v>2.78</v>
      </c>
      <c r="R542" s="1">
        <v>2.08</v>
      </c>
      <c r="S542" s="1">
        <v>0.69</v>
      </c>
      <c r="T542" s="1">
        <v>0.69</v>
      </c>
      <c r="U542" s="1">
        <v>3.47</v>
      </c>
      <c r="V542" s="1">
        <v>0.69</v>
      </c>
      <c r="W542" s="1">
        <v>0.69</v>
      </c>
      <c r="X542" s="1">
        <v>0</v>
      </c>
      <c r="Y542" s="1">
        <v>0.69</v>
      </c>
      <c r="Z542" s="1">
        <v>0</v>
      </c>
      <c r="AA542" s="1">
        <v>0</v>
      </c>
      <c r="AB542" s="1">
        <v>1.39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/>
      <c r="AL542" s="1"/>
      <c r="AM542" s="1"/>
      <c r="AN542" s="1"/>
      <c r="AO542" s="1"/>
      <c r="AP542" s="1"/>
      <c r="AQ542" s="1"/>
    </row>
    <row r="543" spans="1:43" x14ac:dyDescent="0.25">
      <c r="A543" s="10" t="s">
        <v>20</v>
      </c>
      <c r="B543" s="2" t="s">
        <v>7</v>
      </c>
      <c r="C543" s="1">
        <v>4</v>
      </c>
      <c r="D543" s="1">
        <v>100</v>
      </c>
      <c r="E543" s="1">
        <v>66.67</v>
      </c>
      <c r="F543" s="1">
        <v>0</v>
      </c>
      <c r="G543" s="1">
        <v>0</v>
      </c>
      <c r="H543" s="1">
        <v>0</v>
      </c>
      <c r="I543" s="1">
        <v>0</v>
      </c>
      <c r="J543" s="1">
        <v>33.33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/>
      <c r="AL543" s="1"/>
      <c r="AM543" s="1"/>
      <c r="AN543" s="1"/>
      <c r="AO543" s="1"/>
      <c r="AP543" s="1"/>
      <c r="AQ543" s="1"/>
    </row>
    <row r="544" spans="1:43" x14ac:dyDescent="0.25">
      <c r="A544" s="10" t="s">
        <v>20</v>
      </c>
      <c r="B544" s="2" t="s">
        <v>7</v>
      </c>
      <c r="C544" s="1">
        <v>5</v>
      </c>
      <c r="D544" s="1">
        <v>100</v>
      </c>
      <c r="E544" s="1">
        <v>66.67</v>
      </c>
      <c r="F544" s="1">
        <v>0</v>
      </c>
      <c r="G544" s="1">
        <v>0</v>
      </c>
      <c r="H544" s="1">
        <v>0</v>
      </c>
      <c r="I544" s="1">
        <v>0</v>
      </c>
      <c r="J544" s="1">
        <v>33.33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/>
      <c r="AL544" s="1"/>
      <c r="AM544" s="1"/>
      <c r="AN544" s="1"/>
      <c r="AO544" s="1"/>
      <c r="AP544" s="1"/>
      <c r="AQ544" s="1"/>
    </row>
    <row r="545" spans="1:43" x14ac:dyDescent="0.25">
      <c r="A545" s="10" t="s">
        <v>20</v>
      </c>
      <c r="B545" s="2" t="s">
        <v>7</v>
      </c>
      <c r="C545" s="1">
        <v>6</v>
      </c>
      <c r="D545" s="1">
        <v>100</v>
      </c>
      <c r="E545" s="1">
        <v>66.67</v>
      </c>
      <c r="F545" s="1">
        <v>0</v>
      </c>
      <c r="G545" s="1">
        <v>0</v>
      </c>
      <c r="H545" s="1">
        <v>0</v>
      </c>
      <c r="I545" s="1">
        <v>0</v>
      </c>
      <c r="J545" s="1">
        <v>33.33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/>
      <c r="AL545" s="1"/>
      <c r="AM545" s="1"/>
      <c r="AN545" s="1"/>
      <c r="AO545" s="1"/>
      <c r="AP545" s="1"/>
      <c r="AQ545" s="1"/>
    </row>
    <row r="546" spans="1:43" x14ac:dyDescent="0.25">
      <c r="A546" s="10" t="s">
        <v>20</v>
      </c>
      <c r="B546" s="2" t="s">
        <v>7</v>
      </c>
      <c r="C546" s="1">
        <v>7</v>
      </c>
      <c r="D546" s="1">
        <v>100</v>
      </c>
      <c r="E546" s="1">
        <v>66.67</v>
      </c>
      <c r="F546" s="1">
        <v>0</v>
      </c>
      <c r="G546" s="1">
        <v>0</v>
      </c>
      <c r="H546" s="1">
        <v>0</v>
      </c>
      <c r="I546" s="1">
        <v>0</v>
      </c>
      <c r="J546" s="1">
        <v>33.33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/>
      <c r="AL546" s="1"/>
      <c r="AM546" s="1"/>
      <c r="AN546" s="1"/>
      <c r="AO546" s="1"/>
      <c r="AP546" s="1"/>
      <c r="AQ546" s="1"/>
    </row>
    <row r="547" spans="1:43" x14ac:dyDescent="0.25">
      <c r="A547" s="10" t="s">
        <v>20</v>
      </c>
      <c r="B547" s="2" t="s">
        <v>7</v>
      </c>
      <c r="C547" s="1">
        <v>8</v>
      </c>
      <c r="D547" s="1">
        <v>100</v>
      </c>
      <c r="E547" s="1">
        <v>66.67</v>
      </c>
      <c r="F547" s="1">
        <v>0</v>
      </c>
      <c r="G547" s="1">
        <v>0</v>
      </c>
      <c r="H547" s="1">
        <v>0</v>
      </c>
      <c r="I547" s="1">
        <v>0</v>
      </c>
      <c r="J547" s="1">
        <v>33.33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/>
      <c r="AL547" s="1"/>
      <c r="AM547" s="1"/>
      <c r="AN547" s="1"/>
      <c r="AO547" s="1"/>
      <c r="AP547" s="1"/>
      <c r="AQ547" s="1"/>
    </row>
    <row r="548" spans="1:43" x14ac:dyDescent="0.25">
      <c r="A548" s="10" t="s">
        <v>20</v>
      </c>
      <c r="B548" s="2" t="s">
        <v>7</v>
      </c>
      <c r="C548" s="1">
        <v>9</v>
      </c>
      <c r="D548" s="1">
        <v>100</v>
      </c>
      <c r="E548" s="1">
        <v>33.33</v>
      </c>
      <c r="F548" s="1">
        <v>0</v>
      </c>
      <c r="G548" s="1">
        <v>0</v>
      </c>
      <c r="H548" s="1">
        <v>16.670000000000002</v>
      </c>
      <c r="I548" s="1">
        <v>0</v>
      </c>
      <c r="J548" s="1">
        <v>50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/>
      <c r="AL548" s="1"/>
      <c r="AM548" s="1"/>
      <c r="AN548" s="1"/>
      <c r="AO548" s="1"/>
      <c r="AP548" s="1"/>
      <c r="AQ548" s="1"/>
    </row>
    <row r="549" spans="1:43" x14ac:dyDescent="0.25">
      <c r="A549" s="10" t="s">
        <v>20</v>
      </c>
      <c r="B549" s="2" t="s">
        <v>7</v>
      </c>
      <c r="C549" s="1">
        <v>10</v>
      </c>
      <c r="D549" s="1">
        <v>100</v>
      </c>
      <c r="E549" s="1">
        <v>5.56</v>
      </c>
      <c r="F549" s="1">
        <v>4.76</v>
      </c>
      <c r="G549" s="1">
        <v>0</v>
      </c>
      <c r="H549" s="1">
        <v>4.76</v>
      </c>
      <c r="I549" s="1">
        <v>5.56</v>
      </c>
      <c r="J549" s="1">
        <v>38.1</v>
      </c>
      <c r="K549" s="1">
        <v>0</v>
      </c>
      <c r="L549" s="1">
        <v>0</v>
      </c>
      <c r="M549" s="1">
        <v>5.56</v>
      </c>
      <c r="N549" s="1">
        <v>0</v>
      </c>
      <c r="O549" s="1">
        <v>0</v>
      </c>
      <c r="P549" s="1">
        <v>0</v>
      </c>
      <c r="Q549" s="1">
        <v>4.76</v>
      </c>
      <c r="R549" s="1">
        <v>9.52</v>
      </c>
      <c r="S549" s="1">
        <v>0</v>
      </c>
      <c r="T549" s="1">
        <v>4.76</v>
      </c>
      <c r="U549" s="1">
        <v>5.56</v>
      </c>
      <c r="V549" s="1">
        <v>0</v>
      </c>
      <c r="W549" s="1">
        <v>5.56</v>
      </c>
      <c r="X549" s="1">
        <v>0</v>
      </c>
      <c r="Y549" s="1">
        <v>5.56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/>
      <c r="AL549" s="1"/>
      <c r="AM549" s="1"/>
      <c r="AN549" s="1"/>
      <c r="AO549" s="1"/>
      <c r="AP549" s="1"/>
      <c r="AQ549" s="1"/>
    </row>
    <row r="550" spans="1:43" x14ac:dyDescent="0.25">
      <c r="A550" s="10" t="s">
        <v>20</v>
      </c>
      <c r="B550" s="2" t="s">
        <v>7</v>
      </c>
      <c r="C550" s="1">
        <v>11</v>
      </c>
      <c r="D550" s="1">
        <v>100</v>
      </c>
      <c r="E550" s="1">
        <v>33.33</v>
      </c>
      <c r="F550" s="1">
        <v>0</v>
      </c>
      <c r="G550" s="1">
        <v>0</v>
      </c>
      <c r="H550" s="1">
        <v>0</v>
      </c>
      <c r="I550" s="1">
        <v>33.33</v>
      </c>
      <c r="J550" s="1">
        <v>33.33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/>
      <c r="AL550" s="1"/>
      <c r="AM550" s="1"/>
      <c r="AN550" s="1"/>
      <c r="AO550" s="1"/>
      <c r="AP550" s="1"/>
      <c r="AQ550" s="1"/>
    </row>
    <row r="551" spans="1:43" x14ac:dyDescent="0.25">
      <c r="A551" s="10" t="s">
        <v>20</v>
      </c>
      <c r="B551" s="2" t="s">
        <v>7</v>
      </c>
      <c r="C551" s="1">
        <v>12</v>
      </c>
      <c r="D551" s="1">
        <v>100</v>
      </c>
      <c r="E551" s="1">
        <v>33.33</v>
      </c>
      <c r="F551" s="1">
        <v>0</v>
      </c>
      <c r="G551" s="1">
        <v>0</v>
      </c>
      <c r="H551" s="1">
        <v>0</v>
      </c>
      <c r="I551" s="1">
        <v>0</v>
      </c>
      <c r="J551" s="1">
        <v>33.33</v>
      </c>
      <c r="K551" s="1">
        <v>8.33</v>
      </c>
      <c r="L551" s="1">
        <v>0</v>
      </c>
      <c r="M551" s="1">
        <v>0</v>
      </c>
      <c r="N551" s="1">
        <v>0</v>
      </c>
      <c r="O551" s="1">
        <v>8.33</v>
      </c>
      <c r="P551" s="1">
        <v>0</v>
      </c>
      <c r="Q551" s="1">
        <v>0</v>
      </c>
      <c r="R551" s="1">
        <v>0</v>
      </c>
      <c r="S551" s="1">
        <v>8.33</v>
      </c>
      <c r="T551" s="1">
        <v>8.33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/>
      <c r="AL551" s="1"/>
      <c r="AM551" s="1"/>
      <c r="AN551" s="1"/>
      <c r="AO551" s="1"/>
      <c r="AP551" s="1"/>
      <c r="AQ551" s="1"/>
    </row>
    <row r="552" spans="1:43" x14ac:dyDescent="0.25">
      <c r="A552" s="10" t="s">
        <v>20</v>
      </c>
      <c r="B552" s="2" t="s">
        <v>7</v>
      </c>
      <c r="C552" s="1">
        <v>13</v>
      </c>
      <c r="D552" s="1">
        <v>100</v>
      </c>
      <c r="E552" s="1">
        <v>0</v>
      </c>
      <c r="F552" s="1">
        <v>0</v>
      </c>
      <c r="G552" s="1">
        <v>0</v>
      </c>
      <c r="H552" s="1">
        <v>8.33</v>
      </c>
      <c r="I552" s="1">
        <v>0</v>
      </c>
      <c r="J552" s="1">
        <v>33.33</v>
      </c>
      <c r="K552" s="1">
        <v>0</v>
      </c>
      <c r="L552" s="1">
        <v>8.33</v>
      </c>
      <c r="M552" s="1">
        <v>0</v>
      </c>
      <c r="N552" s="1">
        <v>0</v>
      </c>
      <c r="O552" s="1">
        <v>0</v>
      </c>
      <c r="P552" s="1">
        <v>0</v>
      </c>
      <c r="Q552" s="1">
        <v>3.33</v>
      </c>
      <c r="R552" s="1">
        <v>0</v>
      </c>
      <c r="S552" s="1">
        <v>3.33</v>
      </c>
      <c r="T552" s="1">
        <v>3.33</v>
      </c>
      <c r="U552" s="1">
        <v>0</v>
      </c>
      <c r="V552" s="1">
        <v>3.33</v>
      </c>
      <c r="W552" s="1">
        <v>0</v>
      </c>
      <c r="X552" s="1">
        <v>0</v>
      </c>
      <c r="Y552" s="1">
        <v>3.33</v>
      </c>
      <c r="Z552" s="1">
        <v>3.33</v>
      </c>
      <c r="AA552" s="1">
        <v>8.33</v>
      </c>
      <c r="AB552" s="1">
        <v>8.33</v>
      </c>
      <c r="AC552" s="1">
        <v>0</v>
      </c>
      <c r="AD552" s="1">
        <v>10</v>
      </c>
      <c r="AE552" s="1">
        <v>0</v>
      </c>
      <c r="AF552" s="1">
        <v>3.33</v>
      </c>
      <c r="AG552" s="1">
        <v>0</v>
      </c>
      <c r="AH552" s="1">
        <v>0</v>
      </c>
      <c r="AI552" s="1">
        <v>0</v>
      </c>
      <c r="AJ552" s="1"/>
      <c r="AK552" s="1"/>
      <c r="AL552" s="1"/>
      <c r="AM552" s="1"/>
      <c r="AN552" s="1"/>
      <c r="AO552" s="1"/>
      <c r="AP552" s="1"/>
      <c r="AQ552" s="1"/>
    </row>
    <row r="553" spans="1:43" x14ac:dyDescent="0.25">
      <c r="A553" s="10" t="s">
        <v>20</v>
      </c>
      <c r="B553" s="2" t="s">
        <v>8</v>
      </c>
      <c r="C553" s="1">
        <v>4</v>
      </c>
      <c r="D553" s="1">
        <v>100</v>
      </c>
      <c r="E553" s="1">
        <v>66.67</v>
      </c>
      <c r="F553" s="1">
        <v>0</v>
      </c>
      <c r="G553" s="1">
        <v>0</v>
      </c>
      <c r="H553" s="1">
        <v>0</v>
      </c>
      <c r="I553" s="1">
        <v>0</v>
      </c>
      <c r="J553" s="1">
        <v>33.33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/>
      <c r="AL553" s="1"/>
      <c r="AM553" s="1"/>
      <c r="AN553" s="1"/>
      <c r="AO553" s="1"/>
      <c r="AP553" s="1"/>
      <c r="AQ553" s="1"/>
    </row>
    <row r="554" spans="1:43" x14ac:dyDescent="0.25">
      <c r="A554" s="10" t="s">
        <v>20</v>
      </c>
      <c r="B554" s="2" t="s">
        <v>8</v>
      </c>
      <c r="C554" s="1">
        <v>5</v>
      </c>
      <c r="D554" s="1">
        <v>100</v>
      </c>
      <c r="E554" s="1">
        <v>66.67</v>
      </c>
      <c r="F554" s="1">
        <v>0</v>
      </c>
      <c r="G554" s="1">
        <v>0</v>
      </c>
      <c r="H554" s="1">
        <v>0</v>
      </c>
      <c r="I554" s="1">
        <v>0</v>
      </c>
      <c r="J554" s="1">
        <v>33.33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/>
      <c r="AL554" s="1"/>
      <c r="AM554" s="1"/>
      <c r="AN554" s="1"/>
      <c r="AO554" s="1"/>
      <c r="AP554" s="1"/>
      <c r="AQ554" s="1"/>
    </row>
    <row r="555" spans="1:43" x14ac:dyDescent="0.25">
      <c r="A555" s="10" t="s">
        <v>20</v>
      </c>
      <c r="B555" s="2" t="s">
        <v>8</v>
      </c>
      <c r="C555" s="1">
        <v>6</v>
      </c>
      <c r="D555" s="1">
        <v>100</v>
      </c>
      <c r="E555" s="1">
        <v>66.67</v>
      </c>
      <c r="F555" s="1">
        <v>0</v>
      </c>
      <c r="G555" s="1">
        <v>0</v>
      </c>
      <c r="H555" s="1">
        <v>0</v>
      </c>
      <c r="I555" s="1">
        <v>0</v>
      </c>
      <c r="J555" s="1">
        <v>33.33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/>
      <c r="AL555" s="1"/>
      <c r="AM555" s="1"/>
      <c r="AN555" s="1"/>
      <c r="AO555" s="1"/>
      <c r="AP555" s="1"/>
      <c r="AQ555" s="1"/>
    </row>
    <row r="556" spans="1:43" x14ac:dyDescent="0.25">
      <c r="A556" s="10" t="s">
        <v>20</v>
      </c>
      <c r="B556" s="2" t="s">
        <v>8</v>
      </c>
      <c r="C556" s="1">
        <v>7</v>
      </c>
      <c r="D556" s="1">
        <v>100</v>
      </c>
      <c r="E556" s="1">
        <v>66.67</v>
      </c>
      <c r="F556" s="1">
        <v>0</v>
      </c>
      <c r="G556" s="1">
        <v>0</v>
      </c>
      <c r="H556" s="1">
        <v>0</v>
      </c>
      <c r="I556" s="1">
        <v>0</v>
      </c>
      <c r="J556" s="1">
        <v>33.33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/>
      <c r="AL556" s="1"/>
      <c r="AM556" s="1"/>
      <c r="AN556" s="1"/>
      <c r="AO556" s="1"/>
      <c r="AP556" s="1"/>
      <c r="AQ556" s="1"/>
    </row>
    <row r="557" spans="1:43" x14ac:dyDescent="0.25">
      <c r="A557" s="10" t="s">
        <v>20</v>
      </c>
      <c r="B557" s="2" t="s">
        <v>8</v>
      </c>
      <c r="C557" s="1">
        <v>8</v>
      </c>
      <c r="D557" s="1">
        <v>100</v>
      </c>
      <c r="E557" s="1">
        <v>66.67</v>
      </c>
      <c r="F557" s="1">
        <v>0</v>
      </c>
      <c r="G557" s="1">
        <v>0</v>
      </c>
      <c r="H557" s="1">
        <v>0</v>
      </c>
      <c r="I557" s="1">
        <v>0</v>
      </c>
      <c r="J557" s="1">
        <v>33.33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/>
      <c r="AL557" s="1"/>
      <c r="AM557" s="1"/>
      <c r="AN557" s="1"/>
      <c r="AO557" s="1"/>
      <c r="AP557" s="1"/>
      <c r="AQ557" s="1"/>
    </row>
    <row r="558" spans="1:43" x14ac:dyDescent="0.25">
      <c r="A558" s="10" t="s">
        <v>20</v>
      </c>
      <c r="B558" s="2" t="s">
        <v>8</v>
      </c>
      <c r="C558" s="1">
        <v>9</v>
      </c>
      <c r="D558" s="1">
        <v>100</v>
      </c>
      <c r="E558" s="1">
        <v>33.33</v>
      </c>
      <c r="F558" s="1">
        <v>0</v>
      </c>
      <c r="G558" s="1">
        <v>0</v>
      </c>
      <c r="H558" s="1">
        <v>16.670000000000002</v>
      </c>
      <c r="I558" s="1">
        <v>0</v>
      </c>
      <c r="J558" s="1">
        <v>50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/>
      <c r="AL558" s="1"/>
      <c r="AM558" s="1"/>
      <c r="AN558" s="1"/>
      <c r="AO558" s="1"/>
      <c r="AP558" s="1"/>
      <c r="AQ558" s="1"/>
    </row>
    <row r="559" spans="1:43" x14ac:dyDescent="0.25">
      <c r="A559" s="10" t="s">
        <v>20</v>
      </c>
      <c r="B559" s="2" t="s">
        <v>8</v>
      </c>
      <c r="C559" s="1">
        <v>10</v>
      </c>
      <c r="D559" s="1">
        <v>100</v>
      </c>
      <c r="E559" s="1">
        <v>33.33</v>
      </c>
      <c r="F559" s="1">
        <v>0</v>
      </c>
      <c r="G559" s="1">
        <v>0</v>
      </c>
      <c r="H559" s="1">
        <v>0</v>
      </c>
      <c r="I559" s="1">
        <v>0</v>
      </c>
      <c r="J559" s="1">
        <v>50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16.670000000000002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/>
      <c r="AL559" s="1"/>
      <c r="AM559" s="1"/>
      <c r="AN559" s="1"/>
      <c r="AO559" s="1"/>
      <c r="AP559" s="1"/>
      <c r="AQ559" s="1"/>
    </row>
    <row r="560" spans="1:43" x14ac:dyDescent="0.25">
      <c r="A560" s="10" t="s">
        <v>20</v>
      </c>
      <c r="B560" s="2" t="s">
        <v>8</v>
      </c>
      <c r="C560" s="1">
        <v>11</v>
      </c>
      <c r="D560" s="1">
        <v>100</v>
      </c>
      <c r="E560" s="1">
        <v>33.33</v>
      </c>
      <c r="F560" s="1">
        <v>0</v>
      </c>
      <c r="G560" s="1">
        <v>0</v>
      </c>
      <c r="H560" s="1">
        <v>0</v>
      </c>
      <c r="I560" s="1">
        <v>33.33</v>
      </c>
      <c r="J560" s="1">
        <v>33.33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/>
      <c r="AL560" s="1"/>
      <c r="AM560" s="1"/>
      <c r="AN560" s="1"/>
      <c r="AO560" s="1"/>
      <c r="AP560" s="1"/>
      <c r="AQ560" s="1"/>
    </row>
    <row r="561" spans="1:43" x14ac:dyDescent="0.25">
      <c r="A561" s="10" t="s">
        <v>20</v>
      </c>
      <c r="B561" s="2" t="s">
        <v>8</v>
      </c>
      <c r="C561" s="1">
        <v>12</v>
      </c>
      <c r="D561" s="1">
        <v>100</v>
      </c>
      <c r="E561" s="1">
        <v>33.33</v>
      </c>
      <c r="F561" s="1">
        <v>0</v>
      </c>
      <c r="G561" s="1">
        <v>0</v>
      </c>
      <c r="H561" s="1">
        <v>0</v>
      </c>
      <c r="I561" s="1">
        <v>0</v>
      </c>
      <c r="J561" s="1">
        <v>33.33</v>
      </c>
      <c r="K561" s="1">
        <v>8.33</v>
      </c>
      <c r="L561" s="1">
        <v>0</v>
      </c>
      <c r="M561" s="1">
        <v>0</v>
      </c>
      <c r="N561" s="1">
        <v>0</v>
      </c>
      <c r="O561" s="1">
        <v>8.33</v>
      </c>
      <c r="P561" s="1">
        <v>0</v>
      </c>
      <c r="Q561" s="1">
        <v>0</v>
      </c>
      <c r="R561" s="1">
        <v>0</v>
      </c>
      <c r="S561" s="1">
        <v>8.33</v>
      </c>
      <c r="T561" s="1">
        <v>8.33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/>
      <c r="AL561" s="1"/>
      <c r="AM561" s="1"/>
      <c r="AN561" s="1"/>
      <c r="AO561" s="1"/>
      <c r="AP561" s="1"/>
      <c r="AQ561" s="1"/>
    </row>
    <row r="562" spans="1:43" x14ac:dyDescent="0.25">
      <c r="A562" s="10" t="s">
        <v>20</v>
      </c>
      <c r="B562" s="2" t="s">
        <v>8</v>
      </c>
      <c r="C562" s="1">
        <v>13</v>
      </c>
      <c r="D562" s="1">
        <v>100</v>
      </c>
      <c r="E562" s="1">
        <v>0.69</v>
      </c>
      <c r="F562" s="1">
        <v>2.65</v>
      </c>
      <c r="G562" s="1">
        <v>2.12</v>
      </c>
      <c r="H562" s="1">
        <v>6.2</v>
      </c>
      <c r="I562" s="1">
        <v>9.07</v>
      </c>
      <c r="J562" s="1">
        <v>36.520000000000003</v>
      </c>
      <c r="K562" s="1">
        <v>3.16</v>
      </c>
      <c r="L562" s="1">
        <v>0.69</v>
      </c>
      <c r="M562" s="1">
        <v>4.05</v>
      </c>
      <c r="N562" s="1">
        <v>1.23</v>
      </c>
      <c r="O562" s="1">
        <v>2.46</v>
      </c>
      <c r="P562" s="1">
        <v>1.77</v>
      </c>
      <c r="Q562" s="1">
        <v>1.58</v>
      </c>
      <c r="R562" s="1">
        <v>2.31</v>
      </c>
      <c r="S562" s="1">
        <v>1.96</v>
      </c>
      <c r="T562" s="1">
        <v>2.65</v>
      </c>
      <c r="U562" s="1">
        <v>2.11</v>
      </c>
      <c r="V562" s="1">
        <v>1.58</v>
      </c>
      <c r="W562" s="1">
        <v>1.74</v>
      </c>
      <c r="X562" s="1">
        <v>1.92</v>
      </c>
      <c r="Y562" s="1">
        <v>1.58</v>
      </c>
      <c r="Z562" s="1">
        <v>1.74</v>
      </c>
      <c r="AA562" s="1">
        <v>2.62</v>
      </c>
      <c r="AB562" s="1">
        <v>2.81</v>
      </c>
      <c r="AC562" s="1">
        <v>3.19</v>
      </c>
      <c r="AD562" s="1">
        <v>0.35</v>
      </c>
      <c r="AE562" s="1">
        <v>0.54</v>
      </c>
      <c r="AF562" s="1">
        <v>0</v>
      </c>
      <c r="AG562" s="1">
        <v>0</v>
      </c>
      <c r="AH562" s="1">
        <v>0.35</v>
      </c>
      <c r="AI562" s="1">
        <v>0.35</v>
      </c>
      <c r="AJ562" s="1"/>
      <c r="AK562" s="1"/>
      <c r="AL562" s="1"/>
      <c r="AM562" s="1"/>
      <c r="AN562" s="1"/>
      <c r="AO562" s="1"/>
      <c r="AP562" s="1"/>
      <c r="AQ562" s="1"/>
    </row>
    <row r="563" spans="1:43" x14ac:dyDescent="0.25">
      <c r="A563" s="10" t="s">
        <v>20</v>
      </c>
      <c r="B563" s="2" t="s">
        <v>9</v>
      </c>
      <c r="C563" s="1">
        <v>4</v>
      </c>
      <c r="D563" s="1">
        <v>100</v>
      </c>
      <c r="E563" s="1">
        <v>66.67</v>
      </c>
      <c r="F563" s="1">
        <v>0</v>
      </c>
      <c r="G563" s="1">
        <v>0</v>
      </c>
      <c r="H563" s="1">
        <v>0</v>
      </c>
      <c r="I563" s="1">
        <v>0</v>
      </c>
      <c r="J563" s="1">
        <v>33.33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/>
      <c r="AL563" s="1"/>
      <c r="AM563" s="1"/>
      <c r="AN563" s="1"/>
      <c r="AO563" s="1"/>
      <c r="AP563" s="1"/>
      <c r="AQ563" s="1"/>
    </row>
    <row r="564" spans="1:43" x14ac:dyDescent="0.25">
      <c r="A564" s="10" t="s">
        <v>20</v>
      </c>
      <c r="B564" s="2" t="s">
        <v>9</v>
      </c>
      <c r="C564" s="1">
        <v>5</v>
      </c>
      <c r="D564" s="1">
        <v>100</v>
      </c>
      <c r="E564" s="1">
        <v>66.67</v>
      </c>
      <c r="F564" s="1">
        <v>0</v>
      </c>
      <c r="G564" s="1">
        <v>0</v>
      </c>
      <c r="H564" s="1">
        <v>0</v>
      </c>
      <c r="I564" s="1">
        <v>0</v>
      </c>
      <c r="J564" s="1">
        <v>33.33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/>
      <c r="AL564" s="1"/>
      <c r="AM564" s="1"/>
      <c r="AN564" s="1"/>
      <c r="AO564" s="1"/>
      <c r="AP564" s="1"/>
      <c r="AQ564" s="1"/>
    </row>
    <row r="565" spans="1:43" x14ac:dyDescent="0.25">
      <c r="A565" s="10" t="s">
        <v>20</v>
      </c>
      <c r="B565" s="2" t="s">
        <v>9</v>
      </c>
      <c r="C565" s="1">
        <v>6</v>
      </c>
      <c r="D565" s="1">
        <v>100</v>
      </c>
      <c r="E565" s="1">
        <v>66.67</v>
      </c>
      <c r="F565" s="1">
        <v>0</v>
      </c>
      <c r="G565" s="1">
        <v>0</v>
      </c>
      <c r="H565" s="1">
        <v>0</v>
      </c>
      <c r="I565" s="1">
        <v>0</v>
      </c>
      <c r="J565" s="1">
        <v>33.33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/>
      <c r="AL565" s="1"/>
      <c r="AM565" s="1"/>
      <c r="AN565" s="1"/>
      <c r="AO565" s="1"/>
      <c r="AP565" s="1"/>
      <c r="AQ565" s="1"/>
    </row>
    <row r="566" spans="1:43" x14ac:dyDescent="0.25">
      <c r="A566" s="10" t="s">
        <v>20</v>
      </c>
      <c r="B566" s="2" t="s">
        <v>9</v>
      </c>
      <c r="C566" s="1">
        <v>7</v>
      </c>
      <c r="D566" s="1">
        <v>100</v>
      </c>
      <c r="E566" s="1">
        <v>66.67</v>
      </c>
      <c r="F566" s="1">
        <v>0</v>
      </c>
      <c r="G566" s="1">
        <v>0</v>
      </c>
      <c r="H566" s="1">
        <v>0</v>
      </c>
      <c r="I566" s="1">
        <v>0</v>
      </c>
      <c r="J566" s="1">
        <v>33.33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/>
      <c r="AL566" s="1"/>
      <c r="AM566" s="1"/>
      <c r="AN566" s="1"/>
      <c r="AO566" s="1"/>
      <c r="AP566" s="1"/>
      <c r="AQ566" s="1"/>
    </row>
    <row r="567" spans="1:43" x14ac:dyDescent="0.25">
      <c r="A567" s="10" t="s">
        <v>20</v>
      </c>
      <c r="B567" s="2" t="s">
        <v>9</v>
      </c>
      <c r="C567" s="1">
        <v>8</v>
      </c>
      <c r="D567" s="1">
        <v>100</v>
      </c>
      <c r="E567" s="1">
        <v>66.67</v>
      </c>
      <c r="F567" s="1">
        <v>0</v>
      </c>
      <c r="G567" s="1">
        <v>0</v>
      </c>
      <c r="H567" s="1">
        <v>0</v>
      </c>
      <c r="I567" s="1">
        <v>0</v>
      </c>
      <c r="J567" s="1">
        <v>33.33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/>
      <c r="AL567" s="1"/>
      <c r="AM567" s="1"/>
      <c r="AN567" s="1"/>
      <c r="AO567" s="1"/>
      <c r="AP567" s="1"/>
      <c r="AQ567" s="1"/>
    </row>
    <row r="568" spans="1:43" x14ac:dyDescent="0.25">
      <c r="A568" s="10" t="s">
        <v>20</v>
      </c>
      <c r="B568" s="2" t="s">
        <v>9</v>
      </c>
      <c r="C568" s="1">
        <v>9</v>
      </c>
      <c r="D568" s="1">
        <v>100</v>
      </c>
      <c r="E568" s="1">
        <v>33.33</v>
      </c>
      <c r="F568" s="1">
        <v>0</v>
      </c>
      <c r="G568" s="1">
        <v>0</v>
      </c>
      <c r="H568" s="1">
        <v>0</v>
      </c>
      <c r="I568" s="1">
        <v>0</v>
      </c>
      <c r="J568" s="1">
        <v>33.33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11.11</v>
      </c>
      <c r="S568" s="1">
        <v>11.11</v>
      </c>
      <c r="T568" s="1">
        <v>0</v>
      </c>
      <c r="U568" s="1">
        <v>0</v>
      </c>
      <c r="V568" s="1">
        <v>0</v>
      </c>
      <c r="W568" s="1">
        <v>0</v>
      </c>
      <c r="X568" s="1">
        <v>11.11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/>
      <c r="AL568" s="1"/>
      <c r="AM568" s="1"/>
      <c r="AN568" s="1"/>
      <c r="AO568" s="1"/>
      <c r="AP568" s="1"/>
      <c r="AQ568" s="1"/>
    </row>
    <row r="569" spans="1:43" x14ac:dyDescent="0.25">
      <c r="A569" s="10" t="s">
        <v>20</v>
      </c>
      <c r="B569" s="2" t="s">
        <v>9</v>
      </c>
      <c r="C569" s="1">
        <v>10</v>
      </c>
      <c r="D569" s="1">
        <v>100</v>
      </c>
      <c r="E569" s="1">
        <v>50</v>
      </c>
      <c r="F569" s="1">
        <v>0</v>
      </c>
      <c r="G569" s="1">
        <v>0</v>
      </c>
      <c r="H569" s="1">
        <v>0</v>
      </c>
      <c r="I569" s="1">
        <v>0</v>
      </c>
      <c r="J569" s="1">
        <v>33.33</v>
      </c>
      <c r="K569" s="1">
        <v>16.670000000000002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/>
      <c r="AL569" s="1"/>
      <c r="AM569" s="1"/>
      <c r="AN569" s="1"/>
      <c r="AO569" s="1"/>
      <c r="AP569" s="1"/>
      <c r="AQ569" s="1"/>
    </row>
    <row r="570" spans="1:43" x14ac:dyDescent="0.25">
      <c r="A570" s="10" t="s">
        <v>20</v>
      </c>
      <c r="B570" s="2" t="s">
        <v>9</v>
      </c>
      <c r="C570" s="1">
        <v>11</v>
      </c>
      <c r="D570" s="1">
        <v>100</v>
      </c>
      <c r="E570" s="1">
        <v>33.33</v>
      </c>
      <c r="F570" s="1">
        <v>0</v>
      </c>
      <c r="G570" s="1">
        <v>0</v>
      </c>
      <c r="H570" s="1">
        <v>0</v>
      </c>
      <c r="I570" s="1">
        <v>33.33</v>
      </c>
      <c r="J570" s="1">
        <v>33.33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/>
      <c r="AL570" s="1"/>
      <c r="AM570" s="1"/>
      <c r="AN570" s="1"/>
      <c r="AO570" s="1"/>
      <c r="AP570" s="1"/>
      <c r="AQ570" s="1"/>
    </row>
    <row r="571" spans="1:43" x14ac:dyDescent="0.25">
      <c r="A571" s="10" t="s">
        <v>20</v>
      </c>
      <c r="B571" s="2" t="s">
        <v>9</v>
      </c>
      <c r="C571" s="1">
        <v>12</v>
      </c>
      <c r="D571" s="1">
        <v>100</v>
      </c>
      <c r="E571" s="1">
        <v>33.33</v>
      </c>
      <c r="F571" s="1">
        <v>0</v>
      </c>
      <c r="G571" s="1">
        <v>0</v>
      </c>
      <c r="H571" s="1">
        <v>0</v>
      </c>
      <c r="I571" s="1">
        <v>0</v>
      </c>
      <c r="J571" s="1">
        <v>33.33</v>
      </c>
      <c r="K571" s="1">
        <v>8.33</v>
      </c>
      <c r="L571" s="1">
        <v>0</v>
      </c>
      <c r="M571" s="1">
        <v>0</v>
      </c>
      <c r="N571" s="1">
        <v>0</v>
      </c>
      <c r="O571" s="1">
        <v>8.33</v>
      </c>
      <c r="P571" s="1">
        <v>0</v>
      </c>
      <c r="Q571" s="1">
        <v>0</v>
      </c>
      <c r="R571" s="1">
        <v>0</v>
      </c>
      <c r="S571" s="1">
        <v>8.33</v>
      </c>
      <c r="T571" s="1">
        <v>8.33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/>
      <c r="AL571" s="1"/>
      <c r="AM571" s="1"/>
      <c r="AN571" s="1"/>
      <c r="AO571" s="1"/>
      <c r="AP571" s="1"/>
      <c r="AQ571" s="1"/>
    </row>
    <row r="572" spans="1:43" x14ac:dyDescent="0.25">
      <c r="A572" s="10" t="s">
        <v>20</v>
      </c>
      <c r="B572" s="2" t="s">
        <v>9</v>
      </c>
      <c r="C572" s="1">
        <v>13</v>
      </c>
      <c r="D572" s="1">
        <v>100</v>
      </c>
      <c r="E572" s="1">
        <v>0.48</v>
      </c>
      <c r="F572" s="1">
        <v>0</v>
      </c>
      <c r="G572" s="1">
        <v>2.95</v>
      </c>
      <c r="H572" s="1">
        <v>5.5</v>
      </c>
      <c r="I572" s="1">
        <v>6.84</v>
      </c>
      <c r="J572" s="1">
        <v>36.85</v>
      </c>
      <c r="K572" s="1">
        <v>3.04</v>
      </c>
      <c r="L572" s="1">
        <v>0.95</v>
      </c>
      <c r="M572" s="1">
        <v>1.52</v>
      </c>
      <c r="N572" s="1">
        <v>1.91</v>
      </c>
      <c r="O572" s="1">
        <v>4.46</v>
      </c>
      <c r="P572" s="1">
        <v>2.95</v>
      </c>
      <c r="Q572" s="1">
        <v>4.55</v>
      </c>
      <c r="R572" s="1">
        <v>2.95</v>
      </c>
      <c r="S572" s="1">
        <v>1.43</v>
      </c>
      <c r="T572" s="1">
        <v>1.52</v>
      </c>
      <c r="U572" s="1">
        <v>3.04</v>
      </c>
      <c r="V572" s="1">
        <v>0.48</v>
      </c>
      <c r="W572" s="1">
        <v>2.4700000000000002</v>
      </c>
      <c r="X572" s="1">
        <v>2</v>
      </c>
      <c r="Y572" s="1">
        <v>3.12</v>
      </c>
      <c r="Z572" s="1">
        <v>2.4700000000000002</v>
      </c>
      <c r="AA572" s="1">
        <v>3.51</v>
      </c>
      <c r="AB572" s="1">
        <v>0</v>
      </c>
      <c r="AC572" s="1">
        <v>0.95</v>
      </c>
      <c r="AD572" s="1">
        <v>0.48</v>
      </c>
      <c r="AE572" s="1">
        <v>2.56</v>
      </c>
      <c r="AF572" s="1">
        <v>0</v>
      </c>
      <c r="AG572" s="1">
        <v>1.04</v>
      </c>
      <c r="AH572" s="1">
        <v>0</v>
      </c>
      <c r="AI572" s="1">
        <v>0</v>
      </c>
      <c r="AJ572" s="1"/>
      <c r="AK572" s="1"/>
      <c r="AL572" s="1"/>
      <c r="AM572" s="1"/>
      <c r="AN572" s="1"/>
      <c r="AO572" s="1"/>
      <c r="AP572" s="1"/>
      <c r="AQ572" s="1"/>
    </row>
    <row r="573" spans="1:43" x14ac:dyDescent="0.25">
      <c r="A573" s="10" t="s">
        <v>20</v>
      </c>
      <c r="B573" s="2" t="s">
        <v>10</v>
      </c>
      <c r="C573" s="1">
        <v>4</v>
      </c>
      <c r="D573" s="1">
        <v>100</v>
      </c>
      <c r="E573" s="1">
        <v>66.67</v>
      </c>
      <c r="F573" s="1">
        <v>0</v>
      </c>
      <c r="G573" s="1">
        <v>0</v>
      </c>
      <c r="H573" s="1">
        <v>0</v>
      </c>
      <c r="I573" s="1">
        <v>0</v>
      </c>
      <c r="J573" s="1">
        <v>33.33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/>
      <c r="AL573" s="1"/>
      <c r="AM573" s="1"/>
      <c r="AN573" s="1"/>
      <c r="AO573" s="1"/>
      <c r="AP573" s="1"/>
      <c r="AQ573" s="1"/>
    </row>
    <row r="574" spans="1:43" x14ac:dyDescent="0.25">
      <c r="A574" s="10" t="s">
        <v>20</v>
      </c>
      <c r="B574" s="2" t="s">
        <v>10</v>
      </c>
      <c r="C574" s="1">
        <v>5</v>
      </c>
      <c r="D574" s="1">
        <v>100</v>
      </c>
      <c r="E574" s="1">
        <v>66.67</v>
      </c>
      <c r="F574" s="1">
        <v>0</v>
      </c>
      <c r="G574" s="1">
        <v>0</v>
      </c>
      <c r="H574" s="1">
        <v>0</v>
      </c>
      <c r="I574" s="1">
        <v>0</v>
      </c>
      <c r="J574" s="1">
        <v>33.33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/>
      <c r="AL574" s="1"/>
      <c r="AM574" s="1"/>
      <c r="AN574" s="1"/>
      <c r="AO574" s="1"/>
      <c r="AP574" s="1"/>
      <c r="AQ574" s="1"/>
    </row>
    <row r="575" spans="1:43" x14ac:dyDescent="0.25">
      <c r="A575" s="10" t="s">
        <v>20</v>
      </c>
      <c r="B575" s="2" t="s">
        <v>10</v>
      </c>
      <c r="C575" s="1">
        <v>6</v>
      </c>
      <c r="D575" s="1">
        <v>100</v>
      </c>
      <c r="E575" s="1">
        <v>66.67</v>
      </c>
      <c r="F575" s="1">
        <v>0</v>
      </c>
      <c r="G575" s="1">
        <v>0</v>
      </c>
      <c r="H575" s="1">
        <v>0</v>
      </c>
      <c r="I575" s="1">
        <v>0</v>
      </c>
      <c r="J575" s="1">
        <v>33.33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/>
      <c r="AL575" s="1"/>
      <c r="AM575" s="1"/>
      <c r="AN575" s="1"/>
      <c r="AO575" s="1"/>
      <c r="AP575" s="1"/>
      <c r="AQ575" s="1"/>
    </row>
    <row r="576" spans="1:43" x14ac:dyDescent="0.25">
      <c r="A576" s="10" t="s">
        <v>20</v>
      </c>
      <c r="B576" s="2" t="s">
        <v>10</v>
      </c>
      <c r="C576" s="1">
        <v>7</v>
      </c>
      <c r="D576" s="1">
        <v>100</v>
      </c>
      <c r="E576" s="1">
        <v>66.67</v>
      </c>
      <c r="F576" s="1">
        <v>0</v>
      </c>
      <c r="G576" s="1">
        <v>0</v>
      </c>
      <c r="H576" s="1">
        <v>0</v>
      </c>
      <c r="I576" s="1">
        <v>0</v>
      </c>
      <c r="J576" s="1">
        <v>33.33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/>
      <c r="AL576" s="1"/>
      <c r="AM576" s="1"/>
      <c r="AN576" s="1"/>
      <c r="AO576" s="1"/>
      <c r="AP576" s="1"/>
      <c r="AQ576" s="1"/>
    </row>
    <row r="577" spans="1:43" x14ac:dyDescent="0.25">
      <c r="A577" s="10" t="s">
        <v>20</v>
      </c>
      <c r="B577" s="2" t="s">
        <v>10</v>
      </c>
      <c r="C577" s="1">
        <v>8</v>
      </c>
      <c r="D577" s="1">
        <v>100</v>
      </c>
      <c r="E577" s="1">
        <v>66.67</v>
      </c>
      <c r="F577" s="1">
        <v>0</v>
      </c>
      <c r="G577" s="1">
        <v>0</v>
      </c>
      <c r="H577" s="1">
        <v>0</v>
      </c>
      <c r="I577" s="1">
        <v>0</v>
      </c>
      <c r="J577" s="1">
        <v>33.33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/>
      <c r="AL577" s="1"/>
      <c r="AM577" s="1"/>
      <c r="AN577" s="1"/>
      <c r="AO577" s="1"/>
      <c r="AP577" s="1"/>
      <c r="AQ577" s="1"/>
    </row>
    <row r="578" spans="1:43" x14ac:dyDescent="0.25">
      <c r="A578" s="10" t="s">
        <v>20</v>
      </c>
      <c r="B578" s="2" t="s">
        <v>10</v>
      </c>
      <c r="C578" s="1">
        <v>9</v>
      </c>
      <c r="D578" s="1">
        <v>100</v>
      </c>
      <c r="E578" s="1">
        <v>33.33</v>
      </c>
      <c r="F578" s="1">
        <v>0</v>
      </c>
      <c r="G578" s="1">
        <v>0</v>
      </c>
      <c r="H578" s="1">
        <v>0</v>
      </c>
      <c r="I578" s="1">
        <v>0</v>
      </c>
      <c r="J578" s="1">
        <v>33.33</v>
      </c>
      <c r="K578" s="1">
        <v>0</v>
      </c>
      <c r="L578" s="1">
        <v>0</v>
      </c>
      <c r="M578" s="1">
        <v>16.670000000000002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16.670000000000002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/>
      <c r="AL578" s="1"/>
      <c r="AM578" s="1"/>
      <c r="AN578" s="1"/>
      <c r="AO578" s="1"/>
      <c r="AP578" s="1"/>
      <c r="AQ578" s="1"/>
    </row>
    <row r="579" spans="1:43" x14ac:dyDescent="0.25">
      <c r="A579" s="10" t="s">
        <v>20</v>
      </c>
      <c r="B579" s="2" t="s">
        <v>10</v>
      </c>
      <c r="C579" s="1">
        <v>10</v>
      </c>
      <c r="D579" s="1">
        <v>100</v>
      </c>
      <c r="E579" s="1">
        <v>33.33</v>
      </c>
      <c r="F579" s="1">
        <v>0</v>
      </c>
      <c r="G579" s="1">
        <v>0</v>
      </c>
      <c r="H579" s="1">
        <v>0</v>
      </c>
      <c r="I579" s="1">
        <v>0</v>
      </c>
      <c r="J579" s="1">
        <v>33.33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16.670000000000002</v>
      </c>
      <c r="U579" s="1">
        <v>0</v>
      </c>
      <c r="V579" s="1">
        <v>0</v>
      </c>
      <c r="W579" s="1">
        <v>0</v>
      </c>
      <c r="X579" s="1">
        <v>16.670000000000002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/>
      <c r="AL579" s="1"/>
      <c r="AM579" s="1"/>
      <c r="AN579" s="1"/>
      <c r="AO579" s="1"/>
      <c r="AP579" s="1"/>
      <c r="AQ579" s="1"/>
    </row>
    <row r="580" spans="1:43" x14ac:dyDescent="0.25">
      <c r="A580" s="10" t="s">
        <v>20</v>
      </c>
      <c r="B580" s="2" t="s">
        <v>10</v>
      </c>
      <c r="C580" s="1">
        <v>11</v>
      </c>
      <c r="D580" s="1">
        <v>100</v>
      </c>
      <c r="E580" s="1">
        <v>33.33</v>
      </c>
      <c r="F580" s="1">
        <v>0</v>
      </c>
      <c r="G580" s="1">
        <v>0</v>
      </c>
      <c r="H580" s="1">
        <v>0</v>
      </c>
      <c r="I580" s="1">
        <v>33.33</v>
      </c>
      <c r="J580" s="1">
        <v>33.33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/>
      <c r="AL580" s="1"/>
      <c r="AM580" s="1"/>
      <c r="AN580" s="1"/>
      <c r="AO580" s="1"/>
      <c r="AP580" s="1"/>
      <c r="AQ580" s="1"/>
    </row>
    <row r="581" spans="1:43" x14ac:dyDescent="0.25">
      <c r="A581" s="10" t="s">
        <v>20</v>
      </c>
      <c r="B581" s="2" t="s">
        <v>10</v>
      </c>
      <c r="C581" s="1">
        <v>12</v>
      </c>
      <c r="D581" s="1">
        <v>100</v>
      </c>
      <c r="E581" s="1">
        <v>33.33</v>
      </c>
      <c r="F581" s="1">
        <v>0</v>
      </c>
      <c r="G581" s="1">
        <v>0</v>
      </c>
      <c r="H581" s="1">
        <v>0</v>
      </c>
      <c r="I581" s="1">
        <v>0</v>
      </c>
      <c r="J581" s="1">
        <v>33.33</v>
      </c>
      <c r="K581" s="1">
        <v>0</v>
      </c>
      <c r="L581" s="1">
        <v>0</v>
      </c>
      <c r="M581" s="1">
        <v>33.33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/>
      <c r="AL581" s="1"/>
      <c r="AM581" s="1"/>
      <c r="AN581" s="1"/>
      <c r="AO581" s="1"/>
      <c r="AP581" s="1"/>
      <c r="AQ581" s="1"/>
    </row>
    <row r="582" spans="1:43" x14ac:dyDescent="0.25">
      <c r="A582" s="10" t="s">
        <v>20</v>
      </c>
      <c r="B582" s="2" t="s">
        <v>10</v>
      </c>
      <c r="C582" s="1">
        <v>13</v>
      </c>
      <c r="D582" s="1">
        <v>100</v>
      </c>
      <c r="E582" s="1">
        <v>0.68</v>
      </c>
      <c r="F582" s="1">
        <v>0</v>
      </c>
      <c r="G582" s="1">
        <v>4.9400000000000004</v>
      </c>
      <c r="H582" s="1">
        <v>13.15</v>
      </c>
      <c r="I582" s="1">
        <v>11.61</v>
      </c>
      <c r="J582" s="1">
        <v>38.1</v>
      </c>
      <c r="K582" s="1">
        <v>1.36</v>
      </c>
      <c r="L582" s="1">
        <v>1.36</v>
      </c>
      <c r="M582" s="1">
        <v>3.4</v>
      </c>
      <c r="N582" s="1">
        <v>3.58</v>
      </c>
      <c r="O582" s="1">
        <v>0.68</v>
      </c>
      <c r="P582" s="1">
        <v>3.58</v>
      </c>
      <c r="Q582" s="1">
        <v>0.68</v>
      </c>
      <c r="R582" s="1">
        <v>3.58</v>
      </c>
      <c r="S582" s="1">
        <v>0.68</v>
      </c>
      <c r="T582" s="1">
        <v>0.68</v>
      </c>
      <c r="U582" s="1">
        <v>0.68</v>
      </c>
      <c r="V582" s="1">
        <v>2.04</v>
      </c>
      <c r="W582" s="1">
        <v>4.26</v>
      </c>
      <c r="X582" s="1">
        <v>2.04</v>
      </c>
      <c r="Y582" s="1">
        <v>0</v>
      </c>
      <c r="Z582" s="1">
        <v>0</v>
      </c>
      <c r="AA582" s="1">
        <v>0</v>
      </c>
      <c r="AB582" s="1">
        <v>0</v>
      </c>
      <c r="AC582" s="1">
        <v>2.9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/>
      <c r="AL582" s="1"/>
      <c r="AM582" s="1"/>
      <c r="AN582" s="1"/>
      <c r="AO582" s="1"/>
      <c r="AP582" s="1"/>
      <c r="AQ582" s="1"/>
    </row>
    <row r="583" spans="1:43" x14ac:dyDescent="0.25">
      <c r="A583" s="10" t="s">
        <v>20</v>
      </c>
      <c r="B583" s="2" t="s">
        <v>11</v>
      </c>
      <c r="C583" s="1">
        <v>4</v>
      </c>
      <c r="D583" s="1">
        <v>100</v>
      </c>
      <c r="E583" s="1">
        <v>66.67</v>
      </c>
      <c r="F583" s="1">
        <v>0</v>
      </c>
      <c r="G583" s="1">
        <v>0</v>
      </c>
      <c r="H583" s="1">
        <v>0</v>
      </c>
      <c r="I583" s="1">
        <v>0</v>
      </c>
      <c r="J583" s="1">
        <v>33.33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/>
      <c r="AL583" s="1"/>
      <c r="AM583" s="1"/>
      <c r="AN583" s="1"/>
      <c r="AO583" s="1"/>
      <c r="AP583" s="1"/>
      <c r="AQ583" s="1"/>
    </row>
    <row r="584" spans="1:43" x14ac:dyDescent="0.25">
      <c r="A584" s="10" t="s">
        <v>20</v>
      </c>
      <c r="B584" s="2" t="s">
        <v>11</v>
      </c>
      <c r="C584" s="1">
        <v>5</v>
      </c>
      <c r="D584" s="1">
        <v>100</v>
      </c>
      <c r="E584" s="1">
        <v>66.67</v>
      </c>
      <c r="F584" s="1">
        <v>0</v>
      </c>
      <c r="G584" s="1">
        <v>0</v>
      </c>
      <c r="H584" s="1">
        <v>0</v>
      </c>
      <c r="I584" s="1">
        <v>0</v>
      </c>
      <c r="J584" s="1">
        <v>33.33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/>
      <c r="AL584" s="1"/>
      <c r="AM584" s="1"/>
      <c r="AN584" s="1"/>
      <c r="AO584" s="1"/>
      <c r="AP584" s="1"/>
      <c r="AQ584" s="1"/>
    </row>
    <row r="585" spans="1:43" x14ac:dyDescent="0.25">
      <c r="A585" s="10" t="s">
        <v>20</v>
      </c>
      <c r="B585" s="2" t="s">
        <v>11</v>
      </c>
      <c r="C585" s="1">
        <v>6</v>
      </c>
      <c r="D585" s="1">
        <v>100</v>
      </c>
      <c r="E585" s="1">
        <v>66.67</v>
      </c>
      <c r="F585" s="1">
        <v>0</v>
      </c>
      <c r="G585" s="1">
        <v>0</v>
      </c>
      <c r="H585" s="1">
        <v>0</v>
      </c>
      <c r="I585" s="1">
        <v>0</v>
      </c>
      <c r="J585" s="1">
        <v>33.33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/>
      <c r="AL585" s="1"/>
      <c r="AM585" s="1"/>
      <c r="AN585" s="1"/>
      <c r="AO585" s="1"/>
      <c r="AP585" s="1"/>
      <c r="AQ585" s="1"/>
    </row>
    <row r="586" spans="1:43" x14ac:dyDescent="0.25">
      <c r="A586" s="10" t="s">
        <v>20</v>
      </c>
      <c r="B586" s="2" t="s">
        <v>11</v>
      </c>
      <c r="C586" s="1">
        <v>7</v>
      </c>
      <c r="D586" s="1">
        <v>100</v>
      </c>
      <c r="E586" s="1">
        <v>66.67</v>
      </c>
      <c r="F586" s="1">
        <v>0</v>
      </c>
      <c r="G586" s="1">
        <v>0</v>
      </c>
      <c r="H586" s="1">
        <v>0</v>
      </c>
      <c r="I586" s="1">
        <v>0</v>
      </c>
      <c r="J586" s="1">
        <v>33.33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/>
      <c r="AL586" s="1"/>
      <c r="AM586" s="1"/>
      <c r="AN586" s="1"/>
      <c r="AO586" s="1"/>
      <c r="AP586" s="1"/>
      <c r="AQ586" s="1"/>
    </row>
    <row r="587" spans="1:43" x14ac:dyDescent="0.25">
      <c r="A587" s="10" t="s">
        <v>20</v>
      </c>
      <c r="B587" s="2" t="s">
        <v>11</v>
      </c>
      <c r="C587" s="1">
        <v>8</v>
      </c>
      <c r="D587" s="1">
        <v>100</v>
      </c>
      <c r="E587" s="1">
        <v>66.67</v>
      </c>
      <c r="F587" s="1">
        <v>0</v>
      </c>
      <c r="G587" s="1">
        <v>0</v>
      </c>
      <c r="H587" s="1">
        <v>0</v>
      </c>
      <c r="I587" s="1">
        <v>0</v>
      </c>
      <c r="J587" s="1">
        <v>33.33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/>
      <c r="AL587" s="1"/>
      <c r="AM587" s="1"/>
      <c r="AN587" s="1"/>
      <c r="AO587" s="1"/>
      <c r="AP587" s="1"/>
      <c r="AQ587" s="1"/>
    </row>
    <row r="588" spans="1:43" x14ac:dyDescent="0.25">
      <c r="A588" s="10" t="s">
        <v>20</v>
      </c>
      <c r="B588" s="2" t="s">
        <v>11</v>
      </c>
      <c r="C588" s="1">
        <v>9</v>
      </c>
      <c r="D588" s="1">
        <v>100</v>
      </c>
      <c r="E588" s="1">
        <v>33.33</v>
      </c>
      <c r="F588" s="1">
        <v>0</v>
      </c>
      <c r="G588" s="1">
        <v>0</v>
      </c>
      <c r="H588" s="1">
        <v>0</v>
      </c>
      <c r="I588" s="1">
        <v>0</v>
      </c>
      <c r="J588" s="1">
        <v>33.33</v>
      </c>
      <c r="K588" s="1">
        <v>0</v>
      </c>
      <c r="L588" s="1">
        <v>0</v>
      </c>
      <c r="M588" s="1">
        <v>16.670000000000002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16.670000000000002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/>
      <c r="AL588" s="1"/>
      <c r="AM588" s="1"/>
      <c r="AN588" s="1"/>
      <c r="AO588" s="1"/>
      <c r="AP588" s="1"/>
      <c r="AQ588" s="1"/>
    </row>
    <row r="589" spans="1:43" x14ac:dyDescent="0.25">
      <c r="A589" s="10" t="s">
        <v>20</v>
      </c>
      <c r="B589" s="2" t="s">
        <v>11</v>
      </c>
      <c r="C589" s="1">
        <v>10</v>
      </c>
      <c r="D589" s="1">
        <v>100</v>
      </c>
      <c r="E589" s="1">
        <v>0</v>
      </c>
      <c r="F589" s="1">
        <v>0</v>
      </c>
      <c r="G589" s="1">
        <v>16.670000000000002</v>
      </c>
      <c r="H589" s="1">
        <v>0</v>
      </c>
      <c r="I589" s="1">
        <v>16.670000000000002</v>
      </c>
      <c r="J589" s="1">
        <v>33.33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33.33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/>
      <c r="AL589" s="1"/>
      <c r="AM589" s="1"/>
      <c r="AN589" s="1"/>
      <c r="AO589" s="1"/>
      <c r="AP589" s="1"/>
      <c r="AQ589" s="1"/>
    </row>
    <row r="590" spans="1:43" x14ac:dyDescent="0.25">
      <c r="A590" s="10" t="s">
        <v>20</v>
      </c>
      <c r="B590" s="2" t="s">
        <v>11</v>
      </c>
      <c r="C590" s="1">
        <v>11</v>
      </c>
      <c r="D590" s="1">
        <v>100</v>
      </c>
      <c r="E590" s="1">
        <v>33.33</v>
      </c>
      <c r="F590" s="1">
        <v>0</v>
      </c>
      <c r="G590" s="1">
        <v>0</v>
      </c>
      <c r="H590" s="1">
        <v>0</v>
      </c>
      <c r="I590" s="1">
        <v>33.33</v>
      </c>
      <c r="J590" s="1">
        <v>33.33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/>
      <c r="AL590" s="1"/>
      <c r="AM590" s="1"/>
      <c r="AN590" s="1"/>
      <c r="AO590" s="1"/>
      <c r="AP590" s="1"/>
      <c r="AQ590" s="1"/>
    </row>
    <row r="591" spans="1:43" x14ac:dyDescent="0.25">
      <c r="A591" s="10" t="s">
        <v>20</v>
      </c>
      <c r="B591" s="2" t="s">
        <v>11</v>
      </c>
      <c r="C591" s="1">
        <v>12</v>
      </c>
      <c r="D591" s="1">
        <v>100</v>
      </c>
      <c r="E591" s="1">
        <v>33.33</v>
      </c>
      <c r="F591" s="1">
        <v>0</v>
      </c>
      <c r="G591" s="1">
        <v>0</v>
      </c>
      <c r="H591" s="1">
        <v>0</v>
      </c>
      <c r="I591" s="1">
        <v>0</v>
      </c>
      <c r="J591" s="1">
        <v>33.33</v>
      </c>
      <c r="K591" s="1">
        <v>8.33</v>
      </c>
      <c r="L591" s="1">
        <v>0</v>
      </c>
      <c r="M591" s="1">
        <v>0</v>
      </c>
      <c r="N591" s="1">
        <v>0</v>
      </c>
      <c r="O591" s="1">
        <v>8.33</v>
      </c>
      <c r="P591" s="1">
        <v>0</v>
      </c>
      <c r="Q591" s="1">
        <v>0</v>
      </c>
      <c r="R591" s="1">
        <v>0</v>
      </c>
      <c r="S591" s="1">
        <v>8.33</v>
      </c>
      <c r="T591" s="1">
        <v>8.33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/>
      <c r="AL591" s="1"/>
      <c r="AM591" s="1"/>
      <c r="AN591" s="1"/>
      <c r="AO591" s="1"/>
      <c r="AP591" s="1"/>
      <c r="AQ591" s="1"/>
    </row>
    <row r="592" spans="1:43" x14ac:dyDescent="0.25">
      <c r="A592" s="10" t="s">
        <v>20</v>
      </c>
      <c r="B592" s="2" t="s">
        <v>11</v>
      </c>
      <c r="C592" s="1">
        <v>13</v>
      </c>
      <c r="D592" s="1">
        <v>100</v>
      </c>
      <c r="E592" s="1">
        <v>1.45</v>
      </c>
      <c r="F592" s="1">
        <v>0.71</v>
      </c>
      <c r="G592" s="1">
        <v>5.87</v>
      </c>
      <c r="H592" s="1">
        <v>7.31</v>
      </c>
      <c r="I592" s="1">
        <v>4.3499999999999996</v>
      </c>
      <c r="J592" s="1">
        <v>38.33</v>
      </c>
      <c r="K592" s="1">
        <v>2.9</v>
      </c>
      <c r="L592" s="1">
        <v>1.42</v>
      </c>
      <c r="M592" s="1">
        <v>7.35</v>
      </c>
      <c r="N592" s="1">
        <v>2.2200000000000002</v>
      </c>
      <c r="O592" s="1">
        <v>2.19</v>
      </c>
      <c r="P592" s="1">
        <v>0.74</v>
      </c>
      <c r="Q592" s="1">
        <v>2.13</v>
      </c>
      <c r="R592" s="1">
        <v>4.41</v>
      </c>
      <c r="S592" s="1">
        <v>3.64</v>
      </c>
      <c r="T592" s="1">
        <v>0</v>
      </c>
      <c r="U592" s="1">
        <v>2.84</v>
      </c>
      <c r="V592" s="1">
        <v>2.87</v>
      </c>
      <c r="W592" s="1">
        <v>2.12</v>
      </c>
      <c r="X592" s="1">
        <v>2.16</v>
      </c>
      <c r="Y592" s="1">
        <v>2.13</v>
      </c>
      <c r="Z592" s="1">
        <v>2.13</v>
      </c>
      <c r="AA592" s="1">
        <v>0</v>
      </c>
      <c r="AB592" s="1">
        <v>0.74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/>
      <c r="AL592" s="1"/>
      <c r="AM592" s="1"/>
      <c r="AN592" s="1"/>
      <c r="AO592" s="1"/>
      <c r="AP592" s="1"/>
      <c r="AQ592" s="1"/>
    </row>
    <row r="593" spans="1:43" x14ac:dyDescent="0.25">
      <c r="A593" s="10" t="s">
        <v>20</v>
      </c>
      <c r="B593" s="2" t="s">
        <v>12</v>
      </c>
      <c r="C593" s="1">
        <v>4</v>
      </c>
      <c r="D593" s="1">
        <v>100</v>
      </c>
      <c r="E593" s="1">
        <v>66.67</v>
      </c>
      <c r="F593" s="1">
        <v>0</v>
      </c>
      <c r="G593" s="1">
        <v>0</v>
      </c>
      <c r="H593" s="1">
        <v>0</v>
      </c>
      <c r="I593" s="1">
        <v>0</v>
      </c>
      <c r="J593" s="1">
        <v>33.33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/>
      <c r="AL593" s="1"/>
      <c r="AM593" s="1"/>
      <c r="AN593" s="1"/>
      <c r="AO593" s="1"/>
      <c r="AP593" s="1"/>
      <c r="AQ593" s="1"/>
    </row>
    <row r="594" spans="1:43" x14ac:dyDescent="0.25">
      <c r="A594" s="10" t="s">
        <v>20</v>
      </c>
      <c r="B594" s="2" t="s">
        <v>12</v>
      </c>
      <c r="C594" s="1">
        <v>5</v>
      </c>
      <c r="D594" s="1">
        <v>100</v>
      </c>
      <c r="E594" s="1">
        <v>66.67</v>
      </c>
      <c r="F594" s="1">
        <v>0</v>
      </c>
      <c r="G594" s="1">
        <v>0</v>
      </c>
      <c r="H594" s="1">
        <v>0</v>
      </c>
      <c r="I594" s="1">
        <v>0</v>
      </c>
      <c r="J594" s="1">
        <v>33.33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/>
      <c r="AL594" s="1"/>
      <c r="AM594" s="1"/>
      <c r="AN594" s="1"/>
      <c r="AO594" s="1"/>
      <c r="AP594" s="1"/>
      <c r="AQ594" s="1"/>
    </row>
    <row r="595" spans="1:43" x14ac:dyDescent="0.25">
      <c r="A595" s="10" t="s">
        <v>20</v>
      </c>
      <c r="B595" s="2" t="s">
        <v>12</v>
      </c>
      <c r="C595" s="1">
        <v>6</v>
      </c>
      <c r="D595" s="1">
        <v>100</v>
      </c>
      <c r="E595" s="1">
        <v>66.67</v>
      </c>
      <c r="F595" s="1">
        <v>0</v>
      </c>
      <c r="G595" s="1">
        <v>0</v>
      </c>
      <c r="H595" s="1">
        <v>0</v>
      </c>
      <c r="I595" s="1">
        <v>0</v>
      </c>
      <c r="J595" s="1">
        <v>33.33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/>
      <c r="AL595" s="1"/>
      <c r="AM595" s="1"/>
      <c r="AN595" s="1"/>
      <c r="AO595" s="1"/>
      <c r="AP595" s="1"/>
      <c r="AQ595" s="1"/>
    </row>
    <row r="596" spans="1:43" x14ac:dyDescent="0.25">
      <c r="A596" s="10" t="s">
        <v>20</v>
      </c>
      <c r="B596" s="2" t="s">
        <v>12</v>
      </c>
      <c r="C596" s="1">
        <v>7</v>
      </c>
      <c r="D596" s="1">
        <v>100</v>
      </c>
      <c r="E596" s="1">
        <v>66.67</v>
      </c>
      <c r="F596" s="1">
        <v>0</v>
      </c>
      <c r="G596" s="1">
        <v>0</v>
      </c>
      <c r="H596" s="1">
        <v>0</v>
      </c>
      <c r="I596" s="1">
        <v>0</v>
      </c>
      <c r="J596" s="1">
        <v>33.33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/>
      <c r="AL596" s="1"/>
      <c r="AM596" s="1"/>
      <c r="AN596" s="1"/>
      <c r="AO596" s="1"/>
      <c r="AP596" s="1"/>
      <c r="AQ596" s="1"/>
    </row>
    <row r="597" spans="1:43" x14ac:dyDescent="0.25">
      <c r="A597" s="10" t="s">
        <v>20</v>
      </c>
      <c r="B597" s="2" t="s">
        <v>12</v>
      </c>
      <c r="C597" s="1">
        <v>8</v>
      </c>
      <c r="D597" s="1">
        <v>100</v>
      </c>
      <c r="E597" s="1">
        <v>66.67</v>
      </c>
      <c r="F597" s="1">
        <v>0</v>
      </c>
      <c r="G597" s="1">
        <v>0</v>
      </c>
      <c r="H597" s="1">
        <v>0</v>
      </c>
      <c r="I597" s="1">
        <v>0</v>
      </c>
      <c r="J597" s="1">
        <v>33.33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/>
      <c r="AL597" s="1"/>
      <c r="AM597" s="1"/>
      <c r="AN597" s="1"/>
      <c r="AO597" s="1"/>
      <c r="AP597" s="1"/>
      <c r="AQ597" s="1"/>
    </row>
    <row r="598" spans="1:43" x14ac:dyDescent="0.25">
      <c r="A598" s="10" t="s">
        <v>20</v>
      </c>
      <c r="B598" s="2" t="s">
        <v>12</v>
      </c>
      <c r="C598" s="1">
        <v>9</v>
      </c>
      <c r="D598" s="1">
        <v>100</v>
      </c>
      <c r="E598" s="1">
        <v>33.33</v>
      </c>
      <c r="F598" s="1">
        <v>0</v>
      </c>
      <c r="G598" s="1">
        <v>0</v>
      </c>
      <c r="H598" s="1">
        <v>0</v>
      </c>
      <c r="I598" s="1">
        <v>0</v>
      </c>
      <c r="J598" s="1">
        <v>33.33</v>
      </c>
      <c r="K598" s="1">
        <v>0</v>
      </c>
      <c r="L598" s="1">
        <v>0</v>
      </c>
      <c r="M598" s="1">
        <v>16.670000000000002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16.670000000000002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/>
      <c r="AL598" s="1"/>
      <c r="AM598" s="1"/>
      <c r="AN598" s="1"/>
      <c r="AO598" s="1"/>
      <c r="AP598" s="1"/>
      <c r="AQ598" s="1"/>
    </row>
    <row r="599" spans="1:43" x14ac:dyDescent="0.25">
      <c r="A599" s="10" t="s">
        <v>20</v>
      </c>
      <c r="B599" s="2" t="s">
        <v>12</v>
      </c>
      <c r="C599" s="1">
        <v>10</v>
      </c>
      <c r="D599" s="1">
        <v>100</v>
      </c>
      <c r="E599" s="1">
        <v>33.33</v>
      </c>
      <c r="F599" s="1">
        <v>0</v>
      </c>
      <c r="G599" s="1">
        <v>0</v>
      </c>
      <c r="H599" s="1">
        <v>0</v>
      </c>
      <c r="I599" s="1">
        <v>0</v>
      </c>
      <c r="J599" s="1">
        <v>33.33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33.33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/>
      <c r="AL599" s="1"/>
      <c r="AM599" s="1"/>
      <c r="AN599" s="1"/>
      <c r="AO599" s="1"/>
      <c r="AP599" s="1"/>
      <c r="AQ599" s="1"/>
    </row>
    <row r="600" spans="1:43" x14ac:dyDescent="0.25">
      <c r="A600" s="10" t="s">
        <v>20</v>
      </c>
      <c r="B600" s="2" t="s">
        <v>12</v>
      </c>
      <c r="C600" s="1">
        <v>11</v>
      </c>
      <c r="D600" s="1">
        <v>100</v>
      </c>
      <c r="E600" s="1">
        <v>33.33</v>
      </c>
      <c r="F600" s="1">
        <v>0</v>
      </c>
      <c r="G600" s="1">
        <v>0</v>
      </c>
      <c r="H600" s="1">
        <v>0</v>
      </c>
      <c r="I600" s="1">
        <v>33.33</v>
      </c>
      <c r="J600" s="1">
        <v>33.33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/>
      <c r="AL600" s="1"/>
      <c r="AM600" s="1"/>
      <c r="AN600" s="1"/>
      <c r="AO600" s="1"/>
      <c r="AP600" s="1"/>
      <c r="AQ600" s="1"/>
    </row>
    <row r="601" spans="1:43" x14ac:dyDescent="0.25">
      <c r="A601" s="10" t="s">
        <v>20</v>
      </c>
      <c r="B601" s="2" t="s">
        <v>12</v>
      </c>
      <c r="C601" s="1">
        <v>12</v>
      </c>
      <c r="D601" s="1">
        <v>100</v>
      </c>
      <c r="E601" s="1">
        <v>33.33</v>
      </c>
      <c r="F601" s="1">
        <v>0</v>
      </c>
      <c r="G601" s="1">
        <v>0</v>
      </c>
      <c r="H601" s="1">
        <v>0</v>
      </c>
      <c r="I601" s="1">
        <v>0</v>
      </c>
      <c r="J601" s="1">
        <v>33.33</v>
      </c>
      <c r="K601" s="1">
        <v>8.33</v>
      </c>
      <c r="L601" s="1">
        <v>0</v>
      </c>
      <c r="M601" s="1">
        <v>0</v>
      </c>
      <c r="N601" s="1">
        <v>0</v>
      </c>
      <c r="O601" s="1">
        <v>8.33</v>
      </c>
      <c r="P601" s="1">
        <v>0</v>
      </c>
      <c r="Q601" s="1">
        <v>0</v>
      </c>
      <c r="R601" s="1">
        <v>0</v>
      </c>
      <c r="S601" s="1">
        <v>8.33</v>
      </c>
      <c r="T601" s="1">
        <v>8.33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/>
      <c r="AL601" s="1"/>
      <c r="AM601" s="1"/>
      <c r="AN601" s="1"/>
      <c r="AO601" s="1"/>
      <c r="AP601" s="1"/>
      <c r="AQ601" s="1"/>
    </row>
    <row r="602" spans="1:43" x14ac:dyDescent="0.25">
      <c r="A602" s="10" t="s">
        <v>20</v>
      </c>
      <c r="B602" s="2" t="s">
        <v>12</v>
      </c>
      <c r="C602" s="1">
        <v>13</v>
      </c>
      <c r="D602" s="1">
        <v>100</v>
      </c>
      <c r="E602" s="1">
        <v>0</v>
      </c>
      <c r="F602" s="1">
        <v>1.04</v>
      </c>
      <c r="G602" s="1">
        <v>3.79</v>
      </c>
      <c r="H602" s="1">
        <v>9.48</v>
      </c>
      <c r="I602" s="1">
        <v>6.91</v>
      </c>
      <c r="J602" s="1">
        <v>37.130000000000003</v>
      </c>
      <c r="K602" s="1">
        <v>1.71</v>
      </c>
      <c r="L602" s="1">
        <v>0.85</v>
      </c>
      <c r="M602" s="1">
        <v>1.71</v>
      </c>
      <c r="N602" s="1">
        <v>1.04</v>
      </c>
      <c r="O602" s="1">
        <v>3.79</v>
      </c>
      <c r="P602" s="1">
        <v>2.08</v>
      </c>
      <c r="Q602" s="1">
        <v>2.57</v>
      </c>
      <c r="R602" s="1">
        <v>3.61</v>
      </c>
      <c r="S602" s="1">
        <v>0.85</v>
      </c>
      <c r="T602" s="1">
        <v>0.85</v>
      </c>
      <c r="U602" s="1">
        <v>2.75</v>
      </c>
      <c r="V602" s="1">
        <v>3.79</v>
      </c>
      <c r="W602" s="1">
        <v>3.61</v>
      </c>
      <c r="X602" s="1">
        <v>3.79</v>
      </c>
      <c r="Y602" s="1">
        <v>2.08</v>
      </c>
      <c r="Z602" s="1">
        <v>0</v>
      </c>
      <c r="AA602" s="1">
        <v>1.9</v>
      </c>
      <c r="AB602" s="1">
        <v>0.85</v>
      </c>
      <c r="AC602" s="1">
        <v>2.94</v>
      </c>
      <c r="AD602" s="1">
        <v>0.85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/>
      <c r="AL602" s="1"/>
      <c r="AM602" s="1"/>
      <c r="AN602" s="1"/>
      <c r="AO602" s="1"/>
      <c r="AP602" s="1"/>
      <c r="AQ602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C5:I16"/>
  <sheetViews>
    <sheetView zoomScale="40" zoomScaleNormal="40" workbookViewId="0">
      <selection activeCell="T9" sqref="T9"/>
    </sheetView>
  </sheetViews>
  <sheetFormatPr defaultRowHeight="15" x14ac:dyDescent="0.25"/>
  <cols>
    <col min="3" max="3" width="12.5703125" bestFit="1" customWidth="1"/>
    <col min="9" max="9" width="116.42578125" customWidth="1"/>
  </cols>
  <sheetData>
    <row r="5" spans="3:9" ht="37.5" customHeight="1" x14ac:dyDescent="0.25">
      <c r="C5" s="335" t="s">
        <v>130</v>
      </c>
      <c r="D5" s="335"/>
      <c r="E5" s="335"/>
      <c r="F5" s="335"/>
      <c r="G5" s="335"/>
      <c r="H5" s="335"/>
      <c r="I5" s="335"/>
    </row>
    <row r="6" spans="3:9" x14ac:dyDescent="0.25">
      <c r="C6" s="2" t="s">
        <v>21</v>
      </c>
      <c r="D6" s="330" t="s">
        <v>129</v>
      </c>
      <c r="E6" s="331"/>
      <c r="F6" s="331"/>
      <c r="G6" s="331"/>
      <c r="H6" s="331"/>
      <c r="I6" s="332"/>
    </row>
    <row r="7" spans="3:9" ht="123" customHeight="1" x14ac:dyDescent="0.25">
      <c r="C7" s="1" t="s">
        <v>22</v>
      </c>
      <c r="D7" s="336"/>
      <c r="E7" s="337"/>
      <c r="F7" s="337"/>
      <c r="G7" s="337"/>
      <c r="H7" s="337"/>
      <c r="I7" s="338"/>
    </row>
    <row r="8" spans="3:9" ht="95.25" customHeight="1" x14ac:dyDescent="0.25">
      <c r="C8" s="1" t="s">
        <v>23</v>
      </c>
      <c r="D8" s="336"/>
      <c r="E8" s="337"/>
      <c r="F8" s="337"/>
      <c r="G8" s="337"/>
      <c r="H8" s="337"/>
      <c r="I8" s="338"/>
    </row>
    <row r="9" spans="3:9" ht="144" customHeight="1" x14ac:dyDescent="0.25">
      <c r="C9" s="1" t="s">
        <v>24</v>
      </c>
      <c r="D9" s="336"/>
      <c r="E9" s="337"/>
      <c r="F9" s="337"/>
      <c r="G9" s="337"/>
      <c r="H9" s="337"/>
      <c r="I9" s="338"/>
    </row>
    <row r="10" spans="3:9" ht="181.5" customHeight="1" x14ac:dyDescent="0.25">
      <c r="C10" s="1" t="s">
        <v>25</v>
      </c>
      <c r="D10" s="336"/>
      <c r="E10" s="337"/>
      <c r="F10" s="337"/>
      <c r="G10" s="337"/>
      <c r="H10" s="337"/>
      <c r="I10" s="338"/>
    </row>
    <row r="11" spans="3:9" ht="249.75" customHeight="1" x14ac:dyDescent="0.25">
      <c r="C11" s="1" t="s">
        <v>26</v>
      </c>
      <c r="D11" s="336"/>
      <c r="E11" s="337"/>
      <c r="F11" s="337"/>
      <c r="G11" s="337"/>
      <c r="H11" s="337"/>
      <c r="I11" s="338"/>
    </row>
    <row r="12" spans="3:9" ht="189.75" customHeight="1" x14ac:dyDescent="0.25">
      <c r="C12" s="1" t="s">
        <v>27</v>
      </c>
      <c r="D12" s="336"/>
      <c r="E12" s="337"/>
      <c r="F12" s="337"/>
      <c r="G12" s="337"/>
      <c r="H12" s="337"/>
      <c r="I12" s="338"/>
    </row>
    <row r="13" spans="3:9" ht="270.75" customHeight="1" x14ac:dyDescent="0.25">
      <c r="C13" s="1" t="s">
        <v>28</v>
      </c>
      <c r="D13" s="336"/>
      <c r="E13" s="337"/>
      <c r="F13" s="337"/>
      <c r="G13" s="337"/>
      <c r="H13" s="337"/>
      <c r="I13" s="338"/>
    </row>
    <row r="14" spans="3:9" ht="158.25" customHeight="1" x14ac:dyDescent="0.25">
      <c r="C14" s="1" t="s">
        <v>29</v>
      </c>
      <c r="D14" s="336"/>
      <c r="E14" s="337"/>
      <c r="F14" s="337"/>
      <c r="G14" s="337"/>
      <c r="H14" s="337"/>
      <c r="I14" s="338"/>
    </row>
    <row r="15" spans="3:9" ht="302.25" customHeight="1" x14ac:dyDescent="0.25">
      <c r="C15" s="1" t="s">
        <v>30</v>
      </c>
      <c r="D15" s="336"/>
      <c r="E15" s="337"/>
      <c r="F15" s="337"/>
      <c r="G15" s="337"/>
      <c r="H15" s="337"/>
      <c r="I15" s="338"/>
    </row>
    <row r="16" spans="3:9" ht="189" customHeight="1" x14ac:dyDescent="0.25">
      <c r="C16" s="1" t="s">
        <v>31</v>
      </c>
      <c r="D16" s="336"/>
      <c r="E16" s="337"/>
      <c r="F16" s="337"/>
      <c r="G16" s="337"/>
      <c r="H16" s="337"/>
      <c r="I16" s="338"/>
    </row>
  </sheetData>
  <mergeCells count="12">
    <mergeCell ref="D13:I13"/>
    <mergeCell ref="D14:I14"/>
    <mergeCell ref="D15:I15"/>
    <mergeCell ref="D16:I16"/>
    <mergeCell ref="D6:I6"/>
    <mergeCell ref="D11:I11"/>
    <mergeCell ref="D12:I12"/>
    <mergeCell ref="C5:I5"/>
    <mergeCell ref="D7:I7"/>
    <mergeCell ref="D8:I8"/>
    <mergeCell ref="D9:I9"/>
    <mergeCell ref="D10:I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B2:U43"/>
  <sheetViews>
    <sheetView zoomScale="70" zoomScaleNormal="70" workbookViewId="0">
      <selection activeCell="U42" sqref="U42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23" bestFit="1" customWidth="1"/>
    <col min="5" max="5" width="24.140625" bestFit="1" customWidth="1"/>
    <col min="6" max="6" width="30.85546875" bestFit="1" customWidth="1"/>
    <col min="7" max="7" width="19.42578125" customWidth="1"/>
    <col min="8" max="8" width="15.5703125" customWidth="1"/>
    <col min="9" max="9" width="16.5703125" customWidth="1"/>
    <col min="10" max="10" width="12.5703125" bestFit="1" customWidth="1"/>
    <col min="11" max="11" width="40.28515625" bestFit="1" customWidth="1"/>
    <col min="12" max="12" width="27.28515625" bestFit="1" customWidth="1"/>
    <col min="13" max="13" width="8.7109375" customWidth="1"/>
    <col min="14" max="14" width="17.28515625" bestFit="1" customWidth="1"/>
    <col min="15" max="15" width="27.28515625" bestFit="1" customWidth="1"/>
    <col min="16" max="16" width="16.7109375" customWidth="1"/>
    <col min="17" max="17" width="17.28515625" bestFit="1" customWidth="1"/>
    <col min="18" max="18" width="27.28515625" bestFit="1" customWidth="1"/>
    <col min="20" max="20" width="17.28515625" bestFit="1" customWidth="1"/>
    <col min="21" max="21" width="27.28515625" bestFit="1" customWidth="1"/>
  </cols>
  <sheetData>
    <row r="2" spans="2:21" ht="15.75" thickBot="1" x14ac:dyDescent="0.3">
      <c r="B2" s="333" t="s">
        <v>132</v>
      </c>
      <c r="C2" s="333"/>
      <c r="D2" s="333"/>
      <c r="E2" s="333"/>
      <c r="F2" s="333"/>
      <c r="G2" s="333"/>
      <c r="H2" s="333"/>
      <c r="I2" s="333"/>
    </row>
    <row r="3" spans="2:21" ht="30" x14ac:dyDescent="0.25">
      <c r="B3" s="128" t="s">
        <v>43</v>
      </c>
      <c r="C3" s="129" t="s">
        <v>44</v>
      </c>
      <c r="D3" s="130" t="s">
        <v>69</v>
      </c>
      <c r="E3" s="131" t="s">
        <v>126</v>
      </c>
      <c r="F3" s="132" t="s">
        <v>127</v>
      </c>
      <c r="G3" s="133" t="s">
        <v>57</v>
      </c>
      <c r="H3" s="131" t="s">
        <v>58</v>
      </c>
      <c r="I3" s="131" t="s">
        <v>70</v>
      </c>
      <c r="K3" s="137" t="s">
        <v>59</v>
      </c>
      <c r="L3" s="138"/>
      <c r="M3" s="139"/>
      <c r="N3" s="342" t="s">
        <v>60</v>
      </c>
      <c r="O3" s="343"/>
      <c r="Q3" s="333" t="s">
        <v>61</v>
      </c>
      <c r="R3" s="333"/>
      <c r="T3" s="333" t="s">
        <v>62</v>
      </c>
      <c r="U3" s="333"/>
    </row>
    <row r="4" spans="2:21" x14ac:dyDescent="0.25">
      <c r="B4" s="1" t="s">
        <v>42</v>
      </c>
      <c r="C4" s="109" t="s">
        <v>112</v>
      </c>
      <c r="D4" s="119">
        <v>983</v>
      </c>
      <c r="E4" s="120">
        <v>15</v>
      </c>
      <c r="F4" s="121">
        <v>33</v>
      </c>
      <c r="G4" s="184">
        <v>50</v>
      </c>
      <c r="H4" s="32">
        <v>95</v>
      </c>
      <c r="I4" s="32">
        <v>70</v>
      </c>
      <c r="K4" s="140" t="s">
        <v>21</v>
      </c>
      <c r="L4" s="13" t="s">
        <v>125</v>
      </c>
      <c r="M4" s="141"/>
      <c r="N4" s="2" t="s">
        <v>21</v>
      </c>
      <c r="O4" s="142" t="s">
        <v>125</v>
      </c>
      <c r="Q4" s="2" t="s">
        <v>21</v>
      </c>
      <c r="R4" s="13" t="s">
        <v>125</v>
      </c>
      <c r="T4" s="2" t="s">
        <v>21</v>
      </c>
      <c r="U4" s="13" t="s">
        <v>125</v>
      </c>
    </row>
    <row r="5" spans="2:21" x14ac:dyDescent="0.25">
      <c r="B5" s="1" t="s">
        <v>42</v>
      </c>
      <c r="C5" s="109" t="s">
        <v>45</v>
      </c>
      <c r="D5" s="119">
        <v>1970</v>
      </c>
      <c r="E5" s="120">
        <v>15</v>
      </c>
      <c r="F5" s="121">
        <v>9</v>
      </c>
      <c r="G5" s="184">
        <v>50</v>
      </c>
      <c r="H5" s="32">
        <v>95</v>
      </c>
      <c r="I5" s="32">
        <v>70</v>
      </c>
      <c r="K5" s="143" t="s">
        <v>22</v>
      </c>
      <c r="L5" s="105">
        <v>9.9943214082907437E-3</v>
      </c>
      <c r="M5" s="141"/>
      <c r="N5" s="1" t="s">
        <v>22</v>
      </c>
      <c r="O5" s="144">
        <v>1.221763683753258E-2</v>
      </c>
      <c r="Q5" s="1" t="s">
        <v>22</v>
      </c>
      <c r="R5" s="102">
        <v>1.466275659824047E-2</v>
      </c>
      <c r="T5" s="1" t="s">
        <v>22</v>
      </c>
      <c r="U5" s="102">
        <v>9.2703349282296649E-3</v>
      </c>
    </row>
    <row r="6" spans="2:21" x14ac:dyDescent="0.25">
      <c r="B6" s="1" t="s">
        <v>46</v>
      </c>
      <c r="C6" s="109" t="s">
        <v>47</v>
      </c>
      <c r="D6" s="119">
        <v>238</v>
      </c>
      <c r="E6" s="120">
        <v>15</v>
      </c>
      <c r="F6" s="121">
        <v>32</v>
      </c>
      <c r="G6" s="184">
        <v>50</v>
      </c>
      <c r="H6" s="32">
        <v>95</v>
      </c>
      <c r="I6" s="32">
        <v>70</v>
      </c>
      <c r="K6" s="143" t="s">
        <v>23</v>
      </c>
      <c r="L6" s="105">
        <v>0.14446337308347529</v>
      </c>
      <c r="M6" s="141"/>
      <c r="N6" s="1" t="s">
        <v>23</v>
      </c>
      <c r="O6" s="144">
        <v>9.844700260642919E-2</v>
      </c>
      <c r="Q6" s="1" t="s">
        <v>23</v>
      </c>
      <c r="R6" s="102">
        <v>0.10483870967741936</v>
      </c>
      <c r="T6" s="1" t="s">
        <v>23</v>
      </c>
      <c r="U6" s="102">
        <v>0.30203349282296649</v>
      </c>
    </row>
    <row r="7" spans="2:21" x14ac:dyDescent="0.25">
      <c r="B7" s="1" t="s">
        <v>46</v>
      </c>
      <c r="C7" s="109" t="s">
        <v>48</v>
      </c>
      <c r="D7" s="119">
        <v>281</v>
      </c>
      <c r="E7" s="120">
        <v>15</v>
      </c>
      <c r="F7" s="121">
        <v>16</v>
      </c>
      <c r="G7" s="184">
        <v>50</v>
      </c>
      <c r="H7" s="32">
        <v>95</v>
      </c>
      <c r="I7" s="32">
        <v>70</v>
      </c>
      <c r="K7" s="143" t="s">
        <v>24</v>
      </c>
      <c r="L7" s="105">
        <v>6.2237365133446902E-2</v>
      </c>
      <c r="M7" s="141"/>
      <c r="N7" s="1" t="s">
        <v>24</v>
      </c>
      <c r="O7" s="144">
        <v>5.3974804517810601E-2</v>
      </c>
      <c r="Q7" s="1" t="s">
        <v>24</v>
      </c>
      <c r="R7" s="102">
        <v>4.9486803519061581E-2</v>
      </c>
      <c r="T7" s="1" t="s">
        <v>24</v>
      </c>
      <c r="U7" s="102">
        <v>4.3062200956937802E-2</v>
      </c>
    </row>
    <row r="8" spans="2:21" x14ac:dyDescent="0.25">
      <c r="B8" s="1" t="s">
        <v>46</v>
      </c>
      <c r="C8" s="109" t="s">
        <v>49</v>
      </c>
      <c r="D8" s="119">
        <v>974</v>
      </c>
      <c r="E8" s="120">
        <v>15</v>
      </c>
      <c r="F8" s="121">
        <v>28</v>
      </c>
      <c r="G8" s="184">
        <v>50</v>
      </c>
      <c r="H8" s="32">
        <v>95</v>
      </c>
      <c r="I8" s="32">
        <v>70</v>
      </c>
      <c r="K8" s="143" t="s">
        <v>25</v>
      </c>
      <c r="L8" s="105">
        <v>1.090289608177172E-2</v>
      </c>
      <c r="M8" s="141"/>
      <c r="N8" s="1" t="s">
        <v>25</v>
      </c>
      <c r="O8" s="144">
        <v>8.1450912250217197E-4</v>
      </c>
      <c r="Q8" s="1" t="s">
        <v>25</v>
      </c>
      <c r="R8" s="102">
        <v>1.2463343108504398E-2</v>
      </c>
      <c r="T8" s="1" t="s">
        <v>25</v>
      </c>
      <c r="U8" s="102">
        <v>4.1866028708133973E-3</v>
      </c>
    </row>
    <row r="9" spans="2:21" x14ac:dyDescent="0.25">
      <c r="B9" s="1" t="s">
        <v>50</v>
      </c>
      <c r="C9" s="109" t="s">
        <v>51</v>
      </c>
      <c r="D9" s="119">
        <v>1425</v>
      </c>
      <c r="E9" s="120">
        <v>15</v>
      </c>
      <c r="F9" s="122">
        <v>34.5</v>
      </c>
      <c r="G9" s="184">
        <v>50</v>
      </c>
      <c r="H9" s="32">
        <v>95</v>
      </c>
      <c r="I9" s="32">
        <v>70</v>
      </c>
      <c r="K9" s="143" t="s">
        <v>26</v>
      </c>
      <c r="L9" s="105">
        <v>5.8603066439522997E-2</v>
      </c>
      <c r="M9" s="141"/>
      <c r="N9" s="1" t="s">
        <v>26</v>
      </c>
      <c r="O9" s="144">
        <v>4.5503909643788011E-2</v>
      </c>
      <c r="Q9" s="1" t="s">
        <v>26</v>
      </c>
      <c r="R9" s="102">
        <v>7.6979472140762464E-2</v>
      </c>
      <c r="T9" s="1" t="s">
        <v>26</v>
      </c>
      <c r="U9" s="102">
        <v>0.12619617224880383</v>
      </c>
    </row>
    <row r="10" spans="2:21" x14ac:dyDescent="0.25">
      <c r="B10" s="1" t="s">
        <v>50</v>
      </c>
      <c r="C10" s="109" t="s">
        <v>52</v>
      </c>
      <c r="D10" s="119">
        <v>1802</v>
      </c>
      <c r="E10" s="123">
        <v>15</v>
      </c>
      <c r="F10" s="124">
        <v>36.1</v>
      </c>
      <c r="G10" s="184">
        <v>50</v>
      </c>
      <c r="H10" s="32">
        <v>95</v>
      </c>
      <c r="I10" s="32">
        <v>70</v>
      </c>
      <c r="K10" s="143" t="s">
        <v>27</v>
      </c>
      <c r="L10" s="105">
        <v>0.65962521294718912</v>
      </c>
      <c r="M10" s="141"/>
      <c r="N10" s="1" t="s">
        <v>27</v>
      </c>
      <c r="O10" s="144">
        <v>0.77096003475238928</v>
      </c>
      <c r="Q10" s="1" t="s">
        <v>27</v>
      </c>
      <c r="R10" s="102">
        <v>0.61070381231671556</v>
      </c>
      <c r="T10" s="1" t="s">
        <v>27</v>
      </c>
      <c r="U10" s="102">
        <v>0.46142344497607657</v>
      </c>
    </row>
    <row r="11" spans="2:21" x14ac:dyDescent="0.25">
      <c r="B11" s="1" t="s">
        <v>50</v>
      </c>
      <c r="C11" s="109" t="s">
        <v>53</v>
      </c>
      <c r="D11" s="119">
        <v>2022</v>
      </c>
      <c r="E11" s="120">
        <v>15</v>
      </c>
      <c r="F11" s="122">
        <v>46</v>
      </c>
      <c r="G11" s="184">
        <v>50</v>
      </c>
      <c r="H11" s="32">
        <v>95</v>
      </c>
      <c r="I11" s="32">
        <v>70</v>
      </c>
      <c r="K11" s="143" t="s">
        <v>28</v>
      </c>
      <c r="L11" s="105">
        <v>4.0204429301533222E-2</v>
      </c>
      <c r="M11" s="141"/>
      <c r="N11" s="1" t="s">
        <v>28</v>
      </c>
      <c r="O11" s="144">
        <v>1.596437880104257E-2</v>
      </c>
      <c r="Q11" s="1" t="s">
        <v>28</v>
      </c>
      <c r="R11" s="102">
        <v>0.11070381231671554</v>
      </c>
      <c r="T11" s="1" t="s">
        <v>28</v>
      </c>
      <c r="U11" s="102">
        <v>5.0837320574162681E-2</v>
      </c>
    </row>
    <row r="12" spans="2:21" x14ac:dyDescent="0.25">
      <c r="B12" s="1" t="s">
        <v>54</v>
      </c>
      <c r="C12" s="109" t="s">
        <v>55</v>
      </c>
      <c r="D12" s="119">
        <v>648</v>
      </c>
      <c r="E12" s="120">
        <v>15</v>
      </c>
      <c r="F12" s="122">
        <v>1</v>
      </c>
      <c r="G12" s="184">
        <v>50</v>
      </c>
      <c r="H12" s="32">
        <v>95</v>
      </c>
      <c r="I12" s="32">
        <v>70</v>
      </c>
      <c r="K12" s="143" t="s">
        <v>29</v>
      </c>
      <c r="L12" s="105">
        <v>2.2714366837024418E-4</v>
      </c>
      <c r="M12" s="141"/>
      <c r="N12" s="1" t="s">
        <v>29</v>
      </c>
      <c r="O12" s="144">
        <v>5.9730668983492619E-4</v>
      </c>
      <c r="Q12" s="1" t="s">
        <v>29</v>
      </c>
      <c r="R12" s="102">
        <v>0</v>
      </c>
      <c r="T12" s="1" t="s">
        <v>29</v>
      </c>
      <c r="U12" s="102">
        <v>0</v>
      </c>
    </row>
    <row r="13" spans="2:21" ht="15.75" thickBot="1" x14ac:dyDescent="0.3">
      <c r="B13" s="1" t="s">
        <v>54</v>
      </c>
      <c r="C13" s="109" t="s">
        <v>56</v>
      </c>
      <c r="D13" s="125">
        <v>1215</v>
      </c>
      <c r="E13" s="126">
        <v>18.3</v>
      </c>
      <c r="F13" s="127">
        <v>2.8</v>
      </c>
      <c r="G13" s="184">
        <v>50</v>
      </c>
      <c r="H13" s="32">
        <v>95</v>
      </c>
      <c r="I13" s="32">
        <v>70</v>
      </c>
      <c r="K13" s="143" t="s">
        <v>30</v>
      </c>
      <c r="L13" s="105">
        <v>6.3600227143668373E-3</v>
      </c>
      <c r="M13" s="141"/>
      <c r="N13" s="1" t="s">
        <v>30</v>
      </c>
      <c r="O13" s="144">
        <v>3.801042571676803E-4</v>
      </c>
      <c r="Q13" s="1" t="s">
        <v>30</v>
      </c>
      <c r="R13" s="102">
        <v>1.0997067448680353E-2</v>
      </c>
      <c r="T13" s="1" t="s">
        <v>30</v>
      </c>
      <c r="U13" s="102">
        <v>2.9904306220095693E-4</v>
      </c>
    </row>
    <row r="14" spans="2:21" ht="15.75" thickBot="1" x14ac:dyDescent="0.3">
      <c r="K14" s="145" t="s">
        <v>31</v>
      </c>
      <c r="L14" s="146">
        <v>7.3821692220329355E-3</v>
      </c>
      <c r="M14" s="147"/>
      <c r="N14" s="5" t="s">
        <v>31</v>
      </c>
      <c r="O14" s="148">
        <v>1.1403127715030408E-3</v>
      </c>
      <c r="Q14" s="1" t="s">
        <v>31</v>
      </c>
      <c r="R14" s="102">
        <v>9.1642228739002938E-3</v>
      </c>
      <c r="T14" s="1" t="s">
        <v>31</v>
      </c>
      <c r="U14" s="102">
        <v>2.6913875598086126E-3</v>
      </c>
    </row>
    <row r="15" spans="2:21" ht="15.75" thickBot="1" x14ac:dyDescent="0.3">
      <c r="B15" s="185"/>
      <c r="C15" s="185"/>
      <c r="D15" s="185"/>
      <c r="E15" s="185"/>
      <c r="F15" s="185"/>
      <c r="G15" s="185"/>
      <c r="H15" s="185"/>
      <c r="I15" s="185"/>
    </row>
    <row r="16" spans="2:21" x14ac:dyDescent="0.25">
      <c r="B16" s="185"/>
      <c r="C16" s="185"/>
      <c r="D16" s="185"/>
      <c r="E16" s="185"/>
      <c r="F16" s="185"/>
      <c r="G16" s="185"/>
      <c r="H16" s="185"/>
      <c r="I16" s="185"/>
      <c r="K16" s="330" t="s">
        <v>63</v>
      </c>
      <c r="L16" s="332"/>
      <c r="N16" s="339" t="s">
        <v>64</v>
      </c>
      <c r="O16" s="340"/>
      <c r="P16" s="139"/>
      <c r="Q16" s="340" t="s">
        <v>65</v>
      </c>
      <c r="R16" s="340"/>
      <c r="S16" s="139"/>
      <c r="T16" s="340" t="s">
        <v>66</v>
      </c>
      <c r="U16" s="341"/>
    </row>
    <row r="17" spans="2:21" x14ac:dyDescent="0.25">
      <c r="B17" s="185"/>
      <c r="C17" s="185"/>
      <c r="D17" s="185"/>
      <c r="E17" s="185"/>
      <c r="F17" s="185"/>
      <c r="G17" s="185"/>
      <c r="H17" s="185"/>
      <c r="I17" s="185"/>
      <c r="K17" s="2" t="s">
        <v>21</v>
      </c>
      <c r="L17" s="13" t="s">
        <v>125</v>
      </c>
      <c r="N17" s="140" t="s">
        <v>21</v>
      </c>
      <c r="O17" s="13" t="s">
        <v>125</v>
      </c>
      <c r="P17" s="141"/>
      <c r="Q17" s="2" t="s">
        <v>21</v>
      </c>
      <c r="R17" s="13" t="s">
        <v>125</v>
      </c>
      <c r="S17" s="141"/>
      <c r="T17" s="2" t="s">
        <v>21</v>
      </c>
      <c r="U17" s="142" t="s">
        <v>125</v>
      </c>
    </row>
    <row r="18" spans="2:21" x14ac:dyDescent="0.25">
      <c r="B18" s="185"/>
      <c r="C18" s="185"/>
      <c r="D18" s="185"/>
      <c r="E18" s="185"/>
      <c r="F18" s="185"/>
      <c r="G18" s="185"/>
      <c r="H18" s="185"/>
      <c r="I18" s="185"/>
      <c r="K18" s="1" t="s">
        <v>22</v>
      </c>
      <c r="L18" s="102">
        <v>1.3416253231779749E-2</v>
      </c>
      <c r="N18" s="143" t="s">
        <v>22</v>
      </c>
      <c r="O18" s="102">
        <v>1.0461978965915974E-2</v>
      </c>
      <c r="P18" s="141"/>
      <c r="Q18" s="1" t="s">
        <v>22</v>
      </c>
      <c r="R18" s="102">
        <v>1.4879746602335089E-2</v>
      </c>
      <c r="S18" s="141"/>
      <c r="T18" s="1" t="s">
        <v>22</v>
      </c>
      <c r="U18" s="149">
        <v>1.855416121333436E-2</v>
      </c>
    </row>
    <row r="19" spans="2:21" x14ac:dyDescent="0.25">
      <c r="B19" s="185"/>
      <c r="C19" s="185"/>
      <c r="D19" s="185"/>
      <c r="E19" s="185"/>
      <c r="F19" s="185"/>
      <c r="G19" s="185"/>
      <c r="H19" s="185"/>
      <c r="I19" s="185"/>
      <c r="K19" s="1" t="s">
        <v>23</v>
      </c>
      <c r="L19" s="102">
        <v>6.7989658304800499E-2</v>
      </c>
      <c r="N19" s="143" t="s">
        <v>23</v>
      </c>
      <c r="O19" s="102">
        <v>0.23247618523209074</v>
      </c>
      <c r="P19" s="141"/>
      <c r="Q19" s="1" t="s">
        <v>23</v>
      </c>
      <c r="R19" s="102">
        <v>0.13778498029538508</v>
      </c>
      <c r="S19" s="141"/>
      <c r="T19" s="1" t="s">
        <v>23</v>
      </c>
      <c r="U19" s="149">
        <v>6.4901070136269154E-2</v>
      </c>
    </row>
    <row r="20" spans="2:21" x14ac:dyDescent="0.25">
      <c r="B20" s="185"/>
      <c r="C20" s="185"/>
      <c r="D20" s="185"/>
      <c r="E20" s="185"/>
      <c r="F20" s="185"/>
      <c r="G20" s="185"/>
      <c r="H20" s="185"/>
      <c r="I20" s="185"/>
      <c r="K20" s="1" t="s">
        <v>24</v>
      </c>
      <c r="L20" s="102">
        <v>4.18559150303962E-2</v>
      </c>
      <c r="N20" s="143" t="s">
        <v>24</v>
      </c>
      <c r="O20" s="102">
        <v>3.9094763504212322E-2</v>
      </c>
      <c r="P20" s="141"/>
      <c r="Q20" s="1" t="s">
        <v>24</v>
      </c>
      <c r="R20" s="102">
        <v>4.6591285772163087E-2</v>
      </c>
      <c r="S20" s="141"/>
      <c r="T20" s="1" t="s">
        <v>24</v>
      </c>
      <c r="U20" s="149">
        <v>5.3352837015936565E-2</v>
      </c>
    </row>
    <row r="21" spans="2:21" x14ac:dyDescent="0.25">
      <c r="B21" s="185"/>
      <c r="C21" s="185"/>
      <c r="D21" s="185"/>
      <c r="E21" s="185"/>
      <c r="F21" s="185"/>
      <c r="G21" s="185"/>
      <c r="H21" s="185"/>
      <c r="I21" s="185"/>
      <c r="K21" s="1" t="s">
        <v>25</v>
      </c>
      <c r="L21" s="102">
        <v>1.5861924393822932E-2</v>
      </c>
      <c r="N21" s="143" t="s">
        <v>25</v>
      </c>
      <c r="O21" s="102">
        <v>8.4246462199218108E-3</v>
      </c>
      <c r="P21" s="141"/>
      <c r="Q21" s="1" t="s">
        <v>25</v>
      </c>
      <c r="R21" s="102">
        <v>1.9888770211041951E-2</v>
      </c>
      <c r="S21" s="141"/>
      <c r="T21" s="1" t="s">
        <v>25</v>
      </c>
      <c r="U21" s="149">
        <v>1.3087997536376935E-3</v>
      </c>
    </row>
    <row r="22" spans="2:21" x14ac:dyDescent="0.25">
      <c r="B22" s="185"/>
      <c r="C22" s="185"/>
      <c r="D22" s="185"/>
      <c r="E22" s="185"/>
      <c r="F22" s="185"/>
      <c r="G22" s="185"/>
      <c r="H22" s="185"/>
      <c r="I22" s="185"/>
      <c r="K22" s="1" t="s">
        <v>26</v>
      </c>
      <c r="L22" s="102">
        <v>4.9262804835441272E-2</v>
      </c>
      <c r="N22" s="143" t="s">
        <v>26</v>
      </c>
      <c r="O22" s="102">
        <v>7.0040196024447998E-2</v>
      </c>
      <c r="P22" s="141"/>
      <c r="Q22" s="1" t="s">
        <v>26</v>
      </c>
      <c r="R22" s="102">
        <v>6.496998268940371E-2</v>
      </c>
      <c r="S22" s="141"/>
      <c r="T22" s="1" t="s">
        <v>26</v>
      </c>
      <c r="U22" s="149">
        <v>5.0350296404650087E-2</v>
      </c>
    </row>
    <row r="23" spans="2:21" x14ac:dyDescent="0.25">
      <c r="B23" s="185"/>
      <c r="C23" s="185"/>
      <c r="D23" s="185"/>
      <c r="E23" s="185"/>
      <c r="F23" s="185"/>
      <c r="G23" s="185"/>
      <c r="H23" s="185"/>
      <c r="I23" s="185"/>
      <c r="K23" s="1" t="s">
        <v>27</v>
      </c>
      <c r="L23" s="102">
        <v>0.76598420795192512</v>
      </c>
      <c r="N23" s="143" t="s">
        <v>27</v>
      </c>
      <c r="O23" s="102">
        <v>0.60150872749297946</v>
      </c>
      <c r="P23" s="141"/>
      <c r="Q23" s="1" t="s">
        <v>27</v>
      </c>
      <c r="R23" s="102">
        <v>0.61931420573827856</v>
      </c>
      <c r="S23" s="141"/>
      <c r="T23" s="1" t="s">
        <v>27</v>
      </c>
      <c r="U23" s="149">
        <v>0.78335514666256068</v>
      </c>
    </row>
    <row r="24" spans="2:21" x14ac:dyDescent="0.25">
      <c r="B24" s="185"/>
      <c r="C24" s="185"/>
      <c r="D24" s="185"/>
      <c r="E24" s="185"/>
      <c r="F24" s="185"/>
      <c r="G24" s="185"/>
      <c r="H24" s="185"/>
      <c r="I24" s="185"/>
      <c r="K24" s="1" t="s">
        <v>28</v>
      </c>
      <c r="L24" s="102">
        <v>2.8858919712109566E-2</v>
      </c>
      <c r="N24" s="143" t="s">
        <v>28</v>
      </c>
      <c r="O24" s="102">
        <v>2.4833434282253181E-2</v>
      </c>
      <c r="P24" s="141"/>
      <c r="Q24" s="1" t="s">
        <v>28</v>
      </c>
      <c r="R24" s="102">
        <v>6.0292438584214209E-2</v>
      </c>
      <c r="S24" s="141"/>
      <c r="T24" s="1" t="s">
        <v>28</v>
      </c>
      <c r="U24" s="149">
        <v>6.6979752097929019E-3</v>
      </c>
    </row>
    <row r="25" spans="2:21" x14ac:dyDescent="0.25">
      <c r="B25" s="185"/>
      <c r="C25" s="185"/>
      <c r="D25" s="185"/>
      <c r="E25" s="185"/>
      <c r="F25" s="185"/>
      <c r="G25" s="185"/>
      <c r="H25" s="185"/>
      <c r="I25" s="185"/>
      <c r="K25" s="1" t="s">
        <v>29</v>
      </c>
      <c r="L25" s="102">
        <v>1.3975263783103906E-4</v>
      </c>
      <c r="N25" s="143" t="s">
        <v>29</v>
      </c>
      <c r="O25" s="102">
        <v>7.7088266064644019E-4</v>
      </c>
      <c r="P25" s="141"/>
      <c r="Q25" s="1" t="s">
        <v>29</v>
      </c>
      <c r="R25" s="102">
        <v>1.3259180140694634E-3</v>
      </c>
      <c r="S25" s="141"/>
      <c r="T25" s="1" t="s">
        <v>29</v>
      </c>
      <c r="U25" s="149">
        <v>1.2472091769959196E-2</v>
      </c>
    </row>
    <row r="26" spans="2:21" x14ac:dyDescent="0.25">
      <c r="B26" s="185"/>
      <c r="C26" s="185"/>
      <c r="D26" s="185"/>
      <c r="E26" s="185"/>
      <c r="F26" s="185"/>
      <c r="G26" s="185"/>
      <c r="H26" s="185"/>
      <c r="I26" s="185"/>
      <c r="K26" s="1" t="s">
        <v>30</v>
      </c>
      <c r="L26" s="102">
        <v>6.0093634267346799E-3</v>
      </c>
      <c r="N26" s="143" t="s">
        <v>30</v>
      </c>
      <c r="O26" s="102">
        <v>4.4050437751225156E-3</v>
      </c>
      <c r="P26" s="141"/>
      <c r="Q26" s="1" t="s">
        <v>30</v>
      </c>
      <c r="R26" s="102">
        <v>1.480608449044234E-2</v>
      </c>
      <c r="S26" s="141"/>
      <c r="T26" s="1" t="s">
        <v>30</v>
      </c>
      <c r="U26" s="149">
        <v>7.4678574178150747E-3</v>
      </c>
    </row>
    <row r="27" spans="2:21" ht="15.75" thickBot="1" x14ac:dyDescent="0.3">
      <c r="K27" s="1" t="s">
        <v>31</v>
      </c>
      <c r="L27" s="102">
        <v>1.0621200475158969E-2</v>
      </c>
      <c r="N27" s="145" t="s">
        <v>31</v>
      </c>
      <c r="O27" s="150">
        <v>7.9841418424095589E-3</v>
      </c>
      <c r="P27" s="147"/>
      <c r="Q27" s="5" t="s">
        <v>31</v>
      </c>
      <c r="R27" s="150">
        <v>2.014658760266657E-2</v>
      </c>
      <c r="S27" s="147"/>
      <c r="T27" s="5" t="s">
        <v>31</v>
      </c>
      <c r="U27" s="151">
        <v>1.5397644160443451E-3</v>
      </c>
    </row>
    <row r="29" spans="2:21" x14ac:dyDescent="0.25">
      <c r="K29" s="333" t="s">
        <v>67</v>
      </c>
      <c r="L29" s="333"/>
      <c r="N29" s="333" t="s">
        <v>68</v>
      </c>
      <c r="O29" s="333"/>
    </row>
    <row r="30" spans="2:21" x14ac:dyDescent="0.25">
      <c r="K30" s="2" t="s">
        <v>21</v>
      </c>
      <c r="L30" s="13" t="s">
        <v>125</v>
      </c>
      <c r="N30" s="2" t="s">
        <v>21</v>
      </c>
      <c r="O30" s="13" t="s">
        <v>125</v>
      </c>
    </row>
    <row r="31" spans="2:21" x14ac:dyDescent="0.25">
      <c r="K31" s="1" t="s">
        <v>22</v>
      </c>
      <c r="L31" s="105">
        <v>6.9281483964688789E-3</v>
      </c>
      <c r="N31" s="1" t="s">
        <v>22</v>
      </c>
      <c r="O31" s="105">
        <v>7.2041553748870821E-2</v>
      </c>
    </row>
    <row r="32" spans="2:21" x14ac:dyDescent="0.25">
      <c r="B32" s="330" t="s">
        <v>36</v>
      </c>
      <c r="C32" s="331"/>
      <c r="D32" s="331"/>
      <c r="E32" s="331"/>
      <c r="F32" s="332"/>
      <c r="K32" s="1" t="s">
        <v>23</v>
      </c>
      <c r="L32" s="105">
        <v>0.1364398256788468</v>
      </c>
      <c r="N32" s="1" t="s">
        <v>23</v>
      </c>
      <c r="O32" s="105">
        <v>0.26908310749774167</v>
      </c>
    </row>
    <row r="33" spans="2:15" x14ac:dyDescent="0.25">
      <c r="B33" s="2" t="s">
        <v>21</v>
      </c>
      <c r="C33" s="2" t="s">
        <v>32</v>
      </c>
      <c r="D33" s="2" t="s">
        <v>33</v>
      </c>
      <c r="E33" s="2" t="s">
        <v>34</v>
      </c>
      <c r="F33" s="2" t="s">
        <v>35</v>
      </c>
      <c r="K33" s="1" t="s">
        <v>24</v>
      </c>
      <c r="L33" s="105">
        <v>7.4645211755503413E-2</v>
      </c>
      <c r="N33" s="1" t="s">
        <v>24</v>
      </c>
      <c r="O33" s="105">
        <v>2.9132791327913278E-2</v>
      </c>
    </row>
    <row r="34" spans="2:15" x14ac:dyDescent="0.25">
      <c r="B34" s="14" t="s">
        <v>22</v>
      </c>
      <c r="C34" s="14">
        <v>1.62</v>
      </c>
      <c r="D34" s="14">
        <v>0.39</v>
      </c>
      <c r="E34" s="14">
        <v>0</v>
      </c>
      <c r="F34" s="14">
        <v>0</v>
      </c>
      <c r="K34" s="1" t="s">
        <v>25</v>
      </c>
      <c r="L34" s="105">
        <v>1.8549558609900547E-2</v>
      </c>
      <c r="N34" s="1" t="s">
        <v>25</v>
      </c>
      <c r="O34" s="105">
        <v>1.9986449864498646E-2</v>
      </c>
    </row>
    <row r="35" spans="2:15" x14ac:dyDescent="0.25">
      <c r="B35" s="14" t="s">
        <v>23</v>
      </c>
      <c r="C35" s="14">
        <v>2</v>
      </c>
      <c r="D35" s="14">
        <v>0</v>
      </c>
      <c r="E35" s="14">
        <v>0</v>
      </c>
      <c r="F35" s="14">
        <v>0</v>
      </c>
      <c r="K35" s="1" t="s">
        <v>26</v>
      </c>
      <c r="L35" s="105">
        <v>6.4476477818750697E-2</v>
      </c>
      <c r="N35" s="1" t="s">
        <v>26</v>
      </c>
      <c r="O35" s="105">
        <v>7.4751580849141824E-2</v>
      </c>
    </row>
    <row r="36" spans="2:15" x14ac:dyDescent="0.25">
      <c r="B36" s="14" t="s">
        <v>24</v>
      </c>
      <c r="C36" s="14">
        <v>1.02</v>
      </c>
      <c r="D36" s="14">
        <v>0.99</v>
      </c>
      <c r="E36" s="14">
        <v>0</v>
      </c>
      <c r="F36" s="14">
        <v>0</v>
      </c>
      <c r="K36" s="1" t="s">
        <v>27</v>
      </c>
      <c r="L36" s="105">
        <v>0.65996200692814844</v>
      </c>
      <c r="N36" s="1" t="s">
        <v>27</v>
      </c>
      <c r="O36" s="105">
        <v>0.4416214995483288</v>
      </c>
    </row>
    <row r="37" spans="2:15" x14ac:dyDescent="0.25">
      <c r="B37" s="14" t="s">
        <v>25</v>
      </c>
      <c r="C37" s="14">
        <v>1</v>
      </c>
      <c r="D37" s="14">
        <v>0.26</v>
      </c>
      <c r="E37" s="14">
        <v>0.83</v>
      </c>
      <c r="F37" s="14">
        <v>0</v>
      </c>
      <c r="K37" s="1" t="s">
        <v>28</v>
      </c>
      <c r="L37" s="105">
        <v>3.5534696614146835E-2</v>
      </c>
      <c r="N37" s="1" t="s">
        <v>28</v>
      </c>
      <c r="O37" s="105">
        <v>6.2443541102077685E-2</v>
      </c>
    </row>
    <row r="38" spans="2:15" x14ac:dyDescent="0.25">
      <c r="B38" s="14" t="s">
        <v>26</v>
      </c>
      <c r="C38" s="14">
        <v>2.38</v>
      </c>
      <c r="D38" s="14">
        <v>0.67</v>
      </c>
      <c r="E38" s="14">
        <v>0</v>
      </c>
      <c r="F38" s="14">
        <v>0</v>
      </c>
      <c r="K38" s="1" t="s">
        <v>29</v>
      </c>
      <c r="L38" s="105">
        <v>2.2348865795060902E-4</v>
      </c>
      <c r="N38" s="1" t="s">
        <v>29</v>
      </c>
      <c r="O38" s="105">
        <v>7.9042457091237583E-4</v>
      </c>
    </row>
    <row r="39" spans="2:15" x14ac:dyDescent="0.25">
      <c r="B39" s="14" t="s">
        <v>27</v>
      </c>
      <c r="C39" s="14">
        <v>1.1299999999999999</v>
      </c>
      <c r="D39" s="14">
        <v>1.93</v>
      </c>
      <c r="E39" s="14">
        <v>0</v>
      </c>
      <c r="F39" s="14">
        <v>0</v>
      </c>
      <c r="K39" s="1" t="s">
        <v>30</v>
      </c>
      <c r="L39" s="105">
        <v>6.7046597385182706E-4</v>
      </c>
      <c r="N39" s="1" t="s">
        <v>30</v>
      </c>
      <c r="O39" s="105">
        <v>1.0614272809394761E-2</v>
      </c>
    </row>
    <row r="40" spans="2:15" x14ac:dyDescent="0.25">
      <c r="B40" s="14" t="s">
        <v>28</v>
      </c>
      <c r="C40" s="14">
        <v>1.19</v>
      </c>
      <c r="D40" s="14">
        <v>1.0900000000000001</v>
      </c>
      <c r="E40" s="14">
        <v>0.89</v>
      </c>
      <c r="F40" s="14">
        <v>0</v>
      </c>
      <c r="K40" s="1" t="s">
        <v>31</v>
      </c>
      <c r="L40" s="105">
        <v>2.5701195664320038E-3</v>
      </c>
      <c r="N40" s="1" t="s">
        <v>31</v>
      </c>
      <c r="O40" s="105">
        <v>1.9534778681120146E-2</v>
      </c>
    </row>
    <row r="41" spans="2:15" x14ac:dyDescent="0.25">
      <c r="B41" s="14" t="s">
        <v>29</v>
      </c>
      <c r="C41" s="14">
        <v>4.29</v>
      </c>
      <c r="D41" s="14">
        <v>0.26</v>
      </c>
      <c r="E41" s="14">
        <v>0.06</v>
      </c>
      <c r="F41" s="14">
        <v>0</v>
      </c>
    </row>
    <row r="42" spans="2:15" x14ac:dyDescent="0.25">
      <c r="B42" s="14" t="s">
        <v>30</v>
      </c>
      <c r="C42" s="14">
        <v>3.52</v>
      </c>
      <c r="D42" s="14">
        <v>1.1399999999999999</v>
      </c>
      <c r="E42" s="14">
        <v>0.06</v>
      </c>
      <c r="F42" s="14">
        <v>0</v>
      </c>
    </row>
    <row r="43" spans="2:15" x14ac:dyDescent="0.25">
      <c r="B43" s="14" t="s">
        <v>31</v>
      </c>
      <c r="C43" s="14">
        <v>2.15</v>
      </c>
      <c r="D43" s="14">
        <v>2.13</v>
      </c>
      <c r="E43" s="14">
        <v>0.35</v>
      </c>
      <c r="F43" s="14">
        <v>0</v>
      </c>
    </row>
  </sheetData>
  <mergeCells count="11">
    <mergeCell ref="B32:F32"/>
    <mergeCell ref="K29:L29"/>
    <mergeCell ref="T16:U16"/>
    <mergeCell ref="N29:O29"/>
    <mergeCell ref="N3:O3"/>
    <mergeCell ref="Q3:R3"/>
    <mergeCell ref="B2:I2"/>
    <mergeCell ref="T3:U3"/>
    <mergeCell ref="K16:L16"/>
    <mergeCell ref="N16:O16"/>
    <mergeCell ref="Q16:R16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D3:X61"/>
  <sheetViews>
    <sheetView topLeftCell="A16" zoomScale="70" zoomScaleNormal="70" workbookViewId="0">
      <selection activeCell="L61" sqref="L61"/>
    </sheetView>
  </sheetViews>
  <sheetFormatPr defaultRowHeight="15" x14ac:dyDescent="0.25"/>
  <cols>
    <col min="4" max="4" width="17.85546875" bestFit="1" customWidth="1"/>
    <col min="5" max="5" width="13" bestFit="1" customWidth="1"/>
    <col min="6" max="6" width="9.5703125" bestFit="1" customWidth="1"/>
    <col min="7" max="7" width="13" bestFit="1" customWidth="1"/>
    <col min="8" max="8" width="9.5703125" bestFit="1" customWidth="1"/>
    <col min="9" max="9" width="11.42578125" bestFit="1" customWidth="1"/>
    <col min="10" max="10" width="10" bestFit="1" customWidth="1"/>
    <col min="11" max="11" width="10.85546875" bestFit="1" customWidth="1"/>
    <col min="12" max="12" width="11.7109375" bestFit="1" customWidth="1"/>
    <col min="13" max="13" width="13.5703125" bestFit="1" customWidth="1"/>
    <col min="14" max="14" width="11.140625" bestFit="1" customWidth="1"/>
    <col min="15" max="15" width="10.85546875" bestFit="1" customWidth="1"/>
    <col min="16" max="16" width="10" bestFit="1" customWidth="1"/>
    <col min="17" max="17" width="10.42578125" bestFit="1" customWidth="1"/>
    <col min="18" max="18" width="10.7109375" bestFit="1" customWidth="1"/>
    <col min="19" max="19" width="10.42578125" bestFit="1" customWidth="1"/>
    <col min="20" max="20" width="11" bestFit="1" customWidth="1"/>
    <col min="21" max="21" width="11.5703125" bestFit="1" customWidth="1"/>
    <col min="22" max="22" width="9.5703125" bestFit="1" customWidth="1"/>
    <col min="23" max="23" width="11.5703125" customWidth="1"/>
    <col min="24" max="24" width="10.140625" bestFit="1" customWidth="1"/>
  </cols>
  <sheetData>
    <row r="3" spans="4:24" x14ac:dyDescent="0.25">
      <c r="D3" s="344" t="s">
        <v>128</v>
      </c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</row>
    <row r="4" spans="4:24" x14ac:dyDescent="0.25"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4"/>
      <c r="W4" s="344"/>
      <c r="X4" s="344"/>
    </row>
    <row r="5" spans="4:24" ht="18.75" x14ac:dyDescent="0.25">
      <c r="D5" s="38" t="s">
        <v>79</v>
      </c>
      <c r="E5" s="345" t="s">
        <v>46</v>
      </c>
      <c r="F5" s="345"/>
      <c r="G5" s="345"/>
      <c r="H5" s="345"/>
      <c r="I5" s="345"/>
      <c r="J5" s="38"/>
      <c r="K5" s="345" t="s">
        <v>50</v>
      </c>
      <c r="L5" s="345"/>
      <c r="M5" s="345"/>
      <c r="N5" s="345"/>
      <c r="O5" s="345"/>
      <c r="P5" s="345"/>
      <c r="Q5" s="345" t="s">
        <v>42</v>
      </c>
      <c r="R5" s="345"/>
      <c r="S5" s="345"/>
      <c r="T5" s="38"/>
      <c r="U5" s="345" t="s">
        <v>54</v>
      </c>
      <c r="V5" s="345"/>
      <c r="W5" s="345"/>
      <c r="X5" s="345"/>
    </row>
    <row r="6" spans="4:24" ht="19.5" thickBot="1" x14ac:dyDescent="0.3">
      <c r="D6" s="39" t="s">
        <v>80</v>
      </c>
      <c r="E6" s="39" t="s">
        <v>81</v>
      </c>
      <c r="F6" s="39"/>
      <c r="G6" s="39" t="s">
        <v>81</v>
      </c>
      <c r="H6" s="39"/>
      <c r="I6" s="39" t="s">
        <v>82</v>
      </c>
      <c r="J6" s="39"/>
      <c r="K6" s="40" t="s">
        <v>83</v>
      </c>
      <c r="L6" s="40"/>
      <c r="M6" s="169"/>
      <c r="N6" s="169" t="s">
        <v>84</v>
      </c>
      <c r="O6" s="40"/>
      <c r="P6" s="40" t="s">
        <v>83</v>
      </c>
      <c r="Q6" s="38" t="s">
        <v>85</v>
      </c>
      <c r="R6" s="38"/>
      <c r="S6" s="38" t="s">
        <v>86</v>
      </c>
      <c r="T6" s="38"/>
      <c r="U6" s="41" t="s">
        <v>87</v>
      </c>
      <c r="V6" s="41"/>
      <c r="W6" s="41"/>
      <c r="X6" s="41" t="s">
        <v>88</v>
      </c>
    </row>
    <row r="7" spans="4:24" ht="18.75" x14ac:dyDescent="0.25">
      <c r="D7" s="42" t="s">
        <v>89</v>
      </c>
      <c r="E7" s="42" t="s">
        <v>90</v>
      </c>
      <c r="F7" s="42"/>
      <c r="G7" s="42" t="s">
        <v>91</v>
      </c>
      <c r="H7" s="42"/>
      <c r="I7" s="42" t="s">
        <v>92</v>
      </c>
      <c r="J7" s="42"/>
      <c r="K7" s="42" t="s">
        <v>93</v>
      </c>
      <c r="L7" s="159" t="s">
        <v>93</v>
      </c>
      <c r="M7" s="170" t="s">
        <v>94</v>
      </c>
      <c r="N7" s="171" t="s">
        <v>94</v>
      </c>
      <c r="O7" s="165" t="s">
        <v>95</v>
      </c>
      <c r="P7" s="42" t="s">
        <v>95</v>
      </c>
      <c r="Q7" s="42" t="s">
        <v>96</v>
      </c>
      <c r="R7" s="42" t="s">
        <v>96</v>
      </c>
      <c r="S7" s="42" t="s">
        <v>97</v>
      </c>
      <c r="T7" s="42" t="s">
        <v>97</v>
      </c>
      <c r="U7" s="42" t="s">
        <v>98</v>
      </c>
      <c r="V7" s="42" t="s">
        <v>98</v>
      </c>
      <c r="W7" s="42" t="s">
        <v>99</v>
      </c>
      <c r="X7" s="42" t="s">
        <v>99</v>
      </c>
    </row>
    <row r="8" spans="4:24" ht="19.5" thickBot="1" x14ac:dyDescent="0.3">
      <c r="D8" s="43" t="s">
        <v>100</v>
      </c>
      <c r="E8" s="44" t="s">
        <v>101</v>
      </c>
      <c r="F8" s="45" t="s">
        <v>102</v>
      </c>
      <c r="G8" s="44" t="s">
        <v>101</v>
      </c>
      <c r="H8" s="45" t="s">
        <v>102</v>
      </c>
      <c r="I8" s="44" t="s">
        <v>101</v>
      </c>
      <c r="J8" s="45" t="s">
        <v>102</v>
      </c>
      <c r="K8" s="44" t="s">
        <v>101</v>
      </c>
      <c r="L8" s="160" t="s">
        <v>102</v>
      </c>
      <c r="M8" s="172" t="s">
        <v>101</v>
      </c>
      <c r="N8" s="173" t="s">
        <v>102</v>
      </c>
      <c r="O8" s="166" t="s">
        <v>101</v>
      </c>
      <c r="P8" s="45" t="s">
        <v>102</v>
      </c>
      <c r="Q8" s="44" t="s">
        <v>101</v>
      </c>
      <c r="R8" s="45" t="s">
        <v>102</v>
      </c>
      <c r="S8" s="44" t="s">
        <v>101</v>
      </c>
      <c r="T8" s="45" t="s">
        <v>102</v>
      </c>
      <c r="U8" s="44" t="s">
        <v>101</v>
      </c>
      <c r="V8" s="45" t="s">
        <v>102</v>
      </c>
      <c r="W8" s="44" t="s">
        <v>101</v>
      </c>
      <c r="X8" s="45" t="s">
        <v>102</v>
      </c>
    </row>
    <row r="9" spans="4:24" ht="16.5" thickTop="1" thickBot="1" x14ac:dyDescent="0.3">
      <c r="D9" s="46">
        <v>1</v>
      </c>
      <c r="E9" s="47">
        <v>43516</v>
      </c>
      <c r="F9" s="48">
        <f>11/24</f>
        <v>0.45833333333333331</v>
      </c>
      <c r="G9" s="47">
        <v>43542</v>
      </c>
      <c r="H9" s="48">
        <f>12/24</f>
        <v>0.5</v>
      </c>
      <c r="I9" s="47">
        <v>43516</v>
      </c>
      <c r="J9" s="48">
        <f>15/24</f>
        <v>0.625</v>
      </c>
      <c r="K9" s="174">
        <v>43543</v>
      </c>
      <c r="L9" s="175">
        <f>12/24</f>
        <v>0.5</v>
      </c>
      <c r="M9" s="174">
        <v>43543</v>
      </c>
      <c r="N9" s="175">
        <v>0.5</v>
      </c>
      <c r="O9" s="174">
        <v>43543</v>
      </c>
      <c r="P9" s="175">
        <f>12/24</f>
        <v>0.5</v>
      </c>
      <c r="Q9" s="50">
        <v>43490</v>
      </c>
      <c r="R9" s="52">
        <f>14/24</f>
        <v>0.58333333333333337</v>
      </c>
      <c r="S9" s="50">
        <v>43490</v>
      </c>
      <c r="T9" s="52">
        <f>10/24</f>
        <v>0.41666666666666669</v>
      </c>
      <c r="U9" s="53">
        <v>43574</v>
      </c>
      <c r="V9" s="54">
        <f>10/24</f>
        <v>0.41666666666666669</v>
      </c>
      <c r="W9" s="53">
        <v>43515</v>
      </c>
      <c r="X9" s="54">
        <f>14/24</f>
        <v>0.58333333333333337</v>
      </c>
    </row>
    <row r="10" spans="4:24" ht="16.5" thickTop="1" thickBot="1" x14ac:dyDescent="0.3">
      <c r="D10" s="46">
        <f>D9+1</f>
        <v>2</v>
      </c>
      <c r="E10" s="47">
        <v>43517</v>
      </c>
      <c r="F10" s="48">
        <f>24/24</f>
        <v>1</v>
      </c>
      <c r="G10" s="47">
        <v>43543</v>
      </c>
      <c r="H10" s="48">
        <f>24/24</f>
        <v>1</v>
      </c>
      <c r="I10" s="47">
        <v>43517</v>
      </c>
      <c r="J10" s="48">
        <f>24/24</f>
        <v>1</v>
      </c>
      <c r="K10" s="174">
        <v>43544</v>
      </c>
      <c r="L10" s="175">
        <f>13/24</f>
        <v>0.54166666666666663</v>
      </c>
      <c r="M10" s="174">
        <v>43544</v>
      </c>
      <c r="N10" s="175">
        <f>19/24</f>
        <v>0.79166666666666663</v>
      </c>
      <c r="O10" s="174">
        <v>43544</v>
      </c>
      <c r="P10" s="175">
        <f>24/24</f>
        <v>1</v>
      </c>
      <c r="Q10" s="50">
        <v>43491</v>
      </c>
      <c r="R10" s="51">
        <v>1</v>
      </c>
      <c r="S10" s="50">
        <v>43491</v>
      </c>
      <c r="T10" s="52">
        <f>20/24</f>
        <v>0.83333333333333337</v>
      </c>
      <c r="U10" s="53">
        <v>43567</v>
      </c>
      <c r="V10" s="54">
        <f>14/24</f>
        <v>0.58333333333333337</v>
      </c>
      <c r="W10" s="53">
        <v>43516</v>
      </c>
      <c r="X10" s="54">
        <f t="shared" ref="X10:X23" si="0">24/24</f>
        <v>1</v>
      </c>
    </row>
    <row r="11" spans="4:24" ht="16.5" thickTop="1" thickBot="1" x14ac:dyDescent="0.3">
      <c r="D11" s="46">
        <f t="shared" ref="D11:D58" si="1">D10+1</f>
        <v>3</v>
      </c>
      <c r="E11" s="47">
        <v>43518</v>
      </c>
      <c r="F11" s="48">
        <f>24/24</f>
        <v>1</v>
      </c>
      <c r="G11" s="47">
        <v>43544</v>
      </c>
      <c r="H11" s="48">
        <f t="shared" ref="H11:J24" si="2">24/24</f>
        <v>1</v>
      </c>
      <c r="I11" s="47">
        <v>43518</v>
      </c>
      <c r="J11" s="48">
        <f t="shared" si="2"/>
        <v>1</v>
      </c>
      <c r="K11" s="174">
        <v>43545</v>
      </c>
      <c r="L11" s="175">
        <f>13/24</f>
        <v>0.54166666666666663</v>
      </c>
      <c r="M11" s="174">
        <v>43545</v>
      </c>
      <c r="N11" s="175">
        <f>21/24</f>
        <v>0.875</v>
      </c>
      <c r="O11" s="174">
        <v>43545</v>
      </c>
      <c r="P11" s="175">
        <f>21/24</f>
        <v>0.875</v>
      </c>
      <c r="Q11" s="50">
        <v>43492</v>
      </c>
      <c r="R11" s="51">
        <v>1</v>
      </c>
      <c r="S11" s="50">
        <v>43492</v>
      </c>
      <c r="T11" s="51">
        <v>1</v>
      </c>
      <c r="U11" s="53">
        <v>43568</v>
      </c>
      <c r="V11" s="54">
        <f>18/24</f>
        <v>0.75</v>
      </c>
      <c r="W11" s="53">
        <v>43517</v>
      </c>
      <c r="X11" s="54">
        <f t="shared" si="0"/>
        <v>1</v>
      </c>
    </row>
    <row r="12" spans="4:24" ht="16.5" thickTop="1" thickBot="1" x14ac:dyDescent="0.3">
      <c r="D12" s="46">
        <f t="shared" si="1"/>
        <v>4</v>
      </c>
      <c r="E12" s="47">
        <v>43519</v>
      </c>
      <c r="F12" s="48">
        <f t="shared" ref="F12:F14" si="3">24/24</f>
        <v>1</v>
      </c>
      <c r="G12" s="47">
        <v>43545</v>
      </c>
      <c r="H12" s="48">
        <f t="shared" si="2"/>
        <v>1</v>
      </c>
      <c r="I12" s="47">
        <v>43519</v>
      </c>
      <c r="J12" s="48">
        <f t="shared" si="2"/>
        <v>1</v>
      </c>
      <c r="K12" s="174">
        <v>43546</v>
      </c>
      <c r="L12" s="175">
        <f>13/24</f>
        <v>0.54166666666666663</v>
      </c>
      <c r="M12" s="174">
        <v>43546</v>
      </c>
      <c r="N12" s="175">
        <f>22/24</f>
        <v>0.91666666666666663</v>
      </c>
      <c r="O12" s="174">
        <v>43546</v>
      </c>
      <c r="P12" s="175"/>
      <c r="Q12" s="50">
        <v>43493</v>
      </c>
      <c r="R12" s="51">
        <v>1</v>
      </c>
      <c r="S12" s="50">
        <v>43493</v>
      </c>
      <c r="T12" s="52">
        <f>16/24</f>
        <v>0.66666666666666663</v>
      </c>
      <c r="U12" s="53">
        <v>43569</v>
      </c>
      <c r="V12" s="54">
        <f>16/24</f>
        <v>0.66666666666666663</v>
      </c>
      <c r="W12" s="53">
        <v>43518</v>
      </c>
      <c r="X12" s="54">
        <f t="shared" si="0"/>
        <v>1</v>
      </c>
    </row>
    <row r="13" spans="4:24" ht="16.5" thickTop="1" thickBot="1" x14ac:dyDescent="0.3">
      <c r="D13" s="46">
        <f t="shared" si="1"/>
        <v>5</v>
      </c>
      <c r="E13" s="47">
        <v>43520</v>
      </c>
      <c r="F13" s="48">
        <f t="shared" si="3"/>
        <v>1</v>
      </c>
      <c r="G13" s="47">
        <v>43546</v>
      </c>
      <c r="H13" s="48">
        <f t="shared" si="2"/>
        <v>1</v>
      </c>
      <c r="I13" s="47">
        <v>43520</v>
      </c>
      <c r="J13" s="48">
        <f t="shared" si="2"/>
        <v>1</v>
      </c>
      <c r="K13" s="174">
        <v>43547</v>
      </c>
      <c r="L13" s="175">
        <f>16/24</f>
        <v>0.66666666666666663</v>
      </c>
      <c r="M13" s="174">
        <v>43547</v>
      </c>
      <c r="N13" s="175">
        <f>13/24</f>
        <v>0.54166666666666663</v>
      </c>
      <c r="O13" s="174">
        <v>43547</v>
      </c>
      <c r="P13" s="175"/>
      <c r="Q13" s="50">
        <v>43494</v>
      </c>
      <c r="R13" s="51">
        <v>1</v>
      </c>
      <c r="S13" s="50">
        <v>43494</v>
      </c>
      <c r="T13" s="52">
        <f>16/24</f>
        <v>0.66666666666666663</v>
      </c>
      <c r="U13" s="53">
        <v>43570</v>
      </c>
      <c r="V13" s="54">
        <f>17/24</f>
        <v>0.70833333333333337</v>
      </c>
      <c r="W13" s="53">
        <v>43519</v>
      </c>
      <c r="X13" s="54">
        <f t="shared" si="0"/>
        <v>1</v>
      </c>
    </row>
    <row r="14" spans="4:24" ht="16.5" thickTop="1" thickBot="1" x14ac:dyDescent="0.3">
      <c r="D14" s="46">
        <f t="shared" si="1"/>
        <v>6</v>
      </c>
      <c r="E14" s="47">
        <v>43521</v>
      </c>
      <c r="F14" s="48">
        <f t="shared" si="3"/>
        <v>1</v>
      </c>
      <c r="G14" s="47">
        <v>43547</v>
      </c>
      <c r="H14" s="48">
        <f>24/24</f>
        <v>1</v>
      </c>
      <c r="I14" s="47">
        <v>43521</v>
      </c>
      <c r="J14" s="48">
        <f t="shared" si="2"/>
        <v>1</v>
      </c>
      <c r="K14" s="174">
        <v>43548</v>
      </c>
      <c r="L14" s="175">
        <f>19/24</f>
        <v>0.79166666666666663</v>
      </c>
      <c r="M14" s="174">
        <v>43548</v>
      </c>
      <c r="N14" s="175">
        <f>23/24</f>
        <v>0.95833333333333337</v>
      </c>
      <c r="O14" s="174">
        <v>43548</v>
      </c>
      <c r="P14" s="175"/>
      <c r="Q14" s="50">
        <v>43495</v>
      </c>
      <c r="R14" s="51">
        <v>1</v>
      </c>
      <c r="S14" s="50">
        <v>43495</v>
      </c>
      <c r="T14" s="52">
        <f>16/24</f>
        <v>0.66666666666666663</v>
      </c>
      <c r="U14" s="53">
        <v>43571</v>
      </c>
      <c r="V14" s="54">
        <f>14/24</f>
        <v>0.58333333333333337</v>
      </c>
      <c r="W14" s="53">
        <v>43520</v>
      </c>
      <c r="X14" s="54">
        <f t="shared" si="0"/>
        <v>1</v>
      </c>
    </row>
    <row r="15" spans="4:24" ht="16.5" thickTop="1" thickBot="1" x14ac:dyDescent="0.3">
      <c r="D15" s="46">
        <f t="shared" si="1"/>
        <v>7</v>
      </c>
      <c r="E15" s="47">
        <v>43522</v>
      </c>
      <c r="F15" s="48">
        <f>24/24</f>
        <v>1</v>
      </c>
      <c r="G15" s="47">
        <v>43548</v>
      </c>
      <c r="H15" s="48">
        <f>24/24</f>
        <v>1</v>
      </c>
      <c r="I15" s="47">
        <v>43522</v>
      </c>
      <c r="J15" s="48">
        <f t="shared" si="2"/>
        <v>1</v>
      </c>
      <c r="K15" s="174">
        <v>43549</v>
      </c>
      <c r="L15" s="175">
        <f>15/24</f>
        <v>0.625</v>
      </c>
      <c r="M15" s="174">
        <v>43549</v>
      </c>
      <c r="N15" s="175">
        <f>24/24</f>
        <v>1</v>
      </c>
      <c r="O15" s="174">
        <v>43549</v>
      </c>
      <c r="P15" s="175"/>
      <c r="Q15" s="50">
        <v>43496</v>
      </c>
      <c r="R15" s="51">
        <v>1</v>
      </c>
      <c r="S15" s="50">
        <v>43496</v>
      </c>
      <c r="T15" s="52">
        <f>16/24</f>
        <v>0.66666666666666663</v>
      </c>
      <c r="U15" s="53">
        <v>43572</v>
      </c>
      <c r="V15" s="54">
        <f>17/24</f>
        <v>0.70833333333333337</v>
      </c>
      <c r="W15" s="53">
        <v>43521</v>
      </c>
      <c r="X15" s="54">
        <f t="shared" si="0"/>
        <v>1</v>
      </c>
    </row>
    <row r="16" spans="4:24" ht="16.5" thickTop="1" thickBot="1" x14ac:dyDescent="0.3">
      <c r="D16" s="46">
        <f t="shared" si="1"/>
        <v>8</v>
      </c>
      <c r="E16" s="47">
        <v>43523</v>
      </c>
      <c r="F16" s="48">
        <f>24/24</f>
        <v>1</v>
      </c>
      <c r="G16" s="47">
        <v>43549</v>
      </c>
      <c r="H16" s="48">
        <f>24/24</f>
        <v>1</v>
      </c>
      <c r="I16" s="47">
        <v>43523</v>
      </c>
      <c r="J16" s="48">
        <f t="shared" si="2"/>
        <v>1</v>
      </c>
      <c r="K16" s="174">
        <v>43550</v>
      </c>
      <c r="L16" s="175">
        <f>14/24</f>
        <v>0.58333333333333337</v>
      </c>
      <c r="M16" s="174">
        <v>43550</v>
      </c>
      <c r="N16" s="175">
        <f t="shared" ref="N16" si="4">21/24</f>
        <v>0.875</v>
      </c>
      <c r="O16" s="174">
        <v>43550</v>
      </c>
      <c r="P16" s="175"/>
      <c r="Q16" s="50">
        <v>43497</v>
      </c>
      <c r="R16" s="51">
        <v>1</v>
      </c>
      <c r="S16" s="50">
        <v>43497</v>
      </c>
      <c r="T16" s="52">
        <f>16/24</f>
        <v>0.66666666666666663</v>
      </c>
      <c r="U16" s="53">
        <v>43573</v>
      </c>
      <c r="V16" s="54">
        <f>13/24</f>
        <v>0.54166666666666663</v>
      </c>
      <c r="W16" s="53">
        <v>43522</v>
      </c>
      <c r="X16" s="54">
        <f t="shared" si="0"/>
        <v>1</v>
      </c>
    </row>
    <row r="17" spans="4:24" ht="16.5" thickTop="1" thickBot="1" x14ac:dyDescent="0.3">
      <c r="D17" s="46">
        <f t="shared" si="1"/>
        <v>9</v>
      </c>
      <c r="E17" s="47">
        <v>43524</v>
      </c>
      <c r="F17" s="48">
        <f t="shared" ref="F17:F18" si="5">24/24</f>
        <v>1</v>
      </c>
      <c r="G17" s="47">
        <v>43550</v>
      </c>
      <c r="H17" s="48">
        <f>12/24</f>
        <v>0.5</v>
      </c>
      <c r="I17" s="47">
        <v>43524</v>
      </c>
      <c r="J17" s="48">
        <f t="shared" si="2"/>
        <v>1</v>
      </c>
      <c r="K17" s="174">
        <v>43551</v>
      </c>
      <c r="L17" s="175">
        <f>14/24</f>
        <v>0.58333333333333337</v>
      </c>
      <c r="M17" s="174">
        <v>43551</v>
      </c>
      <c r="N17" s="175">
        <f>24/24</f>
        <v>1</v>
      </c>
      <c r="O17" s="174">
        <v>43551</v>
      </c>
      <c r="P17" s="175"/>
      <c r="Q17" s="50">
        <v>43498</v>
      </c>
      <c r="R17" s="51">
        <v>1</v>
      </c>
      <c r="S17" s="50">
        <v>43498</v>
      </c>
      <c r="T17" s="52">
        <f>18/24</f>
        <v>0.75</v>
      </c>
      <c r="U17" s="53">
        <v>43574</v>
      </c>
      <c r="V17" s="54">
        <f>15/24</f>
        <v>0.625</v>
      </c>
      <c r="W17" s="53">
        <v>43523</v>
      </c>
      <c r="X17" s="54">
        <f t="shared" si="0"/>
        <v>1</v>
      </c>
    </row>
    <row r="18" spans="4:24" ht="16.5" thickTop="1" thickBot="1" x14ac:dyDescent="0.3">
      <c r="D18" s="46">
        <f t="shared" si="1"/>
        <v>10</v>
      </c>
      <c r="E18" s="47">
        <v>43525</v>
      </c>
      <c r="F18" s="48">
        <f t="shared" si="5"/>
        <v>1</v>
      </c>
      <c r="G18" s="47">
        <v>43551</v>
      </c>
      <c r="H18" s="48">
        <f>19/24</f>
        <v>0.79166666666666663</v>
      </c>
      <c r="I18" s="47">
        <v>43525</v>
      </c>
      <c r="J18" s="48">
        <f t="shared" si="2"/>
        <v>1</v>
      </c>
      <c r="K18" s="174">
        <v>43552</v>
      </c>
      <c r="L18" s="175">
        <f>14/24</f>
        <v>0.58333333333333337</v>
      </c>
      <c r="M18" s="174">
        <v>43552</v>
      </c>
      <c r="N18" s="175">
        <f>24/24</f>
        <v>1</v>
      </c>
      <c r="O18" s="174">
        <v>43552</v>
      </c>
      <c r="P18" s="175"/>
      <c r="Q18" s="50">
        <v>43499</v>
      </c>
      <c r="R18" s="51">
        <v>1</v>
      </c>
      <c r="S18" s="50">
        <v>43499</v>
      </c>
      <c r="T18" s="51">
        <v>1</v>
      </c>
      <c r="U18" s="53">
        <v>43575</v>
      </c>
      <c r="V18" s="54">
        <f>24/24</f>
        <v>1</v>
      </c>
      <c r="W18" s="53">
        <v>43524</v>
      </c>
      <c r="X18" s="54">
        <f t="shared" si="0"/>
        <v>1</v>
      </c>
    </row>
    <row r="19" spans="4:24" ht="16.5" thickTop="1" thickBot="1" x14ac:dyDescent="0.3">
      <c r="D19" s="46">
        <f t="shared" si="1"/>
        <v>11</v>
      </c>
      <c r="E19" s="47">
        <v>43526</v>
      </c>
      <c r="F19" s="48">
        <f>24/24</f>
        <v>1</v>
      </c>
      <c r="G19" s="47">
        <v>43552</v>
      </c>
      <c r="H19" s="48">
        <f t="shared" ref="H19" si="6">19/24</f>
        <v>0.79166666666666663</v>
      </c>
      <c r="I19" s="47">
        <v>43526</v>
      </c>
      <c r="J19" s="48">
        <f t="shared" si="2"/>
        <v>1</v>
      </c>
      <c r="K19" s="174">
        <v>43553</v>
      </c>
      <c r="L19" s="175">
        <f>15/24</f>
        <v>0.625</v>
      </c>
      <c r="M19" s="174">
        <v>43553</v>
      </c>
      <c r="N19" s="175">
        <f>24/24</f>
        <v>1</v>
      </c>
      <c r="O19" s="174">
        <v>43553</v>
      </c>
      <c r="P19" s="175"/>
      <c r="Q19" s="50">
        <v>43500</v>
      </c>
      <c r="R19" s="51">
        <v>1</v>
      </c>
      <c r="S19" s="50">
        <v>43500</v>
      </c>
      <c r="T19" s="52">
        <f>17/24</f>
        <v>0.70833333333333337</v>
      </c>
      <c r="U19" s="53">
        <v>43576</v>
      </c>
      <c r="V19" s="54">
        <f>15/24</f>
        <v>0.625</v>
      </c>
      <c r="W19" s="53">
        <v>43525</v>
      </c>
      <c r="X19" s="54">
        <f t="shared" si="0"/>
        <v>1</v>
      </c>
    </row>
    <row r="20" spans="4:24" ht="16.5" thickTop="1" thickBot="1" x14ac:dyDescent="0.3">
      <c r="D20" s="46">
        <f t="shared" si="1"/>
        <v>12</v>
      </c>
      <c r="E20" s="47">
        <v>43527</v>
      </c>
      <c r="F20" s="48">
        <f t="shared" ref="F20:F30" si="7">24/24</f>
        <v>1</v>
      </c>
      <c r="G20" s="47">
        <v>43553</v>
      </c>
      <c r="H20" s="48">
        <f>24/24</f>
        <v>1</v>
      </c>
      <c r="I20" s="47">
        <v>43527</v>
      </c>
      <c r="J20" s="48">
        <f t="shared" si="2"/>
        <v>1</v>
      </c>
      <c r="K20" s="174">
        <v>43554</v>
      </c>
      <c r="L20" s="175">
        <f>15/24</f>
        <v>0.625</v>
      </c>
      <c r="M20" s="174">
        <v>43554</v>
      </c>
      <c r="N20" s="175">
        <f>24/24</f>
        <v>1</v>
      </c>
      <c r="O20" s="174">
        <v>43554</v>
      </c>
      <c r="P20" s="175"/>
      <c r="Q20" s="50">
        <v>43501</v>
      </c>
      <c r="R20" s="51">
        <v>1</v>
      </c>
      <c r="S20" s="50">
        <v>43501</v>
      </c>
      <c r="T20" s="52">
        <f>17/24</f>
        <v>0.70833333333333337</v>
      </c>
      <c r="U20" s="53">
        <v>43577</v>
      </c>
      <c r="V20" s="54">
        <f>14/24</f>
        <v>0.58333333333333337</v>
      </c>
      <c r="W20" s="53">
        <v>43526</v>
      </c>
      <c r="X20" s="54">
        <f t="shared" si="0"/>
        <v>1</v>
      </c>
    </row>
    <row r="21" spans="4:24" ht="16.5" thickTop="1" thickBot="1" x14ac:dyDescent="0.3">
      <c r="D21" s="46">
        <f t="shared" si="1"/>
        <v>13</v>
      </c>
      <c r="E21" s="47">
        <v>43528</v>
      </c>
      <c r="F21" s="48">
        <f t="shared" si="7"/>
        <v>1</v>
      </c>
      <c r="G21" s="47">
        <v>43554</v>
      </c>
      <c r="H21" s="48">
        <f>24/24</f>
        <v>1</v>
      </c>
      <c r="I21" s="47">
        <v>43528</v>
      </c>
      <c r="J21" s="48">
        <f t="shared" si="2"/>
        <v>1</v>
      </c>
      <c r="K21" s="174">
        <v>43555</v>
      </c>
      <c r="L21" s="175">
        <f>19/24</f>
        <v>0.79166666666666663</v>
      </c>
      <c r="M21" s="174">
        <v>43555</v>
      </c>
      <c r="N21" s="175">
        <f>15/24</f>
        <v>0.625</v>
      </c>
      <c r="O21" s="174">
        <v>43555</v>
      </c>
      <c r="P21" s="175"/>
      <c r="Q21" s="50">
        <v>43502</v>
      </c>
      <c r="R21" s="51">
        <v>1</v>
      </c>
      <c r="S21" s="50">
        <v>43502</v>
      </c>
      <c r="T21" s="52">
        <f>17/24</f>
        <v>0.70833333333333337</v>
      </c>
      <c r="U21" s="53">
        <v>43578</v>
      </c>
      <c r="V21" s="54">
        <f>13/24</f>
        <v>0.54166666666666663</v>
      </c>
      <c r="W21" s="53">
        <v>43527</v>
      </c>
      <c r="X21" s="54">
        <f t="shared" si="0"/>
        <v>1</v>
      </c>
    </row>
    <row r="22" spans="4:24" ht="16.5" thickTop="1" thickBot="1" x14ac:dyDescent="0.3">
      <c r="D22" s="46">
        <f t="shared" si="1"/>
        <v>14</v>
      </c>
      <c r="E22" s="47">
        <v>43529</v>
      </c>
      <c r="F22" s="48">
        <f t="shared" si="7"/>
        <v>1</v>
      </c>
      <c r="G22" s="47">
        <v>43555</v>
      </c>
      <c r="H22" s="48">
        <f t="shared" ref="H22:H25" si="8">24/24</f>
        <v>1</v>
      </c>
      <c r="I22" s="47">
        <v>43529</v>
      </c>
      <c r="J22" s="48">
        <f t="shared" si="2"/>
        <v>1</v>
      </c>
      <c r="K22" s="174">
        <v>43556</v>
      </c>
      <c r="L22" s="175">
        <f>20/24</f>
        <v>0.83333333333333337</v>
      </c>
      <c r="M22" s="174">
        <v>43556</v>
      </c>
      <c r="N22" s="175">
        <f>1/24</f>
        <v>4.1666666666666664E-2</v>
      </c>
      <c r="O22" s="174">
        <v>43556</v>
      </c>
      <c r="P22" s="175"/>
      <c r="Q22" s="50">
        <v>43503</v>
      </c>
      <c r="R22" s="51">
        <v>1</v>
      </c>
      <c r="S22" s="50">
        <v>43503</v>
      </c>
      <c r="T22" s="52">
        <f>17/24</f>
        <v>0.70833333333333337</v>
      </c>
      <c r="U22" s="53">
        <v>43579</v>
      </c>
      <c r="V22" s="54">
        <f>8/24</f>
        <v>0.33333333333333331</v>
      </c>
      <c r="W22" s="53">
        <v>43528</v>
      </c>
      <c r="X22" s="54">
        <f t="shared" si="0"/>
        <v>1</v>
      </c>
    </row>
    <row r="23" spans="4:24" ht="16.5" thickTop="1" thickBot="1" x14ac:dyDescent="0.3">
      <c r="D23" s="46">
        <f t="shared" si="1"/>
        <v>15</v>
      </c>
      <c r="E23" s="47">
        <v>43530</v>
      </c>
      <c r="F23" s="48">
        <f t="shared" si="7"/>
        <v>1</v>
      </c>
      <c r="G23" s="47">
        <v>43556</v>
      </c>
      <c r="H23" s="48">
        <f t="shared" si="8"/>
        <v>1</v>
      </c>
      <c r="I23" s="47">
        <v>43530</v>
      </c>
      <c r="J23" s="48">
        <f t="shared" si="2"/>
        <v>1</v>
      </c>
      <c r="K23" s="174">
        <v>43557</v>
      </c>
      <c r="L23" s="175">
        <f>15/24</f>
        <v>0.625</v>
      </c>
      <c r="M23" s="174">
        <v>43557</v>
      </c>
      <c r="N23" s="175">
        <f>12/24</f>
        <v>0.5</v>
      </c>
      <c r="O23" s="174">
        <v>43557</v>
      </c>
      <c r="P23" s="175"/>
      <c r="Q23" s="50">
        <v>43504</v>
      </c>
      <c r="R23" s="51">
        <v>1</v>
      </c>
      <c r="S23" s="50">
        <v>43504</v>
      </c>
      <c r="T23" s="52">
        <f>17/24</f>
        <v>0.70833333333333337</v>
      </c>
      <c r="U23" s="53">
        <v>43580</v>
      </c>
      <c r="V23" s="54">
        <f>11/24</f>
        <v>0.45833333333333331</v>
      </c>
      <c r="W23" s="53">
        <v>43529</v>
      </c>
      <c r="X23" s="54">
        <f t="shared" si="0"/>
        <v>1</v>
      </c>
    </row>
    <row r="24" spans="4:24" ht="16.5" thickTop="1" thickBot="1" x14ac:dyDescent="0.3">
      <c r="D24" s="46">
        <f t="shared" si="1"/>
        <v>16</v>
      </c>
      <c r="E24" s="47">
        <v>43531</v>
      </c>
      <c r="F24" s="48">
        <f t="shared" si="7"/>
        <v>1</v>
      </c>
      <c r="G24" s="47">
        <v>43557</v>
      </c>
      <c r="H24" s="48">
        <f t="shared" si="8"/>
        <v>1</v>
      </c>
      <c r="I24" s="47">
        <v>43531</v>
      </c>
      <c r="J24" s="48">
        <f t="shared" si="2"/>
        <v>1</v>
      </c>
      <c r="K24" s="174">
        <v>43558</v>
      </c>
      <c r="L24" s="175">
        <f>14/24</f>
        <v>0.58333333333333337</v>
      </c>
      <c r="M24" s="174">
        <v>43558</v>
      </c>
      <c r="N24" s="175">
        <f>22/24</f>
        <v>0.91666666666666663</v>
      </c>
      <c r="O24" s="174">
        <v>43558</v>
      </c>
      <c r="P24" s="175"/>
      <c r="Q24" s="50">
        <v>43505</v>
      </c>
      <c r="R24" s="51">
        <v>1</v>
      </c>
      <c r="S24" s="50">
        <v>43505</v>
      </c>
      <c r="T24" s="52">
        <f>21/24</f>
        <v>0.875</v>
      </c>
      <c r="U24" s="53">
        <v>43581</v>
      </c>
      <c r="V24" s="54">
        <f>16/24</f>
        <v>0.66666666666666663</v>
      </c>
      <c r="W24" s="53">
        <v>43530</v>
      </c>
      <c r="X24" s="54">
        <f t="shared" ref="X24:X34" si="9">24/24</f>
        <v>1</v>
      </c>
    </row>
    <row r="25" spans="4:24" ht="16.5" thickTop="1" thickBot="1" x14ac:dyDescent="0.3">
      <c r="D25" s="46">
        <f t="shared" si="1"/>
        <v>17</v>
      </c>
      <c r="E25" s="47">
        <v>43532</v>
      </c>
      <c r="F25" s="48">
        <f t="shared" si="7"/>
        <v>1</v>
      </c>
      <c r="G25" s="47">
        <v>43558</v>
      </c>
      <c r="H25" s="48">
        <f t="shared" si="8"/>
        <v>1</v>
      </c>
      <c r="I25" s="47">
        <v>43532</v>
      </c>
      <c r="J25" s="48">
        <f>14/24</f>
        <v>0.58333333333333337</v>
      </c>
      <c r="K25" s="174">
        <v>43559</v>
      </c>
      <c r="L25" s="175">
        <f>14/24</f>
        <v>0.58333333333333337</v>
      </c>
      <c r="M25" s="174">
        <v>43559</v>
      </c>
      <c r="N25" s="175">
        <f>11/24</f>
        <v>0.45833333333333331</v>
      </c>
      <c r="O25" s="174">
        <v>43559</v>
      </c>
      <c r="P25" s="175"/>
      <c r="Q25" s="50">
        <v>43506</v>
      </c>
      <c r="R25" s="51">
        <v>1</v>
      </c>
      <c r="S25" s="50">
        <v>43506</v>
      </c>
      <c r="T25" s="51">
        <v>1</v>
      </c>
      <c r="U25" s="53">
        <v>43582</v>
      </c>
      <c r="V25" s="54">
        <f>14/24</f>
        <v>0.58333333333333337</v>
      </c>
      <c r="W25" s="53">
        <v>43531</v>
      </c>
      <c r="X25" s="54">
        <f t="shared" si="9"/>
        <v>1</v>
      </c>
    </row>
    <row r="26" spans="4:24" ht="16.5" thickTop="1" thickBot="1" x14ac:dyDescent="0.3">
      <c r="D26" s="46">
        <f t="shared" si="1"/>
        <v>18</v>
      </c>
      <c r="E26" s="47">
        <v>43533</v>
      </c>
      <c r="F26" s="48">
        <f t="shared" si="7"/>
        <v>1</v>
      </c>
      <c r="G26" s="47">
        <v>43559</v>
      </c>
      <c r="H26" s="48">
        <f>1/24</f>
        <v>4.1666666666666664E-2</v>
      </c>
      <c r="I26" s="47">
        <v>43533</v>
      </c>
      <c r="J26" s="48">
        <f>14/24</f>
        <v>0.58333333333333337</v>
      </c>
      <c r="K26" s="174">
        <v>43560</v>
      </c>
      <c r="L26" s="175">
        <f>14/24</f>
        <v>0.58333333333333337</v>
      </c>
      <c r="M26" s="174">
        <v>43560</v>
      </c>
      <c r="N26" s="175">
        <f>13/24</f>
        <v>0.54166666666666663</v>
      </c>
      <c r="O26" s="174">
        <v>43560</v>
      </c>
      <c r="P26" s="175"/>
      <c r="Q26" s="50">
        <v>43507</v>
      </c>
      <c r="R26" s="51">
        <v>1</v>
      </c>
      <c r="S26" s="50">
        <v>43507</v>
      </c>
      <c r="T26" s="52">
        <f>17/24</f>
        <v>0.70833333333333337</v>
      </c>
      <c r="U26" s="53">
        <v>43583</v>
      </c>
      <c r="V26" s="54">
        <f>9/24</f>
        <v>0.375</v>
      </c>
      <c r="W26" s="53">
        <v>43532</v>
      </c>
      <c r="X26" s="54">
        <f t="shared" si="9"/>
        <v>1</v>
      </c>
    </row>
    <row r="27" spans="4:24" ht="16.5" thickTop="1" thickBot="1" x14ac:dyDescent="0.3">
      <c r="D27" s="46">
        <f t="shared" si="1"/>
        <v>19</v>
      </c>
      <c r="E27" s="47">
        <v>43534</v>
      </c>
      <c r="F27" s="48">
        <f t="shared" si="7"/>
        <v>1</v>
      </c>
      <c r="G27" s="47"/>
      <c r="H27" s="56"/>
      <c r="I27" s="47">
        <v>43534</v>
      </c>
      <c r="J27" s="48">
        <f>20/24</f>
        <v>0.83333333333333337</v>
      </c>
      <c r="K27" s="174">
        <v>43561</v>
      </c>
      <c r="L27" s="175">
        <f>17/24</f>
        <v>0.70833333333333337</v>
      </c>
      <c r="M27" s="174">
        <v>43561</v>
      </c>
      <c r="N27" s="175">
        <f>14/24</f>
        <v>0.58333333333333337</v>
      </c>
      <c r="O27" s="174">
        <v>43561</v>
      </c>
      <c r="P27" s="175"/>
      <c r="Q27" s="50">
        <v>43508</v>
      </c>
      <c r="R27" s="51">
        <v>1</v>
      </c>
      <c r="S27" s="50">
        <v>43508</v>
      </c>
      <c r="T27" s="52">
        <f>16/24</f>
        <v>0.66666666666666663</v>
      </c>
      <c r="U27" s="53"/>
      <c r="V27" s="60"/>
      <c r="W27" s="53">
        <v>43533</v>
      </c>
      <c r="X27" s="54">
        <f t="shared" si="9"/>
        <v>1</v>
      </c>
    </row>
    <row r="28" spans="4:24" ht="16.5" thickTop="1" thickBot="1" x14ac:dyDescent="0.3">
      <c r="D28" s="46">
        <f t="shared" si="1"/>
        <v>20</v>
      </c>
      <c r="E28" s="47">
        <v>43535</v>
      </c>
      <c r="F28" s="48">
        <f t="shared" si="7"/>
        <v>1</v>
      </c>
      <c r="G28" s="47"/>
      <c r="H28" s="56"/>
      <c r="I28" s="47">
        <v>43535</v>
      </c>
      <c r="J28" s="48">
        <f t="shared" ref="J28" si="10">24/24</f>
        <v>1</v>
      </c>
      <c r="K28" s="174">
        <v>43562</v>
      </c>
      <c r="L28" s="175">
        <f>19/24</f>
        <v>0.79166666666666663</v>
      </c>
      <c r="M28" s="174">
        <v>43562</v>
      </c>
      <c r="N28" s="175">
        <f>6/24</f>
        <v>0.25</v>
      </c>
      <c r="O28" s="174">
        <v>43562</v>
      </c>
      <c r="P28" s="175"/>
      <c r="Q28" s="50">
        <v>43509</v>
      </c>
      <c r="R28" s="51">
        <v>1</v>
      </c>
      <c r="S28" s="50">
        <v>43509</v>
      </c>
      <c r="T28" s="52">
        <f>16/24</f>
        <v>0.66666666666666663</v>
      </c>
      <c r="U28" s="53"/>
      <c r="V28" s="60"/>
      <c r="W28" s="53">
        <v>43534</v>
      </c>
      <c r="X28" s="54">
        <f t="shared" si="9"/>
        <v>1</v>
      </c>
    </row>
    <row r="29" spans="4:24" ht="16.5" thickTop="1" thickBot="1" x14ac:dyDescent="0.3">
      <c r="D29" s="46">
        <f t="shared" si="1"/>
        <v>21</v>
      </c>
      <c r="E29" s="47">
        <v>43536</v>
      </c>
      <c r="F29" s="48">
        <f t="shared" si="7"/>
        <v>1</v>
      </c>
      <c r="G29" s="47"/>
      <c r="H29" s="56"/>
      <c r="I29" s="47">
        <v>43536</v>
      </c>
      <c r="J29" s="48">
        <f>13/24</f>
        <v>0.54166666666666663</v>
      </c>
      <c r="K29" s="174">
        <v>43563</v>
      </c>
      <c r="L29" s="175">
        <f>14/24</f>
        <v>0.58333333333333337</v>
      </c>
      <c r="M29" s="174">
        <v>43563</v>
      </c>
      <c r="N29" s="175">
        <f>2/24</f>
        <v>8.3333333333333329E-2</v>
      </c>
      <c r="O29" s="174">
        <v>43563</v>
      </c>
      <c r="P29" s="175"/>
      <c r="Q29" s="50">
        <v>43510</v>
      </c>
      <c r="R29" s="51">
        <v>1</v>
      </c>
      <c r="S29" s="50">
        <v>43510</v>
      </c>
      <c r="T29" s="52">
        <f>16/24</f>
        <v>0.66666666666666663</v>
      </c>
      <c r="U29" s="53"/>
      <c r="V29" s="60"/>
      <c r="W29" s="53">
        <v>43535</v>
      </c>
      <c r="X29" s="54">
        <f t="shared" si="9"/>
        <v>1</v>
      </c>
    </row>
    <row r="30" spans="4:24" ht="16.5" thickTop="1" thickBot="1" x14ac:dyDescent="0.3">
      <c r="D30" s="46">
        <f t="shared" si="1"/>
        <v>22</v>
      </c>
      <c r="E30" s="47">
        <v>43537</v>
      </c>
      <c r="F30" s="48">
        <f t="shared" si="7"/>
        <v>1</v>
      </c>
      <c r="G30" s="47"/>
      <c r="H30" s="56"/>
      <c r="I30" s="47">
        <v>43537</v>
      </c>
      <c r="J30" s="48">
        <f>12/24</f>
        <v>0.5</v>
      </c>
      <c r="K30" s="174">
        <v>43564</v>
      </c>
      <c r="L30" s="175">
        <f>15/24</f>
        <v>0.625</v>
      </c>
      <c r="M30" s="174">
        <v>43564</v>
      </c>
      <c r="N30" s="175">
        <f>14/24</f>
        <v>0.58333333333333337</v>
      </c>
      <c r="O30" s="174">
        <v>43564</v>
      </c>
      <c r="P30" s="175"/>
      <c r="Q30" s="50">
        <v>43511</v>
      </c>
      <c r="R30" s="51">
        <v>1</v>
      </c>
      <c r="S30" s="50">
        <v>43511</v>
      </c>
      <c r="T30" s="52">
        <f>16/24</f>
        <v>0.66666666666666663</v>
      </c>
      <c r="U30" s="53"/>
      <c r="V30" s="60"/>
      <c r="W30" s="53">
        <v>43536</v>
      </c>
      <c r="X30" s="54">
        <f t="shared" si="9"/>
        <v>1</v>
      </c>
    </row>
    <row r="31" spans="4:24" ht="16.5" thickTop="1" thickBot="1" x14ac:dyDescent="0.3">
      <c r="D31" s="46">
        <f t="shared" si="1"/>
        <v>23</v>
      </c>
      <c r="E31" s="47">
        <v>43538</v>
      </c>
      <c r="F31" s="48">
        <f>24/24</f>
        <v>1</v>
      </c>
      <c r="G31" s="47"/>
      <c r="H31" s="56"/>
      <c r="I31" s="47">
        <v>43538</v>
      </c>
      <c r="J31" s="48">
        <f>12/24</f>
        <v>0.5</v>
      </c>
      <c r="K31" s="174">
        <v>43565</v>
      </c>
      <c r="L31" s="175">
        <f>14/24</f>
        <v>0.58333333333333337</v>
      </c>
      <c r="M31" s="174">
        <v>43565</v>
      </c>
      <c r="N31" s="175">
        <f>22/24</f>
        <v>0.91666666666666663</v>
      </c>
      <c r="O31" s="174">
        <v>43565</v>
      </c>
      <c r="P31" s="175"/>
      <c r="Q31" s="50">
        <v>43512</v>
      </c>
      <c r="R31" s="51">
        <v>1</v>
      </c>
      <c r="S31" s="50">
        <v>43512</v>
      </c>
      <c r="T31" s="51">
        <v>1</v>
      </c>
      <c r="U31" s="60"/>
      <c r="V31" s="60"/>
      <c r="W31" s="53">
        <v>43537</v>
      </c>
      <c r="X31" s="54">
        <f t="shared" si="9"/>
        <v>1</v>
      </c>
    </row>
    <row r="32" spans="4:24" ht="16.5" thickTop="1" thickBot="1" x14ac:dyDescent="0.3">
      <c r="D32" s="46">
        <f t="shared" si="1"/>
        <v>24</v>
      </c>
      <c r="E32" s="47">
        <v>43539</v>
      </c>
      <c r="F32" s="48">
        <f>1/24</f>
        <v>4.1666666666666664E-2</v>
      </c>
      <c r="G32" s="47"/>
      <c r="H32" s="56"/>
      <c r="I32" s="47">
        <v>43539</v>
      </c>
      <c r="J32" s="48">
        <f>15/24</f>
        <v>0.625</v>
      </c>
      <c r="K32" s="174">
        <v>43566</v>
      </c>
      <c r="L32" s="175">
        <f t="shared" ref="L32" si="11">24/24</f>
        <v>1</v>
      </c>
      <c r="M32" s="174">
        <v>43566</v>
      </c>
      <c r="N32" s="175">
        <f>5/24</f>
        <v>0.20833333333333334</v>
      </c>
      <c r="O32" s="174">
        <v>43566</v>
      </c>
      <c r="P32" s="175">
        <f>13/24</f>
        <v>0.54166666666666663</v>
      </c>
      <c r="Q32" s="50">
        <v>43513</v>
      </c>
      <c r="R32" s="51">
        <v>1</v>
      </c>
      <c r="S32" s="50">
        <v>43513</v>
      </c>
      <c r="T32" s="51">
        <v>1</v>
      </c>
      <c r="U32" s="60"/>
      <c r="V32" s="60"/>
      <c r="W32" s="53">
        <v>43538</v>
      </c>
      <c r="X32" s="54">
        <f t="shared" si="9"/>
        <v>1</v>
      </c>
    </row>
    <row r="33" spans="4:24" ht="16.5" thickTop="1" thickBot="1" x14ac:dyDescent="0.3">
      <c r="D33" s="46">
        <f t="shared" si="1"/>
        <v>25</v>
      </c>
      <c r="E33" s="47">
        <v>43540</v>
      </c>
      <c r="F33" s="48"/>
      <c r="G33" s="47"/>
      <c r="H33" s="56"/>
      <c r="I33" s="47">
        <v>43540</v>
      </c>
      <c r="J33" s="48">
        <f t="shared" ref="J33" si="12">24/24</f>
        <v>1</v>
      </c>
      <c r="K33" s="174">
        <v>43567</v>
      </c>
      <c r="L33" s="175">
        <f>15/24</f>
        <v>0.625</v>
      </c>
      <c r="M33" s="176"/>
      <c r="N33" s="175"/>
      <c r="O33" s="174">
        <v>43567</v>
      </c>
      <c r="P33" s="175">
        <f>16/24</f>
        <v>0.66666666666666663</v>
      </c>
      <c r="Q33" s="50">
        <v>43514</v>
      </c>
      <c r="R33" s="51">
        <v>1</v>
      </c>
      <c r="S33" s="50">
        <v>43514</v>
      </c>
      <c r="T33" s="52">
        <f>19/24</f>
        <v>0.79166666666666663</v>
      </c>
      <c r="U33" s="60"/>
      <c r="V33" s="60"/>
      <c r="W33" s="53">
        <v>43539</v>
      </c>
      <c r="X33" s="54">
        <f t="shared" si="9"/>
        <v>1</v>
      </c>
    </row>
    <row r="34" spans="4:24" ht="16.5" thickTop="1" thickBot="1" x14ac:dyDescent="0.3">
      <c r="D34" s="46">
        <f t="shared" si="1"/>
        <v>26</v>
      </c>
      <c r="E34" s="47">
        <v>43541</v>
      </c>
      <c r="F34" s="48"/>
      <c r="G34" s="47"/>
      <c r="H34" s="56"/>
      <c r="I34" s="47">
        <v>43541</v>
      </c>
      <c r="J34" s="48">
        <f>14/24</f>
        <v>0.58333333333333337</v>
      </c>
      <c r="K34" s="174">
        <v>43568</v>
      </c>
      <c r="L34" s="175">
        <f>17/24</f>
        <v>0.70833333333333337</v>
      </c>
      <c r="M34" s="176"/>
      <c r="N34" s="175"/>
      <c r="O34" s="174">
        <v>43568</v>
      </c>
      <c r="P34" s="175">
        <f>24/24</f>
        <v>1</v>
      </c>
      <c r="Q34" s="50">
        <v>43515</v>
      </c>
      <c r="R34" s="52">
        <f>18/24</f>
        <v>0.75</v>
      </c>
      <c r="S34" s="50">
        <v>43515</v>
      </c>
      <c r="T34" s="52">
        <f>18/24</f>
        <v>0.75</v>
      </c>
      <c r="U34" s="60"/>
      <c r="V34" s="60"/>
      <c r="W34" s="53">
        <v>43540</v>
      </c>
      <c r="X34" s="54">
        <f t="shared" si="9"/>
        <v>1</v>
      </c>
    </row>
    <row r="35" spans="4:24" ht="16.5" thickTop="1" thickBot="1" x14ac:dyDescent="0.3">
      <c r="D35" s="46">
        <f t="shared" si="1"/>
        <v>27</v>
      </c>
      <c r="E35" s="47">
        <v>43542</v>
      </c>
      <c r="F35" s="48">
        <f>2/24</f>
        <v>8.3333333333333329E-2</v>
      </c>
      <c r="G35" s="47"/>
      <c r="H35" s="56"/>
      <c r="I35" s="47">
        <v>43542</v>
      </c>
      <c r="J35" s="48">
        <f>9/24</f>
        <v>0.375</v>
      </c>
      <c r="K35" s="174">
        <v>43569</v>
      </c>
      <c r="L35" s="175">
        <f>18/24</f>
        <v>0.75</v>
      </c>
      <c r="M35" s="176"/>
      <c r="N35" s="175"/>
      <c r="O35" s="174">
        <v>43569</v>
      </c>
      <c r="P35" s="175">
        <f t="shared" ref="P35:P49" si="13">24/24</f>
        <v>1</v>
      </c>
      <c r="Q35" s="57"/>
      <c r="R35" s="58"/>
      <c r="S35" s="59"/>
      <c r="T35" s="52"/>
      <c r="U35" s="60"/>
      <c r="V35" s="60"/>
      <c r="W35" s="53">
        <v>43541</v>
      </c>
      <c r="X35" s="54">
        <f>21/24</f>
        <v>0.875</v>
      </c>
    </row>
    <row r="36" spans="4:24" ht="16.5" thickTop="1" thickBot="1" x14ac:dyDescent="0.3">
      <c r="D36" s="46">
        <f t="shared" si="1"/>
        <v>28</v>
      </c>
      <c r="E36" s="48"/>
      <c r="F36" s="48"/>
      <c r="G36" s="56"/>
      <c r="H36" s="56"/>
      <c r="I36" s="47"/>
      <c r="J36" s="48"/>
      <c r="K36" s="174">
        <v>43570</v>
      </c>
      <c r="L36" s="175">
        <f>15/24</f>
        <v>0.625</v>
      </c>
      <c r="M36" s="176"/>
      <c r="N36" s="175"/>
      <c r="O36" s="174">
        <v>43570</v>
      </c>
      <c r="P36" s="175">
        <f t="shared" si="13"/>
        <v>1</v>
      </c>
      <c r="Q36" s="57"/>
      <c r="R36" s="58"/>
      <c r="S36" s="59"/>
      <c r="T36" s="52"/>
      <c r="U36" s="60"/>
      <c r="V36" s="60"/>
      <c r="W36" s="53"/>
      <c r="X36" s="54"/>
    </row>
    <row r="37" spans="4:24" ht="16.5" thickTop="1" thickBot="1" x14ac:dyDescent="0.3">
      <c r="D37" s="46">
        <f t="shared" si="1"/>
        <v>29</v>
      </c>
      <c r="E37" s="48"/>
      <c r="F37" s="48"/>
      <c r="G37" s="56"/>
      <c r="H37" s="56"/>
      <c r="I37" s="47"/>
      <c r="J37" s="48"/>
      <c r="K37" s="174">
        <v>43571</v>
      </c>
      <c r="L37" s="175">
        <f>15/24</f>
        <v>0.625</v>
      </c>
      <c r="M37" s="176"/>
      <c r="N37" s="175"/>
      <c r="O37" s="174">
        <v>43571</v>
      </c>
      <c r="P37" s="175">
        <f t="shared" si="13"/>
        <v>1</v>
      </c>
      <c r="Q37" s="57"/>
      <c r="R37" s="58"/>
      <c r="S37" s="59"/>
      <c r="T37" s="52"/>
      <c r="U37" s="60"/>
      <c r="V37" s="60"/>
      <c r="W37" s="53"/>
      <c r="X37" s="54"/>
    </row>
    <row r="38" spans="4:24" ht="16.5" thickTop="1" thickBot="1" x14ac:dyDescent="0.3">
      <c r="D38" s="46">
        <f t="shared" si="1"/>
        <v>30</v>
      </c>
      <c r="E38" s="48"/>
      <c r="F38" s="48"/>
      <c r="G38" s="56"/>
      <c r="H38" s="56"/>
      <c r="I38" s="47"/>
      <c r="J38" s="48"/>
      <c r="K38" s="174">
        <v>43572</v>
      </c>
      <c r="L38" s="175">
        <f>15/24</f>
        <v>0.625</v>
      </c>
      <c r="M38" s="176"/>
      <c r="N38" s="175"/>
      <c r="O38" s="174">
        <v>43572</v>
      </c>
      <c r="P38" s="175">
        <f t="shared" si="13"/>
        <v>1</v>
      </c>
      <c r="Q38" s="57"/>
      <c r="R38" s="58"/>
      <c r="S38" s="59"/>
      <c r="T38" s="52"/>
      <c r="U38" s="60"/>
      <c r="V38" s="60"/>
      <c r="W38" s="53"/>
      <c r="X38" s="54"/>
    </row>
    <row r="39" spans="4:24" ht="16.5" thickTop="1" thickBot="1" x14ac:dyDescent="0.3">
      <c r="D39" s="46">
        <f t="shared" si="1"/>
        <v>31</v>
      </c>
      <c r="E39" s="48"/>
      <c r="F39" s="48"/>
      <c r="G39" s="56"/>
      <c r="H39" s="56"/>
      <c r="I39" s="47"/>
      <c r="J39" s="48"/>
      <c r="K39" s="174">
        <v>43573</v>
      </c>
      <c r="L39" s="175">
        <f>14/24</f>
        <v>0.58333333333333337</v>
      </c>
      <c r="M39" s="176"/>
      <c r="N39" s="175"/>
      <c r="O39" s="174">
        <v>43573</v>
      </c>
      <c r="P39" s="175">
        <f>19/24</f>
        <v>0.79166666666666663</v>
      </c>
      <c r="Q39" s="57"/>
      <c r="R39" s="58"/>
      <c r="S39" s="59"/>
      <c r="T39" s="52"/>
      <c r="U39" s="60"/>
      <c r="V39" s="60"/>
      <c r="W39" s="53"/>
      <c r="X39" s="54"/>
    </row>
    <row r="40" spans="4:24" ht="16.5" thickTop="1" thickBot="1" x14ac:dyDescent="0.3">
      <c r="D40" s="46">
        <f t="shared" si="1"/>
        <v>32</v>
      </c>
      <c r="E40" s="48"/>
      <c r="F40" s="48"/>
      <c r="G40" s="56"/>
      <c r="H40" s="56"/>
      <c r="I40" s="47"/>
      <c r="J40" s="48"/>
      <c r="K40" s="174">
        <v>43574</v>
      </c>
      <c r="L40" s="175">
        <f>14/24</f>
        <v>0.58333333333333337</v>
      </c>
      <c r="M40" s="176"/>
      <c r="N40" s="175"/>
      <c r="O40" s="174">
        <v>43574</v>
      </c>
      <c r="P40" s="175">
        <f t="shared" si="13"/>
        <v>1</v>
      </c>
      <c r="Q40" s="57"/>
      <c r="R40" s="58"/>
      <c r="S40" s="59"/>
      <c r="T40" s="52"/>
      <c r="U40" s="60"/>
      <c r="V40" s="60"/>
      <c r="W40" s="53"/>
      <c r="X40" s="54"/>
    </row>
    <row r="41" spans="4:24" ht="16.5" thickTop="1" thickBot="1" x14ac:dyDescent="0.3">
      <c r="D41" s="46">
        <f t="shared" si="1"/>
        <v>33</v>
      </c>
      <c r="E41" s="48"/>
      <c r="F41" s="48"/>
      <c r="G41" s="56"/>
      <c r="H41" s="56"/>
      <c r="I41" s="47"/>
      <c r="J41" s="48"/>
      <c r="K41" s="174">
        <v>43575</v>
      </c>
      <c r="L41" s="175">
        <f>17/24</f>
        <v>0.70833333333333337</v>
      </c>
      <c r="M41" s="176"/>
      <c r="N41" s="175"/>
      <c r="O41" s="174">
        <v>43575</v>
      </c>
      <c r="P41" s="175">
        <f t="shared" si="13"/>
        <v>1</v>
      </c>
      <c r="Q41" s="57"/>
      <c r="R41" s="58"/>
      <c r="S41" s="59"/>
      <c r="T41" s="52"/>
      <c r="U41" s="60"/>
      <c r="V41" s="60"/>
      <c r="W41" s="53"/>
      <c r="X41" s="54"/>
    </row>
    <row r="42" spans="4:24" ht="16.5" thickTop="1" thickBot="1" x14ac:dyDescent="0.3">
      <c r="D42" s="46">
        <f t="shared" si="1"/>
        <v>34</v>
      </c>
      <c r="E42" s="48"/>
      <c r="F42" s="48"/>
      <c r="G42" s="56"/>
      <c r="H42" s="56"/>
      <c r="I42" s="47"/>
      <c r="J42" s="48"/>
      <c r="K42" s="174">
        <v>43576</v>
      </c>
      <c r="L42" s="175">
        <f>18/24</f>
        <v>0.75</v>
      </c>
      <c r="M42" s="176"/>
      <c r="N42" s="175"/>
      <c r="O42" s="174">
        <v>43576</v>
      </c>
      <c r="P42" s="175">
        <f t="shared" si="13"/>
        <v>1</v>
      </c>
      <c r="Q42" s="57"/>
      <c r="R42" s="58"/>
      <c r="S42" s="59"/>
      <c r="T42" s="52"/>
      <c r="U42" s="60"/>
      <c r="V42" s="60"/>
      <c r="W42" s="53"/>
      <c r="X42" s="54"/>
    </row>
    <row r="43" spans="4:24" ht="16.5" thickTop="1" thickBot="1" x14ac:dyDescent="0.3">
      <c r="D43" s="46">
        <f t="shared" si="1"/>
        <v>35</v>
      </c>
      <c r="E43" s="48"/>
      <c r="F43" s="48"/>
      <c r="G43" s="56"/>
      <c r="H43" s="56"/>
      <c r="I43" s="47"/>
      <c r="J43" s="48"/>
      <c r="K43" s="174">
        <v>43577</v>
      </c>
      <c r="L43" s="175">
        <f>15/24</f>
        <v>0.625</v>
      </c>
      <c r="M43" s="176"/>
      <c r="N43" s="175"/>
      <c r="O43" s="174">
        <v>43577</v>
      </c>
      <c r="P43" s="175">
        <f>22/24</f>
        <v>0.91666666666666663</v>
      </c>
      <c r="Q43" s="57"/>
      <c r="R43" s="58"/>
      <c r="S43" s="59"/>
      <c r="T43" s="52"/>
      <c r="U43" s="60"/>
      <c r="V43" s="60"/>
      <c r="W43" s="53"/>
      <c r="X43" s="54"/>
    </row>
    <row r="44" spans="4:24" ht="16.5" thickTop="1" thickBot="1" x14ac:dyDescent="0.3">
      <c r="D44" s="46">
        <f t="shared" si="1"/>
        <v>36</v>
      </c>
      <c r="E44" s="48"/>
      <c r="F44" s="48"/>
      <c r="G44" s="56"/>
      <c r="H44" s="56"/>
      <c r="I44" s="47"/>
      <c r="J44" s="48"/>
      <c r="K44" s="174">
        <v>43578</v>
      </c>
      <c r="L44" s="175">
        <f>15/24</f>
        <v>0.625</v>
      </c>
      <c r="M44" s="176"/>
      <c r="N44" s="175"/>
      <c r="O44" s="174">
        <v>43578</v>
      </c>
      <c r="P44" s="175">
        <f t="shared" si="13"/>
        <v>1</v>
      </c>
      <c r="Q44" s="57"/>
      <c r="R44" s="58"/>
      <c r="S44" s="59"/>
      <c r="T44" s="52"/>
      <c r="U44" s="60"/>
      <c r="V44" s="60"/>
      <c r="W44" s="53"/>
      <c r="X44" s="54"/>
    </row>
    <row r="45" spans="4:24" ht="16.5" thickTop="1" thickBot="1" x14ac:dyDescent="0.3">
      <c r="D45" s="46">
        <f t="shared" si="1"/>
        <v>37</v>
      </c>
      <c r="E45" s="48"/>
      <c r="F45" s="48"/>
      <c r="G45" s="56"/>
      <c r="H45" s="56"/>
      <c r="I45" s="47"/>
      <c r="J45" s="48"/>
      <c r="K45" s="174">
        <v>43579</v>
      </c>
      <c r="L45" s="175">
        <f>15/24</f>
        <v>0.625</v>
      </c>
      <c r="M45" s="176"/>
      <c r="N45" s="175"/>
      <c r="O45" s="174">
        <v>43579</v>
      </c>
      <c r="P45" s="175">
        <f t="shared" si="13"/>
        <v>1</v>
      </c>
      <c r="Q45" s="57"/>
      <c r="R45" s="58"/>
      <c r="S45" s="59"/>
      <c r="T45" s="52"/>
      <c r="U45" s="60"/>
      <c r="V45" s="60"/>
      <c r="W45" s="60"/>
      <c r="X45" s="54"/>
    </row>
    <row r="46" spans="4:24" ht="16.5" thickTop="1" thickBot="1" x14ac:dyDescent="0.3">
      <c r="D46" s="46">
        <f t="shared" si="1"/>
        <v>38</v>
      </c>
      <c r="E46" s="48"/>
      <c r="F46" s="48"/>
      <c r="G46" s="56"/>
      <c r="H46" s="56"/>
      <c r="I46" s="47"/>
      <c r="J46" s="48"/>
      <c r="K46" s="174">
        <v>43580</v>
      </c>
      <c r="L46" s="175">
        <f>15/24</f>
        <v>0.625</v>
      </c>
      <c r="M46" s="176"/>
      <c r="N46" s="175"/>
      <c r="O46" s="174">
        <v>43580</v>
      </c>
      <c r="P46" s="175">
        <f t="shared" si="13"/>
        <v>1</v>
      </c>
      <c r="Q46" s="57"/>
      <c r="R46" s="58"/>
      <c r="S46" s="59"/>
      <c r="T46" s="52"/>
      <c r="U46" s="60"/>
      <c r="V46" s="60"/>
      <c r="W46" s="60"/>
      <c r="X46" s="54"/>
    </row>
    <row r="47" spans="4:24" ht="16.5" thickTop="1" thickBot="1" x14ac:dyDescent="0.3">
      <c r="D47" s="46">
        <f t="shared" si="1"/>
        <v>39</v>
      </c>
      <c r="E47" s="48"/>
      <c r="F47" s="48"/>
      <c r="G47" s="56"/>
      <c r="H47" s="56"/>
      <c r="I47" s="47"/>
      <c r="J47" s="48"/>
      <c r="K47" s="174">
        <v>43581</v>
      </c>
      <c r="L47" s="175">
        <f>14/24</f>
        <v>0.58333333333333337</v>
      </c>
      <c r="M47" s="176"/>
      <c r="N47" s="175"/>
      <c r="O47" s="174">
        <v>43581</v>
      </c>
      <c r="P47" s="175">
        <f t="shared" si="13"/>
        <v>1</v>
      </c>
      <c r="Q47" s="57"/>
      <c r="R47" s="58"/>
      <c r="S47" s="59"/>
      <c r="T47" s="52"/>
      <c r="U47" s="60"/>
      <c r="V47" s="60"/>
      <c r="W47" s="60"/>
      <c r="X47" s="54"/>
    </row>
    <row r="48" spans="4:24" ht="16.5" thickTop="1" thickBot="1" x14ac:dyDescent="0.3">
      <c r="D48" s="46">
        <f t="shared" si="1"/>
        <v>40</v>
      </c>
      <c r="E48" s="48"/>
      <c r="F48" s="48"/>
      <c r="G48" s="56"/>
      <c r="H48" s="56"/>
      <c r="I48" s="47"/>
      <c r="J48" s="48"/>
      <c r="K48" s="174">
        <v>43582</v>
      </c>
      <c r="L48" s="175">
        <f>17/24</f>
        <v>0.70833333333333337</v>
      </c>
      <c r="M48" s="176"/>
      <c r="N48" s="175"/>
      <c r="O48" s="174">
        <v>43582</v>
      </c>
      <c r="P48" s="175">
        <f t="shared" si="13"/>
        <v>1</v>
      </c>
      <c r="Q48" s="57"/>
      <c r="R48" s="58"/>
      <c r="S48" s="59"/>
      <c r="T48" s="52"/>
      <c r="U48" s="60"/>
      <c r="V48" s="60"/>
      <c r="W48" s="60"/>
      <c r="X48" s="54"/>
    </row>
    <row r="49" spans="4:24" ht="16.5" thickTop="1" thickBot="1" x14ac:dyDescent="0.3">
      <c r="D49" s="46">
        <f t="shared" si="1"/>
        <v>41</v>
      </c>
      <c r="E49" s="48"/>
      <c r="F49" s="48"/>
      <c r="G49" s="56"/>
      <c r="H49" s="56"/>
      <c r="I49" s="47"/>
      <c r="J49" s="48"/>
      <c r="K49" s="174">
        <v>43583</v>
      </c>
      <c r="L49" s="175">
        <f>19/24</f>
        <v>0.79166666666666663</v>
      </c>
      <c r="M49" s="176"/>
      <c r="N49" s="175"/>
      <c r="O49" s="174">
        <v>43583</v>
      </c>
      <c r="P49" s="175">
        <f t="shared" si="13"/>
        <v>1</v>
      </c>
      <c r="Q49" s="57"/>
      <c r="R49" s="58"/>
      <c r="S49" s="59"/>
      <c r="T49" s="52"/>
      <c r="U49" s="60"/>
      <c r="V49" s="60"/>
      <c r="W49" s="60"/>
      <c r="X49" s="54"/>
    </row>
    <row r="50" spans="4:24" ht="16.5" thickTop="1" thickBot="1" x14ac:dyDescent="0.3">
      <c r="D50" s="46">
        <f t="shared" si="1"/>
        <v>42</v>
      </c>
      <c r="E50" s="48"/>
      <c r="F50" s="48"/>
      <c r="G50" s="56"/>
      <c r="H50" s="56"/>
      <c r="I50" s="47"/>
      <c r="J50" s="48"/>
      <c r="K50" s="174">
        <v>43584</v>
      </c>
      <c r="L50" s="175">
        <f>12/24</f>
        <v>0.5</v>
      </c>
      <c r="M50" s="176"/>
      <c r="N50" s="175"/>
      <c r="O50" s="174">
        <v>43584</v>
      </c>
      <c r="P50" s="175">
        <f>9/24</f>
        <v>0.375</v>
      </c>
      <c r="Q50" s="57"/>
      <c r="R50" s="58"/>
      <c r="S50" s="59"/>
      <c r="T50" s="52"/>
      <c r="U50" s="60"/>
      <c r="V50" s="60"/>
      <c r="W50" s="60"/>
      <c r="X50" s="54"/>
    </row>
    <row r="51" spans="4:24" ht="16.5" thickTop="1" thickBot="1" x14ac:dyDescent="0.3">
      <c r="D51" s="46">
        <f t="shared" si="1"/>
        <v>43</v>
      </c>
      <c r="E51" s="48"/>
      <c r="F51" s="48"/>
      <c r="G51" s="56"/>
      <c r="H51" s="56"/>
      <c r="I51" s="47"/>
      <c r="J51" s="48"/>
      <c r="K51" s="174"/>
      <c r="L51" s="161"/>
      <c r="M51" s="176"/>
      <c r="N51" s="175"/>
      <c r="O51" s="167"/>
      <c r="P51" s="55"/>
      <c r="Q51" s="57"/>
      <c r="R51" s="58"/>
      <c r="S51" s="59"/>
      <c r="T51" s="52"/>
      <c r="U51" s="60"/>
      <c r="V51" s="60"/>
      <c r="W51" s="60"/>
      <c r="X51" s="54"/>
    </row>
    <row r="52" spans="4:24" ht="16.5" thickTop="1" thickBot="1" x14ac:dyDescent="0.3">
      <c r="D52" s="46">
        <f t="shared" si="1"/>
        <v>44</v>
      </c>
      <c r="E52" s="48"/>
      <c r="F52" s="48"/>
      <c r="G52" s="56"/>
      <c r="H52" s="56"/>
      <c r="I52" s="47"/>
      <c r="J52" s="48"/>
      <c r="K52" s="49"/>
      <c r="L52" s="161"/>
      <c r="M52" s="176"/>
      <c r="N52" s="175"/>
      <c r="O52" s="167"/>
      <c r="P52" s="55"/>
      <c r="Q52" s="57"/>
      <c r="R52" s="58"/>
      <c r="S52" s="59"/>
      <c r="T52" s="52"/>
      <c r="U52" s="60"/>
      <c r="V52" s="60"/>
      <c r="W52" s="60"/>
      <c r="X52" s="54"/>
    </row>
    <row r="53" spans="4:24" ht="16.5" thickTop="1" thickBot="1" x14ac:dyDescent="0.3">
      <c r="D53" s="46">
        <f t="shared" si="1"/>
        <v>45</v>
      </c>
      <c r="E53" s="48"/>
      <c r="F53" s="48"/>
      <c r="G53" s="56"/>
      <c r="H53" s="56"/>
      <c r="I53" s="47"/>
      <c r="J53" s="48"/>
      <c r="K53" s="49"/>
      <c r="L53" s="161"/>
      <c r="M53" s="176"/>
      <c r="N53" s="175"/>
      <c r="O53" s="167"/>
      <c r="P53" s="55"/>
      <c r="Q53" s="57"/>
      <c r="R53" s="58"/>
      <c r="S53" s="59"/>
      <c r="T53" s="52"/>
      <c r="U53" s="60"/>
      <c r="V53" s="60"/>
      <c r="W53" s="60"/>
      <c r="X53" s="54"/>
    </row>
    <row r="54" spans="4:24" ht="16.5" thickTop="1" thickBot="1" x14ac:dyDescent="0.3">
      <c r="D54" s="46">
        <f t="shared" si="1"/>
        <v>46</v>
      </c>
      <c r="E54" s="48"/>
      <c r="F54" s="48"/>
      <c r="G54" s="56"/>
      <c r="H54" s="56"/>
      <c r="I54" s="47"/>
      <c r="J54" s="48"/>
      <c r="K54" s="49"/>
      <c r="L54" s="161"/>
      <c r="M54" s="176"/>
      <c r="N54" s="175"/>
      <c r="O54" s="167"/>
      <c r="P54" s="55"/>
      <c r="Q54" s="57"/>
      <c r="R54" s="58"/>
      <c r="S54" s="59"/>
      <c r="T54" s="52"/>
      <c r="U54" s="60"/>
      <c r="V54" s="60"/>
      <c r="W54" s="60"/>
      <c r="X54" s="54"/>
    </row>
    <row r="55" spans="4:24" ht="16.5" thickTop="1" thickBot="1" x14ac:dyDescent="0.3">
      <c r="D55" s="46">
        <f t="shared" si="1"/>
        <v>47</v>
      </c>
      <c r="E55" s="48"/>
      <c r="F55" s="48"/>
      <c r="G55" s="56"/>
      <c r="H55" s="56"/>
      <c r="I55" s="47"/>
      <c r="J55" s="48"/>
      <c r="K55" s="49"/>
      <c r="L55" s="161"/>
      <c r="M55" s="176"/>
      <c r="N55" s="175"/>
      <c r="O55" s="167"/>
      <c r="P55" s="55"/>
      <c r="Q55" s="57"/>
      <c r="R55" s="58"/>
      <c r="S55" s="59"/>
      <c r="T55" s="52"/>
      <c r="U55" s="60"/>
      <c r="V55" s="60"/>
      <c r="W55" s="60"/>
      <c r="X55" s="54"/>
    </row>
    <row r="56" spans="4:24" ht="16.5" thickTop="1" thickBot="1" x14ac:dyDescent="0.3">
      <c r="D56" s="46">
        <f t="shared" si="1"/>
        <v>48</v>
      </c>
      <c r="E56" s="48"/>
      <c r="F56" s="48"/>
      <c r="G56" s="56"/>
      <c r="H56" s="56"/>
      <c r="I56" s="47"/>
      <c r="J56" s="48"/>
      <c r="K56" s="49"/>
      <c r="L56" s="161"/>
      <c r="M56" s="176"/>
      <c r="N56" s="175"/>
      <c r="O56" s="167"/>
      <c r="P56" s="55"/>
      <c r="Q56" s="57"/>
      <c r="R56" s="58"/>
      <c r="S56" s="59"/>
      <c r="T56" s="52"/>
      <c r="U56" s="60"/>
      <c r="V56" s="60"/>
      <c r="W56" s="60"/>
      <c r="X56" s="54"/>
    </row>
    <row r="57" spans="4:24" ht="16.5" thickTop="1" thickBot="1" x14ac:dyDescent="0.3">
      <c r="D57" s="46">
        <f t="shared" si="1"/>
        <v>49</v>
      </c>
      <c r="E57" s="48"/>
      <c r="F57" s="48"/>
      <c r="G57" s="56"/>
      <c r="H57" s="56"/>
      <c r="I57" s="47"/>
      <c r="J57" s="56"/>
      <c r="K57" s="55"/>
      <c r="L57" s="162"/>
      <c r="M57" s="176"/>
      <c r="N57" s="175"/>
      <c r="O57" s="167"/>
      <c r="P57" s="55"/>
      <c r="Q57" s="57"/>
      <c r="R57" s="58"/>
      <c r="S57" s="59"/>
      <c r="T57" s="52"/>
      <c r="U57" s="60"/>
      <c r="V57" s="60"/>
      <c r="W57" s="60"/>
      <c r="X57" s="54"/>
    </row>
    <row r="58" spans="4:24" ht="16.5" thickTop="1" thickBot="1" x14ac:dyDescent="0.3">
      <c r="D58" s="46">
        <f t="shared" si="1"/>
        <v>50</v>
      </c>
      <c r="E58" s="48"/>
      <c r="F58" s="48"/>
      <c r="G58" s="56"/>
      <c r="H58" s="56"/>
      <c r="I58" s="47"/>
      <c r="J58" s="56"/>
      <c r="K58" s="55"/>
      <c r="L58" s="162"/>
      <c r="M58" s="176"/>
      <c r="N58" s="175"/>
      <c r="O58" s="167"/>
      <c r="P58" s="55"/>
      <c r="Q58" s="57"/>
      <c r="R58" s="58"/>
      <c r="S58" s="59"/>
      <c r="T58" s="52"/>
      <c r="U58" s="60"/>
      <c r="V58" s="60"/>
      <c r="W58" s="60"/>
      <c r="X58" s="54"/>
    </row>
    <row r="59" spans="4:24" ht="15.75" thickTop="1" x14ac:dyDescent="0.25">
      <c r="D59" s="61" t="s">
        <v>103</v>
      </c>
      <c r="E59" s="61"/>
      <c r="F59" s="62">
        <f>SUM(F9:F47)</f>
        <v>22.583333333333332</v>
      </c>
      <c r="G59" s="61"/>
      <c r="H59" s="62">
        <f>SUM(H9:H47)</f>
        <v>15.624999999999998</v>
      </c>
      <c r="I59" s="61"/>
      <c r="J59" s="62">
        <f>SUM(J9:J47)</f>
        <v>22.749999999999996</v>
      </c>
      <c r="K59" s="61"/>
      <c r="L59" s="163">
        <f>SUM(L9:L47)</f>
        <v>25.166666666666661</v>
      </c>
      <c r="M59" s="177"/>
      <c r="N59" s="178">
        <f>SUM(N9:N47)</f>
        <v>16.166666666666664</v>
      </c>
      <c r="O59" s="168"/>
      <c r="P59" s="62">
        <f>SUM(P9:P47)</f>
        <v>17.291666666666664</v>
      </c>
      <c r="Q59" s="62"/>
      <c r="R59" s="62">
        <f>SUM(R9:R47)</f>
        <v>25.333333333333336</v>
      </c>
      <c r="S59" s="61"/>
      <c r="T59" s="62">
        <f>SUM(T9:T47)</f>
        <v>19.666666666666671</v>
      </c>
      <c r="U59" s="61"/>
      <c r="V59" s="195">
        <f>SUM(V9:V47)</f>
        <v>10.750000000000002</v>
      </c>
      <c r="W59" s="61"/>
      <c r="X59" s="62">
        <f>SUM(X9:X47)</f>
        <v>26.458333333333336</v>
      </c>
    </row>
    <row r="60" spans="4:24" x14ac:dyDescent="0.25">
      <c r="D60" s="61" t="s">
        <v>106</v>
      </c>
      <c r="E60" s="61"/>
      <c r="F60" s="101">
        <v>3345</v>
      </c>
      <c r="G60" s="61"/>
      <c r="H60" s="101">
        <v>2730</v>
      </c>
      <c r="I60" s="61"/>
      <c r="J60" s="101">
        <v>14315</v>
      </c>
      <c r="K60" s="61"/>
      <c r="L60" s="164">
        <v>27151</v>
      </c>
      <c r="M60" s="177"/>
      <c r="N60" s="179">
        <v>12990</v>
      </c>
      <c r="O60" s="168"/>
      <c r="P60" s="101">
        <v>18165</v>
      </c>
      <c r="Q60" s="62"/>
      <c r="R60" s="101">
        <v>8806</v>
      </c>
      <c r="S60" s="61"/>
      <c r="T60" s="101">
        <v>12804</v>
      </c>
      <c r="U60" s="61"/>
      <c r="V60" s="196">
        <v>8857</v>
      </c>
      <c r="W60" s="61"/>
      <c r="X60" s="101">
        <v>8850</v>
      </c>
    </row>
    <row r="61" spans="4:24" ht="15.75" thickBot="1" x14ac:dyDescent="0.3">
      <c r="D61" s="61" t="s">
        <v>105</v>
      </c>
      <c r="E61" s="61"/>
      <c r="F61" s="70">
        <f>(F60/F59)*2</f>
        <v>296.23616236162366</v>
      </c>
      <c r="G61" s="61"/>
      <c r="H61" s="70">
        <f>(H60/H59)*2</f>
        <v>349.44000000000005</v>
      </c>
      <c r="I61" s="61"/>
      <c r="J61" s="70">
        <f>(J60/J59)*2</f>
        <v>1258.4615384615386</v>
      </c>
      <c r="K61" s="61"/>
      <c r="L61" s="164">
        <f>(L60/L59)*2</f>
        <v>2157.695364238411</v>
      </c>
      <c r="M61" s="180"/>
      <c r="N61" s="181">
        <f>(N60/N59)*2</f>
        <v>1607.0103092783509</v>
      </c>
      <c r="O61" s="168"/>
      <c r="P61" s="101">
        <f>(P60/P59)*2</f>
        <v>2101.0120481927715</v>
      </c>
      <c r="Q61" s="62"/>
      <c r="R61" s="101">
        <f>(R60/R59)*2</f>
        <v>695.21052631578937</v>
      </c>
      <c r="S61" s="61"/>
      <c r="T61" s="101">
        <f>(T60/T59)*2</f>
        <v>1302.101694915254</v>
      </c>
      <c r="U61" s="61"/>
      <c r="V61" s="196">
        <f>(V60/V59)*2</f>
        <v>1647.8139534883719</v>
      </c>
      <c r="W61" s="61"/>
      <c r="X61" s="70">
        <f>(X60/X59)*2</f>
        <v>668.9763779527558</v>
      </c>
    </row>
  </sheetData>
  <mergeCells count="5">
    <mergeCell ref="D3:X4"/>
    <mergeCell ref="E5:I5"/>
    <mergeCell ref="K5:P5"/>
    <mergeCell ref="Q5:S5"/>
    <mergeCell ref="U5:X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GPS Coord.</vt:lpstr>
      <vt:lpstr>ALL- Traffic </vt:lpstr>
      <vt:lpstr>St. Axle Dist</vt:lpstr>
      <vt:lpstr>Other Single Axle Dist</vt:lpstr>
      <vt:lpstr>Tandem Dist</vt:lpstr>
      <vt:lpstr>Tridem Dist</vt:lpstr>
      <vt:lpstr>Quad Dist</vt:lpstr>
      <vt:lpstr>All Dist Example </vt:lpstr>
      <vt:lpstr>Class Examples</vt:lpstr>
      <vt:lpstr>Winter Traffic</vt:lpstr>
      <vt:lpstr>WINTER AADTT </vt:lpstr>
      <vt:lpstr>'All Dist Example '!Distribution_Steering_Axle</vt:lpstr>
      <vt:lpstr>'St. Axle Dist'!Distribution_Steering_Axle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Morovatdar, Ali</dc:creator>
  <cp:lastModifiedBy>Jaime Gonzales</cp:lastModifiedBy>
  <dcterms:created xsi:type="dcterms:W3CDTF">2019-02-22T17:04:50Z</dcterms:created>
  <dcterms:modified xsi:type="dcterms:W3CDTF">2019-07-02T13:39:21Z</dcterms:modified>
</cp:coreProperties>
</file>