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germanpp/Downloads/"/>
    </mc:Choice>
  </mc:AlternateContent>
  <xr:revisionPtr revIDLastSave="0" documentId="8_{560B52B2-3656-7147-BF80-F1480CF0B481}" xr6:coauthVersionLast="47" xr6:coauthVersionMax="47" xr10:uidLastSave="{00000000-0000-0000-0000-000000000000}"/>
  <bookViews>
    <workbookView xWindow="1800" yWindow="500" windowWidth="23600" windowHeight="15740" activeTab="7" xr2:uid="{CC2B35D5-3BBA-47AC-A96E-9803FA63AADE}"/>
  </bookViews>
  <sheets>
    <sheet name="AAPL DATA" sheetId="1" r:id="rId1"/>
    <sheet name="AMZN DATA" sheetId="2" r:id="rId2"/>
    <sheet name="CVX DATA" sheetId="3" r:id="rId3"/>
    <sheet name="WDC DATA" sheetId="4" r:id="rId4"/>
    <sheet name="MA DATA" sheetId="6" r:id="rId5"/>
    <sheet name="CEG DATA" sheetId="7" r:id="rId6"/>
    <sheet name="% Change over timeframe" sheetId="9" r:id="rId7"/>
    <sheet name="Correlation Matrix" sheetId="10" r:id="rId8"/>
    <sheet name="EWMA" sheetId="12" r:id="rId9"/>
    <sheet name="GARCH" sheetId="13" r:id="rId10"/>
    <sheet name="Historical VAR " sheetId="14" r:id="rId11"/>
    <sheet name="Historical ES" sheetId="15" r:id="rId12"/>
    <sheet name="NormalDistribution VAR &amp; ES (1)" sheetId="16" r:id="rId13"/>
    <sheet name="Marginal VAR" sheetId="17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6" i="12" l="1"/>
  <c r="D517" i="12"/>
  <c r="E517" i="12"/>
  <c r="E15" i="12"/>
  <c r="I15" i="12"/>
  <c r="C4" i="10"/>
  <c r="J15" i="12"/>
  <c r="J16" i="12" s="1"/>
  <c r="J17" i="12"/>
  <c r="D3" i="9"/>
  <c r="C15" i="12"/>
  <c r="B4" i="10"/>
  <c r="C17" i="12"/>
  <c r="C16" i="12"/>
  <c r="D16" i="12"/>
  <c r="D17" i="12" s="1"/>
  <c r="I14" i="10"/>
  <c r="AB3" i="16"/>
  <c r="AB17" i="16"/>
  <c r="AB16" i="16"/>
  <c r="AB15" i="16"/>
  <c r="AB14" i="16"/>
  <c r="AB13" i="16"/>
  <c r="AB12" i="16"/>
  <c r="V2" i="16"/>
  <c r="Y14" i="16"/>
  <c r="X14" i="16"/>
  <c r="W14" i="16"/>
  <c r="V14" i="16"/>
  <c r="U14" i="16"/>
  <c r="T14" i="16"/>
  <c r="X4" i="16"/>
  <c r="X3" i="16"/>
  <c r="X2" i="16"/>
  <c r="V4" i="16"/>
  <c r="V3" i="16"/>
  <c r="X1" i="16"/>
  <c r="Q19" i="16"/>
  <c r="P18" i="16"/>
  <c r="O17" i="16"/>
  <c r="N16" i="16"/>
  <c r="R20" i="16"/>
  <c r="Q10" i="16" l="1"/>
  <c r="P10" i="16"/>
  <c r="O10" i="16"/>
  <c r="N10" i="16"/>
  <c r="M10" i="16"/>
  <c r="Q9" i="16"/>
  <c r="P9" i="16"/>
  <c r="O9" i="16"/>
  <c r="N9" i="16"/>
  <c r="M9" i="16"/>
  <c r="L9" i="16"/>
  <c r="Q5" i="16"/>
  <c r="P5" i="16"/>
  <c r="O5" i="16"/>
  <c r="M5" i="16"/>
  <c r="N5" i="16"/>
  <c r="Q4" i="16"/>
  <c r="P4" i="16"/>
  <c r="O4" i="16"/>
  <c r="N4" i="16"/>
  <c r="M4" i="16"/>
  <c r="L4" i="16"/>
  <c r="J507" i="16"/>
  <c r="I507" i="16"/>
  <c r="H507" i="16"/>
  <c r="G507" i="16"/>
  <c r="F507" i="16"/>
  <c r="D507" i="16"/>
  <c r="J506" i="16"/>
  <c r="I506" i="16"/>
  <c r="H506" i="16"/>
  <c r="G506" i="16"/>
  <c r="F506" i="16"/>
  <c r="E506" i="16"/>
  <c r="D506" i="16"/>
  <c r="J505" i="16"/>
  <c r="I505" i="16"/>
  <c r="H505" i="16"/>
  <c r="G505" i="16"/>
  <c r="F505" i="16"/>
  <c r="E505" i="16"/>
  <c r="D505" i="16"/>
  <c r="J504" i="16"/>
  <c r="I504" i="16"/>
  <c r="H504" i="16"/>
  <c r="G504" i="16"/>
  <c r="F504" i="16"/>
  <c r="E504" i="16"/>
  <c r="D504" i="16"/>
  <c r="J503" i="16"/>
  <c r="I503" i="16"/>
  <c r="H503" i="16"/>
  <c r="G503" i="16"/>
  <c r="F503" i="16"/>
  <c r="E503" i="16"/>
  <c r="D503" i="16"/>
  <c r="J502" i="16"/>
  <c r="I502" i="16"/>
  <c r="H502" i="16"/>
  <c r="G502" i="16"/>
  <c r="F502" i="16"/>
  <c r="E502" i="16"/>
  <c r="D502" i="16"/>
  <c r="J501" i="16"/>
  <c r="I501" i="16"/>
  <c r="H501" i="16"/>
  <c r="G501" i="16"/>
  <c r="F501" i="16"/>
  <c r="E501" i="16"/>
  <c r="D501" i="16"/>
  <c r="J500" i="16"/>
  <c r="I500" i="16"/>
  <c r="H500" i="16"/>
  <c r="G500" i="16"/>
  <c r="F500" i="16"/>
  <c r="E500" i="16"/>
  <c r="D500" i="16"/>
  <c r="J499" i="16"/>
  <c r="I499" i="16"/>
  <c r="H499" i="16"/>
  <c r="G499" i="16"/>
  <c r="F499" i="16"/>
  <c r="E499" i="16"/>
  <c r="D499" i="16"/>
  <c r="J498" i="16"/>
  <c r="I498" i="16"/>
  <c r="H498" i="16"/>
  <c r="G498" i="16"/>
  <c r="F498" i="16"/>
  <c r="E498" i="16"/>
  <c r="D498" i="16"/>
  <c r="J497" i="16"/>
  <c r="I497" i="16"/>
  <c r="H497" i="16"/>
  <c r="G497" i="16"/>
  <c r="F497" i="16"/>
  <c r="E497" i="16"/>
  <c r="D497" i="16"/>
  <c r="J496" i="16"/>
  <c r="I496" i="16"/>
  <c r="H496" i="16"/>
  <c r="G496" i="16"/>
  <c r="F496" i="16"/>
  <c r="E496" i="16"/>
  <c r="D496" i="16"/>
  <c r="J495" i="16"/>
  <c r="I495" i="16"/>
  <c r="H495" i="16"/>
  <c r="G495" i="16"/>
  <c r="F495" i="16"/>
  <c r="E495" i="16"/>
  <c r="D495" i="16"/>
  <c r="J494" i="16"/>
  <c r="I494" i="16"/>
  <c r="H494" i="16"/>
  <c r="G494" i="16"/>
  <c r="F494" i="16"/>
  <c r="E494" i="16"/>
  <c r="D494" i="16"/>
  <c r="J493" i="16"/>
  <c r="I493" i="16"/>
  <c r="H493" i="16"/>
  <c r="G493" i="16"/>
  <c r="F493" i="16"/>
  <c r="E493" i="16"/>
  <c r="D493" i="16"/>
  <c r="J492" i="16"/>
  <c r="I492" i="16"/>
  <c r="H492" i="16"/>
  <c r="G492" i="16"/>
  <c r="F492" i="16"/>
  <c r="E492" i="16"/>
  <c r="D492" i="16"/>
  <c r="J491" i="16"/>
  <c r="I491" i="16"/>
  <c r="H491" i="16"/>
  <c r="G491" i="16"/>
  <c r="F491" i="16"/>
  <c r="E491" i="16"/>
  <c r="D491" i="16"/>
  <c r="J490" i="16"/>
  <c r="I490" i="16"/>
  <c r="H490" i="16"/>
  <c r="G490" i="16"/>
  <c r="F490" i="16"/>
  <c r="E490" i="16"/>
  <c r="D490" i="16"/>
  <c r="J489" i="16"/>
  <c r="I489" i="16"/>
  <c r="H489" i="16"/>
  <c r="G489" i="16"/>
  <c r="F489" i="16"/>
  <c r="E489" i="16"/>
  <c r="D489" i="16"/>
  <c r="J488" i="16"/>
  <c r="I488" i="16"/>
  <c r="H488" i="16"/>
  <c r="G488" i="16"/>
  <c r="F488" i="16"/>
  <c r="E488" i="16"/>
  <c r="D488" i="16"/>
  <c r="J487" i="16"/>
  <c r="I487" i="16"/>
  <c r="H487" i="16"/>
  <c r="G487" i="16"/>
  <c r="F487" i="16"/>
  <c r="E487" i="16"/>
  <c r="D487" i="16"/>
  <c r="J486" i="16"/>
  <c r="I486" i="16"/>
  <c r="H486" i="16"/>
  <c r="G486" i="16"/>
  <c r="F486" i="16"/>
  <c r="E486" i="16"/>
  <c r="D486" i="16"/>
  <c r="J485" i="16"/>
  <c r="I485" i="16"/>
  <c r="H485" i="16"/>
  <c r="G485" i="16"/>
  <c r="F485" i="16"/>
  <c r="E485" i="16"/>
  <c r="D485" i="16"/>
  <c r="J484" i="16"/>
  <c r="I484" i="16"/>
  <c r="H484" i="16"/>
  <c r="G484" i="16"/>
  <c r="F484" i="16"/>
  <c r="E484" i="16"/>
  <c r="D484" i="16"/>
  <c r="J483" i="16"/>
  <c r="I483" i="16"/>
  <c r="H483" i="16"/>
  <c r="G483" i="16"/>
  <c r="F483" i="16"/>
  <c r="E483" i="16"/>
  <c r="D483" i="16"/>
  <c r="J482" i="16"/>
  <c r="I482" i="16"/>
  <c r="H482" i="16"/>
  <c r="G482" i="16"/>
  <c r="F482" i="16"/>
  <c r="E482" i="16"/>
  <c r="D482" i="16"/>
  <c r="J481" i="16"/>
  <c r="I481" i="16"/>
  <c r="H481" i="16"/>
  <c r="G481" i="16"/>
  <c r="F481" i="16"/>
  <c r="E481" i="16"/>
  <c r="D481" i="16"/>
  <c r="J480" i="16"/>
  <c r="I480" i="16"/>
  <c r="H480" i="16"/>
  <c r="G480" i="16"/>
  <c r="F480" i="16"/>
  <c r="E480" i="16"/>
  <c r="D480" i="16"/>
  <c r="J479" i="16"/>
  <c r="I479" i="16"/>
  <c r="H479" i="16"/>
  <c r="G479" i="16"/>
  <c r="F479" i="16"/>
  <c r="E479" i="16"/>
  <c r="D479" i="16"/>
  <c r="J478" i="16"/>
  <c r="I478" i="16"/>
  <c r="H478" i="16"/>
  <c r="G478" i="16"/>
  <c r="F478" i="16"/>
  <c r="E478" i="16"/>
  <c r="D478" i="16"/>
  <c r="J477" i="16"/>
  <c r="I477" i="16"/>
  <c r="H477" i="16"/>
  <c r="G477" i="16"/>
  <c r="F477" i="16"/>
  <c r="E477" i="16"/>
  <c r="D477" i="16"/>
  <c r="J476" i="16"/>
  <c r="I476" i="16"/>
  <c r="H476" i="16"/>
  <c r="G476" i="16"/>
  <c r="F476" i="16"/>
  <c r="E476" i="16"/>
  <c r="D476" i="16"/>
  <c r="J475" i="16"/>
  <c r="I475" i="16"/>
  <c r="H475" i="16"/>
  <c r="G475" i="16"/>
  <c r="F475" i="16"/>
  <c r="E475" i="16"/>
  <c r="D475" i="16"/>
  <c r="J474" i="16"/>
  <c r="I474" i="16"/>
  <c r="H474" i="16"/>
  <c r="G474" i="16"/>
  <c r="F474" i="16"/>
  <c r="E474" i="16"/>
  <c r="D474" i="16"/>
  <c r="J473" i="16"/>
  <c r="I473" i="16"/>
  <c r="H473" i="16"/>
  <c r="G473" i="16"/>
  <c r="F473" i="16"/>
  <c r="E473" i="16"/>
  <c r="D473" i="16"/>
  <c r="J472" i="16"/>
  <c r="I472" i="16"/>
  <c r="H472" i="16"/>
  <c r="G472" i="16"/>
  <c r="F472" i="16"/>
  <c r="E472" i="16"/>
  <c r="D472" i="16"/>
  <c r="J471" i="16"/>
  <c r="I471" i="16"/>
  <c r="H471" i="16"/>
  <c r="G471" i="16"/>
  <c r="F471" i="16"/>
  <c r="E471" i="16"/>
  <c r="D471" i="16"/>
  <c r="J470" i="16"/>
  <c r="I470" i="16"/>
  <c r="H470" i="16"/>
  <c r="G470" i="16"/>
  <c r="F470" i="16"/>
  <c r="E470" i="16"/>
  <c r="D470" i="16"/>
  <c r="J469" i="16"/>
  <c r="I469" i="16"/>
  <c r="H469" i="16"/>
  <c r="G469" i="16"/>
  <c r="F469" i="16"/>
  <c r="E469" i="16"/>
  <c r="D469" i="16"/>
  <c r="J468" i="16"/>
  <c r="I468" i="16"/>
  <c r="H468" i="16"/>
  <c r="G468" i="16"/>
  <c r="F468" i="16"/>
  <c r="E468" i="16"/>
  <c r="D468" i="16"/>
  <c r="J467" i="16"/>
  <c r="I467" i="16"/>
  <c r="H467" i="16"/>
  <c r="G467" i="16"/>
  <c r="F467" i="16"/>
  <c r="E467" i="16"/>
  <c r="D467" i="16"/>
  <c r="J466" i="16"/>
  <c r="I466" i="16"/>
  <c r="H466" i="16"/>
  <c r="G466" i="16"/>
  <c r="F466" i="16"/>
  <c r="E466" i="16"/>
  <c r="D466" i="16"/>
  <c r="J465" i="16"/>
  <c r="I465" i="16"/>
  <c r="H465" i="16"/>
  <c r="G465" i="16"/>
  <c r="F465" i="16"/>
  <c r="E465" i="16"/>
  <c r="D465" i="16"/>
  <c r="J464" i="16"/>
  <c r="I464" i="16"/>
  <c r="H464" i="16"/>
  <c r="G464" i="16"/>
  <c r="F464" i="16"/>
  <c r="E464" i="16"/>
  <c r="D464" i="16"/>
  <c r="J463" i="16"/>
  <c r="I463" i="16"/>
  <c r="H463" i="16"/>
  <c r="G463" i="16"/>
  <c r="F463" i="16"/>
  <c r="E463" i="16"/>
  <c r="D463" i="16"/>
  <c r="J462" i="16"/>
  <c r="I462" i="16"/>
  <c r="H462" i="16"/>
  <c r="G462" i="16"/>
  <c r="F462" i="16"/>
  <c r="E462" i="16"/>
  <c r="D462" i="16"/>
  <c r="J461" i="16"/>
  <c r="I461" i="16"/>
  <c r="H461" i="16"/>
  <c r="G461" i="16"/>
  <c r="F461" i="16"/>
  <c r="E461" i="16"/>
  <c r="D461" i="16"/>
  <c r="J460" i="16"/>
  <c r="I460" i="16"/>
  <c r="H460" i="16"/>
  <c r="G460" i="16"/>
  <c r="F460" i="16"/>
  <c r="E460" i="16"/>
  <c r="D460" i="16"/>
  <c r="J459" i="16"/>
  <c r="I459" i="16"/>
  <c r="H459" i="16"/>
  <c r="G459" i="16"/>
  <c r="F459" i="16"/>
  <c r="E459" i="16"/>
  <c r="D459" i="16"/>
  <c r="J458" i="16"/>
  <c r="I458" i="16"/>
  <c r="H458" i="16"/>
  <c r="G458" i="16"/>
  <c r="F458" i="16"/>
  <c r="E458" i="16"/>
  <c r="D458" i="16"/>
  <c r="J457" i="16"/>
  <c r="I457" i="16"/>
  <c r="H457" i="16"/>
  <c r="G457" i="16"/>
  <c r="F457" i="16"/>
  <c r="E457" i="16"/>
  <c r="D457" i="16"/>
  <c r="J456" i="16"/>
  <c r="I456" i="16"/>
  <c r="H456" i="16"/>
  <c r="G456" i="16"/>
  <c r="F456" i="16"/>
  <c r="E456" i="16"/>
  <c r="D456" i="16"/>
  <c r="J455" i="16"/>
  <c r="I455" i="16"/>
  <c r="H455" i="16"/>
  <c r="G455" i="16"/>
  <c r="F455" i="16"/>
  <c r="E455" i="16"/>
  <c r="D455" i="16"/>
  <c r="J454" i="16"/>
  <c r="I454" i="16"/>
  <c r="H454" i="16"/>
  <c r="G454" i="16"/>
  <c r="F454" i="16"/>
  <c r="E454" i="16"/>
  <c r="D454" i="16"/>
  <c r="J453" i="16"/>
  <c r="I453" i="16"/>
  <c r="H453" i="16"/>
  <c r="G453" i="16"/>
  <c r="F453" i="16"/>
  <c r="E453" i="16"/>
  <c r="D453" i="16"/>
  <c r="J452" i="16"/>
  <c r="I452" i="16"/>
  <c r="H452" i="16"/>
  <c r="G452" i="16"/>
  <c r="F452" i="16"/>
  <c r="E452" i="16"/>
  <c r="D452" i="16"/>
  <c r="J451" i="16"/>
  <c r="I451" i="16"/>
  <c r="H451" i="16"/>
  <c r="G451" i="16"/>
  <c r="F451" i="16"/>
  <c r="E451" i="16"/>
  <c r="D451" i="16"/>
  <c r="J450" i="16"/>
  <c r="I450" i="16"/>
  <c r="H450" i="16"/>
  <c r="G450" i="16"/>
  <c r="F450" i="16"/>
  <c r="E450" i="16"/>
  <c r="D450" i="16"/>
  <c r="J449" i="16"/>
  <c r="I449" i="16"/>
  <c r="H449" i="16"/>
  <c r="G449" i="16"/>
  <c r="F449" i="16"/>
  <c r="E449" i="16"/>
  <c r="D449" i="16"/>
  <c r="J448" i="16"/>
  <c r="I448" i="16"/>
  <c r="H448" i="16"/>
  <c r="G448" i="16"/>
  <c r="F448" i="16"/>
  <c r="E448" i="16"/>
  <c r="D448" i="16"/>
  <c r="J447" i="16"/>
  <c r="I447" i="16"/>
  <c r="H447" i="16"/>
  <c r="G447" i="16"/>
  <c r="F447" i="16"/>
  <c r="E447" i="16"/>
  <c r="D447" i="16"/>
  <c r="J446" i="16"/>
  <c r="I446" i="16"/>
  <c r="H446" i="16"/>
  <c r="G446" i="16"/>
  <c r="F446" i="16"/>
  <c r="E446" i="16"/>
  <c r="D446" i="16"/>
  <c r="J445" i="16"/>
  <c r="I445" i="16"/>
  <c r="H445" i="16"/>
  <c r="G445" i="16"/>
  <c r="F445" i="16"/>
  <c r="E445" i="16"/>
  <c r="D445" i="16"/>
  <c r="J444" i="16"/>
  <c r="I444" i="16"/>
  <c r="H444" i="16"/>
  <c r="G444" i="16"/>
  <c r="F444" i="16"/>
  <c r="E444" i="16"/>
  <c r="D444" i="16"/>
  <c r="J443" i="16"/>
  <c r="I443" i="16"/>
  <c r="H443" i="16"/>
  <c r="G443" i="16"/>
  <c r="F443" i="16"/>
  <c r="E443" i="16"/>
  <c r="D443" i="16"/>
  <c r="J442" i="16"/>
  <c r="I442" i="16"/>
  <c r="H442" i="16"/>
  <c r="G442" i="16"/>
  <c r="F442" i="16"/>
  <c r="E442" i="16"/>
  <c r="D442" i="16"/>
  <c r="J441" i="16"/>
  <c r="I441" i="16"/>
  <c r="H441" i="16"/>
  <c r="G441" i="16"/>
  <c r="F441" i="16"/>
  <c r="E441" i="16"/>
  <c r="D441" i="16"/>
  <c r="J440" i="16"/>
  <c r="I440" i="16"/>
  <c r="H440" i="16"/>
  <c r="G440" i="16"/>
  <c r="F440" i="16"/>
  <c r="E440" i="16"/>
  <c r="D440" i="16"/>
  <c r="J439" i="16"/>
  <c r="I439" i="16"/>
  <c r="H439" i="16"/>
  <c r="G439" i="16"/>
  <c r="F439" i="16"/>
  <c r="E439" i="16"/>
  <c r="D439" i="16"/>
  <c r="J438" i="16"/>
  <c r="I438" i="16"/>
  <c r="H438" i="16"/>
  <c r="G438" i="16"/>
  <c r="F438" i="16"/>
  <c r="E438" i="16"/>
  <c r="D438" i="16"/>
  <c r="J437" i="16"/>
  <c r="I437" i="16"/>
  <c r="H437" i="16"/>
  <c r="G437" i="16"/>
  <c r="F437" i="16"/>
  <c r="E437" i="16"/>
  <c r="D437" i="16"/>
  <c r="J436" i="16"/>
  <c r="I436" i="16"/>
  <c r="H436" i="16"/>
  <c r="G436" i="16"/>
  <c r="F436" i="16"/>
  <c r="E436" i="16"/>
  <c r="D436" i="16"/>
  <c r="J435" i="16"/>
  <c r="I435" i="16"/>
  <c r="H435" i="16"/>
  <c r="G435" i="16"/>
  <c r="F435" i="16"/>
  <c r="E435" i="16"/>
  <c r="D435" i="16"/>
  <c r="J434" i="16"/>
  <c r="I434" i="16"/>
  <c r="H434" i="16"/>
  <c r="G434" i="16"/>
  <c r="F434" i="16"/>
  <c r="E434" i="16"/>
  <c r="D434" i="16"/>
  <c r="J433" i="16"/>
  <c r="I433" i="16"/>
  <c r="H433" i="16"/>
  <c r="G433" i="16"/>
  <c r="F433" i="16"/>
  <c r="E433" i="16"/>
  <c r="D433" i="16"/>
  <c r="J432" i="16"/>
  <c r="I432" i="16"/>
  <c r="H432" i="16"/>
  <c r="G432" i="16"/>
  <c r="F432" i="16"/>
  <c r="E432" i="16"/>
  <c r="D432" i="16"/>
  <c r="J431" i="16"/>
  <c r="I431" i="16"/>
  <c r="H431" i="16"/>
  <c r="G431" i="16"/>
  <c r="F431" i="16"/>
  <c r="E431" i="16"/>
  <c r="D431" i="16"/>
  <c r="J430" i="16"/>
  <c r="I430" i="16"/>
  <c r="H430" i="16"/>
  <c r="G430" i="16"/>
  <c r="F430" i="16"/>
  <c r="E430" i="16"/>
  <c r="D430" i="16"/>
  <c r="J429" i="16"/>
  <c r="I429" i="16"/>
  <c r="H429" i="16"/>
  <c r="G429" i="16"/>
  <c r="F429" i="16"/>
  <c r="E429" i="16"/>
  <c r="D429" i="16"/>
  <c r="J428" i="16"/>
  <c r="I428" i="16"/>
  <c r="H428" i="16"/>
  <c r="G428" i="16"/>
  <c r="F428" i="16"/>
  <c r="E428" i="16"/>
  <c r="D428" i="16"/>
  <c r="J427" i="16"/>
  <c r="I427" i="16"/>
  <c r="H427" i="16"/>
  <c r="G427" i="16"/>
  <c r="F427" i="16"/>
  <c r="E427" i="16"/>
  <c r="D427" i="16"/>
  <c r="J426" i="16"/>
  <c r="I426" i="16"/>
  <c r="H426" i="16"/>
  <c r="G426" i="16"/>
  <c r="F426" i="16"/>
  <c r="E426" i="16"/>
  <c r="D426" i="16"/>
  <c r="J425" i="16"/>
  <c r="I425" i="16"/>
  <c r="H425" i="16"/>
  <c r="G425" i="16"/>
  <c r="F425" i="16"/>
  <c r="E425" i="16"/>
  <c r="D425" i="16"/>
  <c r="J424" i="16"/>
  <c r="I424" i="16"/>
  <c r="H424" i="16"/>
  <c r="G424" i="16"/>
  <c r="F424" i="16"/>
  <c r="E424" i="16"/>
  <c r="D424" i="16"/>
  <c r="J423" i="16"/>
  <c r="I423" i="16"/>
  <c r="H423" i="16"/>
  <c r="G423" i="16"/>
  <c r="F423" i="16"/>
  <c r="E423" i="16"/>
  <c r="D423" i="16"/>
  <c r="J422" i="16"/>
  <c r="I422" i="16"/>
  <c r="H422" i="16"/>
  <c r="G422" i="16"/>
  <c r="F422" i="16"/>
  <c r="E422" i="16"/>
  <c r="D422" i="16"/>
  <c r="J421" i="16"/>
  <c r="I421" i="16"/>
  <c r="H421" i="16"/>
  <c r="G421" i="16"/>
  <c r="F421" i="16"/>
  <c r="E421" i="16"/>
  <c r="D421" i="16"/>
  <c r="J420" i="16"/>
  <c r="I420" i="16"/>
  <c r="H420" i="16"/>
  <c r="G420" i="16"/>
  <c r="F420" i="16"/>
  <c r="E420" i="16"/>
  <c r="D420" i="16"/>
  <c r="J419" i="16"/>
  <c r="I419" i="16"/>
  <c r="H419" i="16"/>
  <c r="G419" i="16"/>
  <c r="F419" i="16"/>
  <c r="E419" i="16"/>
  <c r="D419" i="16"/>
  <c r="J418" i="16"/>
  <c r="I418" i="16"/>
  <c r="H418" i="16"/>
  <c r="G418" i="16"/>
  <c r="F418" i="16"/>
  <c r="E418" i="16"/>
  <c r="D418" i="16"/>
  <c r="J417" i="16"/>
  <c r="I417" i="16"/>
  <c r="H417" i="16"/>
  <c r="G417" i="16"/>
  <c r="F417" i="16"/>
  <c r="E417" i="16"/>
  <c r="D417" i="16"/>
  <c r="J416" i="16"/>
  <c r="I416" i="16"/>
  <c r="H416" i="16"/>
  <c r="G416" i="16"/>
  <c r="F416" i="16"/>
  <c r="E416" i="16"/>
  <c r="D416" i="16"/>
  <c r="J415" i="16"/>
  <c r="I415" i="16"/>
  <c r="H415" i="16"/>
  <c r="G415" i="16"/>
  <c r="F415" i="16"/>
  <c r="E415" i="16"/>
  <c r="D415" i="16"/>
  <c r="J414" i="16"/>
  <c r="I414" i="16"/>
  <c r="H414" i="16"/>
  <c r="G414" i="16"/>
  <c r="F414" i="16"/>
  <c r="E414" i="16"/>
  <c r="D414" i="16"/>
  <c r="J413" i="16"/>
  <c r="I413" i="16"/>
  <c r="H413" i="16"/>
  <c r="G413" i="16"/>
  <c r="F413" i="16"/>
  <c r="E413" i="16"/>
  <c r="D413" i="16"/>
  <c r="J412" i="16"/>
  <c r="I412" i="16"/>
  <c r="H412" i="16"/>
  <c r="G412" i="16"/>
  <c r="F412" i="16"/>
  <c r="E412" i="16"/>
  <c r="D412" i="16"/>
  <c r="J411" i="16"/>
  <c r="I411" i="16"/>
  <c r="H411" i="16"/>
  <c r="G411" i="16"/>
  <c r="F411" i="16"/>
  <c r="E411" i="16"/>
  <c r="D411" i="16"/>
  <c r="J410" i="16"/>
  <c r="I410" i="16"/>
  <c r="H410" i="16"/>
  <c r="G410" i="16"/>
  <c r="F410" i="16"/>
  <c r="E410" i="16"/>
  <c r="D410" i="16"/>
  <c r="J409" i="16"/>
  <c r="I409" i="16"/>
  <c r="H409" i="16"/>
  <c r="G409" i="16"/>
  <c r="F409" i="16"/>
  <c r="E409" i="16"/>
  <c r="D409" i="16"/>
  <c r="J408" i="16"/>
  <c r="I408" i="16"/>
  <c r="H408" i="16"/>
  <c r="G408" i="16"/>
  <c r="F408" i="16"/>
  <c r="E408" i="16"/>
  <c r="D408" i="16"/>
  <c r="J407" i="16"/>
  <c r="I407" i="16"/>
  <c r="H407" i="16"/>
  <c r="G407" i="16"/>
  <c r="F407" i="16"/>
  <c r="E407" i="16"/>
  <c r="D407" i="16"/>
  <c r="J406" i="16"/>
  <c r="I406" i="16"/>
  <c r="H406" i="16"/>
  <c r="G406" i="16"/>
  <c r="F406" i="16"/>
  <c r="E406" i="16"/>
  <c r="D406" i="16"/>
  <c r="J405" i="16"/>
  <c r="I405" i="16"/>
  <c r="H405" i="16"/>
  <c r="G405" i="16"/>
  <c r="F405" i="16"/>
  <c r="E405" i="16"/>
  <c r="D405" i="16"/>
  <c r="J404" i="16"/>
  <c r="I404" i="16"/>
  <c r="H404" i="16"/>
  <c r="G404" i="16"/>
  <c r="F404" i="16"/>
  <c r="E404" i="16"/>
  <c r="D404" i="16"/>
  <c r="J403" i="16"/>
  <c r="I403" i="16"/>
  <c r="H403" i="16"/>
  <c r="G403" i="16"/>
  <c r="F403" i="16"/>
  <c r="E403" i="16"/>
  <c r="D403" i="16"/>
  <c r="J402" i="16"/>
  <c r="I402" i="16"/>
  <c r="H402" i="16"/>
  <c r="G402" i="16"/>
  <c r="F402" i="16"/>
  <c r="E402" i="16"/>
  <c r="D402" i="16"/>
  <c r="J401" i="16"/>
  <c r="I401" i="16"/>
  <c r="H401" i="16"/>
  <c r="G401" i="16"/>
  <c r="F401" i="16"/>
  <c r="E401" i="16"/>
  <c r="D401" i="16"/>
  <c r="J400" i="16"/>
  <c r="I400" i="16"/>
  <c r="H400" i="16"/>
  <c r="G400" i="16"/>
  <c r="F400" i="16"/>
  <c r="E400" i="16"/>
  <c r="D400" i="16"/>
  <c r="J399" i="16"/>
  <c r="I399" i="16"/>
  <c r="H399" i="16"/>
  <c r="G399" i="16"/>
  <c r="F399" i="16"/>
  <c r="E399" i="16"/>
  <c r="D399" i="16"/>
  <c r="J398" i="16"/>
  <c r="I398" i="16"/>
  <c r="H398" i="16"/>
  <c r="G398" i="16"/>
  <c r="F398" i="16"/>
  <c r="E398" i="16"/>
  <c r="D398" i="16"/>
  <c r="J397" i="16"/>
  <c r="I397" i="16"/>
  <c r="H397" i="16"/>
  <c r="G397" i="16"/>
  <c r="F397" i="16"/>
  <c r="E397" i="16"/>
  <c r="D397" i="16"/>
  <c r="J396" i="16"/>
  <c r="I396" i="16"/>
  <c r="H396" i="16"/>
  <c r="G396" i="16"/>
  <c r="F396" i="16"/>
  <c r="E396" i="16"/>
  <c r="D396" i="16"/>
  <c r="J395" i="16"/>
  <c r="I395" i="16"/>
  <c r="H395" i="16"/>
  <c r="G395" i="16"/>
  <c r="F395" i="16"/>
  <c r="E395" i="16"/>
  <c r="D395" i="16"/>
  <c r="J394" i="16"/>
  <c r="I394" i="16"/>
  <c r="H394" i="16"/>
  <c r="G394" i="16"/>
  <c r="F394" i="16"/>
  <c r="E394" i="16"/>
  <c r="D394" i="16"/>
  <c r="J393" i="16"/>
  <c r="I393" i="16"/>
  <c r="H393" i="16"/>
  <c r="G393" i="16"/>
  <c r="F393" i="16"/>
  <c r="E393" i="16"/>
  <c r="D393" i="16"/>
  <c r="J392" i="16"/>
  <c r="I392" i="16"/>
  <c r="H392" i="16"/>
  <c r="G392" i="16"/>
  <c r="F392" i="16"/>
  <c r="E392" i="16"/>
  <c r="D392" i="16"/>
  <c r="J391" i="16"/>
  <c r="I391" i="16"/>
  <c r="H391" i="16"/>
  <c r="G391" i="16"/>
  <c r="F391" i="16"/>
  <c r="E391" i="16"/>
  <c r="D391" i="16"/>
  <c r="J390" i="16"/>
  <c r="I390" i="16"/>
  <c r="H390" i="16"/>
  <c r="G390" i="16"/>
  <c r="F390" i="16"/>
  <c r="E390" i="16"/>
  <c r="D390" i="16"/>
  <c r="J389" i="16"/>
  <c r="I389" i="16"/>
  <c r="H389" i="16"/>
  <c r="G389" i="16"/>
  <c r="F389" i="16"/>
  <c r="E389" i="16"/>
  <c r="D389" i="16"/>
  <c r="J388" i="16"/>
  <c r="I388" i="16"/>
  <c r="H388" i="16"/>
  <c r="G388" i="16"/>
  <c r="F388" i="16"/>
  <c r="E388" i="16"/>
  <c r="D388" i="16"/>
  <c r="J387" i="16"/>
  <c r="I387" i="16"/>
  <c r="H387" i="16"/>
  <c r="G387" i="16"/>
  <c r="F387" i="16"/>
  <c r="E387" i="16"/>
  <c r="D387" i="16"/>
  <c r="J386" i="16"/>
  <c r="I386" i="16"/>
  <c r="H386" i="16"/>
  <c r="G386" i="16"/>
  <c r="F386" i="16"/>
  <c r="E386" i="16"/>
  <c r="D386" i="16"/>
  <c r="J385" i="16"/>
  <c r="I385" i="16"/>
  <c r="H385" i="16"/>
  <c r="G385" i="16"/>
  <c r="F385" i="16"/>
  <c r="E385" i="16"/>
  <c r="D385" i="16"/>
  <c r="J384" i="16"/>
  <c r="I384" i="16"/>
  <c r="H384" i="16"/>
  <c r="G384" i="16"/>
  <c r="F384" i="16"/>
  <c r="E384" i="16"/>
  <c r="D384" i="16"/>
  <c r="J383" i="16"/>
  <c r="I383" i="16"/>
  <c r="H383" i="16"/>
  <c r="G383" i="16"/>
  <c r="F383" i="16"/>
  <c r="E383" i="16"/>
  <c r="D383" i="16"/>
  <c r="J382" i="16"/>
  <c r="I382" i="16"/>
  <c r="H382" i="16"/>
  <c r="G382" i="16"/>
  <c r="F382" i="16"/>
  <c r="E382" i="16"/>
  <c r="D382" i="16"/>
  <c r="J381" i="16"/>
  <c r="I381" i="16"/>
  <c r="H381" i="16"/>
  <c r="G381" i="16"/>
  <c r="F381" i="16"/>
  <c r="E381" i="16"/>
  <c r="D381" i="16"/>
  <c r="J380" i="16"/>
  <c r="I380" i="16"/>
  <c r="H380" i="16"/>
  <c r="G380" i="16"/>
  <c r="F380" i="16"/>
  <c r="E380" i="16"/>
  <c r="D380" i="16"/>
  <c r="J379" i="16"/>
  <c r="I379" i="16"/>
  <c r="H379" i="16"/>
  <c r="G379" i="16"/>
  <c r="F379" i="16"/>
  <c r="E379" i="16"/>
  <c r="D379" i="16"/>
  <c r="J378" i="16"/>
  <c r="I378" i="16"/>
  <c r="H378" i="16"/>
  <c r="G378" i="16"/>
  <c r="F378" i="16"/>
  <c r="E378" i="16"/>
  <c r="D378" i="16"/>
  <c r="J377" i="16"/>
  <c r="I377" i="16"/>
  <c r="H377" i="16"/>
  <c r="G377" i="16"/>
  <c r="F377" i="16"/>
  <c r="E377" i="16"/>
  <c r="D377" i="16"/>
  <c r="J376" i="16"/>
  <c r="I376" i="16"/>
  <c r="H376" i="16"/>
  <c r="G376" i="16"/>
  <c r="F376" i="16"/>
  <c r="E376" i="16"/>
  <c r="D376" i="16"/>
  <c r="J375" i="16"/>
  <c r="I375" i="16"/>
  <c r="H375" i="16"/>
  <c r="G375" i="16"/>
  <c r="F375" i="16"/>
  <c r="E375" i="16"/>
  <c r="D375" i="16"/>
  <c r="J374" i="16"/>
  <c r="I374" i="16"/>
  <c r="H374" i="16"/>
  <c r="G374" i="16"/>
  <c r="F374" i="16"/>
  <c r="E374" i="16"/>
  <c r="D374" i="16"/>
  <c r="J373" i="16"/>
  <c r="I373" i="16"/>
  <c r="H373" i="16"/>
  <c r="G373" i="16"/>
  <c r="F373" i="16"/>
  <c r="E373" i="16"/>
  <c r="D373" i="16"/>
  <c r="J372" i="16"/>
  <c r="I372" i="16"/>
  <c r="H372" i="16"/>
  <c r="G372" i="16"/>
  <c r="F372" i="16"/>
  <c r="E372" i="16"/>
  <c r="D372" i="16"/>
  <c r="J371" i="16"/>
  <c r="I371" i="16"/>
  <c r="H371" i="16"/>
  <c r="G371" i="16"/>
  <c r="F371" i="16"/>
  <c r="E371" i="16"/>
  <c r="D371" i="16"/>
  <c r="J370" i="16"/>
  <c r="I370" i="16"/>
  <c r="H370" i="16"/>
  <c r="G370" i="16"/>
  <c r="F370" i="16"/>
  <c r="E370" i="16"/>
  <c r="D370" i="16"/>
  <c r="J369" i="16"/>
  <c r="I369" i="16"/>
  <c r="H369" i="16"/>
  <c r="G369" i="16"/>
  <c r="F369" i="16"/>
  <c r="E369" i="16"/>
  <c r="D369" i="16"/>
  <c r="J368" i="16"/>
  <c r="I368" i="16"/>
  <c r="H368" i="16"/>
  <c r="G368" i="16"/>
  <c r="F368" i="16"/>
  <c r="E368" i="16"/>
  <c r="D368" i="16"/>
  <c r="J367" i="16"/>
  <c r="I367" i="16"/>
  <c r="H367" i="16"/>
  <c r="G367" i="16"/>
  <c r="F367" i="16"/>
  <c r="E367" i="16"/>
  <c r="D367" i="16"/>
  <c r="J366" i="16"/>
  <c r="I366" i="16"/>
  <c r="H366" i="16"/>
  <c r="G366" i="16"/>
  <c r="F366" i="16"/>
  <c r="E366" i="16"/>
  <c r="D366" i="16"/>
  <c r="J365" i="16"/>
  <c r="I365" i="16"/>
  <c r="H365" i="16"/>
  <c r="G365" i="16"/>
  <c r="F365" i="16"/>
  <c r="E365" i="16"/>
  <c r="D365" i="16"/>
  <c r="J364" i="16"/>
  <c r="I364" i="16"/>
  <c r="H364" i="16"/>
  <c r="G364" i="16"/>
  <c r="F364" i="16"/>
  <c r="E364" i="16"/>
  <c r="D364" i="16"/>
  <c r="J363" i="16"/>
  <c r="I363" i="16"/>
  <c r="H363" i="16"/>
  <c r="G363" i="16"/>
  <c r="F363" i="16"/>
  <c r="E363" i="16"/>
  <c r="D363" i="16"/>
  <c r="J362" i="16"/>
  <c r="I362" i="16"/>
  <c r="H362" i="16"/>
  <c r="G362" i="16"/>
  <c r="F362" i="16"/>
  <c r="E362" i="16"/>
  <c r="D362" i="16"/>
  <c r="J361" i="16"/>
  <c r="I361" i="16"/>
  <c r="H361" i="16"/>
  <c r="G361" i="16"/>
  <c r="F361" i="16"/>
  <c r="E361" i="16"/>
  <c r="D361" i="16"/>
  <c r="J360" i="16"/>
  <c r="I360" i="16"/>
  <c r="H360" i="16"/>
  <c r="G360" i="16"/>
  <c r="F360" i="16"/>
  <c r="E360" i="16"/>
  <c r="D360" i="16"/>
  <c r="J359" i="16"/>
  <c r="I359" i="16"/>
  <c r="H359" i="16"/>
  <c r="G359" i="16"/>
  <c r="F359" i="16"/>
  <c r="E359" i="16"/>
  <c r="D359" i="16"/>
  <c r="J358" i="16"/>
  <c r="I358" i="16"/>
  <c r="H358" i="16"/>
  <c r="G358" i="16"/>
  <c r="F358" i="16"/>
  <c r="E358" i="16"/>
  <c r="D358" i="16"/>
  <c r="J357" i="16"/>
  <c r="I357" i="16"/>
  <c r="H357" i="16"/>
  <c r="G357" i="16"/>
  <c r="F357" i="16"/>
  <c r="E357" i="16"/>
  <c r="D357" i="16"/>
  <c r="J356" i="16"/>
  <c r="I356" i="16"/>
  <c r="H356" i="16"/>
  <c r="G356" i="16"/>
  <c r="F356" i="16"/>
  <c r="E356" i="16"/>
  <c r="D356" i="16"/>
  <c r="J355" i="16"/>
  <c r="I355" i="16"/>
  <c r="H355" i="16"/>
  <c r="G355" i="16"/>
  <c r="F355" i="16"/>
  <c r="E355" i="16"/>
  <c r="D355" i="16"/>
  <c r="J354" i="16"/>
  <c r="I354" i="16"/>
  <c r="H354" i="16"/>
  <c r="G354" i="16"/>
  <c r="F354" i="16"/>
  <c r="E354" i="16"/>
  <c r="D354" i="16"/>
  <c r="J353" i="16"/>
  <c r="I353" i="16"/>
  <c r="H353" i="16"/>
  <c r="G353" i="16"/>
  <c r="F353" i="16"/>
  <c r="E353" i="16"/>
  <c r="D353" i="16"/>
  <c r="J352" i="16"/>
  <c r="I352" i="16"/>
  <c r="H352" i="16"/>
  <c r="G352" i="16"/>
  <c r="F352" i="16"/>
  <c r="E352" i="16"/>
  <c r="D352" i="16"/>
  <c r="J351" i="16"/>
  <c r="I351" i="16"/>
  <c r="H351" i="16"/>
  <c r="G351" i="16"/>
  <c r="F351" i="16"/>
  <c r="E351" i="16"/>
  <c r="D351" i="16"/>
  <c r="J350" i="16"/>
  <c r="I350" i="16"/>
  <c r="H350" i="16"/>
  <c r="G350" i="16"/>
  <c r="F350" i="16"/>
  <c r="E350" i="16"/>
  <c r="D350" i="16"/>
  <c r="J349" i="16"/>
  <c r="I349" i="16"/>
  <c r="H349" i="16"/>
  <c r="G349" i="16"/>
  <c r="F349" i="16"/>
  <c r="E349" i="16"/>
  <c r="D349" i="16"/>
  <c r="J348" i="16"/>
  <c r="I348" i="16"/>
  <c r="H348" i="16"/>
  <c r="G348" i="16"/>
  <c r="F348" i="16"/>
  <c r="E348" i="16"/>
  <c r="D348" i="16"/>
  <c r="J347" i="16"/>
  <c r="I347" i="16"/>
  <c r="H347" i="16"/>
  <c r="G347" i="16"/>
  <c r="F347" i="16"/>
  <c r="E347" i="16"/>
  <c r="D347" i="16"/>
  <c r="J346" i="16"/>
  <c r="I346" i="16"/>
  <c r="H346" i="16"/>
  <c r="G346" i="16"/>
  <c r="F346" i="16"/>
  <c r="E346" i="16"/>
  <c r="D346" i="16"/>
  <c r="J345" i="16"/>
  <c r="I345" i="16"/>
  <c r="H345" i="16"/>
  <c r="G345" i="16"/>
  <c r="F345" i="16"/>
  <c r="E345" i="16"/>
  <c r="D345" i="16"/>
  <c r="J344" i="16"/>
  <c r="I344" i="16"/>
  <c r="H344" i="16"/>
  <c r="G344" i="16"/>
  <c r="F344" i="16"/>
  <c r="E344" i="16"/>
  <c r="D344" i="16"/>
  <c r="J343" i="16"/>
  <c r="I343" i="16"/>
  <c r="H343" i="16"/>
  <c r="G343" i="16"/>
  <c r="F343" i="16"/>
  <c r="E343" i="16"/>
  <c r="D343" i="16"/>
  <c r="J342" i="16"/>
  <c r="I342" i="16"/>
  <c r="H342" i="16"/>
  <c r="G342" i="16"/>
  <c r="F342" i="16"/>
  <c r="E342" i="16"/>
  <c r="D342" i="16"/>
  <c r="J341" i="16"/>
  <c r="I341" i="16"/>
  <c r="H341" i="16"/>
  <c r="G341" i="16"/>
  <c r="F341" i="16"/>
  <c r="E341" i="16"/>
  <c r="D341" i="16"/>
  <c r="J340" i="16"/>
  <c r="I340" i="16"/>
  <c r="H340" i="16"/>
  <c r="G340" i="16"/>
  <c r="F340" i="16"/>
  <c r="E340" i="16"/>
  <c r="D340" i="16"/>
  <c r="J339" i="16"/>
  <c r="I339" i="16"/>
  <c r="H339" i="16"/>
  <c r="G339" i="16"/>
  <c r="F339" i="16"/>
  <c r="E339" i="16"/>
  <c r="D339" i="16"/>
  <c r="J338" i="16"/>
  <c r="I338" i="16"/>
  <c r="H338" i="16"/>
  <c r="G338" i="16"/>
  <c r="F338" i="16"/>
  <c r="E338" i="16"/>
  <c r="D338" i="16"/>
  <c r="J337" i="16"/>
  <c r="I337" i="16"/>
  <c r="H337" i="16"/>
  <c r="G337" i="16"/>
  <c r="F337" i="16"/>
  <c r="E337" i="16"/>
  <c r="D337" i="16"/>
  <c r="J336" i="16"/>
  <c r="I336" i="16"/>
  <c r="H336" i="16"/>
  <c r="G336" i="16"/>
  <c r="F336" i="16"/>
  <c r="E336" i="16"/>
  <c r="D336" i="16"/>
  <c r="J335" i="16"/>
  <c r="I335" i="16"/>
  <c r="H335" i="16"/>
  <c r="G335" i="16"/>
  <c r="F335" i="16"/>
  <c r="E335" i="16"/>
  <c r="D335" i="16"/>
  <c r="J334" i="16"/>
  <c r="I334" i="16"/>
  <c r="H334" i="16"/>
  <c r="G334" i="16"/>
  <c r="F334" i="16"/>
  <c r="E334" i="16"/>
  <c r="D334" i="16"/>
  <c r="J333" i="16"/>
  <c r="I333" i="16"/>
  <c r="H333" i="16"/>
  <c r="G333" i="16"/>
  <c r="F333" i="16"/>
  <c r="E333" i="16"/>
  <c r="D333" i="16"/>
  <c r="J332" i="16"/>
  <c r="I332" i="16"/>
  <c r="H332" i="16"/>
  <c r="G332" i="16"/>
  <c r="F332" i="16"/>
  <c r="E332" i="16"/>
  <c r="D332" i="16"/>
  <c r="J331" i="16"/>
  <c r="I331" i="16"/>
  <c r="H331" i="16"/>
  <c r="G331" i="16"/>
  <c r="F331" i="16"/>
  <c r="E331" i="16"/>
  <c r="D331" i="16"/>
  <c r="J330" i="16"/>
  <c r="I330" i="16"/>
  <c r="H330" i="16"/>
  <c r="G330" i="16"/>
  <c r="F330" i="16"/>
  <c r="E330" i="16"/>
  <c r="D330" i="16"/>
  <c r="J329" i="16"/>
  <c r="I329" i="16"/>
  <c r="H329" i="16"/>
  <c r="G329" i="16"/>
  <c r="F329" i="16"/>
  <c r="E329" i="16"/>
  <c r="D329" i="16"/>
  <c r="J328" i="16"/>
  <c r="I328" i="16"/>
  <c r="H328" i="16"/>
  <c r="G328" i="16"/>
  <c r="F328" i="16"/>
  <c r="E328" i="16"/>
  <c r="D328" i="16"/>
  <c r="J327" i="16"/>
  <c r="I327" i="16"/>
  <c r="H327" i="16"/>
  <c r="G327" i="16"/>
  <c r="F327" i="16"/>
  <c r="E327" i="16"/>
  <c r="D327" i="16"/>
  <c r="J326" i="16"/>
  <c r="I326" i="16"/>
  <c r="H326" i="16"/>
  <c r="G326" i="16"/>
  <c r="F326" i="16"/>
  <c r="E326" i="16"/>
  <c r="D326" i="16"/>
  <c r="J325" i="16"/>
  <c r="I325" i="16"/>
  <c r="H325" i="16"/>
  <c r="G325" i="16"/>
  <c r="F325" i="16"/>
  <c r="E325" i="16"/>
  <c r="D325" i="16"/>
  <c r="J324" i="16"/>
  <c r="I324" i="16"/>
  <c r="H324" i="16"/>
  <c r="G324" i="16"/>
  <c r="F324" i="16"/>
  <c r="E324" i="16"/>
  <c r="D324" i="16"/>
  <c r="J323" i="16"/>
  <c r="I323" i="16"/>
  <c r="H323" i="16"/>
  <c r="G323" i="16"/>
  <c r="F323" i="16"/>
  <c r="E323" i="16"/>
  <c r="D323" i="16"/>
  <c r="J322" i="16"/>
  <c r="I322" i="16"/>
  <c r="H322" i="16"/>
  <c r="G322" i="16"/>
  <c r="F322" i="16"/>
  <c r="E322" i="16"/>
  <c r="D322" i="16"/>
  <c r="J321" i="16"/>
  <c r="I321" i="16"/>
  <c r="H321" i="16"/>
  <c r="G321" i="16"/>
  <c r="F321" i="16"/>
  <c r="E321" i="16"/>
  <c r="D321" i="16"/>
  <c r="J320" i="16"/>
  <c r="I320" i="16"/>
  <c r="H320" i="16"/>
  <c r="G320" i="16"/>
  <c r="F320" i="16"/>
  <c r="E320" i="16"/>
  <c r="D320" i="16"/>
  <c r="J319" i="16"/>
  <c r="I319" i="16"/>
  <c r="H319" i="16"/>
  <c r="G319" i="16"/>
  <c r="F319" i="16"/>
  <c r="E319" i="16"/>
  <c r="D319" i="16"/>
  <c r="J318" i="16"/>
  <c r="I318" i="16"/>
  <c r="H318" i="16"/>
  <c r="G318" i="16"/>
  <c r="F318" i="16"/>
  <c r="E318" i="16"/>
  <c r="D318" i="16"/>
  <c r="J317" i="16"/>
  <c r="I317" i="16"/>
  <c r="H317" i="16"/>
  <c r="G317" i="16"/>
  <c r="F317" i="16"/>
  <c r="E317" i="16"/>
  <c r="D317" i="16"/>
  <c r="J316" i="16"/>
  <c r="I316" i="16"/>
  <c r="H316" i="16"/>
  <c r="G316" i="16"/>
  <c r="F316" i="16"/>
  <c r="E316" i="16"/>
  <c r="D316" i="16"/>
  <c r="J315" i="16"/>
  <c r="I315" i="16"/>
  <c r="H315" i="16"/>
  <c r="G315" i="16"/>
  <c r="F315" i="16"/>
  <c r="E315" i="16"/>
  <c r="D315" i="16"/>
  <c r="J314" i="16"/>
  <c r="I314" i="16"/>
  <c r="H314" i="16"/>
  <c r="G314" i="16"/>
  <c r="F314" i="16"/>
  <c r="E314" i="16"/>
  <c r="D314" i="16"/>
  <c r="J313" i="16"/>
  <c r="I313" i="16"/>
  <c r="H313" i="16"/>
  <c r="G313" i="16"/>
  <c r="F313" i="16"/>
  <c r="E313" i="16"/>
  <c r="D313" i="16"/>
  <c r="J312" i="16"/>
  <c r="I312" i="16"/>
  <c r="H312" i="16"/>
  <c r="G312" i="16"/>
  <c r="F312" i="16"/>
  <c r="E312" i="16"/>
  <c r="D312" i="16"/>
  <c r="J311" i="16"/>
  <c r="I311" i="16"/>
  <c r="H311" i="16"/>
  <c r="G311" i="16"/>
  <c r="F311" i="16"/>
  <c r="E311" i="16"/>
  <c r="D311" i="16"/>
  <c r="J310" i="16"/>
  <c r="I310" i="16"/>
  <c r="H310" i="16"/>
  <c r="G310" i="16"/>
  <c r="F310" i="16"/>
  <c r="E310" i="16"/>
  <c r="D310" i="16"/>
  <c r="J309" i="16"/>
  <c r="I309" i="16"/>
  <c r="H309" i="16"/>
  <c r="G309" i="16"/>
  <c r="F309" i="16"/>
  <c r="E309" i="16"/>
  <c r="D309" i="16"/>
  <c r="J308" i="16"/>
  <c r="I308" i="16"/>
  <c r="H308" i="16"/>
  <c r="G308" i="16"/>
  <c r="F308" i="16"/>
  <c r="E308" i="16"/>
  <c r="D308" i="16"/>
  <c r="J307" i="16"/>
  <c r="I307" i="16"/>
  <c r="H307" i="16"/>
  <c r="G307" i="16"/>
  <c r="F307" i="16"/>
  <c r="E307" i="16"/>
  <c r="D307" i="16"/>
  <c r="J306" i="16"/>
  <c r="I306" i="16"/>
  <c r="H306" i="16"/>
  <c r="G306" i="16"/>
  <c r="F306" i="16"/>
  <c r="E306" i="16"/>
  <c r="D306" i="16"/>
  <c r="J305" i="16"/>
  <c r="I305" i="16"/>
  <c r="H305" i="16"/>
  <c r="G305" i="16"/>
  <c r="F305" i="16"/>
  <c r="E305" i="16"/>
  <c r="D305" i="16"/>
  <c r="J304" i="16"/>
  <c r="I304" i="16"/>
  <c r="H304" i="16"/>
  <c r="G304" i="16"/>
  <c r="F304" i="16"/>
  <c r="E304" i="16"/>
  <c r="D304" i="16"/>
  <c r="J303" i="16"/>
  <c r="I303" i="16"/>
  <c r="H303" i="16"/>
  <c r="G303" i="16"/>
  <c r="F303" i="16"/>
  <c r="E303" i="16"/>
  <c r="D303" i="16"/>
  <c r="J302" i="16"/>
  <c r="I302" i="16"/>
  <c r="H302" i="16"/>
  <c r="G302" i="16"/>
  <c r="F302" i="16"/>
  <c r="E302" i="16"/>
  <c r="D302" i="16"/>
  <c r="J301" i="16"/>
  <c r="I301" i="16"/>
  <c r="H301" i="16"/>
  <c r="G301" i="16"/>
  <c r="F301" i="16"/>
  <c r="E301" i="16"/>
  <c r="D301" i="16"/>
  <c r="J300" i="16"/>
  <c r="I300" i="16"/>
  <c r="H300" i="16"/>
  <c r="G300" i="16"/>
  <c r="F300" i="16"/>
  <c r="E300" i="16"/>
  <c r="D300" i="16"/>
  <c r="J299" i="16"/>
  <c r="I299" i="16"/>
  <c r="H299" i="16"/>
  <c r="G299" i="16"/>
  <c r="F299" i="16"/>
  <c r="E299" i="16"/>
  <c r="D299" i="16"/>
  <c r="J298" i="16"/>
  <c r="I298" i="16"/>
  <c r="H298" i="16"/>
  <c r="G298" i="16"/>
  <c r="F298" i="16"/>
  <c r="E298" i="16"/>
  <c r="D298" i="16"/>
  <c r="J297" i="16"/>
  <c r="I297" i="16"/>
  <c r="H297" i="16"/>
  <c r="G297" i="16"/>
  <c r="F297" i="16"/>
  <c r="E297" i="16"/>
  <c r="D297" i="16"/>
  <c r="J296" i="16"/>
  <c r="I296" i="16"/>
  <c r="H296" i="16"/>
  <c r="G296" i="16"/>
  <c r="F296" i="16"/>
  <c r="E296" i="16"/>
  <c r="D296" i="16"/>
  <c r="J295" i="16"/>
  <c r="I295" i="16"/>
  <c r="H295" i="16"/>
  <c r="G295" i="16"/>
  <c r="F295" i="16"/>
  <c r="E295" i="16"/>
  <c r="D295" i="16"/>
  <c r="J294" i="16"/>
  <c r="I294" i="16"/>
  <c r="H294" i="16"/>
  <c r="G294" i="16"/>
  <c r="F294" i="16"/>
  <c r="E294" i="16"/>
  <c r="D294" i="16"/>
  <c r="J293" i="16"/>
  <c r="I293" i="16"/>
  <c r="H293" i="16"/>
  <c r="G293" i="16"/>
  <c r="F293" i="16"/>
  <c r="E293" i="16"/>
  <c r="D293" i="16"/>
  <c r="J292" i="16"/>
  <c r="I292" i="16"/>
  <c r="H292" i="16"/>
  <c r="G292" i="16"/>
  <c r="F292" i="16"/>
  <c r="E292" i="16"/>
  <c r="D292" i="16"/>
  <c r="J291" i="16"/>
  <c r="I291" i="16"/>
  <c r="H291" i="16"/>
  <c r="G291" i="16"/>
  <c r="F291" i="16"/>
  <c r="E291" i="16"/>
  <c r="D291" i="16"/>
  <c r="J290" i="16"/>
  <c r="I290" i="16"/>
  <c r="H290" i="16"/>
  <c r="G290" i="16"/>
  <c r="F290" i="16"/>
  <c r="E290" i="16"/>
  <c r="D290" i="16"/>
  <c r="J289" i="16"/>
  <c r="I289" i="16"/>
  <c r="H289" i="16"/>
  <c r="G289" i="16"/>
  <c r="F289" i="16"/>
  <c r="E289" i="16"/>
  <c r="D289" i="16"/>
  <c r="J288" i="16"/>
  <c r="I288" i="16"/>
  <c r="H288" i="16"/>
  <c r="G288" i="16"/>
  <c r="F288" i="16"/>
  <c r="E288" i="16"/>
  <c r="D288" i="16"/>
  <c r="J287" i="16"/>
  <c r="I287" i="16"/>
  <c r="H287" i="16"/>
  <c r="G287" i="16"/>
  <c r="F287" i="16"/>
  <c r="E287" i="16"/>
  <c r="D287" i="16"/>
  <c r="J286" i="16"/>
  <c r="I286" i="16"/>
  <c r="H286" i="16"/>
  <c r="G286" i="16"/>
  <c r="F286" i="16"/>
  <c r="E286" i="16"/>
  <c r="D286" i="16"/>
  <c r="J285" i="16"/>
  <c r="I285" i="16"/>
  <c r="H285" i="16"/>
  <c r="G285" i="16"/>
  <c r="F285" i="16"/>
  <c r="E285" i="16"/>
  <c r="D285" i="16"/>
  <c r="J284" i="16"/>
  <c r="I284" i="16"/>
  <c r="H284" i="16"/>
  <c r="G284" i="16"/>
  <c r="F284" i="16"/>
  <c r="E284" i="16"/>
  <c r="D284" i="16"/>
  <c r="J283" i="16"/>
  <c r="I283" i="16"/>
  <c r="H283" i="16"/>
  <c r="G283" i="16"/>
  <c r="F283" i="16"/>
  <c r="E283" i="16"/>
  <c r="D283" i="16"/>
  <c r="J282" i="16"/>
  <c r="I282" i="16"/>
  <c r="H282" i="16"/>
  <c r="G282" i="16"/>
  <c r="F282" i="16"/>
  <c r="E282" i="16"/>
  <c r="D282" i="16"/>
  <c r="J281" i="16"/>
  <c r="I281" i="16"/>
  <c r="H281" i="16"/>
  <c r="G281" i="16"/>
  <c r="F281" i="16"/>
  <c r="E281" i="16"/>
  <c r="D281" i="16"/>
  <c r="J280" i="16"/>
  <c r="I280" i="16"/>
  <c r="H280" i="16"/>
  <c r="G280" i="16"/>
  <c r="F280" i="16"/>
  <c r="E280" i="16"/>
  <c r="D280" i="16"/>
  <c r="J279" i="16"/>
  <c r="I279" i="16"/>
  <c r="H279" i="16"/>
  <c r="G279" i="16"/>
  <c r="F279" i="16"/>
  <c r="E279" i="16"/>
  <c r="D279" i="16"/>
  <c r="J278" i="16"/>
  <c r="I278" i="16"/>
  <c r="H278" i="16"/>
  <c r="G278" i="16"/>
  <c r="F278" i="16"/>
  <c r="E278" i="16"/>
  <c r="D278" i="16"/>
  <c r="J277" i="16"/>
  <c r="I277" i="16"/>
  <c r="H277" i="16"/>
  <c r="G277" i="16"/>
  <c r="F277" i="16"/>
  <c r="E277" i="16"/>
  <c r="D277" i="16"/>
  <c r="J276" i="16"/>
  <c r="I276" i="16"/>
  <c r="H276" i="16"/>
  <c r="G276" i="16"/>
  <c r="F276" i="16"/>
  <c r="E276" i="16"/>
  <c r="D276" i="16"/>
  <c r="J275" i="16"/>
  <c r="I275" i="16"/>
  <c r="H275" i="16"/>
  <c r="G275" i="16"/>
  <c r="F275" i="16"/>
  <c r="E275" i="16"/>
  <c r="D275" i="16"/>
  <c r="J274" i="16"/>
  <c r="I274" i="16"/>
  <c r="H274" i="16"/>
  <c r="G274" i="16"/>
  <c r="F274" i="16"/>
  <c r="E274" i="16"/>
  <c r="D274" i="16"/>
  <c r="J273" i="16"/>
  <c r="I273" i="16"/>
  <c r="H273" i="16"/>
  <c r="G273" i="16"/>
  <c r="F273" i="16"/>
  <c r="E273" i="16"/>
  <c r="D273" i="16"/>
  <c r="J272" i="16"/>
  <c r="I272" i="16"/>
  <c r="H272" i="16"/>
  <c r="G272" i="16"/>
  <c r="F272" i="16"/>
  <c r="E272" i="16"/>
  <c r="D272" i="16"/>
  <c r="J271" i="16"/>
  <c r="I271" i="16"/>
  <c r="H271" i="16"/>
  <c r="G271" i="16"/>
  <c r="F271" i="16"/>
  <c r="E271" i="16"/>
  <c r="D271" i="16"/>
  <c r="J270" i="16"/>
  <c r="I270" i="16"/>
  <c r="H270" i="16"/>
  <c r="G270" i="16"/>
  <c r="F270" i="16"/>
  <c r="E270" i="16"/>
  <c r="D270" i="16"/>
  <c r="J269" i="16"/>
  <c r="I269" i="16"/>
  <c r="H269" i="16"/>
  <c r="G269" i="16"/>
  <c r="F269" i="16"/>
  <c r="E269" i="16"/>
  <c r="D269" i="16"/>
  <c r="J268" i="16"/>
  <c r="I268" i="16"/>
  <c r="H268" i="16"/>
  <c r="G268" i="16"/>
  <c r="F268" i="16"/>
  <c r="E268" i="16"/>
  <c r="D268" i="16"/>
  <c r="J267" i="16"/>
  <c r="I267" i="16"/>
  <c r="H267" i="16"/>
  <c r="G267" i="16"/>
  <c r="F267" i="16"/>
  <c r="E267" i="16"/>
  <c r="D267" i="16"/>
  <c r="J266" i="16"/>
  <c r="I266" i="16"/>
  <c r="H266" i="16"/>
  <c r="G266" i="16"/>
  <c r="F266" i="16"/>
  <c r="E266" i="16"/>
  <c r="D266" i="16"/>
  <c r="J265" i="16"/>
  <c r="I265" i="16"/>
  <c r="H265" i="16"/>
  <c r="G265" i="16"/>
  <c r="F265" i="16"/>
  <c r="E265" i="16"/>
  <c r="D265" i="16"/>
  <c r="J264" i="16"/>
  <c r="I264" i="16"/>
  <c r="H264" i="16"/>
  <c r="G264" i="16"/>
  <c r="F264" i="16"/>
  <c r="E264" i="16"/>
  <c r="D264" i="16"/>
  <c r="J263" i="16"/>
  <c r="I263" i="16"/>
  <c r="H263" i="16"/>
  <c r="G263" i="16"/>
  <c r="F263" i="16"/>
  <c r="E263" i="16"/>
  <c r="D263" i="16"/>
  <c r="J262" i="16"/>
  <c r="I262" i="16"/>
  <c r="H262" i="16"/>
  <c r="G262" i="16"/>
  <c r="F262" i="16"/>
  <c r="E262" i="16"/>
  <c r="D262" i="16"/>
  <c r="J261" i="16"/>
  <c r="I261" i="16"/>
  <c r="H261" i="16"/>
  <c r="G261" i="16"/>
  <c r="F261" i="16"/>
  <c r="E261" i="16"/>
  <c r="D261" i="16"/>
  <c r="J260" i="16"/>
  <c r="I260" i="16"/>
  <c r="H260" i="16"/>
  <c r="G260" i="16"/>
  <c r="F260" i="16"/>
  <c r="E260" i="16"/>
  <c r="D260" i="16"/>
  <c r="J259" i="16"/>
  <c r="I259" i="16"/>
  <c r="H259" i="16"/>
  <c r="G259" i="16"/>
  <c r="F259" i="16"/>
  <c r="E259" i="16"/>
  <c r="D259" i="16"/>
  <c r="J258" i="16"/>
  <c r="I258" i="16"/>
  <c r="H258" i="16"/>
  <c r="G258" i="16"/>
  <c r="F258" i="16"/>
  <c r="E258" i="16"/>
  <c r="D258" i="16"/>
  <c r="J257" i="16"/>
  <c r="I257" i="16"/>
  <c r="H257" i="16"/>
  <c r="G257" i="16"/>
  <c r="F257" i="16"/>
  <c r="E257" i="16"/>
  <c r="D257" i="16"/>
  <c r="J256" i="16"/>
  <c r="I256" i="16"/>
  <c r="H256" i="16"/>
  <c r="G256" i="16"/>
  <c r="F256" i="16"/>
  <c r="E256" i="16"/>
  <c r="D256" i="16"/>
  <c r="J255" i="16"/>
  <c r="I255" i="16"/>
  <c r="H255" i="16"/>
  <c r="G255" i="16"/>
  <c r="F255" i="16"/>
  <c r="E255" i="16"/>
  <c r="D255" i="16"/>
  <c r="J254" i="16"/>
  <c r="I254" i="16"/>
  <c r="H254" i="16"/>
  <c r="G254" i="16"/>
  <c r="F254" i="16"/>
  <c r="E254" i="16"/>
  <c r="D254" i="16"/>
  <c r="J253" i="16"/>
  <c r="I253" i="16"/>
  <c r="H253" i="16"/>
  <c r="G253" i="16"/>
  <c r="F253" i="16"/>
  <c r="E253" i="16"/>
  <c r="D253" i="16"/>
  <c r="J252" i="16"/>
  <c r="I252" i="16"/>
  <c r="H252" i="16"/>
  <c r="G252" i="16"/>
  <c r="F252" i="16"/>
  <c r="E252" i="16"/>
  <c r="D252" i="16"/>
  <c r="J251" i="16"/>
  <c r="I251" i="16"/>
  <c r="H251" i="16"/>
  <c r="G251" i="16"/>
  <c r="F251" i="16"/>
  <c r="E251" i="16"/>
  <c r="D251" i="16"/>
  <c r="J250" i="16"/>
  <c r="I250" i="16"/>
  <c r="H250" i="16"/>
  <c r="G250" i="16"/>
  <c r="F250" i="16"/>
  <c r="E250" i="16"/>
  <c r="D250" i="16"/>
  <c r="J249" i="16"/>
  <c r="I249" i="16"/>
  <c r="H249" i="16"/>
  <c r="G249" i="16"/>
  <c r="F249" i="16"/>
  <c r="E249" i="16"/>
  <c r="D249" i="16"/>
  <c r="J248" i="16"/>
  <c r="I248" i="16"/>
  <c r="H248" i="16"/>
  <c r="G248" i="16"/>
  <c r="F248" i="16"/>
  <c r="E248" i="16"/>
  <c r="D248" i="16"/>
  <c r="J247" i="16"/>
  <c r="I247" i="16"/>
  <c r="H247" i="16"/>
  <c r="G247" i="16"/>
  <c r="F247" i="16"/>
  <c r="E247" i="16"/>
  <c r="D247" i="16"/>
  <c r="J246" i="16"/>
  <c r="I246" i="16"/>
  <c r="H246" i="16"/>
  <c r="G246" i="16"/>
  <c r="F246" i="16"/>
  <c r="E246" i="16"/>
  <c r="D246" i="16"/>
  <c r="J245" i="16"/>
  <c r="I245" i="16"/>
  <c r="H245" i="16"/>
  <c r="G245" i="16"/>
  <c r="F245" i="16"/>
  <c r="E245" i="16"/>
  <c r="D245" i="16"/>
  <c r="J244" i="16"/>
  <c r="I244" i="16"/>
  <c r="H244" i="16"/>
  <c r="G244" i="16"/>
  <c r="F244" i="16"/>
  <c r="E244" i="16"/>
  <c r="D244" i="16"/>
  <c r="J243" i="16"/>
  <c r="I243" i="16"/>
  <c r="H243" i="16"/>
  <c r="G243" i="16"/>
  <c r="F243" i="16"/>
  <c r="E243" i="16"/>
  <c r="D243" i="16"/>
  <c r="J242" i="16"/>
  <c r="I242" i="16"/>
  <c r="H242" i="16"/>
  <c r="G242" i="16"/>
  <c r="F242" i="16"/>
  <c r="E242" i="16"/>
  <c r="D242" i="16"/>
  <c r="J241" i="16"/>
  <c r="I241" i="16"/>
  <c r="H241" i="16"/>
  <c r="G241" i="16"/>
  <c r="F241" i="16"/>
  <c r="E241" i="16"/>
  <c r="D241" i="16"/>
  <c r="J240" i="16"/>
  <c r="I240" i="16"/>
  <c r="H240" i="16"/>
  <c r="G240" i="16"/>
  <c r="F240" i="16"/>
  <c r="E240" i="16"/>
  <c r="D240" i="16"/>
  <c r="J239" i="16"/>
  <c r="I239" i="16"/>
  <c r="H239" i="16"/>
  <c r="G239" i="16"/>
  <c r="F239" i="16"/>
  <c r="E239" i="16"/>
  <c r="D239" i="16"/>
  <c r="J238" i="16"/>
  <c r="I238" i="16"/>
  <c r="H238" i="16"/>
  <c r="G238" i="16"/>
  <c r="F238" i="16"/>
  <c r="E238" i="16"/>
  <c r="D238" i="16"/>
  <c r="J237" i="16"/>
  <c r="I237" i="16"/>
  <c r="H237" i="16"/>
  <c r="G237" i="16"/>
  <c r="F237" i="16"/>
  <c r="E237" i="16"/>
  <c r="D237" i="16"/>
  <c r="J236" i="16"/>
  <c r="I236" i="16"/>
  <c r="H236" i="16"/>
  <c r="G236" i="16"/>
  <c r="F236" i="16"/>
  <c r="E236" i="16"/>
  <c r="D236" i="16"/>
  <c r="J235" i="16"/>
  <c r="I235" i="16"/>
  <c r="H235" i="16"/>
  <c r="G235" i="16"/>
  <c r="F235" i="16"/>
  <c r="E235" i="16"/>
  <c r="D235" i="16"/>
  <c r="J234" i="16"/>
  <c r="I234" i="16"/>
  <c r="H234" i="16"/>
  <c r="G234" i="16"/>
  <c r="F234" i="16"/>
  <c r="E234" i="16"/>
  <c r="D234" i="16"/>
  <c r="J233" i="16"/>
  <c r="I233" i="16"/>
  <c r="H233" i="16"/>
  <c r="G233" i="16"/>
  <c r="F233" i="16"/>
  <c r="E233" i="16"/>
  <c r="D233" i="16"/>
  <c r="J232" i="16"/>
  <c r="I232" i="16"/>
  <c r="H232" i="16"/>
  <c r="G232" i="16"/>
  <c r="F232" i="16"/>
  <c r="E232" i="16"/>
  <c r="D232" i="16"/>
  <c r="J231" i="16"/>
  <c r="I231" i="16"/>
  <c r="H231" i="16"/>
  <c r="G231" i="16"/>
  <c r="F231" i="16"/>
  <c r="E231" i="16"/>
  <c r="D231" i="16"/>
  <c r="J230" i="16"/>
  <c r="I230" i="16"/>
  <c r="H230" i="16"/>
  <c r="G230" i="16"/>
  <c r="F230" i="16"/>
  <c r="E230" i="16"/>
  <c r="D230" i="16"/>
  <c r="J229" i="16"/>
  <c r="I229" i="16"/>
  <c r="H229" i="16"/>
  <c r="G229" i="16"/>
  <c r="F229" i="16"/>
  <c r="E229" i="16"/>
  <c r="D229" i="16"/>
  <c r="J228" i="16"/>
  <c r="I228" i="16"/>
  <c r="H228" i="16"/>
  <c r="G228" i="16"/>
  <c r="F228" i="16"/>
  <c r="E228" i="16"/>
  <c r="D228" i="16"/>
  <c r="J227" i="16"/>
  <c r="I227" i="16"/>
  <c r="H227" i="16"/>
  <c r="G227" i="16"/>
  <c r="F227" i="16"/>
  <c r="E227" i="16"/>
  <c r="D227" i="16"/>
  <c r="J226" i="16"/>
  <c r="I226" i="16"/>
  <c r="H226" i="16"/>
  <c r="G226" i="16"/>
  <c r="F226" i="16"/>
  <c r="E226" i="16"/>
  <c r="D226" i="16"/>
  <c r="J225" i="16"/>
  <c r="I225" i="16"/>
  <c r="H225" i="16"/>
  <c r="G225" i="16"/>
  <c r="F225" i="16"/>
  <c r="E225" i="16"/>
  <c r="D225" i="16"/>
  <c r="J224" i="16"/>
  <c r="I224" i="16"/>
  <c r="H224" i="16"/>
  <c r="G224" i="16"/>
  <c r="F224" i="16"/>
  <c r="E224" i="16"/>
  <c r="D224" i="16"/>
  <c r="J223" i="16"/>
  <c r="I223" i="16"/>
  <c r="H223" i="16"/>
  <c r="G223" i="16"/>
  <c r="F223" i="16"/>
  <c r="E223" i="16"/>
  <c r="D223" i="16"/>
  <c r="J222" i="16"/>
  <c r="I222" i="16"/>
  <c r="H222" i="16"/>
  <c r="G222" i="16"/>
  <c r="F222" i="16"/>
  <c r="E222" i="16"/>
  <c r="D222" i="16"/>
  <c r="J221" i="16"/>
  <c r="I221" i="16"/>
  <c r="H221" i="16"/>
  <c r="G221" i="16"/>
  <c r="F221" i="16"/>
  <c r="E221" i="16"/>
  <c r="D221" i="16"/>
  <c r="J220" i="16"/>
  <c r="I220" i="16"/>
  <c r="H220" i="16"/>
  <c r="G220" i="16"/>
  <c r="F220" i="16"/>
  <c r="E220" i="16"/>
  <c r="D220" i="16"/>
  <c r="J219" i="16"/>
  <c r="I219" i="16"/>
  <c r="H219" i="16"/>
  <c r="G219" i="16"/>
  <c r="F219" i="16"/>
  <c r="E219" i="16"/>
  <c r="D219" i="16"/>
  <c r="J218" i="16"/>
  <c r="I218" i="16"/>
  <c r="H218" i="16"/>
  <c r="G218" i="16"/>
  <c r="F218" i="16"/>
  <c r="E218" i="16"/>
  <c r="D218" i="16"/>
  <c r="J217" i="16"/>
  <c r="I217" i="16"/>
  <c r="H217" i="16"/>
  <c r="G217" i="16"/>
  <c r="F217" i="16"/>
  <c r="E217" i="16"/>
  <c r="D217" i="16"/>
  <c r="J216" i="16"/>
  <c r="I216" i="16"/>
  <c r="H216" i="16"/>
  <c r="G216" i="16"/>
  <c r="F216" i="16"/>
  <c r="E216" i="16"/>
  <c r="D216" i="16"/>
  <c r="J215" i="16"/>
  <c r="I215" i="16"/>
  <c r="H215" i="16"/>
  <c r="G215" i="16"/>
  <c r="F215" i="16"/>
  <c r="E215" i="16"/>
  <c r="D215" i="16"/>
  <c r="J214" i="16"/>
  <c r="I214" i="16"/>
  <c r="H214" i="16"/>
  <c r="G214" i="16"/>
  <c r="F214" i="16"/>
  <c r="E214" i="16"/>
  <c r="D214" i="16"/>
  <c r="J213" i="16"/>
  <c r="I213" i="16"/>
  <c r="H213" i="16"/>
  <c r="G213" i="16"/>
  <c r="F213" i="16"/>
  <c r="E213" i="16"/>
  <c r="D213" i="16"/>
  <c r="J212" i="16"/>
  <c r="I212" i="16"/>
  <c r="H212" i="16"/>
  <c r="G212" i="16"/>
  <c r="F212" i="16"/>
  <c r="E212" i="16"/>
  <c r="D212" i="16"/>
  <c r="J211" i="16"/>
  <c r="I211" i="16"/>
  <c r="H211" i="16"/>
  <c r="G211" i="16"/>
  <c r="F211" i="16"/>
  <c r="E211" i="16"/>
  <c r="D211" i="16"/>
  <c r="J210" i="16"/>
  <c r="I210" i="16"/>
  <c r="H210" i="16"/>
  <c r="G210" i="16"/>
  <c r="F210" i="16"/>
  <c r="E210" i="16"/>
  <c r="D210" i="16"/>
  <c r="J209" i="16"/>
  <c r="I209" i="16"/>
  <c r="H209" i="16"/>
  <c r="G209" i="16"/>
  <c r="F209" i="16"/>
  <c r="E209" i="16"/>
  <c r="D209" i="16"/>
  <c r="J208" i="16"/>
  <c r="I208" i="16"/>
  <c r="H208" i="16"/>
  <c r="G208" i="16"/>
  <c r="F208" i="16"/>
  <c r="E208" i="16"/>
  <c r="D208" i="16"/>
  <c r="J207" i="16"/>
  <c r="I207" i="16"/>
  <c r="H207" i="16"/>
  <c r="G207" i="16"/>
  <c r="F207" i="16"/>
  <c r="E207" i="16"/>
  <c r="D207" i="16"/>
  <c r="J206" i="16"/>
  <c r="I206" i="16"/>
  <c r="H206" i="16"/>
  <c r="G206" i="16"/>
  <c r="F206" i="16"/>
  <c r="E206" i="16"/>
  <c r="D206" i="16"/>
  <c r="J205" i="16"/>
  <c r="I205" i="16"/>
  <c r="H205" i="16"/>
  <c r="G205" i="16"/>
  <c r="F205" i="16"/>
  <c r="E205" i="16"/>
  <c r="D205" i="16"/>
  <c r="J204" i="16"/>
  <c r="I204" i="16"/>
  <c r="H204" i="16"/>
  <c r="G204" i="16"/>
  <c r="F204" i="16"/>
  <c r="E204" i="16"/>
  <c r="D204" i="16"/>
  <c r="J203" i="16"/>
  <c r="I203" i="16"/>
  <c r="H203" i="16"/>
  <c r="G203" i="16"/>
  <c r="F203" i="16"/>
  <c r="E203" i="16"/>
  <c r="D203" i="16"/>
  <c r="J202" i="16"/>
  <c r="I202" i="16"/>
  <c r="H202" i="16"/>
  <c r="G202" i="16"/>
  <c r="F202" i="16"/>
  <c r="E202" i="16"/>
  <c r="D202" i="16"/>
  <c r="J201" i="16"/>
  <c r="I201" i="16"/>
  <c r="H201" i="16"/>
  <c r="G201" i="16"/>
  <c r="F201" i="16"/>
  <c r="E201" i="16"/>
  <c r="D201" i="16"/>
  <c r="J200" i="16"/>
  <c r="I200" i="16"/>
  <c r="H200" i="16"/>
  <c r="G200" i="16"/>
  <c r="F200" i="16"/>
  <c r="E200" i="16"/>
  <c r="D200" i="16"/>
  <c r="J199" i="16"/>
  <c r="I199" i="16"/>
  <c r="H199" i="16"/>
  <c r="G199" i="16"/>
  <c r="F199" i="16"/>
  <c r="E199" i="16"/>
  <c r="D199" i="16"/>
  <c r="J198" i="16"/>
  <c r="I198" i="16"/>
  <c r="H198" i="16"/>
  <c r="G198" i="16"/>
  <c r="F198" i="16"/>
  <c r="E198" i="16"/>
  <c r="D198" i="16"/>
  <c r="J197" i="16"/>
  <c r="I197" i="16"/>
  <c r="H197" i="16"/>
  <c r="G197" i="16"/>
  <c r="F197" i="16"/>
  <c r="E197" i="16"/>
  <c r="D197" i="16"/>
  <c r="J196" i="16"/>
  <c r="I196" i="16"/>
  <c r="H196" i="16"/>
  <c r="G196" i="16"/>
  <c r="F196" i="16"/>
  <c r="E196" i="16"/>
  <c r="D196" i="16"/>
  <c r="J195" i="16"/>
  <c r="I195" i="16"/>
  <c r="H195" i="16"/>
  <c r="G195" i="16"/>
  <c r="F195" i="16"/>
  <c r="E195" i="16"/>
  <c r="D195" i="16"/>
  <c r="J194" i="16"/>
  <c r="I194" i="16"/>
  <c r="H194" i="16"/>
  <c r="G194" i="16"/>
  <c r="F194" i="16"/>
  <c r="E194" i="16"/>
  <c r="D194" i="16"/>
  <c r="J193" i="16"/>
  <c r="I193" i="16"/>
  <c r="H193" i="16"/>
  <c r="G193" i="16"/>
  <c r="F193" i="16"/>
  <c r="E193" i="16"/>
  <c r="D193" i="16"/>
  <c r="J192" i="16"/>
  <c r="I192" i="16"/>
  <c r="H192" i="16"/>
  <c r="G192" i="16"/>
  <c r="F192" i="16"/>
  <c r="E192" i="16"/>
  <c r="D192" i="16"/>
  <c r="J191" i="16"/>
  <c r="I191" i="16"/>
  <c r="H191" i="16"/>
  <c r="G191" i="16"/>
  <c r="F191" i="16"/>
  <c r="E191" i="16"/>
  <c r="D191" i="16"/>
  <c r="J190" i="16"/>
  <c r="I190" i="16"/>
  <c r="H190" i="16"/>
  <c r="G190" i="16"/>
  <c r="F190" i="16"/>
  <c r="E190" i="16"/>
  <c r="D190" i="16"/>
  <c r="J189" i="16"/>
  <c r="I189" i="16"/>
  <c r="H189" i="16"/>
  <c r="G189" i="16"/>
  <c r="F189" i="16"/>
  <c r="E189" i="16"/>
  <c r="D189" i="16"/>
  <c r="J188" i="16"/>
  <c r="I188" i="16"/>
  <c r="H188" i="16"/>
  <c r="G188" i="16"/>
  <c r="F188" i="16"/>
  <c r="E188" i="16"/>
  <c r="D188" i="16"/>
  <c r="J187" i="16"/>
  <c r="I187" i="16"/>
  <c r="H187" i="16"/>
  <c r="G187" i="16"/>
  <c r="F187" i="16"/>
  <c r="E187" i="16"/>
  <c r="D187" i="16"/>
  <c r="J186" i="16"/>
  <c r="I186" i="16"/>
  <c r="H186" i="16"/>
  <c r="G186" i="16"/>
  <c r="F186" i="16"/>
  <c r="E186" i="16"/>
  <c r="D186" i="16"/>
  <c r="J185" i="16"/>
  <c r="I185" i="16"/>
  <c r="H185" i="16"/>
  <c r="G185" i="16"/>
  <c r="F185" i="16"/>
  <c r="E185" i="16"/>
  <c r="D185" i="16"/>
  <c r="J184" i="16"/>
  <c r="I184" i="16"/>
  <c r="H184" i="16"/>
  <c r="G184" i="16"/>
  <c r="F184" i="16"/>
  <c r="E184" i="16"/>
  <c r="D184" i="16"/>
  <c r="J183" i="16"/>
  <c r="I183" i="16"/>
  <c r="H183" i="16"/>
  <c r="G183" i="16"/>
  <c r="F183" i="16"/>
  <c r="E183" i="16"/>
  <c r="D183" i="16"/>
  <c r="J182" i="16"/>
  <c r="I182" i="16"/>
  <c r="H182" i="16"/>
  <c r="G182" i="16"/>
  <c r="F182" i="16"/>
  <c r="E182" i="16"/>
  <c r="D182" i="16"/>
  <c r="J181" i="16"/>
  <c r="I181" i="16"/>
  <c r="H181" i="16"/>
  <c r="G181" i="16"/>
  <c r="F181" i="16"/>
  <c r="E181" i="16"/>
  <c r="D181" i="16"/>
  <c r="J180" i="16"/>
  <c r="I180" i="16"/>
  <c r="H180" i="16"/>
  <c r="G180" i="16"/>
  <c r="F180" i="16"/>
  <c r="E180" i="16"/>
  <c r="D180" i="16"/>
  <c r="J179" i="16"/>
  <c r="I179" i="16"/>
  <c r="H179" i="16"/>
  <c r="G179" i="16"/>
  <c r="F179" i="16"/>
  <c r="E179" i="16"/>
  <c r="D179" i="16"/>
  <c r="J178" i="16"/>
  <c r="I178" i="16"/>
  <c r="H178" i="16"/>
  <c r="G178" i="16"/>
  <c r="F178" i="16"/>
  <c r="E178" i="16"/>
  <c r="D178" i="16"/>
  <c r="J177" i="16"/>
  <c r="I177" i="16"/>
  <c r="H177" i="16"/>
  <c r="G177" i="16"/>
  <c r="F177" i="16"/>
  <c r="E177" i="16"/>
  <c r="D177" i="16"/>
  <c r="J176" i="16"/>
  <c r="I176" i="16"/>
  <c r="H176" i="16"/>
  <c r="G176" i="16"/>
  <c r="F176" i="16"/>
  <c r="E176" i="16"/>
  <c r="D176" i="16"/>
  <c r="J175" i="16"/>
  <c r="I175" i="16"/>
  <c r="H175" i="16"/>
  <c r="G175" i="16"/>
  <c r="F175" i="16"/>
  <c r="E175" i="16"/>
  <c r="D175" i="16"/>
  <c r="J174" i="16"/>
  <c r="I174" i="16"/>
  <c r="H174" i="16"/>
  <c r="G174" i="16"/>
  <c r="F174" i="16"/>
  <c r="E174" i="16"/>
  <c r="D174" i="16"/>
  <c r="J173" i="16"/>
  <c r="I173" i="16"/>
  <c r="H173" i="16"/>
  <c r="G173" i="16"/>
  <c r="F173" i="16"/>
  <c r="E173" i="16"/>
  <c r="D173" i="16"/>
  <c r="J172" i="16"/>
  <c r="I172" i="16"/>
  <c r="H172" i="16"/>
  <c r="G172" i="16"/>
  <c r="F172" i="16"/>
  <c r="E172" i="16"/>
  <c r="D172" i="16"/>
  <c r="J171" i="16"/>
  <c r="I171" i="16"/>
  <c r="H171" i="16"/>
  <c r="G171" i="16"/>
  <c r="F171" i="16"/>
  <c r="E171" i="16"/>
  <c r="D171" i="16"/>
  <c r="J170" i="16"/>
  <c r="I170" i="16"/>
  <c r="H170" i="16"/>
  <c r="G170" i="16"/>
  <c r="F170" i="16"/>
  <c r="E170" i="16"/>
  <c r="D170" i="16"/>
  <c r="J169" i="16"/>
  <c r="I169" i="16"/>
  <c r="H169" i="16"/>
  <c r="G169" i="16"/>
  <c r="F169" i="16"/>
  <c r="E169" i="16"/>
  <c r="D169" i="16"/>
  <c r="J168" i="16"/>
  <c r="I168" i="16"/>
  <c r="H168" i="16"/>
  <c r="G168" i="16"/>
  <c r="F168" i="16"/>
  <c r="E168" i="16"/>
  <c r="D168" i="16"/>
  <c r="J167" i="16"/>
  <c r="I167" i="16"/>
  <c r="H167" i="16"/>
  <c r="G167" i="16"/>
  <c r="F167" i="16"/>
  <c r="E167" i="16"/>
  <c r="D167" i="16"/>
  <c r="J166" i="16"/>
  <c r="I166" i="16"/>
  <c r="H166" i="16"/>
  <c r="G166" i="16"/>
  <c r="F166" i="16"/>
  <c r="E166" i="16"/>
  <c r="D166" i="16"/>
  <c r="J165" i="16"/>
  <c r="I165" i="16"/>
  <c r="H165" i="16"/>
  <c r="G165" i="16"/>
  <c r="F165" i="16"/>
  <c r="E165" i="16"/>
  <c r="D165" i="16"/>
  <c r="J164" i="16"/>
  <c r="I164" i="16"/>
  <c r="H164" i="16"/>
  <c r="G164" i="16"/>
  <c r="F164" i="16"/>
  <c r="E164" i="16"/>
  <c r="D164" i="16"/>
  <c r="J163" i="16"/>
  <c r="I163" i="16"/>
  <c r="H163" i="16"/>
  <c r="G163" i="16"/>
  <c r="F163" i="16"/>
  <c r="E163" i="16"/>
  <c r="D163" i="16"/>
  <c r="J162" i="16"/>
  <c r="I162" i="16"/>
  <c r="H162" i="16"/>
  <c r="G162" i="16"/>
  <c r="F162" i="16"/>
  <c r="E162" i="16"/>
  <c r="D162" i="16"/>
  <c r="J161" i="16"/>
  <c r="I161" i="16"/>
  <c r="H161" i="16"/>
  <c r="G161" i="16"/>
  <c r="F161" i="16"/>
  <c r="E161" i="16"/>
  <c r="D161" i="16"/>
  <c r="J160" i="16"/>
  <c r="I160" i="16"/>
  <c r="H160" i="16"/>
  <c r="G160" i="16"/>
  <c r="F160" i="16"/>
  <c r="E160" i="16"/>
  <c r="D160" i="16"/>
  <c r="J159" i="16"/>
  <c r="I159" i="16"/>
  <c r="H159" i="16"/>
  <c r="G159" i="16"/>
  <c r="F159" i="16"/>
  <c r="E159" i="16"/>
  <c r="D159" i="16"/>
  <c r="J158" i="16"/>
  <c r="I158" i="16"/>
  <c r="H158" i="16"/>
  <c r="G158" i="16"/>
  <c r="F158" i="16"/>
  <c r="E158" i="16"/>
  <c r="D158" i="16"/>
  <c r="J157" i="16"/>
  <c r="I157" i="16"/>
  <c r="H157" i="16"/>
  <c r="G157" i="16"/>
  <c r="F157" i="16"/>
  <c r="E157" i="16"/>
  <c r="D157" i="16"/>
  <c r="J156" i="16"/>
  <c r="I156" i="16"/>
  <c r="H156" i="16"/>
  <c r="G156" i="16"/>
  <c r="F156" i="16"/>
  <c r="E156" i="16"/>
  <c r="D156" i="16"/>
  <c r="J155" i="16"/>
  <c r="I155" i="16"/>
  <c r="H155" i="16"/>
  <c r="G155" i="16"/>
  <c r="F155" i="16"/>
  <c r="E155" i="16"/>
  <c r="D155" i="16"/>
  <c r="J154" i="16"/>
  <c r="I154" i="16"/>
  <c r="H154" i="16"/>
  <c r="G154" i="16"/>
  <c r="F154" i="16"/>
  <c r="E154" i="16"/>
  <c r="D154" i="16"/>
  <c r="J153" i="16"/>
  <c r="I153" i="16"/>
  <c r="H153" i="16"/>
  <c r="G153" i="16"/>
  <c r="F153" i="16"/>
  <c r="E153" i="16"/>
  <c r="D153" i="16"/>
  <c r="J152" i="16"/>
  <c r="I152" i="16"/>
  <c r="H152" i="16"/>
  <c r="G152" i="16"/>
  <c r="F152" i="16"/>
  <c r="E152" i="16"/>
  <c r="D152" i="16"/>
  <c r="J151" i="16"/>
  <c r="I151" i="16"/>
  <c r="H151" i="16"/>
  <c r="G151" i="16"/>
  <c r="F151" i="16"/>
  <c r="E151" i="16"/>
  <c r="D151" i="16"/>
  <c r="J150" i="16"/>
  <c r="I150" i="16"/>
  <c r="H150" i="16"/>
  <c r="G150" i="16"/>
  <c r="F150" i="16"/>
  <c r="E150" i="16"/>
  <c r="D150" i="16"/>
  <c r="J149" i="16"/>
  <c r="I149" i="16"/>
  <c r="H149" i="16"/>
  <c r="G149" i="16"/>
  <c r="F149" i="16"/>
  <c r="E149" i="16"/>
  <c r="D149" i="16"/>
  <c r="J148" i="16"/>
  <c r="I148" i="16"/>
  <c r="H148" i="16"/>
  <c r="G148" i="16"/>
  <c r="F148" i="16"/>
  <c r="E148" i="16"/>
  <c r="D148" i="16"/>
  <c r="J147" i="16"/>
  <c r="I147" i="16"/>
  <c r="H147" i="16"/>
  <c r="G147" i="16"/>
  <c r="F147" i="16"/>
  <c r="E147" i="16"/>
  <c r="D147" i="16"/>
  <c r="J146" i="16"/>
  <c r="I146" i="16"/>
  <c r="H146" i="16"/>
  <c r="G146" i="16"/>
  <c r="F146" i="16"/>
  <c r="E146" i="16"/>
  <c r="D146" i="16"/>
  <c r="J145" i="16"/>
  <c r="I145" i="16"/>
  <c r="H145" i="16"/>
  <c r="G145" i="16"/>
  <c r="F145" i="16"/>
  <c r="E145" i="16"/>
  <c r="D145" i="16"/>
  <c r="J144" i="16"/>
  <c r="I144" i="16"/>
  <c r="H144" i="16"/>
  <c r="G144" i="16"/>
  <c r="F144" i="16"/>
  <c r="E144" i="16"/>
  <c r="D144" i="16"/>
  <c r="J143" i="16"/>
  <c r="I143" i="16"/>
  <c r="H143" i="16"/>
  <c r="G143" i="16"/>
  <c r="F143" i="16"/>
  <c r="E143" i="16"/>
  <c r="D143" i="16"/>
  <c r="J142" i="16"/>
  <c r="I142" i="16"/>
  <c r="H142" i="16"/>
  <c r="G142" i="16"/>
  <c r="F142" i="16"/>
  <c r="E142" i="16"/>
  <c r="D142" i="16"/>
  <c r="J141" i="16"/>
  <c r="I141" i="16"/>
  <c r="H141" i="16"/>
  <c r="G141" i="16"/>
  <c r="F141" i="16"/>
  <c r="E141" i="16"/>
  <c r="D141" i="16"/>
  <c r="J140" i="16"/>
  <c r="I140" i="16"/>
  <c r="H140" i="16"/>
  <c r="G140" i="16"/>
  <c r="F140" i="16"/>
  <c r="E140" i="16"/>
  <c r="D140" i="16"/>
  <c r="J139" i="16"/>
  <c r="I139" i="16"/>
  <c r="H139" i="16"/>
  <c r="G139" i="16"/>
  <c r="F139" i="16"/>
  <c r="E139" i="16"/>
  <c r="D139" i="16"/>
  <c r="J138" i="16"/>
  <c r="I138" i="16"/>
  <c r="H138" i="16"/>
  <c r="G138" i="16"/>
  <c r="F138" i="16"/>
  <c r="E138" i="16"/>
  <c r="D138" i="16"/>
  <c r="J137" i="16"/>
  <c r="I137" i="16"/>
  <c r="H137" i="16"/>
  <c r="G137" i="16"/>
  <c r="F137" i="16"/>
  <c r="E137" i="16"/>
  <c r="D137" i="16"/>
  <c r="J136" i="16"/>
  <c r="I136" i="16"/>
  <c r="H136" i="16"/>
  <c r="G136" i="16"/>
  <c r="F136" i="16"/>
  <c r="E136" i="16"/>
  <c r="D136" i="16"/>
  <c r="J135" i="16"/>
  <c r="I135" i="16"/>
  <c r="H135" i="16"/>
  <c r="G135" i="16"/>
  <c r="F135" i="16"/>
  <c r="E135" i="16"/>
  <c r="D135" i="16"/>
  <c r="J134" i="16"/>
  <c r="I134" i="16"/>
  <c r="H134" i="16"/>
  <c r="G134" i="16"/>
  <c r="F134" i="16"/>
  <c r="E134" i="16"/>
  <c r="D134" i="16"/>
  <c r="J133" i="16"/>
  <c r="I133" i="16"/>
  <c r="H133" i="16"/>
  <c r="G133" i="16"/>
  <c r="F133" i="16"/>
  <c r="E133" i="16"/>
  <c r="D133" i="16"/>
  <c r="J132" i="16"/>
  <c r="I132" i="16"/>
  <c r="H132" i="16"/>
  <c r="G132" i="16"/>
  <c r="F132" i="16"/>
  <c r="E132" i="16"/>
  <c r="D132" i="16"/>
  <c r="J131" i="16"/>
  <c r="I131" i="16"/>
  <c r="H131" i="16"/>
  <c r="G131" i="16"/>
  <c r="F131" i="16"/>
  <c r="E131" i="16"/>
  <c r="D131" i="16"/>
  <c r="J130" i="16"/>
  <c r="I130" i="16"/>
  <c r="H130" i="16"/>
  <c r="G130" i="16"/>
  <c r="F130" i="16"/>
  <c r="E130" i="16"/>
  <c r="D130" i="16"/>
  <c r="J129" i="16"/>
  <c r="I129" i="16"/>
  <c r="H129" i="16"/>
  <c r="G129" i="16"/>
  <c r="F129" i="16"/>
  <c r="E129" i="16"/>
  <c r="D129" i="16"/>
  <c r="J128" i="16"/>
  <c r="I128" i="16"/>
  <c r="H128" i="16"/>
  <c r="G128" i="16"/>
  <c r="F128" i="16"/>
  <c r="E128" i="16"/>
  <c r="D128" i="16"/>
  <c r="J127" i="16"/>
  <c r="I127" i="16"/>
  <c r="H127" i="16"/>
  <c r="G127" i="16"/>
  <c r="F127" i="16"/>
  <c r="E127" i="16"/>
  <c r="D127" i="16"/>
  <c r="J126" i="16"/>
  <c r="I126" i="16"/>
  <c r="H126" i="16"/>
  <c r="G126" i="16"/>
  <c r="F126" i="16"/>
  <c r="E126" i="16"/>
  <c r="D126" i="16"/>
  <c r="J125" i="16"/>
  <c r="I125" i="16"/>
  <c r="H125" i="16"/>
  <c r="G125" i="16"/>
  <c r="F125" i="16"/>
  <c r="E125" i="16"/>
  <c r="D125" i="16"/>
  <c r="J124" i="16"/>
  <c r="I124" i="16"/>
  <c r="H124" i="16"/>
  <c r="G124" i="16"/>
  <c r="F124" i="16"/>
  <c r="E124" i="16"/>
  <c r="D124" i="16"/>
  <c r="J123" i="16"/>
  <c r="I123" i="16"/>
  <c r="H123" i="16"/>
  <c r="G123" i="16"/>
  <c r="F123" i="16"/>
  <c r="E123" i="16"/>
  <c r="D123" i="16"/>
  <c r="J122" i="16"/>
  <c r="I122" i="16"/>
  <c r="H122" i="16"/>
  <c r="G122" i="16"/>
  <c r="F122" i="16"/>
  <c r="E122" i="16"/>
  <c r="D122" i="16"/>
  <c r="J121" i="16"/>
  <c r="I121" i="16"/>
  <c r="H121" i="16"/>
  <c r="G121" i="16"/>
  <c r="F121" i="16"/>
  <c r="E121" i="16"/>
  <c r="D121" i="16"/>
  <c r="J120" i="16"/>
  <c r="I120" i="16"/>
  <c r="H120" i="16"/>
  <c r="G120" i="16"/>
  <c r="F120" i="16"/>
  <c r="E120" i="16"/>
  <c r="D120" i="16"/>
  <c r="J119" i="16"/>
  <c r="I119" i="16"/>
  <c r="H119" i="16"/>
  <c r="G119" i="16"/>
  <c r="F119" i="16"/>
  <c r="E119" i="16"/>
  <c r="D119" i="16"/>
  <c r="J118" i="16"/>
  <c r="I118" i="16"/>
  <c r="H118" i="16"/>
  <c r="G118" i="16"/>
  <c r="F118" i="16"/>
  <c r="E118" i="16"/>
  <c r="D118" i="16"/>
  <c r="J117" i="16"/>
  <c r="I117" i="16"/>
  <c r="H117" i="16"/>
  <c r="G117" i="16"/>
  <c r="F117" i="16"/>
  <c r="E117" i="16"/>
  <c r="D117" i="16"/>
  <c r="J116" i="16"/>
  <c r="I116" i="16"/>
  <c r="H116" i="16"/>
  <c r="G116" i="16"/>
  <c r="F116" i="16"/>
  <c r="E116" i="16"/>
  <c r="D116" i="16"/>
  <c r="J115" i="16"/>
  <c r="I115" i="16"/>
  <c r="H115" i="16"/>
  <c r="G115" i="16"/>
  <c r="F115" i="16"/>
  <c r="E115" i="16"/>
  <c r="D115" i="16"/>
  <c r="J114" i="16"/>
  <c r="I114" i="16"/>
  <c r="H114" i="16"/>
  <c r="G114" i="16"/>
  <c r="F114" i="16"/>
  <c r="E114" i="16"/>
  <c r="D114" i="16"/>
  <c r="J113" i="16"/>
  <c r="I113" i="16"/>
  <c r="H113" i="16"/>
  <c r="G113" i="16"/>
  <c r="F113" i="16"/>
  <c r="E113" i="16"/>
  <c r="D113" i="16"/>
  <c r="J112" i="16"/>
  <c r="I112" i="16"/>
  <c r="H112" i="16"/>
  <c r="G112" i="16"/>
  <c r="F112" i="16"/>
  <c r="E112" i="16"/>
  <c r="D112" i="16"/>
  <c r="J111" i="16"/>
  <c r="I111" i="16"/>
  <c r="H111" i="16"/>
  <c r="G111" i="16"/>
  <c r="F111" i="16"/>
  <c r="E111" i="16"/>
  <c r="D111" i="16"/>
  <c r="J110" i="16"/>
  <c r="I110" i="16"/>
  <c r="H110" i="16"/>
  <c r="G110" i="16"/>
  <c r="F110" i="16"/>
  <c r="E110" i="16"/>
  <c r="D110" i="16"/>
  <c r="J109" i="16"/>
  <c r="I109" i="16"/>
  <c r="H109" i="16"/>
  <c r="G109" i="16"/>
  <c r="F109" i="16"/>
  <c r="E109" i="16"/>
  <c r="D109" i="16"/>
  <c r="J108" i="16"/>
  <c r="I108" i="16"/>
  <c r="H108" i="16"/>
  <c r="G108" i="16"/>
  <c r="F108" i="16"/>
  <c r="E108" i="16"/>
  <c r="D108" i="16"/>
  <c r="J107" i="16"/>
  <c r="I107" i="16"/>
  <c r="H107" i="16"/>
  <c r="G107" i="16"/>
  <c r="F107" i="16"/>
  <c r="E107" i="16"/>
  <c r="D107" i="16"/>
  <c r="J106" i="16"/>
  <c r="I106" i="16"/>
  <c r="H106" i="16"/>
  <c r="G106" i="16"/>
  <c r="F106" i="16"/>
  <c r="E106" i="16"/>
  <c r="D106" i="16"/>
  <c r="J105" i="16"/>
  <c r="I105" i="16"/>
  <c r="H105" i="16"/>
  <c r="G105" i="16"/>
  <c r="F105" i="16"/>
  <c r="E105" i="16"/>
  <c r="D105" i="16"/>
  <c r="J104" i="16"/>
  <c r="I104" i="16"/>
  <c r="H104" i="16"/>
  <c r="G104" i="16"/>
  <c r="F104" i="16"/>
  <c r="E104" i="16"/>
  <c r="D104" i="16"/>
  <c r="J103" i="16"/>
  <c r="I103" i="16"/>
  <c r="H103" i="16"/>
  <c r="G103" i="16"/>
  <c r="F103" i="16"/>
  <c r="E103" i="16"/>
  <c r="D103" i="16"/>
  <c r="J102" i="16"/>
  <c r="I102" i="16"/>
  <c r="H102" i="16"/>
  <c r="G102" i="16"/>
  <c r="F102" i="16"/>
  <c r="E102" i="16"/>
  <c r="D102" i="16"/>
  <c r="J101" i="16"/>
  <c r="I101" i="16"/>
  <c r="H101" i="16"/>
  <c r="G101" i="16"/>
  <c r="F101" i="16"/>
  <c r="E101" i="16"/>
  <c r="D101" i="16"/>
  <c r="J100" i="16"/>
  <c r="I100" i="16"/>
  <c r="H100" i="16"/>
  <c r="G100" i="16"/>
  <c r="F100" i="16"/>
  <c r="E100" i="16"/>
  <c r="D100" i="16"/>
  <c r="J99" i="16"/>
  <c r="I99" i="16"/>
  <c r="H99" i="16"/>
  <c r="G99" i="16"/>
  <c r="F99" i="16"/>
  <c r="E99" i="16"/>
  <c r="D99" i="16"/>
  <c r="J98" i="16"/>
  <c r="I98" i="16"/>
  <c r="H98" i="16"/>
  <c r="G98" i="16"/>
  <c r="F98" i="16"/>
  <c r="E98" i="16"/>
  <c r="D98" i="16"/>
  <c r="J97" i="16"/>
  <c r="I97" i="16"/>
  <c r="H97" i="16"/>
  <c r="G97" i="16"/>
  <c r="F97" i="16"/>
  <c r="E97" i="16"/>
  <c r="D97" i="16"/>
  <c r="J96" i="16"/>
  <c r="I96" i="16"/>
  <c r="H96" i="16"/>
  <c r="G96" i="16"/>
  <c r="F96" i="16"/>
  <c r="E96" i="16"/>
  <c r="D96" i="16"/>
  <c r="J95" i="16"/>
  <c r="I95" i="16"/>
  <c r="H95" i="16"/>
  <c r="G95" i="16"/>
  <c r="F95" i="16"/>
  <c r="E95" i="16"/>
  <c r="D95" i="16"/>
  <c r="J94" i="16"/>
  <c r="I94" i="16"/>
  <c r="H94" i="16"/>
  <c r="G94" i="16"/>
  <c r="F94" i="16"/>
  <c r="E94" i="16"/>
  <c r="D94" i="16"/>
  <c r="J93" i="16"/>
  <c r="I93" i="16"/>
  <c r="H93" i="16"/>
  <c r="G93" i="16"/>
  <c r="F93" i="16"/>
  <c r="E93" i="16"/>
  <c r="D93" i="16"/>
  <c r="J92" i="16"/>
  <c r="I92" i="16"/>
  <c r="H92" i="16"/>
  <c r="G92" i="16"/>
  <c r="F92" i="16"/>
  <c r="E92" i="16"/>
  <c r="D92" i="16"/>
  <c r="J91" i="16"/>
  <c r="I91" i="16"/>
  <c r="H91" i="16"/>
  <c r="G91" i="16"/>
  <c r="F91" i="16"/>
  <c r="E91" i="16"/>
  <c r="D91" i="16"/>
  <c r="J90" i="16"/>
  <c r="I90" i="16"/>
  <c r="H90" i="16"/>
  <c r="G90" i="16"/>
  <c r="F90" i="16"/>
  <c r="E90" i="16"/>
  <c r="D90" i="16"/>
  <c r="J89" i="16"/>
  <c r="I89" i="16"/>
  <c r="H89" i="16"/>
  <c r="G89" i="16"/>
  <c r="F89" i="16"/>
  <c r="E89" i="16"/>
  <c r="D89" i="16"/>
  <c r="J88" i="16"/>
  <c r="I88" i="16"/>
  <c r="H88" i="16"/>
  <c r="G88" i="16"/>
  <c r="F88" i="16"/>
  <c r="E88" i="16"/>
  <c r="D88" i="16"/>
  <c r="J87" i="16"/>
  <c r="I87" i="16"/>
  <c r="H87" i="16"/>
  <c r="G87" i="16"/>
  <c r="F87" i="16"/>
  <c r="E87" i="16"/>
  <c r="D87" i="16"/>
  <c r="J86" i="16"/>
  <c r="I86" i="16"/>
  <c r="H86" i="16"/>
  <c r="G86" i="16"/>
  <c r="F86" i="16"/>
  <c r="E86" i="16"/>
  <c r="D86" i="16"/>
  <c r="J85" i="16"/>
  <c r="I85" i="16"/>
  <c r="H85" i="16"/>
  <c r="G85" i="16"/>
  <c r="F85" i="16"/>
  <c r="E85" i="16"/>
  <c r="D85" i="16"/>
  <c r="J84" i="16"/>
  <c r="I84" i="16"/>
  <c r="H84" i="16"/>
  <c r="G84" i="16"/>
  <c r="F84" i="16"/>
  <c r="E84" i="16"/>
  <c r="D84" i="16"/>
  <c r="J83" i="16"/>
  <c r="I83" i="16"/>
  <c r="H83" i="16"/>
  <c r="G83" i="16"/>
  <c r="F83" i="16"/>
  <c r="E83" i="16"/>
  <c r="D83" i="16"/>
  <c r="J82" i="16"/>
  <c r="I82" i="16"/>
  <c r="H82" i="16"/>
  <c r="G82" i="16"/>
  <c r="F82" i="16"/>
  <c r="E82" i="16"/>
  <c r="D82" i="16"/>
  <c r="J81" i="16"/>
  <c r="I81" i="16"/>
  <c r="H81" i="16"/>
  <c r="G81" i="16"/>
  <c r="F81" i="16"/>
  <c r="E81" i="16"/>
  <c r="D81" i="16"/>
  <c r="J80" i="16"/>
  <c r="I80" i="16"/>
  <c r="H80" i="16"/>
  <c r="G80" i="16"/>
  <c r="F80" i="16"/>
  <c r="E80" i="16"/>
  <c r="D80" i="16"/>
  <c r="J79" i="16"/>
  <c r="I79" i="16"/>
  <c r="H79" i="16"/>
  <c r="G79" i="16"/>
  <c r="F79" i="16"/>
  <c r="E79" i="16"/>
  <c r="D79" i="16"/>
  <c r="J78" i="16"/>
  <c r="I78" i="16"/>
  <c r="H78" i="16"/>
  <c r="G78" i="16"/>
  <c r="F78" i="16"/>
  <c r="E78" i="16"/>
  <c r="D78" i="16"/>
  <c r="J77" i="16"/>
  <c r="I77" i="16"/>
  <c r="H77" i="16"/>
  <c r="G77" i="16"/>
  <c r="F77" i="16"/>
  <c r="E77" i="16"/>
  <c r="D77" i="16"/>
  <c r="J76" i="16"/>
  <c r="I76" i="16"/>
  <c r="H76" i="16"/>
  <c r="G76" i="16"/>
  <c r="F76" i="16"/>
  <c r="E76" i="16"/>
  <c r="D76" i="16"/>
  <c r="J75" i="16"/>
  <c r="I75" i="16"/>
  <c r="H75" i="16"/>
  <c r="G75" i="16"/>
  <c r="F75" i="16"/>
  <c r="E75" i="16"/>
  <c r="D75" i="16"/>
  <c r="J74" i="16"/>
  <c r="I74" i="16"/>
  <c r="H74" i="16"/>
  <c r="G74" i="16"/>
  <c r="F74" i="16"/>
  <c r="E74" i="16"/>
  <c r="D74" i="16"/>
  <c r="J73" i="16"/>
  <c r="I73" i="16"/>
  <c r="H73" i="16"/>
  <c r="G73" i="16"/>
  <c r="F73" i="16"/>
  <c r="E73" i="16"/>
  <c r="D73" i="16"/>
  <c r="J72" i="16"/>
  <c r="I72" i="16"/>
  <c r="H72" i="16"/>
  <c r="G72" i="16"/>
  <c r="F72" i="16"/>
  <c r="E72" i="16"/>
  <c r="D72" i="16"/>
  <c r="J71" i="16"/>
  <c r="I71" i="16"/>
  <c r="H71" i="16"/>
  <c r="G71" i="16"/>
  <c r="F71" i="16"/>
  <c r="E71" i="16"/>
  <c r="D71" i="16"/>
  <c r="J70" i="16"/>
  <c r="I70" i="16"/>
  <c r="H70" i="16"/>
  <c r="G70" i="16"/>
  <c r="F70" i="16"/>
  <c r="E70" i="16"/>
  <c r="D70" i="16"/>
  <c r="J69" i="16"/>
  <c r="I69" i="16"/>
  <c r="H69" i="16"/>
  <c r="G69" i="16"/>
  <c r="F69" i="16"/>
  <c r="E69" i="16"/>
  <c r="D69" i="16"/>
  <c r="J68" i="16"/>
  <c r="I68" i="16"/>
  <c r="H68" i="16"/>
  <c r="G68" i="16"/>
  <c r="F68" i="16"/>
  <c r="E68" i="16"/>
  <c r="D68" i="16"/>
  <c r="J67" i="16"/>
  <c r="I67" i="16"/>
  <c r="H67" i="16"/>
  <c r="G67" i="16"/>
  <c r="F67" i="16"/>
  <c r="E67" i="16"/>
  <c r="D67" i="16"/>
  <c r="J66" i="16"/>
  <c r="I66" i="16"/>
  <c r="H66" i="16"/>
  <c r="G66" i="16"/>
  <c r="F66" i="16"/>
  <c r="E66" i="16"/>
  <c r="D66" i="16"/>
  <c r="J65" i="16"/>
  <c r="I65" i="16"/>
  <c r="H65" i="16"/>
  <c r="G65" i="16"/>
  <c r="F65" i="16"/>
  <c r="E65" i="16"/>
  <c r="D65" i="16"/>
  <c r="J64" i="16"/>
  <c r="I64" i="16"/>
  <c r="H64" i="16"/>
  <c r="G64" i="16"/>
  <c r="F64" i="16"/>
  <c r="E64" i="16"/>
  <c r="D64" i="16"/>
  <c r="J63" i="16"/>
  <c r="I63" i="16"/>
  <c r="H63" i="16"/>
  <c r="G63" i="16"/>
  <c r="F63" i="16"/>
  <c r="E63" i="16"/>
  <c r="D63" i="16"/>
  <c r="J62" i="16"/>
  <c r="I62" i="16"/>
  <c r="H62" i="16"/>
  <c r="G62" i="16"/>
  <c r="F62" i="16"/>
  <c r="E62" i="16"/>
  <c r="D62" i="16"/>
  <c r="J61" i="16"/>
  <c r="I61" i="16"/>
  <c r="H61" i="16"/>
  <c r="G61" i="16"/>
  <c r="F61" i="16"/>
  <c r="E61" i="16"/>
  <c r="D61" i="16"/>
  <c r="J60" i="16"/>
  <c r="I60" i="16"/>
  <c r="H60" i="16"/>
  <c r="G60" i="16"/>
  <c r="F60" i="16"/>
  <c r="E60" i="16"/>
  <c r="D60" i="16"/>
  <c r="J59" i="16"/>
  <c r="I59" i="16"/>
  <c r="H59" i="16"/>
  <c r="G59" i="16"/>
  <c r="F59" i="16"/>
  <c r="E59" i="16"/>
  <c r="D59" i="16"/>
  <c r="J58" i="16"/>
  <c r="I58" i="16"/>
  <c r="H58" i="16"/>
  <c r="G58" i="16"/>
  <c r="F58" i="16"/>
  <c r="E58" i="16"/>
  <c r="D58" i="16"/>
  <c r="J57" i="16"/>
  <c r="I57" i="16"/>
  <c r="H57" i="16"/>
  <c r="G57" i="16"/>
  <c r="F57" i="16"/>
  <c r="E57" i="16"/>
  <c r="D57" i="16"/>
  <c r="J56" i="16"/>
  <c r="I56" i="16"/>
  <c r="H56" i="16"/>
  <c r="G56" i="16"/>
  <c r="F56" i="16"/>
  <c r="E56" i="16"/>
  <c r="D56" i="16"/>
  <c r="J55" i="16"/>
  <c r="I55" i="16"/>
  <c r="H55" i="16"/>
  <c r="G55" i="16"/>
  <c r="F55" i="16"/>
  <c r="E55" i="16"/>
  <c r="D55" i="16"/>
  <c r="J54" i="16"/>
  <c r="I54" i="16"/>
  <c r="H54" i="16"/>
  <c r="G54" i="16"/>
  <c r="F54" i="16"/>
  <c r="E54" i="16"/>
  <c r="D54" i="16"/>
  <c r="J53" i="16"/>
  <c r="I53" i="16"/>
  <c r="H53" i="16"/>
  <c r="G53" i="16"/>
  <c r="F53" i="16"/>
  <c r="E53" i="16"/>
  <c r="D53" i="16"/>
  <c r="J52" i="16"/>
  <c r="I52" i="16"/>
  <c r="H52" i="16"/>
  <c r="G52" i="16"/>
  <c r="F52" i="16"/>
  <c r="E52" i="16"/>
  <c r="D52" i="16"/>
  <c r="J51" i="16"/>
  <c r="I51" i="16"/>
  <c r="H51" i="16"/>
  <c r="G51" i="16"/>
  <c r="F51" i="16"/>
  <c r="E51" i="16"/>
  <c r="D51" i="16"/>
  <c r="J50" i="16"/>
  <c r="I50" i="16"/>
  <c r="H50" i="16"/>
  <c r="G50" i="16"/>
  <c r="F50" i="16"/>
  <c r="E50" i="16"/>
  <c r="D50" i="16"/>
  <c r="J49" i="16"/>
  <c r="I49" i="16"/>
  <c r="H49" i="16"/>
  <c r="G49" i="16"/>
  <c r="F49" i="16"/>
  <c r="E49" i="16"/>
  <c r="D49" i="16"/>
  <c r="J48" i="16"/>
  <c r="I48" i="16"/>
  <c r="H48" i="16"/>
  <c r="G48" i="16"/>
  <c r="F48" i="16"/>
  <c r="E48" i="16"/>
  <c r="D48" i="16"/>
  <c r="J47" i="16"/>
  <c r="I47" i="16"/>
  <c r="H47" i="16"/>
  <c r="G47" i="16"/>
  <c r="F47" i="16"/>
  <c r="E47" i="16"/>
  <c r="D47" i="16"/>
  <c r="J46" i="16"/>
  <c r="I46" i="16"/>
  <c r="H46" i="16"/>
  <c r="G46" i="16"/>
  <c r="F46" i="16"/>
  <c r="E46" i="16"/>
  <c r="D46" i="16"/>
  <c r="J45" i="16"/>
  <c r="I45" i="16"/>
  <c r="H45" i="16"/>
  <c r="G45" i="16"/>
  <c r="F45" i="16"/>
  <c r="E45" i="16"/>
  <c r="D45" i="16"/>
  <c r="J44" i="16"/>
  <c r="I44" i="16"/>
  <c r="H44" i="16"/>
  <c r="G44" i="16"/>
  <c r="F44" i="16"/>
  <c r="E44" i="16"/>
  <c r="D44" i="16"/>
  <c r="J43" i="16"/>
  <c r="I43" i="16"/>
  <c r="H43" i="16"/>
  <c r="G43" i="16"/>
  <c r="F43" i="16"/>
  <c r="E43" i="16"/>
  <c r="D43" i="16"/>
  <c r="J42" i="16"/>
  <c r="I42" i="16"/>
  <c r="H42" i="16"/>
  <c r="G42" i="16"/>
  <c r="F42" i="16"/>
  <c r="E42" i="16"/>
  <c r="D42" i="16"/>
  <c r="J41" i="16"/>
  <c r="I41" i="16"/>
  <c r="H41" i="16"/>
  <c r="G41" i="16"/>
  <c r="F41" i="16"/>
  <c r="E41" i="16"/>
  <c r="D41" i="16"/>
  <c r="J40" i="16"/>
  <c r="I40" i="16"/>
  <c r="H40" i="16"/>
  <c r="G40" i="16"/>
  <c r="F40" i="16"/>
  <c r="E40" i="16"/>
  <c r="D40" i="16"/>
  <c r="J39" i="16"/>
  <c r="I39" i="16"/>
  <c r="H39" i="16"/>
  <c r="G39" i="16"/>
  <c r="F39" i="16"/>
  <c r="E39" i="16"/>
  <c r="D39" i="16"/>
  <c r="J38" i="16"/>
  <c r="I38" i="16"/>
  <c r="H38" i="16"/>
  <c r="G38" i="16"/>
  <c r="F38" i="16"/>
  <c r="E38" i="16"/>
  <c r="D38" i="16"/>
  <c r="J37" i="16"/>
  <c r="I37" i="16"/>
  <c r="H37" i="16"/>
  <c r="G37" i="16"/>
  <c r="F37" i="16"/>
  <c r="E37" i="16"/>
  <c r="D37" i="16"/>
  <c r="J36" i="16"/>
  <c r="I36" i="16"/>
  <c r="H36" i="16"/>
  <c r="G36" i="16"/>
  <c r="F36" i="16"/>
  <c r="E36" i="16"/>
  <c r="D36" i="16"/>
  <c r="J35" i="16"/>
  <c r="I35" i="16"/>
  <c r="H35" i="16"/>
  <c r="G35" i="16"/>
  <c r="F35" i="16"/>
  <c r="E35" i="16"/>
  <c r="D35" i="16"/>
  <c r="J34" i="16"/>
  <c r="I34" i="16"/>
  <c r="H34" i="16"/>
  <c r="G34" i="16"/>
  <c r="F34" i="16"/>
  <c r="E34" i="16"/>
  <c r="D34" i="16"/>
  <c r="J33" i="16"/>
  <c r="I33" i="16"/>
  <c r="H33" i="16"/>
  <c r="G33" i="16"/>
  <c r="F33" i="16"/>
  <c r="E33" i="16"/>
  <c r="D33" i="16"/>
  <c r="J32" i="16"/>
  <c r="I32" i="16"/>
  <c r="H32" i="16"/>
  <c r="G32" i="16"/>
  <c r="F32" i="16"/>
  <c r="E32" i="16"/>
  <c r="D32" i="16"/>
  <c r="J31" i="16"/>
  <c r="I31" i="16"/>
  <c r="H31" i="16"/>
  <c r="G31" i="16"/>
  <c r="F31" i="16"/>
  <c r="E31" i="16"/>
  <c r="D31" i="16"/>
  <c r="J30" i="16"/>
  <c r="I30" i="16"/>
  <c r="H30" i="16"/>
  <c r="G30" i="16"/>
  <c r="F30" i="16"/>
  <c r="E30" i="16"/>
  <c r="D30" i="16"/>
  <c r="J29" i="16"/>
  <c r="I29" i="16"/>
  <c r="H29" i="16"/>
  <c r="G29" i="16"/>
  <c r="F29" i="16"/>
  <c r="E29" i="16"/>
  <c r="D29" i="16"/>
  <c r="J28" i="16"/>
  <c r="I28" i="16"/>
  <c r="H28" i="16"/>
  <c r="G28" i="16"/>
  <c r="F28" i="16"/>
  <c r="E28" i="16"/>
  <c r="D28" i="16"/>
  <c r="J27" i="16"/>
  <c r="I27" i="16"/>
  <c r="H27" i="16"/>
  <c r="G27" i="16"/>
  <c r="F27" i="16"/>
  <c r="E27" i="16"/>
  <c r="D27" i="16"/>
  <c r="J26" i="16"/>
  <c r="I26" i="16"/>
  <c r="H26" i="16"/>
  <c r="G26" i="16"/>
  <c r="F26" i="16"/>
  <c r="E26" i="16"/>
  <c r="D26" i="16"/>
  <c r="J25" i="16"/>
  <c r="I25" i="16"/>
  <c r="H25" i="16"/>
  <c r="G25" i="16"/>
  <c r="F25" i="16"/>
  <c r="E25" i="16"/>
  <c r="D25" i="16"/>
  <c r="J24" i="16"/>
  <c r="I24" i="16"/>
  <c r="H24" i="16"/>
  <c r="G24" i="16"/>
  <c r="F24" i="16"/>
  <c r="E24" i="16"/>
  <c r="D24" i="16"/>
  <c r="J23" i="16"/>
  <c r="I23" i="16"/>
  <c r="H23" i="16"/>
  <c r="G23" i="16"/>
  <c r="F23" i="16"/>
  <c r="E23" i="16"/>
  <c r="D23" i="16"/>
  <c r="J22" i="16"/>
  <c r="I22" i="16"/>
  <c r="H22" i="16"/>
  <c r="G22" i="16"/>
  <c r="F22" i="16"/>
  <c r="E22" i="16"/>
  <c r="D22" i="16"/>
  <c r="J21" i="16"/>
  <c r="I21" i="16"/>
  <c r="H21" i="16"/>
  <c r="G21" i="16"/>
  <c r="F21" i="16"/>
  <c r="E21" i="16"/>
  <c r="D21" i="16"/>
  <c r="J20" i="16"/>
  <c r="I20" i="16"/>
  <c r="H20" i="16"/>
  <c r="G20" i="16"/>
  <c r="F20" i="16"/>
  <c r="E20" i="16"/>
  <c r="D20" i="16"/>
  <c r="J19" i="16"/>
  <c r="I19" i="16"/>
  <c r="H19" i="16"/>
  <c r="G19" i="16"/>
  <c r="F19" i="16"/>
  <c r="E19" i="16"/>
  <c r="D19" i="16"/>
  <c r="J18" i="16"/>
  <c r="I18" i="16"/>
  <c r="H18" i="16"/>
  <c r="G18" i="16"/>
  <c r="F18" i="16"/>
  <c r="E18" i="16"/>
  <c r="D18" i="16"/>
  <c r="J17" i="16"/>
  <c r="I17" i="16"/>
  <c r="H17" i="16"/>
  <c r="G17" i="16"/>
  <c r="F17" i="16"/>
  <c r="E17" i="16"/>
  <c r="D17" i="16"/>
  <c r="J16" i="16"/>
  <c r="I16" i="16"/>
  <c r="H16" i="16"/>
  <c r="G16" i="16"/>
  <c r="F16" i="16"/>
  <c r="E16" i="16"/>
  <c r="D16" i="16"/>
  <c r="J15" i="16"/>
  <c r="I15" i="16"/>
  <c r="H15" i="16"/>
  <c r="G15" i="16"/>
  <c r="F15" i="16"/>
  <c r="E15" i="16"/>
  <c r="D15" i="16"/>
  <c r="J14" i="16"/>
  <c r="I14" i="16"/>
  <c r="H14" i="16"/>
  <c r="G14" i="16"/>
  <c r="F14" i="16"/>
  <c r="E14" i="16"/>
  <c r="D14" i="16"/>
  <c r="J13" i="16"/>
  <c r="I13" i="16"/>
  <c r="H13" i="16"/>
  <c r="G13" i="16"/>
  <c r="F13" i="16"/>
  <c r="E13" i="16"/>
  <c r="D13" i="16"/>
  <c r="J12" i="16"/>
  <c r="I12" i="16"/>
  <c r="H12" i="16"/>
  <c r="G12" i="16"/>
  <c r="F12" i="16"/>
  <c r="E12" i="16"/>
  <c r="D12" i="16"/>
  <c r="J11" i="16"/>
  <c r="I11" i="16"/>
  <c r="H11" i="16"/>
  <c r="G11" i="16"/>
  <c r="F11" i="16"/>
  <c r="E11" i="16"/>
  <c r="D11" i="16"/>
  <c r="J10" i="16"/>
  <c r="I10" i="16"/>
  <c r="H10" i="16"/>
  <c r="G10" i="16"/>
  <c r="F10" i="16"/>
  <c r="E10" i="16"/>
  <c r="D10" i="16"/>
  <c r="J9" i="16"/>
  <c r="I9" i="16"/>
  <c r="H9" i="16"/>
  <c r="G9" i="16"/>
  <c r="F9" i="16"/>
  <c r="E9" i="16"/>
  <c r="D9" i="16"/>
  <c r="J8" i="16"/>
  <c r="I8" i="16"/>
  <c r="H8" i="16"/>
  <c r="G8" i="16"/>
  <c r="F8" i="16"/>
  <c r="E8" i="16"/>
  <c r="D8" i="16"/>
  <c r="J7" i="16"/>
  <c r="I7" i="16"/>
  <c r="H7" i="16"/>
  <c r="G7" i="16"/>
  <c r="F7" i="16"/>
  <c r="E7" i="16"/>
  <c r="D7" i="16"/>
  <c r="J6" i="16"/>
  <c r="I6" i="16"/>
  <c r="H6" i="16"/>
  <c r="G6" i="16"/>
  <c r="F6" i="16"/>
  <c r="E6" i="16"/>
  <c r="D6" i="16"/>
  <c r="J5" i="16"/>
  <c r="I5" i="16"/>
  <c r="H5" i="16"/>
  <c r="G5" i="16"/>
  <c r="F5" i="16"/>
  <c r="E5" i="16"/>
  <c r="D5" i="16"/>
  <c r="J4" i="16"/>
  <c r="I4" i="16"/>
  <c r="H4" i="16"/>
  <c r="G4" i="16"/>
  <c r="F4" i="16"/>
  <c r="E4" i="16"/>
  <c r="D4" i="16"/>
  <c r="AM12" i="13"/>
  <c r="AM13" i="13"/>
  <c r="R512" i="13"/>
  <c r="F5" i="14"/>
  <c r="F4" i="14"/>
  <c r="F3" i="14"/>
  <c r="D5" i="14"/>
  <c r="D4" i="14"/>
  <c r="D3" i="14"/>
  <c r="O504" i="14"/>
  <c r="F12" i="15" s="1"/>
  <c r="G2" i="15"/>
  <c r="F1" i="15"/>
  <c r="C2" i="15"/>
  <c r="E7" i="15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E377" i="15" s="1"/>
  <c r="E378" i="15" s="1"/>
  <c r="E379" i="15" s="1"/>
  <c r="E380" i="15" s="1"/>
  <c r="E381" i="15" s="1"/>
  <c r="E382" i="15" s="1"/>
  <c r="E383" i="15" s="1"/>
  <c r="E384" i="15" s="1"/>
  <c r="E385" i="15" s="1"/>
  <c r="E386" i="15" s="1"/>
  <c r="E387" i="15" s="1"/>
  <c r="E388" i="15" s="1"/>
  <c r="E389" i="15" s="1"/>
  <c r="E390" i="15" s="1"/>
  <c r="E391" i="15" s="1"/>
  <c r="E392" i="15" s="1"/>
  <c r="E393" i="15" s="1"/>
  <c r="E394" i="15" s="1"/>
  <c r="E395" i="15" s="1"/>
  <c r="E396" i="15" s="1"/>
  <c r="E397" i="15" s="1"/>
  <c r="E398" i="15" s="1"/>
  <c r="E399" i="15" s="1"/>
  <c r="E400" i="15" s="1"/>
  <c r="E401" i="15" s="1"/>
  <c r="E402" i="15" s="1"/>
  <c r="E403" i="15" s="1"/>
  <c r="E404" i="15" s="1"/>
  <c r="E405" i="15" s="1"/>
  <c r="E406" i="15" s="1"/>
  <c r="E407" i="15" s="1"/>
  <c r="E408" i="15" s="1"/>
  <c r="E409" i="15" s="1"/>
  <c r="E410" i="15" s="1"/>
  <c r="E411" i="15" s="1"/>
  <c r="E412" i="15" s="1"/>
  <c r="E413" i="15" s="1"/>
  <c r="E414" i="15" s="1"/>
  <c r="E415" i="15" s="1"/>
  <c r="E416" i="15" s="1"/>
  <c r="E417" i="15" s="1"/>
  <c r="E418" i="15" s="1"/>
  <c r="E419" i="15" s="1"/>
  <c r="E420" i="15" s="1"/>
  <c r="E421" i="15" s="1"/>
  <c r="E422" i="15" s="1"/>
  <c r="E423" i="15" s="1"/>
  <c r="E424" i="15" s="1"/>
  <c r="E425" i="15" s="1"/>
  <c r="E426" i="15" s="1"/>
  <c r="E427" i="15" s="1"/>
  <c r="E428" i="15" s="1"/>
  <c r="E429" i="15" s="1"/>
  <c r="E430" i="15" s="1"/>
  <c r="E431" i="15" s="1"/>
  <c r="E432" i="15" s="1"/>
  <c r="E433" i="15" s="1"/>
  <c r="E434" i="15" s="1"/>
  <c r="E435" i="15" s="1"/>
  <c r="E436" i="15" s="1"/>
  <c r="E437" i="15" s="1"/>
  <c r="E438" i="15" s="1"/>
  <c r="E439" i="15" s="1"/>
  <c r="E440" i="15" s="1"/>
  <c r="E441" i="15" s="1"/>
  <c r="E442" i="15" s="1"/>
  <c r="E443" i="15" s="1"/>
  <c r="E444" i="15" s="1"/>
  <c r="E445" i="15" s="1"/>
  <c r="E446" i="15" s="1"/>
  <c r="E447" i="15" s="1"/>
  <c r="E448" i="15" s="1"/>
  <c r="E449" i="15" s="1"/>
  <c r="E450" i="15" s="1"/>
  <c r="E451" i="15" s="1"/>
  <c r="E452" i="15" s="1"/>
  <c r="E453" i="15" s="1"/>
  <c r="E454" i="15" s="1"/>
  <c r="E455" i="15" s="1"/>
  <c r="E456" i="15" s="1"/>
  <c r="E457" i="15" s="1"/>
  <c r="E458" i="15" s="1"/>
  <c r="E459" i="15" s="1"/>
  <c r="E460" i="15" s="1"/>
  <c r="E461" i="15" s="1"/>
  <c r="E462" i="15" s="1"/>
  <c r="E463" i="15" s="1"/>
  <c r="E464" i="15" s="1"/>
  <c r="E465" i="15" s="1"/>
  <c r="E466" i="15" s="1"/>
  <c r="E467" i="15" s="1"/>
  <c r="E468" i="15" s="1"/>
  <c r="E469" i="15" s="1"/>
  <c r="E470" i="15" s="1"/>
  <c r="E471" i="15" s="1"/>
  <c r="E472" i="15" s="1"/>
  <c r="E473" i="15" s="1"/>
  <c r="E474" i="15" s="1"/>
  <c r="E475" i="15" s="1"/>
  <c r="E476" i="15" s="1"/>
  <c r="E477" i="15" s="1"/>
  <c r="E478" i="15" s="1"/>
  <c r="E479" i="15" s="1"/>
  <c r="E480" i="15" s="1"/>
  <c r="E481" i="15" s="1"/>
  <c r="E482" i="15" s="1"/>
  <c r="E483" i="15" s="1"/>
  <c r="E484" i="15" s="1"/>
  <c r="E485" i="15" s="1"/>
  <c r="E486" i="15" s="1"/>
  <c r="E487" i="15" s="1"/>
  <c r="E488" i="15" s="1"/>
  <c r="E489" i="15" s="1"/>
  <c r="E490" i="15" s="1"/>
  <c r="E491" i="15" s="1"/>
  <c r="E492" i="15" s="1"/>
  <c r="E493" i="15" s="1"/>
  <c r="E494" i="15" s="1"/>
  <c r="E495" i="15" s="1"/>
  <c r="E496" i="15" s="1"/>
  <c r="E497" i="15" s="1"/>
  <c r="E498" i="15" s="1"/>
  <c r="E499" i="15" s="1"/>
  <c r="E500" i="15" s="1"/>
  <c r="E501" i="15" s="1"/>
  <c r="E502" i="15" s="1"/>
  <c r="E503" i="15" s="1"/>
  <c r="E504" i="15" s="1"/>
  <c r="E505" i="15" s="1"/>
  <c r="E506" i="15" s="1"/>
  <c r="E507" i="15" s="1"/>
  <c r="E6" i="15"/>
  <c r="O509" i="14"/>
  <c r="F461" i="15" s="1"/>
  <c r="O507" i="14"/>
  <c r="F268" i="15" s="1"/>
  <c r="O505" i="14"/>
  <c r="F19" i="15" s="1"/>
  <c r="O499" i="14"/>
  <c r="F337" i="15" s="1"/>
  <c r="O497" i="14"/>
  <c r="F240" i="15" s="1"/>
  <c r="O494" i="14"/>
  <c r="F224" i="15" s="1"/>
  <c r="O493" i="14"/>
  <c r="F310" i="15" s="1"/>
  <c r="O491" i="14"/>
  <c r="F203" i="15" s="1"/>
  <c r="O489" i="14"/>
  <c r="F485" i="15" s="1"/>
  <c r="O486" i="14"/>
  <c r="F8" i="15" s="1"/>
  <c r="O485" i="14"/>
  <c r="F143" i="15" s="1"/>
  <c r="O483" i="14"/>
  <c r="F395" i="15" s="1"/>
  <c r="O481" i="14"/>
  <c r="F414" i="15" s="1"/>
  <c r="O478" i="14"/>
  <c r="F398" i="15" s="1"/>
  <c r="O477" i="14"/>
  <c r="F31" i="15" s="1"/>
  <c r="O475" i="14"/>
  <c r="F104" i="15" s="1"/>
  <c r="O473" i="14"/>
  <c r="F434" i="15" s="1"/>
  <c r="O470" i="14"/>
  <c r="F188" i="15" s="1"/>
  <c r="O469" i="14"/>
  <c r="F64" i="15" s="1"/>
  <c r="O467" i="14"/>
  <c r="F205" i="15" s="1"/>
  <c r="O465" i="14"/>
  <c r="F343" i="15" s="1"/>
  <c r="O462" i="14"/>
  <c r="F13" i="15" s="1"/>
  <c r="O461" i="14"/>
  <c r="F114" i="15" s="1"/>
  <c r="O459" i="14"/>
  <c r="F133" i="15" s="1"/>
  <c r="O457" i="14"/>
  <c r="F402" i="15" s="1"/>
  <c r="O454" i="14"/>
  <c r="F183" i="15" s="1"/>
  <c r="O453" i="14"/>
  <c r="F327" i="15" s="1"/>
  <c r="O451" i="14"/>
  <c r="F168" i="15" s="1"/>
  <c r="O449" i="14"/>
  <c r="F393" i="15" s="1"/>
  <c r="O446" i="14"/>
  <c r="F441" i="15" s="1"/>
  <c r="O445" i="14"/>
  <c r="F288" i="15" s="1"/>
  <c r="O443" i="14"/>
  <c r="F138" i="15" s="1"/>
  <c r="O441" i="14"/>
  <c r="F408" i="15" s="1"/>
  <c r="O438" i="14"/>
  <c r="F257" i="15" s="1"/>
  <c r="O437" i="14"/>
  <c r="F37" i="15" s="1"/>
  <c r="O435" i="14"/>
  <c r="F170" i="15" s="1"/>
  <c r="O433" i="14"/>
  <c r="F497" i="15" s="1"/>
  <c r="O430" i="14"/>
  <c r="F453" i="15" s="1"/>
  <c r="O429" i="14"/>
  <c r="F35" i="15" s="1"/>
  <c r="O427" i="14"/>
  <c r="F132" i="15" s="1"/>
  <c r="O425" i="14"/>
  <c r="F390" i="15" s="1"/>
  <c r="O422" i="14"/>
  <c r="F154" i="15" s="1"/>
  <c r="O421" i="14"/>
  <c r="F303" i="15" s="1"/>
  <c r="O419" i="14"/>
  <c r="F175" i="15" s="1"/>
  <c r="O417" i="14"/>
  <c r="F123" i="15" s="1"/>
  <c r="O414" i="14"/>
  <c r="F241" i="15" s="1"/>
  <c r="O413" i="14"/>
  <c r="F94" i="15" s="1"/>
  <c r="O411" i="14"/>
  <c r="F38" i="15" s="1"/>
  <c r="O409" i="14"/>
  <c r="F317" i="15" s="1"/>
  <c r="O406" i="14"/>
  <c r="F304" i="15" s="1"/>
  <c r="O405" i="14"/>
  <c r="F228" i="15" s="1"/>
  <c r="O403" i="14"/>
  <c r="F222" i="15" s="1"/>
  <c r="O401" i="14"/>
  <c r="F322" i="15" s="1"/>
  <c r="O398" i="14"/>
  <c r="F163" i="15" s="1"/>
  <c r="O397" i="14"/>
  <c r="F423" i="15" s="1"/>
  <c r="O395" i="14"/>
  <c r="F427" i="15" s="1"/>
  <c r="O393" i="14"/>
  <c r="F456" i="15" s="1"/>
  <c r="O390" i="14"/>
  <c r="F24" i="15" s="1"/>
  <c r="O389" i="14"/>
  <c r="F227" i="15" s="1"/>
  <c r="O387" i="14"/>
  <c r="F9" i="15" s="1"/>
  <c r="O385" i="14"/>
  <c r="F415" i="15" s="1"/>
  <c r="O382" i="14"/>
  <c r="F157" i="15" s="1"/>
  <c r="O381" i="14"/>
  <c r="F324" i="15" s="1"/>
  <c r="O379" i="14"/>
  <c r="F384" i="15" s="1"/>
  <c r="O377" i="14"/>
  <c r="F331" i="15" s="1"/>
  <c r="O374" i="14"/>
  <c r="F194" i="15" s="1"/>
  <c r="O373" i="14"/>
  <c r="F435" i="15" s="1"/>
  <c r="O371" i="14"/>
  <c r="F391" i="15" s="1"/>
  <c r="O369" i="14"/>
  <c r="F193" i="15" s="1"/>
  <c r="O366" i="14"/>
  <c r="F7" i="15" s="1"/>
  <c r="O365" i="14"/>
  <c r="F6" i="15" s="1"/>
  <c r="O363" i="14"/>
  <c r="F98" i="15" s="1"/>
  <c r="O361" i="14"/>
  <c r="F465" i="15" s="1"/>
  <c r="O358" i="14"/>
  <c r="F200" i="15" s="1"/>
  <c r="O357" i="14"/>
  <c r="F363" i="15" s="1"/>
  <c r="O355" i="14"/>
  <c r="F63" i="15" s="1"/>
  <c r="O353" i="14"/>
  <c r="F69" i="15" s="1"/>
  <c r="O350" i="14"/>
  <c r="F41" i="15" s="1"/>
  <c r="O349" i="14"/>
  <c r="F385" i="15" s="1"/>
  <c r="O347" i="14"/>
  <c r="F346" i="15" s="1"/>
  <c r="O345" i="14"/>
  <c r="F290" i="15" s="1"/>
  <c r="O342" i="14"/>
  <c r="F45" i="15" s="1"/>
  <c r="O341" i="14"/>
  <c r="F213" i="15" s="1"/>
  <c r="O339" i="14"/>
  <c r="F381" i="15" s="1"/>
  <c r="O337" i="14"/>
  <c r="F153" i="15" s="1"/>
  <c r="O334" i="14"/>
  <c r="F361" i="15" s="1"/>
  <c r="O333" i="14"/>
  <c r="F80" i="15" s="1"/>
  <c r="O331" i="14"/>
  <c r="F335" i="15" s="1"/>
  <c r="O329" i="14"/>
  <c r="F481" i="15" s="1"/>
  <c r="O326" i="14"/>
  <c r="F458" i="15" s="1"/>
  <c r="O325" i="14"/>
  <c r="F117" i="15" s="1"/>
  <c r="O323" i="14"/>
  <c r="F190" i="15" s="1"/>
  <c r="O321" i="14"/>
  <c r="F92" i="15" s="1"/>
  <c r="O318" i="14"/>
  <c r="F121" i="15" s="1"/>
  <c r="O317" i="14"/>
  <c r="F101" i="15" s="1"/>
  <c r="O315" i="14"/>
  <c r="F270" i="15" s="1"/>
  <c r="O313" i="14"/>
  <c r="F47" i="15" s="1"/>
  <c r="O310" i="14"/>
  <c r="F206" i="15" s="1"/>
  <c r="O309" i="14"/>
  <c r="F147" i="15" s="1"/>
  <c r="O307" i="14"/>
  <c r="F369" i="15" s="1"/>
  <c r="O305" i="14"/>
  <c r="F426" i="15" s="1"/>
  <c r="O302" i="14"/>
  <c r="F141" i="15" s="1"/>
  <c r="O301" i="14"/>
  <c r="F34" i="15" s="1"/>
  <c r="O299" i="14"/>
  <c r="F416" i="15" s="1"/>
  <c r="O297" i="14"/>
  <c r="F176" i="15" s="1"/>
  <c r="O294" i="14"/>
  <c r="F50" i="15" s="1"/>
  <c r="O293" i="14"/>
  <c r="F75" i="15" s="1"/>
  <c r="O291" i="14"/>
  <c r="F187" i="15" s="1"/>
  <c r="O289" i="14"/>
  <c r="F61" i="15" s="1"/>
  <c r="O286" i="14"/>
  <c r="F150" i="15" s="1"/>
  <c r="O285" i="14"/>
  <c r="F192" i="15" s="1"/>
  <c r="O283" i="14"/>
  <c r="F40" i="15" s="1"/>
  <c r="O281" i="14"/>
  <c r="F165" i="15" s="1"/>
  <c r="O278" i="14"/>
  <c r="F328" i="15" s="1"/>
  <c r="O277" i="14"/>
  <c r="F291" i="15" s="1"/>
  <c r="O275" i="14"/>
  <c r="F300" i="15" s="1"/>
  <c r="O273" i="14"/>
  <c r="F400" i="15" s="1"/>
  <c r="O270" i="14"/>
  <c r="F96" i="15" s="1"/>
  <c r="O269" i="14"/>
  <c r="F217" i="15" s="1"/>
  <c r="O267" i="14"/>
  <c r="F376" i="15" s="1"/>
  <c r="O265" i="14"/>
  <c r="F62" i="15" s="1"/>
  <c r="O264" i="14"/>
  <c r="F265" i="15" s="1"/>
  <c r="O263" i="14"/>
  <c r="F323" i="15" s="1"/>
  <c r="O262" i="14"/>
  <c r="F77" i="15" s="1"/>
  <c r="O261" i="14"/>
  <c r="F112" i="15" s="1"/>
  <c r="O260" i="14"/>
  <c r="F474" i="15" s="1"/>
  <c r="O259" i="14"/>
  <c r="F319" i="15" s="1"/>
  <c r="O258" i="14"/>
  <c r="F467" i="15" s="1"/>
  <c r="O257" i="14"/>
  <c r="F502" i="15" s="1"/>
  <c r="O256" i="14"/>
  <c r="F252" i="15" s="1"/>
  <c r="O255" i="14"/>
  <c r="F244" i="15" s="1"/>
  <c r="O254" i="14"/>
  <c r="F491" i="15" s="1"/>
  <c r="O253" i="14"/>
  <c r="F305" i="15" s="1"/>
  <c r="O252" i="14"/>
  <c r="F87" i="15" s="1"/>
  <c r="O251" i="14"/>
  <c r="F76" i="15" s="1"/>
  <c r="O250" i="14"/>
  <c r="F378" i="15" s="1"/>
  <c r="O249" i="14"/>
  <c r="F360" i="15" s="1"/>
  <c r="O248" i="14"/>
  <c r="F42" i="15" s="1"/>
  <c r="O247" i="14"/>
  <c r="F129" i="15" s="1"/>
  <c r="O246" i="14"/>
  <c r="F286" i="15" s="1"/>
  <c r="O245" i="14"/>
  <c r="F125" i="15" s="1"/>
  <c r="O244" i="14"/>
  <c r="F276" i="15" s="1"/>
  <c r="O243" i="14"/>
  <c r="F359" i="15" s="1"/>
  <c r="O242" i="14"/>
  <c r="F160" i="15" s="1"/>
  <c r="O241" i="14"/>
  <c r="F490" i="15" s="1"/>
  <c r="O240" i="14"/>
  <c r="F484" i="15" s="1"/>
  <c r="O239" i="14"/>
  <c r="F56" i="15" s="1"/>
  <c r="O238" i="14"/>
  <c r="F115" i="15" s="1"/>
  <c r="O237" i="14"/>
  <c r="F351" i="15" s="1"/>
  <c r="O236" i="14"/>
  <c r="F159" i="15" s="1"/>
  <c r="O235" i="14"/>
  <c r="F479" i="15" s="1"/>
  <c r="O234" i="14"/>
  <c r="F235" i="15" s="1"/>
  <c r="O233" i="14"/>
  <c r="F348" i="15" s="1"/>
  <c r="O232" i="14"/>
  <c r="F450" i="15" s="1"/>
  <c r="O231" i="14"/>
  <c r="F469" i="15" s="1"/>
  <c r="O230" i="14"/>
  <c r="F411" i="15" s="1"/>
  <c r="O229" i="14"/>
  <c r="F169" i="15" s="1"/>
  <c r="O228" i="14"/>
  <c r="F185" i="15" s="1"/>
  <c r="O227" i="14"/>
  <c r="F258" i="15" s="1"/>
  <c r="O226" i="14"/>
  <c r="F178" i="15" s="1"/>
  <c r="O225" i="14"/>
  <c r="F362" i="15" s="1"/>
  <c r="O224" i="14"/>
  <c r="F130" i="15" s="1"/>
  <c r="O223" i="14"/>
  <c r="F409" i="15" s="1"/>
  <c r="O222" i="14"/>
  <c r="F261" i="15" s="1"/>
  <c r="O221" i="14"/>
  <c r="F73" i="15" s="1"/>
  <c r="O220" i="14"/>
  <c r="F202" i="15" s="1"/>
  <c r="O219" i="14"/>
  <c r="F30" i="15" s="1"/>
  <c r="O218" i="14"/>
  <c r="F131" i="15" s="1"/>
  <c r="O217" i="14"/>
  <c r="F229" i="15" s="1"/>
  <c r="O216" i="14"/>
  <c r="F204" i="15" s="1"/>
  <c r="O215" i="14"/>
  <c r="F318" i="15" s="1"/>
  <c r="O214" i="14"/>
  <c r="F149" i="15" s="1"/>
  <c r="O213" i="14"/>
  <c r="F466" i="15" s="1"/>
  <c r="O212" i="14"/>
  <c r="F28" i="15" s="1"/>
  <c r="O211" i="14"/>
  <c r="F354" i="15" s="1"/>
  <c r="O210" i="14"/>
  <c r="F349" i="15" s="1"/>
  <c r="O209" i="14"/>
  <c r="F325" i="15" s="1"/>
  <c r="O208" i="14"/>
  <c r="F299" i="15" s="1"/>
  <c r="O207" i="14"/>
  <c r="F455" i="15" s="1"/>
  <c r="O206" i="14"/>
  <c r="F269" i="15" s="1"/>
  <c r="O205" i="14"/>
  <c r="F405" i="15" s="1"/>
  <c r="O204" i="14"/>
  <c r="F356" i="15" s="1"/>
  <c r="O203" i="14"/>
  <c r="F312" i="15" s="1"/>
  <c r="O202" i="14"/>
  <c r="F53" i="15" s="1"/>
  <c r="O201" i="14"/>
  <c r="F242" i="15" s="1"/>
  <c r="O200" i="14"/>
  <c r="F58" i="15" s="1"/>
  <c r="O199" i="14"/>
  <c r="F287" i="15" s="1"/>
  <c r="O198" i="14"/>
  <c r="F345" i="15" s="1"/>
  <c r="O197" i="14"/>
  <c r="F106" i="15" s="1"/>
  <c r="O196" i="14"/>
  <c r="F212" i="15" s="1"/>
  <c r="O195" i="14"/>
  <c r="F289" i="15" s="1"/>
  <c r="O194" i="14"/>
  <c r="F233" i="15" s="1"/>
  <c r="O193" i="14"/>
  <c r="F383" i="15" s="1"/>
  <c r="O192" i="14"/>
  <c r="F126" i="15" s="1"/>
  <c r="O191" i="14"/>
  <c r="F371" i="15" s="1"/>
  <c r="O190" i="14"/>
  <c r="F399" i="15" s="1"/>
  <c r="O189" i="14"/>
  <c r="F158" i="15" s="1"/>
  <c r="O188" i="14"/>
  <c r="F97" i="15" s="1"/>
  <c r="O187" i="14"/>
  <c r="F480" i="15" s="1"/>
  <c r="O186" i="14"/>
  <c r="F214" i="15" s="1"/>
  <c r="O185" i="14"/>
  <c r="F470" i="15" s="1"/>
  <c r="O184" i="14"/>
  <c r="F216" i="15" s="1"/>
  <c r="O183" i="14"/>
  <c r="F250" i="15" s="1"/>
  <c r="O182" i="14"/>
  <c r="F174" i="15" s="1"/>
  <c r="O181" i="14"/>
  <c r="F460" i="15" s="1"/>
  <c r="O180" i="14"/>
  <c r="F295" i="15" s="1"/>
  <c r="O179" i="14"/>
  <c r="F478" i="15" s="1"/>
  <c r="O178" i="14"/>
  <c r="F471" i="15" s="1"/>
  <c r="O177" i="14"/>
  <c r="F136" i="15" s="1"/>
  <c r="O176" i="14"/>
  <c r="F504" i="15" s="1"/>
  <c r="O175" i="14"/>
  <c r="F251" i="15" s="1"/>
  <c r="O174" i="14"/>
  <c r="F10" i="15" s="1"/>
  <c r="O173" i="14"/>
  <c r="F21" i="15" s="1"/>
  <c r="O172" i="14"/>
  <c r="F377" i="15" s="1"/>
  <c r="O171" i="14"/>
  <c r="F84" i="15" s="1"/>
  <c r="O170" i="14"/>
  <c r="F39" i="15" s="1"/>
  <c r="O169" i="14"/>
  <c r="F72" i="15" s="1"/>
  <c r="O168" i="14"/>
  <c r="F90" i="15" s="1"/>
  <c r="O167" i="14"/>
  <c r="F120" i="15" s="1"/>
  <c r="O166" i="14"/>
  <c r="F418" i="15" s="1"/>
  <c r="O165" i="14"/>
  <c r="F124" i="15" s="1"/>
  <c r="O164" i="14"/>
  <c r="F226" i="15" s="1"/>
  <c r="O163" i="14"/>
  <c r="F336" i="15" s="1"/>
  <c r="O162" i="14"/>
  <c r="F339" i="15" s="1"/>
  <c r="O161" i="14"/>
  <c r="F298" i="15" s="1"/>
  <c r="O160" i="14"/>
  <c r="F403" i="15" s="1"/>
  <c r="O159" i="14"/>
  <c r="F355" i="15" s="1"/>
  <c r="O158" i="14"/>
  <c r="F334" i="15" s="1"/>
  <c r="O157" i="14"/>
  <c r="F54" i="15" s="1"/>
  <c r="O156" i="14"/>
  <c r="F155" i="15" s="1"/>
  <c r="O155" i="14"/>
  <c r="F186" i="15" s="1"/>
  <c r="O154" i="14"/>
  <c r="F309" i="15" s="1"/>
  <c r="O153" i="14"/>
  <c r="F350" i="15" s="1"/>
  <c r="O152" i="14"/>
  <c r="F18" i="15" s="1"/>
  <c r="O151" i="14"/>
  <c r="F366" i="15" s="1"/>
  <c r="O150" i="14"/>
  <c r="F320" i="15" s="1"/>
  <c r="O149" i="14"/>
  <c r="F25" i="15" s="1"/>
  <c r="O148" i="14"/>
  <c r="F189" i="15" s="1"/>
  <c r="O147" i="14"/>
  <c r="F182" i="15" s="1"/>
  <c r="O146" i="14"/>
  <c r="F341" i="15" s="1"/>
  <c r="O145" i="14"/>
  <c r="F66" i="15" s="1"/>
  <c r="O144" i="14"/>
  <c r="F372" i="15" s="1"/>
  <c r="O143" i="14"/>
  <c r="F353" i="15" s="1"/>
  <c r="O142" i="14"/>
  <c r="F107" i="15" s="1"/>
  <c r="O141" i="14"/>
  <c r="F313" i="15" s="1"/>
  <c r="O140" i="14"/>
  <c r="F274" i="15" s="1"/>
  <c r="O139" i="14"/>
  <c r="F119" i="15" s="1"/>
  <c r="O138" i="14"/>
  <c r="F95" i="15" s="1"/>
  <c r="O137" i="14"/>
  <c r="F173" i="15" s="1"/>
  <c r="O136" i="14"/>
  <c r="F462" i="15" s="1"/>
  <c r="O135" i="14"/>
  <c r="F425" i="15" s="1"/>
  <c r="O134" i="14"/>
  <c r="F387" i="15" s="1"/>
  <c r="O133" i="14"/>
  <c r="F382" i="15" s="1"/>
  <c r="O132" i="14"/>
  <c r="F429" i="15" s="1"/>
  <c r="O131" i="14"/>
  <c r="F315" i="15" s="1"/>
  <c r="O130" i="14"/>
  <c r="F22" i="15" s="1"/>
  <c r="O129" i="14"/>
  <c r="F445" i="15" s="1"/>
  <c r="O128" i="14"/>
  <c r="F267" i="15" s="1"/>
  <c r="O127" i="14"/>
  <c r="F375" i="15" s="1"/>
  <c r="O126" i="14"/>
  <c r="F201" i="15" s="1"/>
  <c r="O125" i="14"/>
  <c r="F140" i="15" s="1"/>
  <c r="O124" i="14"/>
  <c r="F78" i="15" s="1"/>
  <c r="O123" i="14"/>
  <c r="F20" i="15" s="1"/>
  <c r="O122" i="14"/>
  <c r="F394" i="15" s="1"/>
  <c r="O121" i="14"/>
  <c r="F284" i="15" s="1"/>
  <c r="O120" i="14"/>
  <c r="F285" i="15" s="1"/>
  <c r="O119" i="14"/>
  <c r="F128" i="15" s="1"/>
  <c r="O118" i="14"/>
  <c r="F164" i="15" s="1"/>
  <c r="O117" i="14"/>
  <c r="F294" i="15" s="1"/>
  <c r="O116" i="14"/>
  <c r="F396" i="15" s="1"/>
  <c r="O115" i="14"/>
  <c r="F454" i="15" s="1"/>
  <c r="O114" i="14"/>
  <c r="F36" i="15" s="1"/>
  <c r="O113" i="14"/>
  <c r="F172" i="15" s="1"/>
  <c r="O112" i="14"/>
  <c r="F431" i="15" s="1"/>
  <c r="O111" i="14"/>
  <c r="F374" i="15" s="1"/>
  <c r="O110" i="14"/>
  <c r="F278" i="15" s="1"/>
  <c r="O109" i="14"/>
  <c r="F219" i="15" s="1"/>
  <c r="O108" i="14"/>
  <c r="F259" i="15" s="1"/>
  <c r="O107" i="14"/>
  <c r="F380" i="15" s="1"/>
  <c r="O106" i="14"/>
  <c r="F255" i="15" s="1"/>
  <c r="O105" i="14"/>
  <c r="F122" i="15" s="1"/>
  <c r="O104" i="14"/>
  <c r="F352" i="15" s="1"/>
  <c r="O103" i="14"/>
  <c r="F108" i="15" s="1"/>
  <c r="O102" i="14"/>
  <c r="F260" i="15" s="1"/>
  <c r="O101" i="14"/>
  <c r="F196" i="15" s="1"/>
  <c r="O100" i="14"/>
  <c r="F340" i="15" s="1"/>
  <c r="O99" i="14"/>
  <c r="F410" i="15" s="1"/>
  <c r="O98" i="14"/>
  <c r="F417" i="15" s="1"/>
  <c r="O97" i="14"/>
  <c r="F281" i="15" s="1"/>
  <c r="O96" i="14"/>
  <c r="F283" i="15" s="1"/>
  <c r="O95" i="14"/>
  <c r="F71" i="15" s="1"/>
  <c r="O94" i="14"/>
  <c r="F148" i="15" s="1"/>
  <c r="O93" i="14"/>
  <c r="F264" i="15" s="1"/>
  <c r="O92" i="14"/>
  <c r="F447" i="15" s="1"/>
  <c r="O91" i="14"/>
  <c r="F293" i="15" s="1"/>
  <c r="O90" i="14"/>
  <c r="F220" i="15" s="1"/>
  <c r="O89" i="14"/>
  <c r="F406" i="15" s="1"/>
  <c r="O88" i="14"/>
  <c r="F171" i="15" s="1"/>
  <c r="O87" i="14"/>
  <c r="F198" i="15" s="1"/>
  <c r="O86" i="14"/>
  <c r="F338" i="15" s="1"/>
  <c r="O85" i="14"/>
  <c r="F118" i="15" s="1"/>
  <c r="O84" i="14"/>
  <c r="F51" i="15" s="1"/>
  <c r="O83" i="14"/>
  <c r="F83" i="15" s="1"/>
  <c r="O82" i="14"/>
  <c r="F392" i="15" s="1"/>
  <c r="O81" i="14"/>
  <c r="F191" i="15" s="1"/>
  <c r="O80" i="14"/>
  <c r="F263" i="15" s="1"/>
  <c r="O79" i="14"/>
  <c r="F421" i="15" s="1"/>
  <c r="O78" i="14"/>
  <c r="F231" i="15" s="1"/>
  <c r="O77" i="14"/>
  <c r="F368" i="15" s="1"/>
  <c r="O76" i="14"/>
  <c r="F162" i="15" s="1"/>
  <c r="O75" i="14"/>
  <c r="F436" i="15" s="1"/>
  <c r="O74" i="14"/>
  <c r="F103" i="15" s="1"/>
  <c r="O73" i="14"/>
  <c r="F428" i="15" s="1"/>
  <c r="O72" i="14"/>
  <c r="F487" i="15" s="1"/>
  <c r="O71" i="14"/>
  <c r="F70" i="15" s="1"/>
  <c r="O70" i="14"/>
  <c r="F247" i="15" s="1"/>
  <c r="O69" i="14"/>
  <c r="F489" i="15" s="1"/>
  <c r="O68" i="14"/>
  <c r="F197" i="15" s="1"/>
  <c r="O67" i="14"/>
  <c r="F167" i="15" s="1"/>
  <c r="O66" i="14"/>
  <c r="F152" i="15" s="1"/>
  <c r="O65" i="14"/>
  <c r="F161" i="15" s="1"/>
  <c r="O64" i="14"/>
  <c r="F151" i="15" s="1"/>
  <c r="O63" i="14"/>
  <c r="F473" i="15" s="1"/>
  <c r="O62" i="14"/>
  <c r="F451" i="15" s="1"/>
  <c r="O61" i="14"/>
  <c r="F127" i="15" s="1"/>
  <c r="O60" i="14"/>
  <c r="F488" i="15" s="1"/>
  <c r="O59" i="14"/>
  <c r="F225" i="15" s="1"/>
  <c r="O58" i="14"/>
  <c r="F239" i="15" s="1"/>
  <c r="O57" i="14"/>
  <c r="F282" i="15" s="1"/>
  <c r="O56" i="14"/>
  <c r="F139" i="15" s="1"/>
  <c r="O55" i="14"/>
  <c r="F271" i="15" s="1"/>
  <c r="O54" i="14"/>
  <c r="F493" i="15" s="1"/>
  <c r="O53" i="14"/>
  <c r="F297" i="15" s="1"/>
  <c r="O52" i="14"/>
  <c r="F100" i="15" s="1"/>
  <c r="O51" i="14"/>
  <c r="F59" i="15" s="1"/>
  <c r="O50" i="14"/>
  <c r="F74" i="15" s="1"/>
  <c r="O49" i="14"/>
  <c r="F388" i="15" s="1"/>
  <c r="O48" i="14"/>
  <c r="F483" i="15" s="1"/>
  <c r="O47" i="14"/>
  <c r="F253" i="15" s="1"/>
  <c r="O46" i="14"/>
  <c r="F29" i="15" s="1"/>
  <c r="O45" i="14"/>
  <c r="F234" i="15" s="1"/>
  <c r="O44" i="14"/>
  <c r="F301" i="15" s="1"/>
  <c r="O43" i="14"/>
  <c r="F145" i="15" s="1"/>
  <c r="O42" i="14"/>
  <c r="F237" i="15" s="1"/>
  <c r="O41" i="14"/>
  <c r="F177" i="15" s="1"/>
  <c r="O40" i="14"/>
  <c r="F210" i="15" s="1"/>
  <c r="O39" i="14"/>
  <c r="F109" i="15" s="1"/>
  <c r="O38" i="14"/>
  <c r="F464" i="15" s="1"/>
  <c r="O37" i="14"/>
  <c r="F99" i="15" s="1"/>
  <c r="O36" i="14"/>
  <c r="F218" i="15" s="1"/>
  <c r="O35" i="14"/>
  <c r="F430" i="15" s="1"/>
  <c r="O34" i="14"/>
  <c r="F249" i="15" s="1"/>
  <c r="O33" i="14"/>
  <c r="F81" i="15" s="1"/>
  <c r="O32" i="14"/>
  <c r="F105" i="15" s="1"/>
  <c r="O31" i="14"/>
  <c r="F272" i="15" s="1"/>
  <c r="O30" i="14"/>
  <c r="F444" i="15" s="1"/>
  <c r="O29" i="14"/>
  <c r="F424" i="15" s="1"/>
  <c r="O28" i="14"/>
  <c r="F494" i="15" s="1"/>
  <c r="O27" i="14"/>
  <c r="F181" i="15" s="1"/>
  <c r="O26" i="14"/>
  <c r="F326" i="15" s="1"/>
  <c r="O25" i="14"/>
  <c r="F254" i="15" s="1"/>
  <c r="O24" i="14"/>
  <c r="F266" i="15" s="1"/>
  <c r="O23" i="14"/>
  <c r="F26" i="15" s="1"/>
  <c r="O22" i="14"/>
  <c r="F463" i="15" s="1"/>
  <c r="O21" i="14"/>
  <c r="F307" i="15" s="1"/>
  <c r="O20" i="14"/>
  <c r="F82" i="15" s="1"/>
  <c r="O19" i="14"/>
  <c r="F477" i="15" s="1"/>
  <c r="O18" i="14"/>
  <c r="F48" i="15" s="1"/>
  <c r="O17" i="14"/>
  <c r="F459" i="15" s="1"/>
  <c r="O16" i="14"/>
  <c r="F211" i="15" s="1"/>
  <c r="O15" i="14"/>
  <c r="F32" i="15" s="1"/>
  <c r="O14" i="14"/>
  <c r="F44" i="15" s="1"/>
  <c r="O13" i="14"/>
  <c r="F302" i="15" s="1"/>
  <c r="O12" i="14"/>
  <c r="F49" i="15" s="1"/>
  <c r="O11" i="14"/>
  <c r="F256" i="15" s="1"/>
  <c r="N509" i="14"/>
  <c r="M509" i="14"/>
  <c r="L509" i="14"/>
  <c r="K509" i="14"/>
  <c r="J509" i="14"/>
  <c r="I509" i="14"/>
  <c r="N508" i="14"/>
  <c r="M508" i="14"/>
  <c r="L508" i="14"/>
  <c r="K508" i="14"/>
  <c r="J508" i="14"/>
  <c r="I508" i="14"/>
  <c r="N507" i="14"/>
  <c r="M507" i="14"/>
  <c r="L507" i="14"/>
  <c r="K507" i="14"/>
  <c r="J507" i="14"/>
  <c r="I507" i="14"/>
  <c r="N506" i="14"/>
  <c r="M506" i="14"/>
  <c r="L506" i="14"/>
  <c r="K506" i="14"/>
  <c r="J506" i="14"/>
  <c r="I506" i="14"/>
  <c r="N505" i="14"/>
  <c r="M505" i="14"/>
  <c r="L505" i="14"/>
  <c r="K505" i="14"/>
  <c r="J505" i="14"/>
  <c r="I505" i="14"/>
  <c r="N504" i="14"/>
  <c r="M504" i="14"/>
  <c r="L504" i="14"/>
  <c r="K504" i="14"/>
  <c r="J504" i="14"/>
  <c r="I504" i="14"/>
  <c r="N503" i="14"/>
  <c r="M503" i="14"/>
  <c r="L503" i="14"/>
  <c r="K503" i="14"/>
  <c r="J503" i="14"/>
  <c r="I503" i="14"/>
  <c r="N502" i="14"/>
  <c r="M502" i="14"/>
  <c r="L502" i="14"/>
  <c r="K502" i="14"/>
  <c r="J502" i="14"/>
  <c r="I502" i="14"/>
  <c r="N501" i="14"/>
  <c r="M501" i="14"/>
  <c r="L501" i="14"/>
  <c r="K501" i="14"/>
  <c r="J501" i="14"/>
  <c r="I501" i="14"/>
  <c r="N500" i="14"/>
  <c r="M500" i="14"/>
  <c r="L500" i="14"/>
  <c r="K500" i="14"/>
  <c r="J500" i="14"/>
  <c r="I500" i="14"/>
  <c r="N499" i="14"/>
  <c r="M499" i="14"/>
  <c r="L499" i="14"/>
  <c r="K499" i="14"/>
  <c r="J499" i="14"/>
  <c r="I499" i="14"/>
  <c r="N498" i="14"/>
  <c r="M498" i="14"/>
  <c r="L498" i="14"/>
  <c r="K498" i="14"/>
  <c r="J498" i="14"/>
  <c r="I498" i="14"/>
  <c r="N497" i="14"/>
  <c r="M497" i="14"/>
  <c r="L497" i="14"/>
  <c r="K497" i="14"/>
  <c r="J497" i="14"/>
  <c r="I497" i="14"/>
  <c r="N496" i="14"/>
  <c r="M496" i="14"/>
  <c r="L496" i="14"/>
  <c r="K496" i="14"/>
  <c r="J496" i="14"/>
  <c r="I496" i="14"/>
  <c r="N495" i="14"/>
  <c r="M495" i="14"/>
  <c r="L495" i="14"/>
  <c r="K495" i="14"/>
  <c r="J495" i="14"/>
  <c r="I495" i="14"/>
  <c r="N494" i="14"/>
  <c r="M494" i="14"/>
  <c r="L494" i="14"/>
  <c r="K494" i="14"/>
  <c r="J494" i="14"/>
  <c r="I494" i="14"/>
  <c r="N493" i="14"/>
  <c r="M493" i="14"/>
  <c r="L493" i="14"/>
  <c r="K493" i="14"/>
  <c r="J493" i="14"/>
  <c r="I493" i="14"/>
  <c r="N492" i="14"/>
  <c r="M492" i="14"/>
  <c r="L492" i="14"/>
  <c r="K492" i="14"/>
  <c r="J492" i="14"/>
  <c r="I492" i="14"/>
  <c r="N491" i="14"/>
  <c r="M491" i="14"/>
  <c r="L491" i="14"/>
  <c r="K491" i="14"/>
  <c r="J491" i="14"/>
  <c r="I491" i="14"/>
  <c r="N490" i="14"/>
  <c r="M490" i="14"/>
  <c r="L490" i="14"/>
  <c r="K490" i="14"/>
  <c r="J490" i="14"/>
  <c r="I490" i="14"/>
  <c r="N489" i="14"/>
  <c r="M489" i="14"/>
  <c r="L489" i="14"/>
  <c r="K489" i="14"/>
  <c r="J489" i="14"/>
  <c r="I489" i="14"/>
  <c r="N488" i="14"/>
  <c r="M488" i="14"/>
  <c r="L488" i="14"/>
  <c r="K488" i="14"/>
  <c r="J488" i="14"/>
  <c r="I488" i="14"/>
  <c r="N487" i="14"/>
  <c r="M487" i="14"/>
  <c r="L487" i="14"/>
  <c r="K487" i="14"/>
  <c r="J487" i="14"/>
  <c r="I487" i="14"/>
  <c r="N486" i="14"/>
  <c r="M486" i="14"/>
  <c r="L486" i="14"/>
  <c r="K486" i="14"/>
  <c r="J486" i="14"/>
  <c r="I486" i="14"/>
  <c r="N485" i="14"/>
  <c r="M485" i="14"/>
  <c r="L485" i="14"/>
  <c r="K485" i="14"/>
  <c r="J485" i="14"/>
  <c r="I485" i="14"/>
  <c r="N484" i="14"/>
  <c r="M484" i="14"/>
  <c r="L484" i="14"/>
  <c r="K484" i="14"/>
  <c r="J484" i="14"/>
  <c r="I484" i="14"/>
  <c r="N483" i="14"/>
  <c r="M483" i="14"/>
  <c r="L483" i="14"/>
  <c r="K483" i="14"/>
  <c r="J483" i="14"/>
  <c r="I483" i="14"/>
  <c r="N482" i="14"/>
  <c r="M482" i="14"/>
  <c r="L482" i="14"/>
  <c r="K482" i="14"/>
  <c r="J482" i="14"/>
  <c r="I482" i="14"/>
  <c r="N481" i="14"/>
  <c r="M481" i="14"/>
  <c r="L481" i="14"/>
  <c r="K481" i="14"/>
  <c r="J481" i="14"/>
  <c r="I481" i="14"/>
  <c r="N480" i="14"/>
  <c r="M480" i="14"/>
  <c r="L480" i="14"/>
  <c r="K480" i="14"/>
  <c r="J480" i="14"/>
  <c r="I480" i="14"/>
  <c r="N479" i="14"/>
  <c r="M479" i="14"/>
  <c r="L479" i="14"/>
  <c r="K479" i="14"/>
  <c r="J479" i="14"/>
  <c r="I479" i="14"/>
  <c r="N478" i="14"/>
  <c r="M478" i="14"/>
  <c r="L478" i="14"/>
  <c r="K478" i="14"/>
  <c r="J478" i="14"/>
  <c r="I478" i="14"/>
  <c r="N477" i="14"/>
  <c r="M477" i="14"/>
  <c r="L477" i="14"/>
  <c r="K477" i="14"/>
  <c r="J477" i="14"/>
  <c r="I477" i="14"/>
  <c r="N476" i="14"/>
  <c r="M476" i="14"/>
  <c r="L476" i="14"/>
  <c r="K476" i="14"/>
  <c r="J476" i="14"/>
  <c r="I476" i="14"/>
  <c r="N475" i="14"/>
  <c r="M475" i="14"/>
  <c r="L475" i="14"/>
  <c r="K475" i="14"/>
  <c r="J475" i="14"/>
  <c r="I475" i="14"/>
  <c r="N474" i="14"/>
  <c r="M474" i="14"/>
  <c r="L474" i="14"/>
  <c r="K474" i="14"/>
  <c r="J474" i="14"/>
  <c r="I474" i="14"/>
  <c r="N473" i="14"/>
  <c r="M473" i="14"/>
  <c r="L473" i="14"/>
  <c r="K473" i="14"/>
  <c r="J473" i="14"/>
  <c r="I473" i="14"/>
  <c r="N472" i="14"/>
  <c r="M472" i="14"/>
  <c r="L472" i="14"/>
  <c r="K472" i="14"/>
  <c r="J472" i="14"/>
  <c r="I472" i="14"/>
  <c r="N471" i="14"/>
  <c r="M471" i="14"/>
  <c r="L471" i="14"/>
  <c r="K471" i="14"/>
  <c r="J471" i="14"/>
  <c r="I471" i="14"/>
  <c r="N470" i="14"/>
  <c r="M470" i="14"/>
  <c r="L470" i="14"/>
  <c r="K470" i="14"/>
  <c r="J470" i="14"/>
  <c r="I470" i="14"/>
  <c r="N469" i="14"/>
  <c r="M469" i="14"/>
  <c r="L469" i="14"/>
  <c r="K469" i="14"/>
  <c r="J469" i="14"/>
  <c r="I469" i="14"/>
  <c r="N468" i="14"/>
  <c r="M468" i="14"/>
  <c r="L468" i="14"/>
  <c r="K468" i="14"/>
  <c r="J468" i="14"/>
  <c r="I468" i="14"/>
  <c r="N467" i="14"/>
  <c r="M467" i="14"/>
  <c r="L467" i="14"/>
  <c r="K467" i="14"/>
  <c r="J467" i="14"/>
  <c r="I467" i="14"/>
  <c r="N466" i="14"/>
  <c r="M466" i="14"/>
  <c r="L466" i="14"/>
  <c r="K466" i="14"/>
  <c r="J466" i="14"/>
  <c r="I466" i="14"/>
  <c r="N465" i="14"/>
  <c r="M465" i="14"/>
  <c r="L465" i="14"/>
  <c r="K465" i="14"/>
  <c r="J465" i="14"/>
  <c r="I465" i="14"/>
  <c r="N464" i="14"/>
  <c r="M464" i="14"/>
  <c r="L464" i="14"/>
  <c r="K464" i="14"/>
  <c r="J464" i="14"/>
  <c r="I464" i="14"/>
  <c r="N463" i="14"/>
  <c r="M463" i="14"/>
  <c r="L463" i="14"/>
  <c r="K463" i="14"/>
  <c r="J463" i="14"/>
  <c r="I463" i="14"/>
  <c r="N462" i="14"/>
  <c r="M462" i="14"/>
  <c r="L462" i="14"/>
  <c r="K462" i="14"/>
  <c r="J462" i="14"/>
  <c r="I462" i="14"/>
  <c r="N461" i="14"/>
  <c r="M461" i="14"/>
  <c r="L461" i="14"/>
  <c r="K461" i="14"/>
  <c r="J461" i="14"/>
  <c r="I461" i="14"/>
  <c r="N460" i="14"/>
  <c r="M460" i="14"/>
  <c r="L460" i="14"/>
  <c r="K460" i="14"/>
  <c r="J460" i="14"/>
  <c r="I460" i="14"/>
  <c r="N459" i="14"/>
  <c r="M459" i="14"/>
  <c r="L459" i="14"/>
  <c r="K459" i="14"/>
  <c r="J459" i="14"/>
  <c r="I459" i="14"/>
  <c r="N458" i="14"/>
  <c r="M458" i="14"/>
  <c r="L458" i="14"/>
  <c r="K458" i="14"/>
  <c r="J458" i="14"/>
  <c r="I458" i="14"/>
  <c r="N457" i="14"/>
  <c r="M457" i="14"/>
  <c r="L457" i="14"/>
  <c r="K457" i="14"/>
  <c r="J457" i="14"/>
  <c r="I457" i="14"/>
  <c r="N456" i="14"/>
  <c r="M456" i="14"/>
  <c r="L456" i="14"/>
  <c r="K456" i="14"/>
  <c r="J456" i="14"/>
  <c r="I456" i="14"/>
  <c r="N455" i="14"/>
  <c r="M455" i="14"/>
  <c r="L455" i="14"/>
  <c r="K455" i="14"/>
  <c r="J455" i="14"/>
  <c r="I455" i="14"/>
  <c r="N454" i="14"/>
  <c r="M454" i="14"/>
  <c r="L454" i="14"/>
  <c r="K454" i="14"/>
  <c r="J454" i="14"/>
  <c r="I454" i="14"/>
  <c r="N453" i="14"/>
  <c r="M453" i="14"/>
  <c r="L453" i="14"/>
  <c r="K453" i="14"/>
  <c r="J453" i="14"/>
  <c r="I453" i="14"/>
  <c r="N452" i="14"/>
  <c r="M452" i="14"/>
  <c r="L452" i="14"/>
  <c r="K452" i="14"/>
  <c r="J452" i="14"/>
  <c r="I452" i="14"/>
  <c r="N451" i="14"/>
  <c r="M451" i="14"/>
  <c r="L451" i="14"/>
  <c r="K451" i="14"/>
  <c r="J451" i="14"/>
  <c r="I451" i="14"/>
  <c r="N450" i="14"/>
  <c r="M450" i="14"/>
  <c r="L450" i="14"/>
  <c r="K450" i="14"/>
  <c r="J450" i="14"/>
  <c r="I450" i="14"/>
  <c r="N449" i="14"/>
  <c r="M449" i="14"/>
  <c r="L449" i="14"/>
  <c r="K449" i="14"/>
  <c r="J449" i="14"/>
  <c r="I449" i="14"/>
  <c r="N448" i="14"/>
  <c r="M448" i="14"/>
  <c r="L448" i="14"/>
  <c r="K448" i="14"/>
  <c r="J448" i="14"/>
  <c r="I448" i="14"/>
  <c r="N447" i="14"/>
  <c r="M447" i="14"/>
  <c r="L447" i="14"/>
  <c r="K447" i="14"/>
  <c r="J447" i="14"/>
  <c r="I447" i="14"/>
  <c r="N446" i="14"/>
  <c r="M446" i="14"/>
  <c r="L446" i="14"/>
  <c r="K446" i="14"/>
  <c r="J446" i="14"/>
  <c r="I446" i="14"/>
  <c r="N445" i="14"/>
  <c r="M445" i="14"/>
  <c r="L445" i="14"/>
  <c r="K445" i="14"/>
  <c r="J445" i="14"/>
  <c r="I445" i="14"/>
  <c r="N444" i="14"/>
  <c r="M444" i="14"/>
  <c r="L444" i="14"/>
  <c r="K444" i="14"/>
  <c r="J444" i="14"/>
  <c r="I444" i="14"/>
  <c r="N443" i="14"/>
  <c r="M443" i="14"/>
  <c r="L443" i="14"/>
  <c r="K443" i="14"/>
  <c r="J443" i="14"/>
  <c r="I443" i="14"/>
  <c r="N442" i="14"/>
  <c r="M442" i="14"/>
  <c r="L442" i="14"/>
  <c r="K442" i="14"/>
  <c r="J442" i="14"/>
  <c r="I442" i="14"/>
  <c r="N441" i="14"/>
  <c r="M441" i="14"/>
  <c r="L441" i="14"/>
  <c r="K441" i="14"/>
  <c r="J441" i="14"/>
  <c r="I441" i="14"/>
  <c r="N440" i="14"/>
  <c r="M440" i="14"/>
  <c r="L440" i="14"/>
  <c r="K440" i="14"/>
  <c r="J440" i="14"/>
  <c r="I440" i="14"/>
  <c r="N439" i="14"/>
  <c r="M439" i="14"/>
  <c r="L439" i="14"/>
  <c r="K439" i="14"/>
  <c r="J439" i="14"/>
  <c r="I439" i="14"/>
  <c r="N438" i="14"/>
  <c r="M438" i="14"/>
  <c r="L438" i="14"/>
  <c r="K438" i="14"/>
  <c r="J438" i="14"/>
  <c r="I438" i="14"/>
  <c r="N437" i="14"/>
  <c r="M437" i="14"/>
  <c r="L437" i="14"/>
  <c r="K437" i="14"/>
  <c r="J437" i="14"/>
  <c r="I437" i="14"/>
  <c r="N436" i="14"/>
  <c r="M436" i="14"/>
  <c r="L436" i="14"/>
  <c r="K436" i="14"/>
  <c r="J436" i="14"/>
  <c r="I436" i="14"/>
  <c r="N435" i="14"/>
  <c r="M435" i="14"/>
  <c r="L435" i="14"/>
  <c r="K435" i="14"/>
  <c r="J435" i="14"/>
  <c r="I435" i="14"/>
  <c r="N434" i="14"/>
  <c r="M434" i="14"/>
  <c r="L434" i="14"/>
  <c r="K434" i="14"/>
  <c r="J434" i="14"/>
  <c r="I434" i="14"/>
  <c r="N433" i="14"/>
  <c r="M433" i="14"/>
  <c r="L433" i="14"/>
  <c r="K433" i="14"/>
  <c r="J433" i="14"/>
  <c r="I433" i="14"/>
  <c r="N432" i="14"/>
  <c r="M432" i="14"/>
  <c r="L432" i="14"/>
  <c r="K432" i="14"/>
  <c r="J432" i="14"/>
  <c r="I432" i="14"/>
  <c r="N431" i="14"/>
  <c r="M431" i="14"/>
  <c r="L431" i="14"/>
  <c r="K431" i="14"/>
  <c r="J431" i="14"/>
  <c r="I431" i="14"/>
  <c r="N430" i="14"/>
  <c r="M430" i="14"/>
  <c r="L430" i="14"/>
  <c r="K430" i="14"/>
  <c r="J430" i="14"/>
  <c r="I430" i="14"/>
  <c r="N429" i="14"/>
  <c r="M429" i="14"/>
  <c r="L429" i="14"/>
  <c r="K429" i="14"/>
  <c r="J429" i="14"/>
  <c r="I429" i="14"/>
  <c r="N428" i="14"/>
  <c r="M428" i="14"/>
  <c r="L428" i="14"/>
  <c r="K428" i="14"/>
  <c r="J428" i="14"/>
  <c r="I428" i="14"/>
  <c r="N427" i="14"/>
  <c r="M427" i="14"/>
  <c r="L427" i="14"/>
  <c r="K427" i="14"/>
  <c r="J427" i="14"/>
  <c r="I427" i="14"/>
  <c r="N426" i="14"/>
  <c r="M426" i="14"/>
  <c r="L426" i="14"/>
  <c r="K426" i="14"/>
  <c r="J426" i="14"/>
  <c r="I426" i="14"/>
  <c r="N425" i="14"/>
  <c r="M425" i="14"/>
  <c r="L425" i="14"/>
  <c r="K425" i="14"/>
  <c r="J425" i="14"/>
  <c r="I425" i="14"/>
  <c r="N424" i="14"/>
  <c r="M424" i="14"/>
  <c r="L424" i="14"/>
  <c r="K424" i="14"/>
  <c r="J424" i="14"/>
  <c r="I424" i="14"/>
  <c r="N423" i="14"/>
  <c r="M423" i="14"/>
  <c r="L423" i="14"/>
  <c r="K423" i="14"/>
  <c r="J423" i="14"/>
  <c r="I423" i="14"/>
  <c r="N422" i="14"/>
  <c r="M422" i="14"/>
  <c r="L422" i="14"/>
  <c r="K422" i="14"/>
  <c r="J422" i="14"/>
  <c r="I422" i="14"/>
  <c r="N421" i="14"/>
  <c r="M421" i="14"/>
  <c r="L421" i="14"/>
  <c r="K421" i="14"/>
  <c r="J421" i="14"/>
  <c r="I421" i="14"/>
  <c r="N420" i="14"/>
  <c r="M420" i="14"/>
  <c r="L420" i="14"/>
  <c r="K420" i="14"/>
  <c r="J420" i="14"/>
  <c r="I420" i="14"/>
  <c r="N419" i="14"/>
  <c r="M419" i="14"/>
  <c r="L419" i="14"/>
  <c r="K419" i="14"/>
  <c r="J419" i="14"/>
  <c r="I419" i="14"/>
  <c r="N418" i="14"/>
  <c r="M418" i="14"/>
  <c r="L418" i="14"/>
  <c r="K418" i="14"/>
  <c r="J418" i="14"/>
  <c r="I418" i="14"/>
  <c r="N417" i="14"/>
  <c r="M417" i="14"/>
  <c r="L417" i="14"/>
  <c r="K417" i="14"/>
  <c r="J417" i="14"/>
  <c r="I417" i="14"/>
  <c r="N416" i="14"/>
  <c r="M416" i="14"/>
  <c r="L416" i="14"/>
  <c r="K416" i="14"/>
  <c r="J416" i="14"/>
  <c r="I416" i="14"/>
  <c r="N415" i="14"/>
  <c r="M415" i="14"/>
  <c r="L415" i="14"/>
  <c r="K415" i="14"/>
  <c r="J415" i="14"/>
  <c r="I415" i="14"/>
  <c r="N414" i="14"/>
  <c r="M414" i="14"/>
  <c r="L414" i="14"/>
  <c r="K414" i="14"/>
  <c r="J414" i="14"/>
  <c r="I414" i="14"/>
  <c r="N413" i="14"/>
  <c r="M413" i="14"/>
  <c r="L413" i="14"/>
  <c r="K413" i="14"/>
  <c r="J413" i="14"/>
  <c r="I413" i="14"/>
  <c r="N412" i="14"/>
  <c r="M412" i="14"/>
  <c r="L412" i="14"/>
  <c r="K412" i="14"/>
  <c r="J412" i="14"/>
  <c r="I412" i="14"/>
  <c r="N411" i="14"/>
  <c r="M411" i="14"/>
  <c r="L411" i="14"/>
  <c r="K411" i="14"/>
  <c r="J411" i="14"/>
  <c r="I411" i="14"/>
  <c r="N410" i="14"/>
  <c r="M410" i="14"/>
  <c r="L410" i="14"/>
  <c r="K410" i="14"/>
  <c r="J410" i="14"/>
  <c r="I410" i="14"/>
  <c r="N409" i="14"/>
  <c r="M409" i="14"/>
  <c r="L409" i="14"/>
  <c r="K409" i="14"/>
  <c r="J409" i="14"/>
  <c r="I409" i="14"/>
  <c r="N408" i="14"/>
  <c r="M408" i="14"/>
  <c r="L408" i="14"/>
  <c r="K408" i="14"/>
  <c r="J408" i="14"/>
  <c r="I408" i="14"/>
  <c r="N407" i="14"/>
  <c r="M407" i="14"/>
  <c r="L407" i="14"/>
  <c r="K407" i="14"/>
  <c r="J407" i="14"/>
  <c r="I407" i="14"/>
  <c r="N406" i="14"/>
  <c r="M406" i="14"/>
  <c r="L406" i="14"/>
  <c r="K406" i="14"/>
  <c r="J406" i="14"/>
  <c r="I406" i="14"/>
  <c r="N405" i="14"/>
  <c r="M405" i="14"/>
  <c r="L405" i="14"/>
  <c r="K405" i="14"/>
  <c r="J405" i="14"/>
  <c r="I405" i="14"/>
  <c r="N404" i="14"/>
  <c r="M404" i="14"/>
  <c r="L404" i="14"/>
  <c r="K404" i="14"/>
  <c r="J404" i="14"/>
  <c r="I404" i="14"/>
  <c r="N403" i="14"/>
  <c r="M403" i="14"/>
  <c r="L403" i="14"/>
  <c r="K403" i="14"/>
  <c r="J403" i="14"/>
  <c r="I403" i="14"/>
  <c r="N402" i="14"/>
  <c r="M402" i="14"/>
  <c r="L402" i="14"/>
  <c r="K402" i="14"/>
  <c r="J402" i="14"/>
  <c r="I402" i="14"/>
  <c r="N401" i="14"/>
  <c r="M401" i="14"/>
  <c r="L401" i="14"/>
  <c r="K401" i="14"/>
  <c r="J401" i="14"/>
  <c r="I401" i="14"/>
  <c r="N400" i="14"/>
  <c r="M400" i="14"/>
  <c r="L400" i="14"/>
  <c r="K400" i="14"/>
  <c r="J400" i="14"/>
  <c r="I400" i="14"/>
  <c r="N399" i="14"/>
  <c r="M399" i="14"/>
  <c r="L399" i="14"/>
  <c r="K399" i="14"/>
  <c r="J399" i="14"/>
  <c r="I399" i="14"/>
  <c r="N398" i="14"/>
  <c r="M398" i="14"/>
  <c r="L398" i="14"/>
  <c r="K398" i="14"/>
  <c r="J398" i="14"/>
  <c r="I398" i="14"/>
  <c r="N397" i="14"/>
  <c r="M397" i="14"/>
  <c r="L397" i="14"/>
  <c r="K397" i="14"/>
  <c r="J397" i="14"/>
  <c r="I397" i="14"/>
  <c r="N396" i="14"/>
  <c r="M396" i="14"/>
  <c r="L396" i="14"/>
  <c r="K396" i="14"/>
  <c r="J396" i="14"/>
  <c r="I396" i="14"/>
  <c r="N395" i="14"/>
  <c r="M395" i="14"/>
  <c r="L395" i="14"/>
  <c r="K395" i="14"/>
  <c r="J395" i="14"/>
  <c r="I395" i="14"/>
  <c r="N394" i="14"/>
  <c r="M394" i="14"/>
  <c r="L394" i="14"/>
  <c r="K394" i="14"/>
  <c r="J394" i="14"/>
  <c r="I394" i="14"/>
  <c r="N393" i="14"/>
  <c r="M393" i="14"/>
  <c r="L393" i="14"/>
  <c r="K393" i="14"/>
  <c r="J393" i="14"/>
  <c r="I393" i="14"/>
  <c r="N392" i="14"/>
  <c r="M392" i="14"/>
  <c r="L392" i="14"/>
  <c r="K392" i="14"/>
  <c r="J392" i="14"/>
  <c r="I392" i="14"/>
  <c r="N391" i="14"/>
  <c r="M391" i="14"/>
  <c r="L391" i="14"/>
  <c r="K391" i="14"/>
  <c r="J391" i="14"/>
  <c r="I391" i="14"/>
  <c r="N390" i="14"/>
  <c r="M390" i="14"/>
  <c r="L390" i="14"/>
  <c r="K390" i="14"/>
  <c r="J390" i="14"/>
  <c r="I390" i="14"/>
  <c r="N389" i="14"/>
  <c r="M389" i="14"/>
  <c r="L389" i="14"/>
  <c r="K389" i="14"/>
  <c r="J389" i="14"/>
  <c r="I389" i="14"/>
  <c r="N388" i="14"/>
  <c r="M388" i="14"/>
  <c r="L388" i="14"/>
  <c r="K388" i="14"/>
  <c r="J388" i="14"/>
  <c r="I388" i="14"/>
  <c r="N387" i="14"/>
  <c r="M387" i="14"/>
  <c r="L387" i="14"/>
  <c r="K387" i="14"/>
  <c r="J387" i="14"/>
  <c r="I387" i="14"/>
  <c r="N386" i="14"/>
  <c r="M386" i="14"/>
  <c r="L386" i="14"/>
  <c r="K386" i="14"/>
  <c r="J386" i="14"/>
  <c r="I386" i="14"/>
  <c r="N385" i="14"/>
  <c r="M385" i="14"/>
  <c r="L385" i="14"/>
  <c r="K385" i="14"/>
  <c r="J385" i="14"/>
  <c r="I385" i="14"/>
  <c r="N384" i="14"/>
  <c r="M384" i="14"/>
  <c r="L384" i="14"/>
  <c r="K384" i="14"/>
  <c r="J384" i="14"/>
  <c r="I384" i="14"/>
  <c r="N383" i="14"/>
  <c r="M383" i="14"/>
  <c r="L383" i="14"/>
  <c r="K383" i="14"/>
  <c r="J383" i="14"/>
  <c r="I383" i="14"/>
  <c r="N382" i="14"/>
  <c r="M382" i="14"/>
  <c r="L382" i="14"/>
  <c r="K382" i="14"/>
  <c r="J382" i="14"/>
  <c r="I382" i="14"/>
  <c r="N381" i="14"/>
  <c r="M381" i="14"/>
  <c r="L381" i="14"/>
  <c r="K381" i="14"/>
  <c r="J381" i="14"/>
  <c r="I381" i="14"/>
  <c r="N380" i="14"/>
  <c r="M380" i="14"/>
  <c r="L380" i="14"/>
  <c r="K380" i="14"/>
  <c r="J380" i="14"/>
  <c r="I380" i="14"/>
  <c r="N379" i="14"/>
  <c r="M379" i="14"/>
  <c r="L379" i="14"/>
  <c r="K379" i="14"/>
  <c r="J379" i="14"/>
  <c r="I379" i="14"/>
  <c r="N378" i="14"/>
  <c r="M378" i="14"/>
  <c r="L378" i="14"/>
  <c r="K378" i="14"/>
  <c r="J378" i="14"/>
  <c r="I378" i="14"/>
  <c r="N377" i="14"/>
  <c r="M377" i="14"/>
  <c r="L377" i="14"/>
  <c r="K377" i="14"/>
  <c r="J377" i="14"/>
  <c r="I377" i="14"/>
  <c r="N376" i="14"/>
  <c r="M376" i="14"/>
  <c r="L376" i="14"/>
  <c r="K376" i="14"/>
  <c r="J376" i="14"/>
  <c r="I376" i="14"/>
  <c r="N375" i="14"/>
  <c r="M375" i="14"/>
  <c r="L375" i="14"/>
  <c r="K375" i="14"/>
  <c r="J375" i="14"/>
  <c r="I375" i="14"/>
  <c r="N374" i="14"/>
  <c r="M374" i="14"/>
  <c r="L374" i="14"/>
  <c r="K374" i="14"/>
  <c r="J374" i="14"/>
  <c r="I374" i="14"/>
  <c r="N373" i="14"/>
  <c r="M373" i="14"/>
  <c r="L373" i="14"/>
  <c r="K373" i="14"/>
  <c r="J373" i="14"/>
  <c r="I373" i="14"/>
  <c r="N372" i="14"/>
  <c r="M372" i="14"/>
  <c r="L372" i="14"/>
  <c r="K372" i="14"/>
  <c r="J372" i="14"/>
  <c r="I372" i="14"/>
  <c r="N371" i="14"/>
  <c r="M371" i="14"/>
  <c r="L371" i="14"/>
  <c r="K371" i="14"/>
  <c r="J371" i="14"/>
  <c r="I371" i="14"/>
  <c r="N370" i="14"/>
  <c r="M370" i="14"/>
  <c r="L370" i="14"/>
  <c r="K370" i="14"/>
  <c r="J370" i="14"/>
  <c r="I370" i="14"/>
  <c r="N369" i="14"/>
  <c r="M369" i="14"/>
  <c r="L369" i="14"/>
  <c r="K369" i="14"/>
  <c r="J369" i="14"/>
  <c r="I369" i="14"/>
  <c r="N368" i="14"/>
  <c r="M368" i="14"/>
  <c r="L368" i="14"/>
  <c r="K368" i="14"/>
  <c r="J368" i="14"/>
  <c r="I368" i="14"/>
  <c r="N367" i="14"/>
  <c r="M367" i="14"/>
  <c r="L367" i="14"/>
  <c r="K367" i="14"/>
  <c r="J367" i="14"/>
  <c r="I367" i="14"/>
  <c r="N366" i="14"/>
  <c r="M366" i="14"/>
  <c r="L366" i="14"/>
  <c r="K366" i="14"/>
  <c r="J366" i="14"/>
  <c r="I366" i="14"/>
  <c r="N365" i="14"/>
  <c r="M365" i="14"/>
  <c r="L365" i="14"/>
  <c r="K365" i="14"/>
  <c r="J365" i="14"/>
  <c r="I365" i="14"/>
  <c r="N364" i="14"/>
  <c r="M364" i="14"/>
  <c r="L364" i="14"/>
  <c r="K364" i="14"/>
  <c r="J364" i="14"/>
  <c r="I364" i="14"/>
  <c r="N363" i="14"/>
  <c r="M363" i="14"/>
  <c r="L363" i="14"/>
  <c r="K363" i="14"/>
  <c r="J363" i="14"/>
  <c r="I363" i="14"/>
  <c r="N362" i="14"/>
  <c r="M362" i="14"/>
  <c r="L362" i="14"/>
  <c r="K362" i="14"/>
  <c r="J362" i="14"/>
  <c r="I362" i="14"/>
  <c r="N361" i="14"/>
  <c r="M361" i="14"/>
  <c r="L361" i="14"/>
  <c r="K361" i="14"/>
  <c r="J361" i="14"/>
  <c r="I361" i="14"/>
  <c r="N360" i="14"/>
  <c r="M360" i="14"/>
  <c r="L360" i="14"/>
  <c r="K360" i="14"/>
  <c r="J360" i="14"/>
  <c r="I360" i="14"/>
  <c r="N359" i="14"/>
  <c r="M359" i="14"/>
  <c r="L359" i="14"/>
  <c r="K359" i="14"/>
  <c r="J359" i="14"/>
  <c r="I359" i="14"/>
  <c r="N358" i="14"/>
  <c r="M358" i="14"/>
  <c r="L358" i="14"/>
  <c r="K358" i="14"/>
  <c r="J358" i="14"/>
  <c r="I358" i="14"/>
  <c r="N357" i="14"/>
  <c r="M357" i="14"/>
  <c r="L357" i="14"/>
  <c r="K357" i="14"/>
  <c r="J357" i="14"/>
  <c r="I357" i="14"/>
  <c r="N356" i="14"/>
  <c r="M356" i="14"/>
  <c r="L356" i="14"/>
  <c r="K356" i="14"/>
  <c r="J356" i="14"/>
  <c r="I356" i="14"/>
  <c r="N355" i="14"/>
  <c r="M355" i="14"/>
  <c r="L355" i="14"/>
  <c r="K355" i="14"/>
  <c r="J355" i="14"/>
  <c r="I355" i="14"/>
  <c r="N354" i="14"/>
  <c r="M354" i="14"/>
  <c r="L354" i="14"/>
  <c r="K354" i="14"/>
  <c r="J354" i="14"/>
  <c r="I354" i="14"/>
  <c r="N353" i="14"/>
  <c r="M353" i="14"/>
  <c r="L353" i="14"/>
  <c r="K353" i="14"/>
  <c r="J353" i="14"/>
  <c r="I353" i="14"/>
  <c r="N352" i="14"/>
  <c r="M352" i="14"/>
  <c r="L352" i="14"/>
  <c r="K352" i="14"/>
  <c r="J352" i="14"/>
  <c r="I352" i="14"/>
  <c r="N351" i="14"/>
  <c r="M351" i="14"/>
  <c r="L351" i="14"/>
  <c r="K351" i="14"/>
  <c r="J351" i="14"/>
  <c r="I351" i="14"/>
  <c r="N350" i="14"/>
  <c r="M350" i="14"/>
  <c r="L350" i="14"/>
  <c r="K350" i="14"/>
  <c r="J350" i="14"/>
  <c r="I350" i="14"/>
  <c r="N349" i="14"/>
  <c r="M349" i="14"/>
  <c r="L349" i="14"/>
  <c r="K349" i="14"/>
  <c r="J349" i="14"/>
  <c r="I349" i="14"/>
  <c r="N348" i="14"/>
  <c r="M348" i="14"/>
  <c r="L348" i="14"/>
  <c r="K348" i="14"/>
  <c r="J348" i="14"/>
  <c r="I348" i="14"/>
  <c r="N347" i="14"/>
  <c r="M347" i="14"/>
  <c r="L347" i="14"/>
  <c r="K347" i="14"/>
  <c r="J347" i="14"/>
  <c r="I347" i="14"/>
  <c r="N346" i="14"/>
  <c r="M346" i="14"/>
  <c r="L346" i="14"/>
  <c r="K346" i="14"/>
  <c r="J346" i="14"/>
  <c r="I346" i="14"/>
  <c r="N345" i="14"/>
  <c r="M345" i="14"/>
  <c r="L345" i="14"/>
  <c r="K345" i="14"/>
  <c r="J345" i="14"/>
  <c r="I345" i="14"/>
  <c r="N344" i="14"/>
  <c r="M344" i="14"/>
  <c r="L344" i="14"/>
  <c r="K344" i="14"/>
  <c r="J344" i="14"/>
  <c r="I344" i="14"/>
  <c r="N343" i="14"/>
  <c r="M343" i="14"/>
  <c r="L343" i="14"/>
  <c r="K343" i="14"/>
  <c r="J343" i="14"/>
  <c r="I343" i="14"/>
  <c r="N342" i="14"/>
  <c r="M342" i="14"/>
  <c r="L342" i="14"/>
  <c r="K342" i="14"/>
  <c r="J342" i="14"/>
  <c r="I342" i="14"/>
  <c r="N341" i="14"/>
  <c r="M341" i="14"/>
  <c r="L341" i="14"/>
  <c r="K341" i="14"/>
  <c r="J341" i="14"/>
  <c r="I341" i="14"/>
  <c r="N340" i="14"/>
  <c r="M340" i="14"/>
  <c r="L340" i="14"/>
  <c r="K340" i="14"/>
  <c r="J340" i="14"/>
  <c r="I340" i="14"/>
  <c r="N339" i="14"/>
  <c r="M339" i="14"/>
  <c r="L339" i="14"/>
  <c r="K339" i="14"/>
  <c r="J339" i="14"/>
  <c r="I339" i="14"/>
  <c r="N338" i="14"/>
  <c r="M338" i="14"/>
  <c r="L338" i="14"/>
  <c r="K338" i="14"/>
  <c r="J338" i="14"/>
  <c r="I338" i="14"/>
  <c r="N337" i="14"/>
  <c r="M337" i="14"/>
  <c r="L337" i="14"/>
  <c r="K337" i="14"/>
  <c r="J337" i="14"/>
  <c r="I337" i="14"/>
  <c r="N336" i="14"/>
  <c r="M336" i="14"/>
  <c r="L336" i="14"/>
  <c r="K336" i="14"/>
  <c r="J336" i="14"/>
  <c r="I336" i="14"/>
  <c r="N335" i="14"/>
  <c r="M335" i="14"/>
  <c r="L335" i="14"/>
  <c r="K335" i="14"/>
  <c r="J335" i="14"/>
  <c r="I335" i="14"/>
  <c r="N334" i="14"/>
  <c r="M334" i="14"/>
  <c r="L334" i="14"/>
  <c r="K334" i="14"/>
  <c r="J334" i="14"/>
  <c r="I334" i="14"/>
  <c r="N333" i="14"/>
  <c r="M333" i="14"/>
  <c r="L333" i="14"/>
  <c r="K333" i="14"/>
  <c r="J333" i="14"/>
  <c r="I333" i="14"/>
  <c r="N332" i="14"/>
  <c r="M332" i="14"/>
  <c r="L332" i="14"/>
  <c r="K332" i="14"/>
  <c r="J332" i="14"/>
  <c r="I332" i="14"/>
  <c r="N331" i="14"/>
  <c r="M331" i="14"/>
  <c r="L331" i="14"/>
  <c r="K331" i="14"/>
  <c r="J331" i="14"/>
  <c r="I331" i="14"/>
  <c r="N330" i="14"/>
  <c r="M330" i="14"/>
  <c r="L330" i="14"/>
  <c r="K330" i="14"/>
  <c r="J330" i="14"/>
  <c r="I330" i="14"/>
  <c r="N329" i="14"/>
  <c r="M329" i="14"/>
  <c r="L329" i="14"/>
  <c r="K329" i="14"/>
  <c r="J329" i="14"/>
  <c r="I329" i="14"/>
  <c r="N328" i="14"/>
  <c r="M328" i="14"/>
  <c r="L328" i="14"/>
  <c r="K328" i="14"/>
  <c r="J328" i="14"/>
  <c r="I328" i="14"/>
  <c r="N327" i="14"/>
  <c r="M327" i="14"/>
  <c r="L327" i="14"/>
  <c r="K327" i="14"/>
  <c r="J327" i="14"/>
  <c r="I327" i="14"/>
  <c r="N326" i="14"/>
  <c r="M326" i="14"/>
  <c r="L326" i="14"/>
  <c r="K326" i="14"/>
  <c r="J326" i="14"/>
  <c r="I326" i="14"/>
  <c r="N325" i="14"/>
  <c r="M325" i="14"/>
  <c r="L325" i="14"/>
  <c r="K325" i="14"/>
  <c r="J325" i="14"/>
  <c r="I325" i="14"/>
  <c r="N324" i="14"/>
  <c r="M324" i="14"/>
  <c r="L324" i="14"/>
  <c r="K324" i="14"/>
  <c r="J324" i="14"/>
  <c r="I324" i="14"/>
  <c r="N323" i="14"/>
  <c r="M323" i="14"/>
  <c r="L323" i="14"/>
  <c r="K323" i="14"/>
  <c r="J323" i="14"/>
  <c r="I323" i="14"/>
  <c r="N322" i="14"/>
  <c r="M322" i="14"/>
  <c r="L322" i="14"/>
  <c r="K322" i="14"/>
  <c r="J322" i="14"/>
  <c r="I322" i="14"/>
  <c r="N321" i="14"/>
  <c r="M321" i="14"/>
  <c r="L321" i="14"/>
  <c r="K321" i="14"/>
  <c r="J321" i="14"/>
  <c r="I321" i="14"/>
  <c r="N320" i="14"/>
  <c r="M320" i="14"/>
  <c r="L320" i="14"/>
  <c r="K320" i="14"/>
  <c r="J320" i="14"/>
  <c r="I320" i="14"/>
  <c r="N319" i="14"/>
  <c r="M319" i="14"/>
  <c r="L319" i="14"/>
  <c r="K319" i="14"/>
  <c r="J319" i="14"/>
  <c r="I319" i="14"/>
  <c r="N318" i="14"/>
  <c r="M318" i="14"/>
  <c r="L318" i="14"/>
  <c r="K318" i="14"/>
  <c r="J318" i="14"/>
  <c r="I318" i="14"/>
  <c r="N317" i="14"/>
  <c r="M317" i="14"/>
  <c r="L317" i="14"/>
  <c r="K317" i="14"/>
  <c r="J317" i="14"/>
  <c r="I317" i="14"/>
  <c r="N316" i="14"/>
  <c r="M316" i="14"/>
  <c r="L316" i="14"/>
  <c r="K316" i="14"/>
  <c r="J316" i="14"/>
  <c r="I316" i="14"/>
  <c r="N315" i="14"/>
  <c r="M315" i="14"/>
  <c r="L315" i="14"/>
  <c r="K315" i="14"/>
  <c r="J315" i="14"/>
  <c r="I315" i="14"/>
  <c r="N314" i="14"/>
  <c r="M314" i="14"/>
  <c r="L314" i="14"/>
  <c r="K314" i="14"/>
  <c r="J314" i="14"/>
  <c r="I314" i="14"/>
  <c r="N313" i="14"/>
  <c r="M313" i="14"/>
  <c r="L313" i="14"/>
  <c r="K313" i="14"/>
  <c r="J313" i="14"/>
  <c r="I313" i="14"/>
  <c r="N312" i="14"/>
  <c r="M312" i="14"/>
  <c r="L312" i="14"/>
  <c r="K312" i="14"/>
  <c r="J312" i="14"/>
  <c r="I312" i="14"/>
  <c r="N311" i="14"/>
  <c r="M311" i="14"/>
  <c r="L311" i="14"/>
  <c r="K311" i="14"/>
  <c r="J311" i="14"/>
  <c r="I311" i="14"/>
  <c r="N310" i="14"/>
  <c r="M310" i="14"/>
  <c r="L310" i="14"/>
  <c r="K310" i="14"/>
  <c r="J310" i="14"/>
  <c r="I310" i="14"/>
  <c r="N309" i="14"/>
  <c r="M309" i="14"/>
  <c r="L309" i="14"/>
  <c r="K309" i="14"/>
  <c r="J309" i="14"/>
  <c r="I309" i="14"/>
  <c r="N308" i="14"/>
  <c r="M308" i="14"/>
  <c r="L308" i="14"/>
  <c r="K308" i="14"/>
  <c r="J308" i="14"/>
  <c r="I308" i="14"/>
  <c r="N307" i="14"/>
  <c r="M307" i="14"/>
  <c r="L307" i="14"/>
  <c r="K307" i="14"/>
  <c r="J307" i="14"/>
  <c r="I307" i="14"/>
  <c r="N306" i="14"/>
  <c r="M306" i="14"/>
  <c r="L306" i="14"/>
  <c r="K306" i="14"/>
  <c r="J306" i="14"/>
  <c r="I306" i="14"/>
  <c r="N305" i="14"/>
  <c r="M305" i="14"/>
  <c r="L305" i="14"/>
  <c r="K305" i="14"/>
  <c r="J305" i="14"/>
  <c r="I305" i="14"/>
  <c r="N304" i="14"/>
  <c r="M304" i="14"/>
  <c r="L304" i="14"/>
  <c r="K304" i="14"/>
  <c r="J304" i="14"/>
  <c r="I304" i="14"/>
  <c r="N303" i="14"/>
  <c r="M303" i="14"/>
  <c r="L303" i="14"/>
  <c r="K303" i="14"/>
  <c r="J303" i="14"/>
  <c r="I303" i="14"/>
  <c r="N302" i="14"/>
  <c r="M302" i="14"/>
  <c r="L302" i="14"/>
  <c r="K302" i="14"/>
  <c r="J302" i="14"/>
  <c r="I302" i="14"/>
  <c r="N301" i="14"/>
  <c r="M301" i="14"/>
  <c r="L301" i="14"/>
  <c r="K301" i="14"/>
  <c r="J301" i="14"/>
  <c r="I301" i="14"/>
  <c r="N300" i="14"/>
  <c r="M300" i="14"/>
  <c r="L300" i="14"/>
  <c r="K300" i="14"/>
  <c r="J300" i="14"/>
  <c r="I300" i="14"/>
  <c r="N299" i="14"/>
  <c r="M299" i="14"/>
  <c r="L299" i="14"/>
  <c r="K299" i="14"/>
  <c r="J299" i="14"/>
  <c r="I299" i="14"/>
  <c r="N298" i="14"/>
  <c r="M298" i="14"/>
  <c r="L298" i="14"/>
  <c r="K298" i="14"/>
  <c r="J298" i="14"/>
  <c r="I298" i="14"/>
  <c r="N297" i="14"/>
  <c r="M297" i="14"/>
  <c r="L297" i="14"/>
  <c r="K297" i="14"/>
  <c r="J297" i="14"/>
  <c r="I297" i="14"/>
  <c r="N296" i="14"/>
  <c r="M296" i="14"/>
  <c r="L296" i="14"/>
  <c r="K296" i="14"/>
  <c r="J296" i="14"/>
  <c r="I296" i="14"/>
  <c r="N295" i="14"/>
  <c r="M295" i="14"/>
  <c r="L295" i="14"/>
  <c r="K295" i="14"/>
  <c r="J295" i="14"/>
  <c r="I295" i="14"/>
  <c r="N294" i="14"/>
  <c r="M294" i="14"/>
  <c r="L294" i="14"/>
  <c r="K294" i="14"/>
  <c r="J294" i="14"/>
  <c r="I294" i="14"/>
  <c r="N293" i="14"/>
  <c r="M293" i="14"/>
  <c r="L293" i="14"/>
  <c r="K293" i="14"/>
  <c r="J293" i="14"/>
  <c r="I293" i="14"/>
  <c r="N292" i="14"/>
  <c r="M292" i="14"/>
  <c r="L292" i="14"/>
  <c r="K292" i="14"/>
  <c r="J292" i="14"/>
  <c r="I292" i="14"/>
  <c r="N291" i="14"/>
  <c r="M291" i="14"/>
  <c r="L291" i="14"/>
  <c r="K291" i="14"/>
  <c r="J291" i="14"/>
  <c r="I291" i="14"/>
  <c r="N290" i="14"/>
  <c r="M290" i="14"/>
  <c r="L290" i="14"/>
  <c r="K290" i="14"/>
  <c r="J290" i="14"/>
  <c r="I290" i="14"/>
  <c r="N289" i="14"/>
  <c r="M289" i="14"/>
  <c r="L289" i="14"/>
  <c r="K289" i="14"/>
  <c r="J289" i="14"/>
  <c r="I289" i="14"/>
  <c r="N288" i="14"/>
  <c r="M288" i="14"/>
  <c r="L288" i="14"/>
  <c r="K288" i="14"/>
  <c r="J288" i="14"/>
  <c r="I288" i="14"/>
  <c r="N287" i="14"/>
  <c r="M287" i="14"/>
  <c r="L287" i="14"/>
  <c r="K287" i="14"/>
  <c r="J287" i="14"/>
  <c r="I287" i="14"/>
  <c r="N286" i="14"/>
  <c r="M286" i="14"/>
  <c r="L286" i="14"/>
  <c r="K286" i="14"/>
  <c r="J286" i="14"/>
  <c r="I286" i="14"/>
  <c r="N285" i="14"/>
  <c r="M285" i="14"/>
  <c r="L285" i="14"/>
  <c r="K285" i="14"/>
  <c r="J285" i="14"/>
  <c r="I285" i="14"/>
  <c r="N284" i="14"/>
  <c r="M284" i="14"/>
  <c r="L284" i="14"/>
  <c r="K284" i="14"/>
  <c r="J284" i="14"/>
  <c r="I284" i="14"/>
  <c r="N283" i="14"/>
  <c r="M283" i="14"/>
  <c r="L283" i="14"/>
  <c r="K283" i="14"/>
  <c r="J283" i="14"/>
  <c r="I283" i="14"/>
  <c r="N282" i="14"/>
  <c r="M282" i="14"/>
  <c r="L282" i="14"/>
  <c r="K282" i="14"/>
  <c r="J282" i="14"/>
  <c r="I282" i="14"/>
  <c r="N281" i="14"/>
  <c r="M281" i="14"/>
  <c r="L281" i="14"/>
  <c r="K281" i="14"/>
  <c r="J281" i="14"/>
  <c r="I281" i="14"/>
  <c r="N280" i="14"/>
  <c r="M280" i="14"/>
  <c r="L280" i="14"/>
  <c r="K280" i="14"/>
  <c r="J280" i="14"/>
  <c r="I280" i="14"/>
  <c r="N279" i="14"/>
  <c r="M279" i="14"/>
  <c r="L279" i="14"/>
  <c r="K279" i="14"/>
  <c r="J279" i="14"/>
  <c r="I279" i="14"/>
  <c r="N278" i="14"/>
  <c r="M278" i="14"/>
  <c r="L278" i="14"/>
  <c r="K278" i="14"/>
  <c r="J278" i="14"/>
  <c r="I278" i="14"/>
  <c r="N277" i="14"/>
  <c r="M277" i="14"/>
  <c r="L277" i="14"/>
  <c r="K277" i="14"/>
  <c r="J277" i="14"/>
  <c r="I277" i="14"/>
  <c r="N276" i="14"/>
  <c r="M276" i="14"/>
  <c r="L276" i="14"/>
  <c r="K276" i="14"/>
  <c r="J276" i="14"/>
  <c r="I276" i="14"/>
  <c r="N275" i="14"/>
  <c r="M275" i="14"/>
  <c r="L275" i="14"/>
  <c r="K275" i="14"/>
  <c r="J275" i="14"/>
  <c r="I275" i="14"/>
  <c r="N274" i="14"/>
  <c r="M274" i="14"/>
  <c r="L274" i="14"/>
  <c r="K274" i="14"/>
  <c r="J274" i="14"/>
  <c r="I274" i="14"/>
  <c r="N273" i="14"/>
  <c r="M273" i="14"/>
  <c r="L273" i="14"/>
  <c r="K273" i="14"/>
  <c r="J273" i="14"/>
  <c r="I273" i="14"/>
  <c r="N272" i="14"/>
  <c r="M272" i="14"/>
  <c r="L272" i="14"/>
  <c r="K272" i="14"/>
  <c r="J272" i="14"/>
  <c r="I272" i="14"/>
  <c r="N271" i="14"/>
  <c r="M271" i="14"/>
  <c r="L271" i="14"/>
  <c r="K271" i="14"/>
  <c r="J271" i="14"/>
  <c r="I271" i="14"/>
  <c r="N270" i="14"/>
  <c r="M270" i="14"/>
  <c r="L270" i="14"/>
  <c r="K270" i="14"/>
  <c r="J270" i="14"/>
  <c r="I270" i="14"/>
  <c r="N269" i="14"/>
  <c r="M269" i="14"/>
  <c r="L269" i="14"/>
  <c r="K269" i="14"/>
  <c r="J269" i="14"/>
  <c r="I269" i="14"/>
  <c r="N268" i="14"/>
  <c r="M268" i="14"/>
  <c r="L268" i="14"/>
  <c r="K268" i="14"/>
  <c r="J268" i="14"/>
  <c r="I268" i="14"/>
  <c r="N267" i="14"/>
  <c r="M267" i="14"/>
  <c r="L267" i="14"/>
  <c r="K267" i="14"/>
  <c r="J267" i="14"/>
  <c r="I267" i="14"/>
  <c r="N266" i="14"/>
  <c r="M266" i="14"/>
  <c r="L266" i="14"/>
  <c r="K266" i="14"/>
  <c r="J266" i="14"/>
  <c r="I266" i="14"/>
  <c r="N265" i="14"/>
  <c r="M265" i="14"/>
  <c r="L265" i="14"/>
  <c r="K265" i="14"/>
  <c r="J265" i="14"/>
  <c r="I265" i="14"/>
  <c r="N264" i="14"/>
  <c r="M264" i="14"/>
  <c r="L264" i="14"/>
  <c r="K264" i="14"/>
  <c r="J264" i="14"/>
  <c r="I264" i="14"/>
  <c r="N263" i="14"/>
  <c r="M263" i="14"/>
  <c r="L263" i="14"/>
  <c r="K263" i="14"/>
  <c r="J263" i="14"/>
  <c r="I263" i="14"/>
  <c r="N262" i="14"/>
  <c r="M262" i="14"/>
  <c r="L262" i="14"/>
  <c r="K262" i="14"/>
  <c r="J262" i="14"/>
  <c r="I262" i="14"/>
  <c r="N261" i="14"/>
  <c r="M261" i="14"/>
  <c r="L261" i="14"/>
  <c r="K261" i="14"/>
  <c r="J261" i="14"/>
  <c r="I261" i="14"/>
  <c r="N260" i="14"/>
  <c r="M260" i="14"/>
  <c r="L260" i="14"/>
  <c r="K260" i="14"/>
  <c r="J260" i="14"/>
  <c r="I260" i="14"/>
  <c r="N259" i="14"/>
  <c r="M259" i="14"/>
  <c r="L259" i="14"/>
  <c r="K259" i="14"/>
  <c r="J259" i="14"/>
  <c r="I259" i="14"/>
  <c r="N258" i="14"/>
  <c r="M258" i="14"/>
  <c r="L258" i="14"/>
  <c r="K258" i="14"/>
  <c r="J258" i="14"/>
  <c r="I258" i="14"/>
  <c r="N257" i="14"/>
  <c r="M257" i="14"/>
  <c r="L257" i="14"/>
  <c r="K257" i="14"/>
  <c r="J257" i="14"/>
  <c r="I257" i="14"/>
  <c r="N256" i="14"/>
  <c r="M256" i="14"/>
  <c r="L256" i="14"/>
  <c r="K256" i="14"/>
  <c r="J256" i="14"/>
  <c r="I256" i="14"/>
  <c r="N255" i="14"/>
  <c r="M255" i="14"/>
  <c r="L255" i="14"/>
  <c r="K255" i="14"/>
  <c r="J255" i="14"/>
  <c r="I255" i="14"/>
  <c r="N254" i="14"/>
  <c r="M254" i="14"/>
  <c r="L254" i="14"/>
  <c r="K254" i="14"/>
  <c r="J254" i="14"/>
  <c r="I254" i="14"/>
  <c r="N253" i="14"/>
  <c r="M253" i="14"/>
  <c r="L253" i="14"/>
  <c r="K253" i="14"/>
  <c r="J253" i="14"/>
  <c r="I253" i="14"/>
  <c r="N252" i="14"/>
  <c r="M252" i="14"/>
  <c r="L252" i="14"/>
  <c r="K252" i="14"/>
  <c r="J252" i="14"/>
  <c r="I252" i="14"/>
  <c r="N251" i="14"/>
  <c r="M251" i="14"/>
  <c r="L251" i="14"/>
  <c r="K251" i="14"/>
  <c r="J251" i="14"/>
  <c r="I251" i="14"/>
  <c r="N250" i="14"/>
  <c r="M250" i="14"/>
  <c r="L250" i="14"/>
  <c r="K250" i="14"/>
  <c r="J250" i="14"/>
  <c r="I250" i="14"/>
  <c r="N249" i="14"/>
  <c r="M249" i="14"/>
  <c r="L249" i="14"/>
  <c r="K249" i="14"/>
  <c r="J249" i="14"/>
  <c r="I249" i="14"/>
  <c r="N248" i="14"/>
  <c r="M248" i="14"/>
  <c r="L248" i="14"/>
  <c r="K248" i="14"/>
  <c r="J248" i="14"/>
  <c r="I248" i="14"/>
  <c r="N247" i="14"/>
  <c r="M247" i="14"/>
  <c r="L247" i="14"/>
  <c r="K247" i="14"/>
  <c r="J247" i="14"/>
  <c r="I247" i="14"/>
  <c r="N246" i="14"/>
  <c r="M246" i="14"/>
  <c r="L246" i="14"/>
  <c r="K246" i="14"/>
  <c r="J246" i="14"/>
  <c r="I246" i="14"/>
  <c r="N245" i="14"/>
  <c r="M245" i="14"/>
  <c r="L245" i="14"/>
  <c r="K245" i="14"/>
  <c r="J245" i="14"/>
  <c r="I245" i="14"/>
  <c r="N244" i="14"/>
  <c r="M244" i="14"/>
  <c r="L244" i="14"/>
  <c r="K244" i="14"/>
  <c r="J244" i="14"/>
  <c r="I244" i="14"/>
  <c r="N243" i="14"/>
  <c r="M243" i="14"/>
  <c r="L243" i="14"/>
  <c r="K243" i="14"/>
  <c r="J243" i="14"/>
  <c r="I243" i="14"/>
  <c r="N242" i="14"/>
  <c r="M242" i="14"/>
  <c r="L242" i="14"/>
  <c r="K242" i="14"/>
  <c r="J242" i="14"/>
  <c r="I242" i="14"/>
  <c r="N241" i="14"/>
  <c r="M241" i="14"/>
  <c r="L241" i="14"/>
  <c r="K241" i="14"/>
  <c r="J241" i="14"/>
  <c r="I241" i="14"/>
  <c r="N240" i="14"/>
  <c r="M240" i="14"/>
  <c r="L240" i="14"/>
  <c r="K240" i="14"/>
  <c r="J240" i="14"/>
  <c r="I240" i="14"/>
  <c r="N239" i="14"/>
  <c r="M239" i="14"/>
  <c r="L239" i="14"/>
  <c r="K239" i="14"/>
  <c r="J239" i="14"/>
  <c r="I239" i="14"/>
  <c r="N238" i="14"/>
  <c r="M238" i="14"/>
  <c r="L238" i="14"/>
  <c r="K238" i="14"/>
  <c r="J238" i="14"/>
  <c r="I238" i="14"/>
  <c r="N237" i="14"/>
  <c r="M237" i="14"/>
  <c r="L237" i="14"/>
  <c r="K237" i="14"/>
  <c r="J237" i="14"/>
  <c r="I237" i="14"/>
  <c r="N236" i="14"/>
  <c r="M236" i="14"/>
  <c r="L236" i="14"/>
  <c r="K236" i="14"/>
  <c r="J236" i="14"/>
  <c r="I236" i="14"/>
  <c r="N235" i="14"/>
  <c r="M235" i="14"/>
  <c r="L235" i="14"/>
  <c r="K235" i="14"/>
  <c r="J235" i="14"/>
  <c r="I235" i="14"/>
  <c r="N234" i="14"/>
  <c r="M234" i="14"/>
  <c r="L234" i="14"/>
  <c r="K234" i="14"/>
  <c r="J234" i="14"/>
  <c r="I234" i="14"/>
  <c r="N233" i="14"/>
  <c r="M233" i="14"/>
  <c r="L233" i="14"/>
  <c r="K233" i="14"/>
  <c r="J233" i="14"/>
  <c r="I233" i="14"/>
  <c r="N232" i="14"/>
  <c r="M232" i="14"/>
  <c r="L232" i="14"/>
  <c r="K232" i="14"/>
  <c r="J232" i="14"/>
  <c r="I232" i="14"/>
  <c r="N231" i="14"/>
  <c r="M231" i="14"/>
  <c r="L231" i="14"/>
  <c r="K231" i="14"/>
  <c r="J231" i="14"/>
  <c r="I231" i="14"/>
  <c r="N230" i="14"/>
  <c r="M230" i="14"/>
  <c r="L230" i="14"/>
  <c r="K230" i="14"/>
  <c r="J230" i="14"/>
  <c r="I230" i="14"/>
  <c r="N229" i="14"/>
  <c r="M229" i="14"/>
  <c r="L229" i="14"/>
  <c r="K229" i="14"/>
  <c r="J229" i="14"/>
  <c r="I229" i="14"/>
  <c r="N228" i="14"/>
  <c r="M228" i="14"/>
  <c r="L228" i="14"/>
  <c r="K228" i="14"/>
  <c r="J228" i="14"/>
  <c r="I228" i="14"/>
  <c r="N227" i="14"/>
  <c r="M227" i="14"/>
  <c r="L227" i="14"/>
  <c r="K227" i="14"/>
  <c r="J227" i="14"/>
  <c r="I227" i="14"/>
  <c r="N226" i="14"/>
  <c r="M226" i="14"/>
  <c r="L226" i="14"/>
  <c r="K226" i="14"/>
  <c r="J226" i="14"/>
  <c r="I226" i="14"/>
  <c r="N225" i="14"/>
  <c r="M225" i="14"/>
  <c r="L225" i="14"/>
  <c r="K225" i="14"/>
  <c r="J225" i="14"/>
  <c r="I225" i="14"/>
  <c r="N224" i="14"/>
  <c r="M224" i="14"/>
  <c r="L224" i="14"/>
  <c r="K224" i="14"/>
  <c r="J224" i="14"/>
  <c r="I224" i="14"/>
  <c r="N223" i="14"/>
  <c r="M223" i="14"/>
  <c r="L223" i="14"/>
  <c r="K223" i="14"/>
  <c r="J223" i="14"/>
  <c r="I223" i="14"/>
  <c r="N222" i="14"/>
  <c r="M222" i="14"/>
  <c r="L222" i="14"/>
  <c r="K222" i="14"/>
  <c r="J222" i="14"/>
  <c r="I222" i="14"/>
  <c r="N221" i="14"/>
  <c r="M221" i="14"/>
  <c r="L221" i="14"/>
  <c r="K221" i="14"/>
  <c r="J221" i="14"/>
  <c r="I221" i="14"/>
  <c r="N220" i="14"/>
  <c r="M220" i="14"/>
  <c r="L220" i="14"/>
  <c r="K220" i="14"/>
  <c r="J220" i="14"/>
  <c r="I220" i="14"/>
  <c r="N219" i="14"/>
  <c r="M219" i="14"/>
  <c r="L219" i="14"/>
  <c r="K219" i="14"/>
  <c r="J219" i="14"/>
  <c r="I219" i="14"/>
  <c r="N218" i="14"/>
  <c r="M218" i="14"/>
  <c r="L218" i="14"/>
  <c r="K218" i="14"/>
  <c r="J218" i="14"/>
  <c r="I218" i="14"/>
  <c r="N217" i="14"/>
  <c r="M217" i="14"/>
  <c r="L217" i="14"/>
  <c r="K217" i="14"/>
  <c r="J217" i="14"/>
  <c r="I217" i="14"/>
  <c r="N216" i="14"/>
  <c r="M216" i="14"/>
  <c r="L216" i="14"/>
  <c r="K216" i="14"/>
  <c r="J216" i="14"/>
  <c r="I216" i="14"/>
  <c r="N215" i="14"/>
  <c r="M215" i="14"/>
  <c r="L215" i="14"/>
  <c r="K215" i="14"/>
  <c r="J215" i="14"/>
  <c r="I215" i="14"/>
  <c r="N214" i="14"/>
  <c r="M214" i="14"/>
  <c r="L214" i="14"/>
  <c r="K214" i="14"/>
  <c r="J214" i="14"/>
  <c r="I214" i="14"/>
  <c r="N213" i="14"/>
  <c r="M213" i="14"/>
  <c r="L213" i="14"/>
  <c r="K213" i="14"/>
  <c r="J213" i="14"/>
  <c r="I213" i="14"/>
  <c r="N212" i="14"/>
  <c r="M212" i="14"/>
  <c r="L212" i="14"/>
  <c r="K212" i="14"/>
  <c r="J212" i="14"/>
  <c r="I212" i="14"/>
  <c r="N211" i="14"/>
  <c r="M211" i="14"/>
  <c r="L211" i="14"/>
  <c r="K211" i="14"/>
  <c r="J211" i="14"/>
  <c r="I211" i="14"/>
  <c r="N210" i="14"/>
  <c r="M210" i="14"/>
  <c r="L210" i="14"/>
  <c r="K210" i="14"/>
  <c r="J210" i="14"/>
  <c r="I210" i="14"/>
  <c r="N209" i="14"/>
  <c r="M209" i="14"/>
  <c r="L209" i="14"/>
  <c r="K209" i="14"/>
  <c r="J209" i="14"/>
  <c r="I209" i="14"/>
  <c r="N208" i="14"/>
  <c r="M208" i="14"/>
  <c r="L208" i="14"/>
  <c r="K208" i="14"/>
  <c r="J208" i="14"/>
  <c r="I208" i="14"/>
  <c r="N207" i="14"/>
  <c r="M207" i="14"/>
  <c r="L207" i="14"/>
  <c r="K207" i="14"/>
  <c r="J207" i="14"/>
  <c r="I207" i="14"/>
  <c r="N206" i="14"/>
  <c r="M206" i="14"/>
  <c r="L206" i="14"/>
  <c r="K206" i="14"/>
  <c r="J206" i="14"/>
  <c r="I206" i="14"/>
  <c r="N205" i="14"/>
  <c r="M205" i="14"/>
  <c r="L205" i="14"/>
  <c r="K205" i="14"/>
  <c r="J205" i="14"/>
  <c r="I205" i="14"/>
  <c r="N204" i="14"/>
  <c r="M204" i="14"/>
  <c r="L204" i="14"/>
  <c r="K204" i="14"/>
  <c r="J204" i="14"/>
  <c r="I204" i="14"/>
  <c r="N203" i="14"/>
  <c r="M203" i="14"/>
  <c r="L203" i="14"/>
  <c r="K203" i="14"/>
  <c r="J203" i="14"/>
  <c r="I203" i="14"/>
  <c r="N202" i="14"/>
  <c r="M202" i="14"/>
  <c r="L202" i="14"/>
  <c r="K202" i="14"/>
  <c r="J202" i="14"/>
  <c r="I202" i="14"/>
  <c r="N201" i="14"/>
  <c r="M201" i="14"/>
  <c r="L201" i="14"/>
  <c r="K201" i="14"/>
  <c r="J201" i="14"/>
  <c r="I201" i="14"/>
  <c r="N200" i="14"/>
  <c r="M200" i="14"/>
  <c r="L200" i="14"/>
  <c r="K200" i="14"/>
  <c r="J200" i="14"/>
  <c r="I200" i="14"/>
  <c r="N199" i="14"/>
  <c r="M199" i="14"/>
  <c r="L199" i="14"/>
  <c r="K199" i="14"/>
  <c r="J199" i="14"/>
  <c r="I199" i="14"/>
  <c r="N198" i="14"/>
  <c r="M198" i="14"/>
  <c r="L198" i="14"/>
  <c r="K198" i="14"/>
  <c r="J198" i="14"/>
  <c r="I198" i="14"/>
  <c r="N197" i="14"/>
  <c r="M197" i="14"/>
  <c r="L197" i="14"/>
  <c r="K197" i="14"/>
  <c r="J197" i="14"/>
  <c r="I197" i="14"/>
  <c r="N196" i="14"/>
  <c r="M196" i="14"/>
  <c r="L196" i="14"/>
  <c r="K196" i="14"/>
  <c r="J196" i="14"/>
  <c r="I196" i="14"/>
  <c r="N195" i="14"/>
  <c r="M195" i="14"/>
  <c r="L195" i="14"/>
  <c r="K195" i="14"/>
  <c r="J195" i="14"/>
  <c r="I195" i="14"/>
  <c r="N194" i="14"/>
  <c r="M194" i="14"/>
  <c r="L194" i="14"/>
  <c r="K194" i="14"/>
  <c r="J194" i="14"/>
  <c r="I194" i="14"/>
  <c r="N193" i="14"/>
  <c r="M193" i="14"/>
  <c r="L193" i="14"/>
  <c r="K193" i="14"/>
  <c r="J193" i="14"/>
  <c r="I193" i="14"/>
  <c r="N192" i="14"/>
  <c r="M192" i="14"/>
  <c r="L192" i="14"/>
  <c r="K192" i="14"/>
  <c r="J192" i="14"/>
  <c r="I192" i="14"/>
  <c r="N191" i="14"/>
  <c r="M191" i="14"/>
  <c r="L191" i="14"/>
  <c r="K191" i="14"/>
  <c r="J191" i="14"/>
  <c r="I191" i="14"/>
  <c r="N190" i="14"/>
  <c r="M190" i="14"/>
  <c r="L190" i="14"/>
  <c r="K190" i="14"/>
  <c r="J190" i="14"/>
  <c r="I190" i="14"/>
  <c r="N189" i="14"/>
  <c r="M189" i="14"/>
  <c r="L189" i="14"/>
  <c r="K189" i="14"/>
  <c r="J189" i="14"/>
  <c r="I189" i="14"/>
  <c r="N188" i="14"/>
  <c r="M188" i="14"/>
  <c r="L188" i="14"/>
  <c r="K188" i="14"/>
  <c r="J188" i="14"/>
  <c r="I188" i="14"/>
  <c r="N187" i="14"/>
  <c r="M187" i="14"/>
  <c r="L187" i="14"/>
  <c r="K187" i="14"/>
  <c r="J187" i="14"/>
  <c r="I187" i="14"/>
  <c r="N186" i="14"/>
  <c r="M186" i="14"/>
  <c r="L186" i="14"/>
  <c r="K186" i="14"/>
  <c r="J186" i="14"/>
  <c r="I186" i="14"/>
  <c r="N185" i="14"/>
  <c r="M185" i="14"/>
  <c r="L185" i="14"/>
  <c r="K185" i="14"/>
  <c r="J185" i="14"/>
  <c r="I185" i="14"/>
  <c r="N184" i="14"/>
  <c r="M184" i="14"/>
  <c r="L184" i="14"/>
  <c r="K184" i="14"/>
  <c r="J184" i="14"/>
  <c r="I184" i="14"/>
  <c r="N183" i="14"/>
  <c r="M183" i="14"/>
  <c r="L183" i="14"/>
  <c r="K183" i="14"/>
  <c r="J183" i="14"/>
  <c r="I183" i="14"/>
  <c r="N182" i="14"/>
  <c r="M182" i="14"/>
  <c r="L182" i="14"/>
  <c r="K182" i="14"/>
  <c r="J182" i="14"/>
  <c r="I182" i="14"/>
  <c r="N181" i="14"/>
  <c r="M181" i="14"/>
  <c r="L181" i="14"/>
  <c r="K181" i="14"/>
  <c r="J181" i="14"/>
  <c r="I181" i="14"/>
  <c r="N180" i="14"/>
  <c r="M180" i="14"/>
  <c r="L180" i="14"/>
  <c r="K180" i="14"/>
  <c r="J180" i="14"/>
  <c r="I180" i="14"/>
  <c r="N179" i="14"/>
  <c r="M179" i="14"/>
  <c r="L179" i="14"/>
  <c r="K179" i="14"/>
  <c r="J179" i="14"/>
  <c r="I179" i="14"/>
  <c r="N178" i="14"/>
  <c r="M178" i="14"/>
  <c r="L178" i="14"/>
  <c r="K178" i="14"/>
  <c r="J178" i="14"/>
  <c r="I178" i="14"/>
  <c r="N177" i="14"/>
  <c r="M177" i="14"/>
  <c r="L177" i="14"/>
  <c r="K177" i="14"/>
  <c r="J177" i="14"/>
  <c r="I177" i="14"/>
  <c r="N176" i="14"/>
  <c r="M176" i="14"/>
  <c r="L176" i="14"/>
  <c r="K176" i="14"/>
  <c r="J176" i="14"/>
  <c r="I176" i="14"/>
  <c r="N175" i="14"/>
  <c r="M175" i="14"/>
  <c r="L175" i="14"/>
  <c r="K175" i="14"/>
  <c r="J175" i="14"/>
  <c r="I175" i="14"/>
  <c r="N174" i="14"/>
  <c r="M174" i="14"/>
  <c r="L174" i="14"/>
  <c r="K174" i="14"/>
  <c r="J174" i="14"/>
  <c r="I174" i="14"/>
  <c r="N173" i="14"/>
  <c r="M173" i="14"/>
  <c r="L173" i="14"/>
  <c r="K173" i="14"/>
  <c r="J173" i="14"/>
  <c r="I173" i="14"/>
  <c r="N172" i="14"/>
  <c r="M172" i="14"/>
  <c r="L172" i="14"/>
  <c r="K172" i="14"/>
  <c r="J172" i="14"/>
  <c r="I172" i="14"/>
  <c r="N171" i="14"/>
  <c r="M171" i="14"/>
  <c r="L171" i="14"/>
  <c r="K171" i="14"/>
  <c r="J171" i="14"/>
  <c r="I171" i="14"/>
  <c r="N170" i="14"/>
  <c r="M170" i="14"/>
  <c r="L170" i="14"/>
  <c r="K170" i="14"/>
  <c r="J170" i="14"/>
  <c r="I170" i="14"/>
  <c r="N169" i="14"/>
  <c r="M169" i="14"/>
  <c r="L169" i="14"/>
  <c r="K169" i="14"/>
  <c r="J169" i="14"/>
  <c r="I169" i="14"/>
  <c r="N168" i="14"/>
  <c r="M168" i="14"/>
  <c r="L168" i="14"/>
  <c r="K168" i="14"/>
  <c r="J168" i="14"/>
  <c r="I168" i="14"/>
  <c r="N167" i="14"/>
  <c r="M167" i="14"/>
  <c r="L167" i="14"/>
  <c r="K167" i="14"/>
  <c r="J167" i="14"/>
  <c r="I167" i="14"/>
  <c r="N166" i="14"/>
  <c r="M166" i="14"/>
  <c r="L166" i="14"/>
  <c r="K166" i="14"/>
  <c r="J166" i="14"/>
  <c r="I166" i="14"/>
  <c r="N165" i="14"/>
  <c r="M165" i="14"/>
  <c r="L165" i="14"/>
  <c r="K165" i="14"/>
  <c r="J165" i="14"/>
  <c r="I165" i="14"/>
  <c r="N164" i="14"/>
  <c r="M164" i="14"/>
  <c r="L164" i="14"/>
  <c r="K164" i="14"/>
  <c r="J164" i="14"/>
  <c r="I164" i="14"/>
  <c r="N163" i="14"/>
  <c r="M163" i="14"/>
  <c r="L163" i="14"/>
  <c r="K163" i="14"/>
  <c r="J163" i="14"/>
  <c r="I163" i="14"/>
  <c r="N162" i="14"/>
  <c r="M162" i="14"/>
  <c r="L162" i="14"/>
  <c r="K162" i="14"/>
  <c r="J162" i="14"/>
  <c r="I162" i="14"/>
  <c r="N161" i="14"/>
  <c r="M161" i="14"/>
  <c r="L161" i="14"/>
  <c r="K161" i="14"/>
  <c r="J161" i="14"/>
  <c r="I161" i="14"/>
  <c r="N160" i="14"/>
  <c r="M160" i="14"/>
  <c r="L160" i="14"/>
  <c r="K160" i="14"/>
  <c r="J160" i="14"/>
  <c r="I160" i="14"/>
  <c r="N159" i="14"/>
  <c r="M159" i="14"/>
  <c r="L159" i="14"/>
  <c r="K159" i="14"/>
  <c r="J159" i="14"/>
  <c r="I159" i="14"/>
  <c r="N158" i="14"/>
  <c r="M158" i="14"/>
  <c r="L158" i="14"/>
  <c r="K158" i="14"/>
  <c r="J158" i="14"/>
  <c r="I158" i="14"/>
  <c r="N157" i="14"/>
  <c r="M157" i="14"/>
  <c r="L157" i="14"/>
  <c r="K157" i="14"/>
  <c r="J157" i="14"/>
  <c r="I157" i="14"/>
  <c r="N156" i="14"/>
  <c r="M156" i="14"/>
  <c r="L156" i="14"/>
  <c r="K156" i="14"/>
  <c r="J156" i="14"/>
  <c r="I156" i="14"/>
  <c r="N155" i="14"/>
  <c r="M155" i="14"/>
  <c r="L155" i="14"/>
  <c r="K155" i="14"/>
  <c r="J155" i="14"/>
  <c r="I155" i="14"/>
  <c r="N154" i="14"/>
  <c r="M154" i="14"/>
  <c r="L154" i="14"/>
  <c r="K154" i="14"/>
  <c r="J154" i="14"/>
  <c r="I154" i="14"/>
  <c r="N153" i="14"/>
  <c r="M153" i="14"/>
  <c r="L153" i="14"/>
  <c r="K153" i="14"/>
  <c r="J153" i="14"/>
  <c r="I153" i="14"/>
  <c r="N152" i="14"/>
  <c r="M152" i="14"/>
  <c r="L152" i="14"/>
  <c r="K152" i="14"/>
  <c r="J152" i="14"/>
  <c r="I152" i="14"/>
  <c r="N151" i="14"/>
  <c r="M151" i="14"/>
  <c r="L151" i="14"/>
  <c r="K151" i="14"/>
  <c r="J151" i="14"/>
  <c r="I151" i="14"/>
  <c r="N150" i="14"/>
  <c r="M150" i="14"/>
  <c r="L150" i="14"/>
  <c r="K150" i="14"/>
  <c r="J150" i="14"/>
  <c r="I150" i="14"/>
  <c r="N149" i="14"/>
  <c r="M149" i="14"/>
  <c r="L149" i="14"/>
  <c r="K149" i="14"/>
  <c r="J149" i="14"/>
  <c r="I149" i="14"/>
  <c r="N148" i="14"/>
  <c r="M148" i="14"/>
  <c r="L148" i="14"/>
  <c r="K148" i="14"/>
  <c r="J148" i="14"/>
  <c r="I148" i="14"/>
  <c r="N147" i="14"/>
  <c r="M147" i="14"/>
  <c r="L147" i="14"/>
  <c r="K147" i="14"/>
  <c r="J147" i="14"/>
  <c r="I147" i="14"/>
  <c r="N146" i="14"/>
  <c r="M146" i="14"/>
  <c r="L146" i="14"/>
  <c r="K146" i="14"/>
  <c r="J146" i="14"/>
  <c r="I146" i="14"/>
  <c r="N145" i="14"/>
  <c r="M145" i="14"/>
  <c r="L145" i="14"/>
  <c r="K145" i="14"/>
  <c r="J145" i="14"/>
  <c r="I145" i="14"/>
  <c r="N144" i="14"/>
  <c r="M144" i="14"/>
  <c r="L144" i="14"/>
  <c r="K144" i="14"/>
  <c r="J144" i="14"/>
  <c r="I144" i="14"/>
  <c r="N143" i="14"/>
  <c r="M143" i="14"/>
  <c r="L143" i="14"/>
  <c r="K143" i="14"/>
  <c r="J143" i="14"/>
  <c r="I143" i="14"/>
  <c r="N142" i="14"/>
  <c r="M142" i="14"/>
  <c r="L142" i="14"/>
  <c r="K142" i="14"/>
  <c r="J142" i="14"/>
  <c r="I142" i="14"/>
  <c r="N141" i="14"/>
  <c r="M141" i="14"/>
  <c r="L141" i="14"/>
  <c r="K141" i="14"/>
  <c r="J141" i="14"/>
  <c r="I141" i="14"/>
  <c r="N140" i="14"/>
  <c r="M140" i="14"/>
  <c r="L140" i="14"/>
  <c r="K140" i="14"/>
  <c r="J140" i="14"/>
  <c r="I140" i="14"/>
  <c r="N139" i="14"/>
  <c r="M139" i="14"/>
  <c r="L139" i="14"/>
  <c r="K139" i="14"/>
  <c r="J139" i="14"/>
  <c r="I139" i="14"/>
  <c r="N138" i="14"/>
  <c r="M138" i="14"/>
  <c r="L138" i="14"/>
  <c r="K138" i="14"/>
  <c r="J138" i="14"/>
  <c r="I138" i="14"/>
  <c r="N137" i="14"/>
  <c r="M137" i="14"/>
  <c r="L137" i="14"/>
  <c r="K137" i="14"/>
  <c r="J137" i="14"/>
  <c r="I137" i="14"/>
  <c r="N136" i="14"/>
  <c r="M136" i="14"/>
  <c r="L136" i="14"/>
  <c r="K136" i="14"/>
  <c r="J136" i="14"/>
  <c r="I136" i="14"/>
  <c r="N135" i="14"/>
  <c r="M135" i="14"/>
  <c r="L135" i="14"/>
  <c r="K135" i="14"/>
  <c r="J135" i="14"/>
  <c r="I135" i="14"/>
  <c r="N134" i="14"/>
  <c r="M134" i="14"/>
  <c r="L134" i="14"/>
  <c r="K134" i="14"/>
  <c r="J134" i="14"/>
  <c r="I134" i="14"/>
  <c r="N133" i="14"/>
  <c r="M133" i="14"/>
  <c r="L133" i="14"/>
  <c r="K133" i="14"/>
  <c r="J133" i="14"/>
  <c r="I133" i="14"/>
  <c r="N132" i="14"/>
  <c r="M132" i="14"/>
  <c r="L132" i="14"/>
  <c r="K132" i="14"/>
  <c r="J132" i="14"/>
  <c r="I132" i="14"/>
  <c r="N131" i="14"/>
  <c r="M131" i="14"/>
  <c r="L131" i="14"/>
  <c r="K131" i="14"/>
  <c r="J131" i="14"/>
  <c r="I131" i="14"/>
  <c r="N130" i="14"/>
  <c r="M130" i="14"/>
  <c r="L130" i="14"/>
  <c r="K130" i="14"/>
  <c r="J130" i="14"/>
  <c r="I130" i="14"/>
  <c r="N129" i="14"/>
  <c r="M129" i="14"/>
  <c r="L129" i="14"/>
  <c r="K129" i="14"/>
  <c r="J129" i="14"/>
  <c r="I129" i="14"/>
  <c r="N128" i="14"/>
  <c r="M128" i="14"/>
  <c r="L128" i="14"/>
  <c r="K128" i="14"/>
  <c r="J128" i="14"/>
  <c r="I128" i="14"/>
  <c r="N127" i="14"/>
  <c r="M127" i="14"/>
  <c r="L127" i="14"/>
  <c r="K127" i="14"/>
  <c r="J127" i="14"/>
  <c r="I127" i="14"/>
  <c r="N126" i="14"/>
  <c r="M126" i="14"/>
  <c r="L126" i="14"/>
  <c r="K126" i="14"/>
  <c r="J126" i="14"/>
  <c r="I126" i="14"/>
  <c r="N125" i="14"/>
  <c r="M125" i="14"/>
  <c r="L125" i="14"/>
  <c r="K125" i="14"/>
  <c r="J125" i="14"/>
  <c r="I125" i="14"/>
  <c r="N124" i="14"/>
  <c r="M124" i="14"/>
  <c r="L124" i="14"/>
  <c r="K124" i="14"/>
  <c r="J124" i="14"/>
  <c r="I124" i="14"/>
  <c r="N123" i="14"/>
  <c r="M123" i="14"/>
  <c r="L123" i="14"/>
  <c r="K123" i="14"/>
  <c r="J123" i="14"/>
  <c r="I123" i="14"/>
  <c r="N122" i="14"/>
  <c r="M122" i="14"/>
  <c r="L122" i="14"/>
  <c r="K122" i="14"/>
  <c r="J122" i="14"/>
  <c r="I122" i="14"/>
  <c r="N121" i="14"/>
  <c r="M121" i="14"/>
  <c r="L121" i="14"/>
  <c r="K121" i="14"/>
  <c r="J121" i="14"/>
  <c r="I121" i="14"/>
  <c r="N120" i="14"/>
  <c r="M120" i="14"/>
  <c r="L120" i="14"/>
  <c r="K120" i="14"/>
  <c r="J120" i="14"/>
  <c r="I120" i="14"/>
  <c r="N119" i="14"/>
  <c r="M119" i="14"/>
  <c r="L119" i="14"/>
  <c r="K119" i="14"/>
  <c r="J119" i="14"/>
  <c r="I119" i="14"/>
  <c r="N118" i="14"/>
  <c r="M118" i="14"/>
  <c r="L118" i="14"/>
  <c r="K118" i="14"/>
  <c r="J118" i="14"/>
  <c r="I118" i="14"/>
  <c r="N117" i="14"/>
  <c r="M117" i="14"/>
  <c r="L117" i="14"/>
  <c r="K117" i="14"/>
  <c r="J117" i="14"/>
  <c r="I117" i="14"/>
  <c r="N116" i="14"/>
  <c r="M116" i="14"/>
  <c r="L116" i="14"/>
  <c r="K116" i="14"/>
  <c r="J116" i="14"/>
  <c r="I116" i="14"/>
  <c r="N115" i="14"/>
  <c r="M115" i="14"/>
  <c r="L115" i="14"/>
  <c r="K115" i="14"/>
  <c r="J115" i="14"/>
  <c r="I115" i="14"/>
  <c r="N114" i="14"/>
  <c r="M114" i="14"/>
  <c r="L114" i="14"/>
  <c r="K114" i="14"/>
  <c r="J114" i="14"/>
  <c r="I114" i="14"/>
  <c r="N113" i="14"/>
  <c r="M113" i="14"/>
  <c r="L113" i="14"/>
  <c r="K113" i="14"/>
  <c r="J113" i="14"/>
  <c r="I113" i="14"/>
  <c r="N112" i="14"/>
  <c r="M112" i="14"/>
  <c r="L112" i="14"/>
  <c r="K112" i="14"/>
  <c r="J112" i="14"/>
  <c r="I112" i="14"/>
  <c r="N111" i="14"/>
  <c r="M111" i="14"/>
  <c r="L111" i="14"/>
  <c r="K111" i="14"/>
  <c r="J111" i="14"/>
  <c r="I111" i="14"/>
  <c r="N110" i="14"/>
  <c r="M110" i="14"/>
  <c r="L110" i="14"/>
  <c r="K110" i="14"/>
  <c r="J110" i="14"/>
  <c r="I110" i="14"/>
  <c r="N109" i="14"/>
  <c r="M109" i="14"/>
  <c r="L109" i="14"/>
  <c r="K109" i="14"/>
  <c r="J109" i="14"/>
  <c r="I109" i="14"/>
  <c r="N108" i="14"/>
  <c r="M108" i="14"/>
  <c r="L108" i="14"/>
  <c r="K108" i="14"/>
  <c r="J108" i="14"/>
  <c r="I108" i="14"/>
  <c r="N107" i="14"/>
  <c r="M107" i="14"/>
  <c r="L107" i="14"/>
  <c r="K107" i="14"/>
  <c r="J107" i="14"/>
  <c r="I107" i="14"/>
  <c r="N106" i="14"/>
  <c r="M106" i="14"/>
  <c r="L106" i="14"/>
  <c r="K106" i="14"/>
  <c r="J106" i="14"/>
  <c r="I106" i="14"/>
  <c r="N105" i="14"/>
  <c r="M105" i="14"/>
  <c r="L105" i="14"/>
  <c r="K105" i="14"/>
  <c r="J105" i="14"/>
  <c r="I105" i="14"/>
  <c r="N104" i="14"/>
  <c r="M104" i="14"/>
  <c r="L104" i="14"/>
  <c r="K104" i="14"/>
  <c r="J104" i="14"/>
  <c r="I104" i="14"/>
  <c r="N103" i="14"/>
  <c r="M103" i="14"/>
  <c r="L103" i="14"/>
  <c r="K103" i="14"/>
  <c r="J103" i="14"/>
  <c r="I103" i="14"/>
  <c r="N102" i="14"/>
  <c r="M102" i="14"/>
  <c r="L102" i="14"/>
  <c r="K102" i="14"/>
  <c r="J102" i="14"/>
  <c r="I102" i="14"/>
  <c r="N101" i="14"/>
  <c r="M101" i="14"/>
  <c r="L101" i="14"/>
  <c r="K101" i="14"/>
  <c r="J101" i="14"/>
  <c r="I101" i="14"/>
  <c r="N100" i="14"/>
  <c r="M100" i="14"/>
  <c r="L100" i="14"/>
  <c r="K100" i="14"/>
  <c r="J100" i="14"/>
  <c r="I100" i="14"/>
  <c r="N99" i="14"/>
  <c r="M99" i="14"/>
  <c r="L99" i="14"/>
  <c r="K99" i="14"/>
  <c r="J99" i="14"/>
  <c r="I99" i="14"/>
  <c r="N98" i="14"/>
  <c r="M98" i="14"/>
  <c r="L98" i="14"/>
  <c r="K98" i="14"/>
  <c r="J98" i="14"/>
  <c r="I98" i="14"/>
  <c r="N97" i="14"/>
  <c r="M97" i="14"/>
  <c r="L97" i="14"/>
  <c r="K97" i="14"/>
  <c r="J97" i="14"/>
  <c r="I97" i="14"/>
  <c r="N96" i="14"/>
  <c r="M96" i="14"/>
  <c r="L96" i="14"/>
  <c r="K96" i="14"/>
  <c r="J96" i="14"/>
  <c r="I96" i="14"/>
  <c r="N95" i="14"/>
  <c r="M95" i="14"/>
  <c r="L95" i="14"/>
  <c r="K95" i="14"/>
  <c r="J95" i="14"/>
  <c r="I95" i="14"/>
  <c r="N94" i="14"/>
  <c r="M94" i="14"/>
  <c r="L94" i="14"/>
  <c r="K94" i="14"/>
  <c r="J94" i="14"/>
  <c r="I94" i="14"/>
  <c r="N93" i="14"/>
  <c r="M93" i="14"/>
  <c r="L93" i="14"/>
  <c r="K93" i="14"/>
  <c r="J93" i="14"/>
  <c r="I93" i="14"/>
  <c r="N92" i="14"/>
  <c r="M92" i="14"/>
  <c r="L92" i="14"/>
  <c r="K92" i="14"/>
  <c r="J92" i="14"/>
  <c r="I92" i="14"/>
  <c r="N91" i="14"/>
  <c r="M91" i="14"/>
  <c r="L91" i="14"/>
  <c r="K91" i="14"/>
  <c r="J91" i="14"/>
  <c r="I91" i="14"/>
  <c r="N90" i="14"/>
  <c r="M90" i="14"/>
  <c r="L90" i="14"/>
  <c r="K90" i="14"/>
  <c r="J90" i="14"/>
  <c r="I90" i="14"/>
  <c r="N89" i="14"/>
  <c r="M89" i="14"/>
  <c r="L89" i="14"/>
  <c r="K89" i="14"/>
  <c r="J89" i="14"/>
  <c r="I89" i="14"/>
  <c r="N88" i="14"/>
  <c r="M88" i="14"/>
  <c r="L88" i="14"/>
  <c r="K88" i="14"/>
  <c r="J88" i="14"/>
  <c r="I88" i="14"/>
  <c r="N87" i="14"/>
  <c r="M87" i="14"/>
  <c r="L87" i="14"/>
  <c r="K87" i="14"/>
  <c r="J87" i="14"/>
  <c r="I87" i="14"/>
  <c r="N86" i="14"/>
  <c r="M86" i="14"/>
  <c r="L86" i="14"/>
  <c r="K86" i="14"/>
  <c r="J86" i="14"/>
  <c r="I86" i="14"/>
  <c r="N85" i="14"/>
  <c r="M85" i="14"/>
  <c r="L85" i="14"/>
  <c r="K85" i="14"/>
  <c r="J85" i="14"/>
  <c r="I85" i="14"/>
  <c r="N84" i="14"/>
  <c r="M84" i="14"/>
  <c r="L84" i="14"/>
  <c r="K84" i="14"/>
  <c r="J84" i="14"/>
  <c r="I84" i="14"/>
  <c r="N83" i="14"/>
  <c r="M83" i="14"/>
  <c r="L83" i="14"/>
  <c r="K83" i="14"/>
  <c r="J83" i="14"/>
  <c r="I83" i="14"/>
  <c r="N82" i="14"/>
  <c r="M82" i="14"/>
  <c r="L82" i="14"/>
  <c r="K82" i="14"/>
  <c r="J82" i="14"/>
  <c r="I82" i="14"/>
  <c r="N81" i="14"/>
  <c r="M81" i="14"/>
  <c r="L81" i="14"/>
  <c r="K81" i="14"/>
  <c r="J81" i="14"/>
  <c r="I81" i="14"/>
  <c r="N80" i="14"/>
  <c r="M80" i="14"/>
  <c r="L80" i="14"/>
  <c r="K80" i="14"/>
  <c r="J80" i="14"/>
  <c r="I80" i="14"/>
  <c r="N79" i="14"/>
  <c r="M79" i="14"/>
  <c r="L79" i="14"/>
  <c r="K79" i="14"/>
  <c r="J79" i="14"/>
  <c r="I79" i="14"/>
  <c r="N78" i="14"/>
  <c r="M78" i="14"/>
  <c r="L78" i="14"/>
  <c r="K78" i="14"/>
  <c r="J78" i="14"/>
  <c r="I78" i="14"/>
  <c r="N77" i="14"/>
  <c r="M77" i="14"/>
  <c r="L77" i="14"/>
  <c r="K77" i="14"/>
  <c r="J77" i="14"/>
  <c r="I77" i="14"/>
  <c r="N76" i="14"/>
  <c r="M76" i="14"/>
  <c r="L76" i="14"/>
  <c r="K76" i="14"/>
  <c r="J76" i="14"/>
  <c r="I76" i="14"/>
  <c r="N75" i="14"/>
  <c r="M75" i="14"/>
  <c r="L75" i="14"/>
  <c r="K75" i="14"/>
  <c r="J75" i="14"/>
  <c r="I75" i="14"/>
  <c r="N74" i="14"/>
  <c r="M74" i="14"/>
  <c r="L74" i="14"/>
  <c r="K74" i="14"/>
  <c r="J74" i="14"/>
  <c r="I74" i="14"/>
  <c r="N73" i="14"/>
  <c r="M73" i="14"/>
  <c r="L73" i="14"/>
  <c r="K73" i="14"/>
  <c r="J73" i="14"/>
  <c r="I73" i="14"/>
  <c r="N72" i="14"/>
  <c r="M72" i="14"/>
  <c r="L72" i="14"/>
  <c r="K72" i="14"/>
  <c r="J72" i="14"/>
  <c r="I72" i="14"/>
  <c r="N71" i="14"/>
  <c r="M71" i="14"/>
  <c r="L71" i="14"/>
  <c r="K71" i="14"/>
  <c r="J71" i="14"/>
  <c r="I71" i="14"/>
  <c r="N70" i="14"/>
  <c r="M70" i="14"/>
  <c r="L70" i="14"/>
  <c r="K70" i="14"/>
  <c r="J70" i="14"/>
  <c r="I70" i="14"/>
  <c r="N69" i="14"/>
  <c r="M69" i="14"/>
  <c r="L69" i="14"/>
  <c r="K69" i="14"/>
  <c r="J69" i="14"/>
  <c r="I69" i="14"/>
  <c r="N68" i="14"/>
  <c r="M68" i="14"/>
  <c r="L68" i="14"/>
  <c r="K68" i="14"/>
  <c r="J68" i="14"/>
  <c r="I68" i="14"/>
  <c r="N67" i="14"/>
  <c r="M67" i="14"/>
  <c r="L67" i="14"/>
  <c r="K67" i="14"/>
  <c r="J67" i="14"/>
  <c r="I67" i="14"/>
  <c r="N66" i="14"/>
  <c r="M66" i="14"/>
  <c r="L66" i="14"/>
  <c r="K66" i="14"/>
  <c r="J66" i="14"/>
  <c r="I66" i="14"/>
  <c r="N65" i="14"/>
  <c r="M65" i="14"/>
  <c r="L65" i="14"/>
  <c r="K65" i="14"/>
  <c r="J65" i="14"/>
  <c r="I65" i="14"/>
  <c r="N64" i="14"/>
  <c r="M64" i="14"/>
  <c r="L64" i="14"/>
  <c r="K64" i="14"/>
  <c r="J64" i="14"/>
  <c r="I64" i="14"/>
  <c r="N63" i="14"/>
  <c r="M63" i="14"/>
  <c r="L63" i="14"/>
  <c r="K63" i="14"/>
  <c r="J63" i="14"/>
  <c r="I63" i="14"/>
  <c r="N62" i="14"/>
  <c r="M62" i="14"/>
  <c r="L62" i="14"/>
  <c r="K62" i="14"/>
  <c r="J62" i="14"/>
  <c r="I62" i="14"/>
  <c r="N61" i="14"/>
  <c r="M61" i="14"/>
  <c r="L61" i="14"/>
  <c r="K61" i="14"/>
  <c r="J61" i="14"/>
  <c r="I61" i="14"/>
  <c r="N60" i="14"/>
  <c r="M60" i="14"/>
  <c r="L60" i="14"/>
  <c r="K60" i="14"/>
  <c r="J60" i="14"/>
  <c r="I60" i="14"/>
  <c r="N59" i="14"/>
  <c r="M59" i="14"/>
  <c r="L59" i="14"/>
  <c r="K59" i="14"/>
  <c r="J59" i="14"/>
  <c r="I59" i="14"/>
  <c r="N58" i="14"/>
  <c r="M58" i="14"/>
  <c r="L58" i="14"/>
  <c r="K58" i="14"/>
  <c r="J58" i="14"/>
  <c r="I58" i="14"/>
  <c r="N57" i="14"/>
  <c r="M57" i="14"/>
  <c r="L57" i="14"/>
  <c r="K57" i="14"/>
  <c r="J57" i="14"/>
  <c r="I57" i="14"/>
  <c r="N56" i="14"/>
  <c r="M56" i="14"/>
  <c r="L56" i="14"/>
  <c r="K56" i="14"/>
  <c r="J56" i="14"/>
  <c r="I56" i="14"/>
  <c r="N55" i="14"/>
  <c r="M55" i="14"/>
  <c r="L55" i="14"/>
  <c r="K55" i="14"/>
  <c r="J55" i="14"/>
  <c r="I55" i="14"/>
  <c r="N54" i="14"/>
  <c r="M54" i="14"/>
  <c r="L54" i="14"/>
  <c r="K54" i="14"/>
  <c r="J54" i="14"/>
  <c r="I54" i="14"/>
  <c r="N53" i="14"/>
  <c r="M53" i="14"/>
  <c r="L53" i="14"/>
  <c r="K53" i="14"/>
  <c r="J53" i="14"/>
  <c r="I53" i="14"/>
  <c r="N52" i="14"/>
  <c r="M52" i="14"/>
  <c r="L52" i="14"/>
  <c r="K52" i="14"/>
  <c r="J52" i="14"/>
  <c r="I52" i="14"/>
  <c r="N51" i="14"/>
  <c r="M51" i="14"/>
  <c r="L51" i="14"/>
  <c r="K51" i="14"/>
  <c r="J51" i="14"/>
  <c r="I51" i="14"/>
  <c r="N50" i="14"/>
  <c r="M50" i="14"/>
  <c r="L50" i="14"/>
  <c r="K50" i="14"/>
  <c r="J50" i="14"/>
  <c r="I50" i="14"/>
  <c r="N49" i="14"/>
  <c r="M49" i="14"/>
  <c r="L49" i="14"/>
  <c r="K49" i="14"/>
  <c r="J49" i="14"/>
  <c r="I49" i="14"/>
  <c r="N48" i="14"/>
  <c r="M48" i="14"/>
  <c r="L48" i="14"/>
  <c r="K48" i="14"/>
  <c r="J48" i="14"/>
  <c r="I48" i="14"/>
  <c r="N47" i="14"/>
  <c r="M47" i="14"/>
  <c r="L47" i="14"/>
  <c r="K47" i="14"/>
  <c r="J47" i="14"/>
  <c r="I47" i="14"/>
  <c r="N46" i="14"/>
  <c r="M46" i="14"/>
  <c r="L46" i="14"/>
  <c r="K46" i="14"/>
  <c r="J46" i="14"/>
  <c r="I46" i="14"/>
  <c r="N45" i="14"/>
  <c r="M45" i="14"/>
  <c r="L45" i="14"/>
  <c r="K45" i="14"/>
  <c r="J45" i="14"/>
  <c r="I45" i="14"/>
  <c r="N44" i="14"/>
  <c r="M44" i="14"/>
  <c r="L44" i="14"/>
  <c r="K44" i="14"/>
  <c r="J44" i="14"/>
  <c r="I44" i="14"/>
  <c r="N43" i="14"/>
  <c r="M43" i="14"/>
  <c r="L43" i="14"/>
  <c r="K43" i="14"/>
  <c r="J43" i="14"/>
  <c r="I43" i="14"/>
  <c r="N42" i="14"/>
  <c r="M42" i="14"/>
  <c r="L42" i="14"/>
  <c r="K42" i="14"/>
  <c r="J42" i="14"/>
  <c r="I42" i="14"/>
  <c r="N41" i="14"/>
  <c r="M41" i="14"/>
  <c r="L41" i="14"/>
  <c r="K41" i="14"/>
  <c r="J41" i="14"/>
  <c r="I41" i="14"/>
  <c r="N40" i="14"/>
  <c r="M40" i="14"/>
  <c r="L40" i="14"/>
  <c r="K40" i="14"/>
  <c r="J40" i="14"/>
  <c r="I40" i="14"/>
  <c r="N39" i="14"/>
  <c r="M39" i="14"/>
  <c r="L39" i="14"/>
  <c r="K39" i="14"/>
  <c r="J39" i="14"/>
  <c r="I39" i="14"/>
  <c r="N38" i="14"/>
  <c r="M38" i="14"/>
  <c r="L38" i="14"/>
  <c r="K38" i="14"/>
  <c r="J38" i="14"/>
  <c r="I38" i="14"/>
  <c r="N37" i="14"/>
  <c r="M37" i="14"/>
  <c r="L37" i="14"/>
  <c r="K37" i="14"/>
  <c r="J37" i="14"/>
  <c r="I37" i="14"/>
  <c r="N36" i="14"/>
  <c r="M36" i="14"/>
  <c r="L36" i="14"/>
  <c r="K36" i="14"/>
  <c r="J36" i="14"/>
  <c r="I36" i="14"/>
  <c r="N35" i="14"/>
  <c r="M35" i="14"/>
  <c r="L35" i="14"/>
  <c r="K35" i="14"/>
  <c r="J35" i="14"/>
  <c r="I35" i="14"/>
  <c r="N34" i="14"/>
  <c r="M34" i="14"/>
  <c r="L34" i="14"/>
  <c r="K34" i="14"/>
  <c r="J34" i="14"/>
  <c r="I34" i="14"/>
  <c r="N33" i="14"/>
  <c r="M33" i="14"/>
  <c r="L33" i="14"/>
  <c r="K33" i="14"/>
  <c r="J33" i="14"/>
  <c r="I33" i="14"/>
  <c r="N32" i="14"/>
  <c r="M32" i="14"/>
  <c r="L32" i="14"/>
  <c r="K32" i="14"/>
  <c r="J32" i="14"/>
  <c r="I32" i="14"/>
  <c r="N31" i="14"/>
  <c r="M31" i="14"/>
  <c r="L31" i="14"/>
  <c r="K31" i="14"/>
  <c r="J31" i="14"/>
  <c r="I31" i="14"/>
  <c r="N30" i="14"/>
  <c r="M30" i="14"/>
  <c r="L30" i="14"/>
  <c r="K30" i="14"/>
  <c r="J30" i="14"/>
  <c r="I30" i="14"/>
  <c r="N29" i="14"/>
  <c r="M29" i="14"/>
  <c r="L29" i="14"/>
  <c r="K29" i="14"/>
  <c r="J29" i="14"/>
  <c r="I29" i="14"/>
  <c r="N28" i="14"/>
  <c r="M28" i="14"/>
  <c r="L28" i="14"/>
  <c r="K28" i="14"/>
  <c r="J28" i="14"/>
  <c r="I28" i="14"/>
  <c r="N27" i="14"/>
  <c r="M27" i="14"/>
  <c r="L27" i="14"/>
  <c r="K27" i="14"/>
  <c r="J27" i="14"/>
  <c r="I27" i="14"/>
  <c r="N26" i="14"/>
  <c r="M26" i="14"/>
  <c r="L26" i="14"/>
  <c r="K26" i="14"/>
  <c r="J26" i="14"/>
  <c r="I26" i="14"/>
  <c r="N25" i="14"/>
  <c r="M25" i="14"/>
  <c r="L25" i="14"/>
  <c r="K25" i="14"/>
  <c r="J25" i="14"/>
  <c r="I25" i="14"/>
  <c r="N24" i="14"/>
  <c r="M24" i="14"/>
  <c r="L24" i="14"/>
  <c r="K24" i="14"/>
  <c r="J24" i="14"/>
  <c r="I24" i="14"/>
  <c r="N23" i="14"/>
  <c r="M23" i="14"/>
  <c r="L23" i="14"/>
  <c r="K23" i="14"/>
  <c r="J23" i="14"/>
  <c r="I23" i="14"/>
  <c r="N22" i="14"/>
  <c r="M22" i="14"/>
  <c r="L22" i="14"/>
  <c r="K22" i="14"/>
  <c r="J22" i="14"/>
  <c r="I22" i="14"/>
  <c r="N21" i="14"/>
  <c r="M21" i="14"/>
  <c r="L21" i="14"/>
  <c r="K21" i="14"/>
  <c r="J21" i="14"/>
  <c r="I21" i="14"/>
  <c r="N20" i="14"/>
  <c r="M20" i="14"/>
  <c r="L20" i="14"/>
  <c r="K20" i="14"/>
  <c r="J20" i="14"/>
  <c r="I20" i="14"/>
  <c r="N19" i="14"/>
  <c r="M19" i="14"/>
  <c r="L19" i="14"/>
  <c r="K19" i="14"/>
  <c r="J19" i="14"/>
  <c r="I19" i="14"/>
  <c r="N18" i="14"/>
  <c r="M18" i="14"/>
  <c r="L18" i="14"/>
  <c r="K18" i="14"/>
  <c r="J18" i="14"/>
  <c r="I18" i="14"/>
  <c r="N17" i="14"/>
  <c r="M17" i="14"/>
  <c r="L17" i="14"/>
  <c r="K17" i="14"/>
  <c r="J17" i="14"/>
  <c r="I17" i="14"/>
  <c r="N16" i="14"/>
  <c r="M16" i="14"/>
  <c r="L16" i="14"/>
  <c r="K16" i="14"/>
  <c r="J16" i="14"/>
  <c r="I16" i="14"/>
  <c r="N15" i="14"/>
  <c r="M15" i="14"/>
  <c r="L15" i="14"/>
  <c r="K15" i="14"/>
  <c r="J15" i="14"/>
  <c r="I15" i="14"/>
  <c r="N14" i="14"/>
  <c r="M14" i="14"/>
  <c r="L14" i="14"/>
  <c r="K14" i="14"/>
  <c r="J14" i="14"/>
  <c r="I14" i="14"/>
  <c r="N13" i="14"/>
  <c r="M13" i="14"/>
  <c r="L13" i="14"/>
  <c r="K13" i="14"/>
  <c r="J13" i="14"/>
  <c r="I13" i="14"/>
  <c r="N12" i="14"/>
  <c r="M12" i="14"/>
  <c r="L12" i="14"/>
  <c r="K12" i="14"/>
  <c r="J12" i="14"/>
  <c r="I12" i="14"/>
  <c r="N11" i="14"/>
  <c r="M11" i="14"/>
  <c r="L11" i="14"/>
  <c r="K11" i="14"/>
  <c r="J11" i="14"/>
  <c r="I11" i="14"/>
  <c r="N10" i="14"/>
  <c r="M10" i="14"/>
  <c r="L10" i="14"/>
  <c r="K10" i="14"/>
  <c r="J10" i="14"/>
  <c r="N9" i="14"/>
  <c r="M9" i="14"/>
  <c r="L9" i="14"/>
  <c r="K9" i="14"/>
  <c r="J9" i="14"/>
  <c r="N8" i="14"/>
  <c r="M8" i="14"/>
  <c r="L8" i="14"/>
  <c r="J8" i="14"/>
  <c r="AI510" i="14"/>
  <c r="AH510" i="14"/>
  <c r="AG510" i="14"/>
  <c r="AF510" i="14"/>
  <c r="AE510" i="14"/>
  <c r="AD510" i="14"/>
  <c r="AC510" i="14"/>
  <c r="AB510" i="14"/>
  <c r="AA510" i="14"/>
  <c r="Z510" i="14"/>
  <c r="I510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AL512" i="13"/>
  <c r="AL511" i="13"/>
  <c r="AL510" i="13"/>
  <c r="AL509" i="13"/>
  <c r="AL508" i="13"/>
  <c r="AL507" i="13"/>
  <c r="AL506" i="13"/>
  <c r="AL505" i="13"/>
  <c r="AL504" i="13"/>
  <c r="AL503" i="13"/>
  <c r="AL502" i="13"/>
  <c r="AL501" i="13"/>
  <c r="AL500" i="13"/>
  <c r="AL499" i="13"/>
  <c r="AL498" i="13"/>
  <c r="AL497" i="13"/>
  <c r="AL496" i="13"/>
  <c r="AL495" i="13"/>
  <c r="AL494" i="13"/>
  <c r="AL493" i="13"/>
  <c r="AL492" i="13"/>
  <c r="AL491" i="13"/>
  <c r="AL490" i="13"/>
  <c r="AL489" i="13"/>
  <c r="AL488" i="13"/>
  <c r="AL487" i="13"/>
  <c r="AL486" i="13"/>
  <c r="AL485" i="13"/>
  <c r="AL484" i="13"/>
  <c r="AL483" i="13"/>
  <c r="AL482" i="13"/>
  <c r="AL481" i="13"/>
  <c r="AL480" i="13"/>
  <c r="AL479" i="13"/>
  <c r="AL478" i="13"/>
  <c r="AL477" i="13"/>
  <c r="AL476" i="13"/>
  <c r="AL475" i="13"/>
  <c r="AL474" i="13"/>
  <c r="AL473" i="13"/>
  <c r="AL472" i="13"/>
  <c r="AL471" i="13"/>
  <c r="AL470" i="13"/>
  <c r="AL469" i="13"/>
  <c r="AL468" i="13"/>
  <c r="AL467" i="13"/>
  <c r="AL466" i="13"/>
  <c r="AL465" i="13"/>
  <c r="AL464" i="13"/>
  <c r="AL463" i="13"/>
  <c r="AL462" i="13"/>
  <c r="AL461" i="13"/>
  <c r="AL460" i="13"/>
  <c r="AL459" i="13"/>
  <c r="AL458" i="13"/>
  <c r="AL457" i="13"/>
  <c r="AL456" i="13"/>
  <c r="AL455" i="13"/>
  <c r="AL454" i="13"/>
  <c r="AL453" i="13"/>
  <c r="AL452" i="13"/>
  <c r="AL451" i="13"/>
  <c r="AL450" i="13"/>
  <c r="AL449" i="13"/>
  <c r="AL448" i="13"/>
  <c r="AL447" i="13"/>
  <c r="AL446" i="13"/>
  <c r="AL445" i="13"/>
  <c r="AL444" i="13"/>
  <c r="AL443" i="13"/>
  <c r="AL442" i="13"/>
  <c r="AL441" i="13"/>
  <c r="AL440" i="13"/>
  <c r="AL439" i="13"/>
  <c r="AL438" i="13"/>
  <c r="AL437" i="13"/>
  <c r="AL436" i="13"/>
  <c r="AL435" i="13"/>
  <c r="AL434" i="13"/>
  <c r="AL433" i="13"/>
  <c r="AL432" i="13"/>
  <c r="AL431" i="13"/>
  <c r="AL430" i="13"/>
  <c r="AL429" i="13"/>
  <c r="AL428" i="13"/>
  <c r="AL427" i="13"/>
  <c r="AL426" i="13"/>
  <c r="AL425" i="13"/>
  <c r="AL424" i="13"/>
  <c r="AL423" i="13"/>
  <c r="AL422" i="13"/>
  <c r="AL421" i="13"/>
  <c r="AL420" i="13"/>
  <c r="AL419" i="13"/>
  <c r="AL418" i="13"/>
  <c r="AL417" i="13"/>
  <c r="AL416" i="13"/>
  <c r="AL415" i="13"/>
  <c r="AL414" i="13"/>
  <c r="AL413" i="13"/>
  <c r="AL412" i="13"/>
  <c r="AL411" i="13"/>
  <c r="AL410" i="13"/>
  <c r="AL409" i="13"/>
  <c r="AL408" i="13"/>
  <c r="AL407" i="13"/>
  <c r="AL406" i="13"/>
  <c r="AL405" i="13"/>
  <c r="AL404" i="13"/>
  <c r="AL403" i="13"/>
  <c r="AL402" i="13"/>
  <c r="AL401" i="13"/>
  <c r="AL400" i="13"/>
  <c r="AL399" i="13"/>
  <c r="AL398" i="13"/>
  <c r="AL397" i="13"/>
  <c r="AL396" i="13"/>
  <c r="AL395" i="13"/>
  <c r="AL394" i="13"/>
  <c r="AL393" i="13"/>
  <c r="AL392" i="13"/>
  <c r="AL391" i="13"/>
  <c r="AL390" i="13"/>
  <c r="AL389" i="13"/>
  <c r="AL388" i="13"/>
  <c r="AL387" i="13"/>
  <c r="AL386" i="13"/>
  <c r="AL385" i="13"/>
  <c r="AL384" i="13"/>
  <c r="AL383" i="13"/>
  <c r="AL382" i="13"/>
  <c r="AL381" i="13"/>
  <c r="AL380" i="13"/>
  <c r="AL379" i="13"/>
  <c r="AL378" i="13"/>
  <c r="AL377" i="13"/>
  <c r="AL376" i="13"/>
  <c r="AL375" i="13"/>
  <c r="AL374" i="13"/>
  <c r="AL373" i="13"/>
  <c r="AL372" i="13"/>
  <c r="AL371" i="13"/>
  <c r="AL370" i="13"/>
  <c r="AL369" i="13"/>
  <c r="AL368" i="13"/>
  <c r="AL367" i="13"/>
  <c r="AL366" i="13"/>
  <c r="AL365" i="13"/>
  <c r="AL364" i="13"/>
  <c r="AL363" i="13"/>
  <c r="AL362" i="13"/>
  <c r="AL361" i="13"/>
  <c r="AL360" i="13"/>
  <c r="AL359" i="13"/>
  <c r="AL358" i="13"/>
  <c r="AL357" i="13"/>
  <c r="AL356" i="13"/>
  <c r="AL355" i="13"/>
  <c r="AL354" i="13"/>
  <c r="AL353" i="13"/>
  <c r="AL352" i="13"/>
  <c r="AL351" i="13"/>
  <c r="AL350" i="13"/>
  <c r="AL349" i="13"/>
  <c r="AL348" i="13"/>
  <c r="AL347" i="13"/>
  <c r="AL346" i="13"/>
  <c r="AL345" i="13"/>
  <c r="AL344" i="13"/>
  <c r="AL343" i="13"/>
  <c r="AL342" i="13"/>
  <c r="AL341" i="13"/>
  <c r="AL340" i="13"/>
  <c r="AL339" i="13"/>
  <c r="AL338" i="13"/>
  <c r="AL337" i="13"/>
  <c r="AL336" i="13"/>
  <c r="AL335" i="13"/>
  <c r="AL334" i="13"/>
  <c r="AL333" i="13"/>
  <c r="AL332" i="13"/>
  <c r="AL331" i="13"/>
  <c r="AL330" i="13"/>
  <c r="AL329" i="13"/>
  <c r="AL328" i="13"/>
  <c r="AL327" i="13"/>
  <c r="AL326" i="13"/>
  <c r="AL325" i="13"/>
  <c r="AL324" i="13"/>
  <c r="AL323" i="13"/>
  <c r="AL322" i="13"/>
  <c r="AL321" i="13"/>
  <c r="AL320" i="13"/>
  <c r="AL319" i="13"/>
  <c r="AL318" i="13"/>
  <c r="AL317" i="13"/>
  <c r="AL316" i="13"/>
  <c r="AL315" i="13"/>
  <c r="AL314" i="13"/>
  <c r="AL313" i="13"/>
  <c r="AL312" i="13"/>
  <c r="AL311" i="13"/>
  <c r="AL310" i="13"/>
  <c r="AL309" i="13"/>
  <c r="AL308" i="13"/>
  <c r="AL307" i="13"/>
  <c r="AL306" i="13"/>
  <c r="AL305" i="13"/>
  <c r="AL304" i="13"/>
  <c r="AL303" i="13"/>
  <c r="AL302" i="13"/>
  <c r="AL301" i="13"/>
  <c r="AL300" i="13"/>
  <c r="AL299" i="13"/>
  <c r="AL298" i="13"/>
  <c r="AL297" i="13"/>
  <c r="AL296" i="13"/>
  <c r="AL295" i="13"/>
  <c r="AL294" i="13"/>
  <c r="AL293" i="13"/>
  <c r="AL292" i="13"/>
  <c r="AL291" i="13"/>
  <c r="AL290" i="13"/>
  <c r="AL289" i="13"/>
  <c r="AL288" i="13"/>
  <c r="AL287" i="13"/>
  <c r="AL286" i="13"/>
  <c r="AL285" i="13"/>
  <c r="AL284" i="13"/>
  <c r="AL283" i="13"/>
  <c r="AL282" i="13"/>
  <c r="AL281" i="13"/>
  <c r="AL280" i="13"/>
  <c r="AL279" i="13"/>
  <c r="AL278" i="13"/>
  <c r="AL277" i="13"/>
  <c r="AL276" i="13"/>
  <c r="AL275" i="13"/>
  <c r="AL274" i="13"/>
  <c r="AL273" i="13"/>
  <c r="AL272" i="13"/>
  <c r="AL271" i="13"/>
  <c r="AL270" i="13"/>
  <c r="AL269" i="13"/>
  <c r="AL268" i="13"/>
  <c r="AL267" i="13"/>
  <c r="AL266" i="13"/>
  <c r="AL265" i="13"/>
  <c r="AL264" i="13"/>
  <c r="AL263" i="13"/>
  <c r="AL262" i="13"/>
  <c r="AL261" i="13"/>
  <c r="AL260" i="13"/>
  <c r="AL259" i="13"/>
  <c r="AL258" i="13"/>
  <c r="AL257" i="13"/>
  <c r="AL256" i="13"/>
  <c r="AL255" i="13"/>
  <c r="AL254" i="13"/>
  <c r="AL253" i="13"/>
  <c r="AL252" i="13"/>
  <c r="AL251" i="13"/>
  <c r="AL250" i="13"/>
  <c r="AL249" i="13"/>
  <c r="AL248" i="13"/>
  <c r="AL247" i="13"/>
  <c r="AL246" i="13"/>
  <c r="AL245" i="13"/>
  <c r="AL244" i="13"/>
  <c r="AL243" i="13"/>
  <c r="AL242" i="13"/>
  <c r="AL241" i="13"/>
  <c r="AL240" i="13"/>
  <c r="AL239" i="13"/>
  <c r="AL238" i="13"/>
  <c r="AL237" i="13"/>
  <c r="AL236" i="13"/>
  <c r="AL235" i="13"/>
  <c r="AL234" i="13"/>
  <c r="AL233" i="13"/>
  <c r="AL232" i="13"/>
  <c r="AL231" i="13"/>
  <c r="AL230" i="13"/>
  <c r="AL229" i="13"/>
  <c r="AL228" i="13"/>
  <c r="AL227" i="13"/>
  <c r="AL226" i="13"/>
  <c r="AL225" i="13"/>
  <c r="AL224" i="13"/>
  <c r="AL223" i="13"/>
  <c r="AL222" i="13"/>
  <c r="AL221" i="13"/>
  <c r="AL220" i="13"/>
  <c r="AL219" i="13"/>
  <c r="AL218" i="13"/>
  <c r="AL217" i="13"/>
  <c r="AL216" i="13"/>
  <c r="AL215" i="13"/>
  <c r="AL214" i="13"/>
  <c r="AL213" i="13"/>
  <c r="AL212" i="13"/>
  <c r="AL211" i="13"/>
  <c r="AL210" i="13"/>
  <c r="AL209" i="13"/>
  <c r="AL208" i="13"/>
  <c r="AL207" i="13"/>
  <c r="AL206" i="13"/>
  <c r="AL205" i="13"/>
  <c r="AL204" i="13"/>
  <c r="AL203" i="13"/>
  <c r="AL202" i="13"/>
  <c r="AL201" i="13"/>
  <c r="AL200" i="13"/>
  <c r="AL199" i="13"/>
  <c r="AL198" i="13"/>
  <c r="AL197" i="13"/>
  <c r="AL196" i="13"/>
  <c r="AL195" i="13"/>
  <c r="AL194" i="13"/>
  <c r="AL193" i="13"/>
  <c r="AL192" i="13"/>
  <c r="AL191" i="13"/>
  <c r="AL190" i="13"/>
  <c r="AL189" i="13"/>
  <c r="AL188" i="13"/>
  <c r="AL187" i="13"/>
  <c r="AL186" i="13"/>
  <c r="AL185" i="13"/>
  <c r="AL184" i="13"/>
  <c r="AL183" i="13"/>
  <c r="AL182" i="13"/>
  <c r="AL181" i="13"/>
  <c r="AL180" i="13"/>
  <c r="AL179" i="13"/>
  <c r="AL178" i="13"/>
  <c r="AL177" i="13"/>
  <c r="AL176" i="13"/>
  <c r="AL175" i="13"/>
  <c r="AL174" i="13"/>
  <c r="AL173" i="13"/>
  <c r="AL172" i="13"/>
  <c r="AL171" i="13"/>
  <c r="AL170" i="13"/>
  <c r="AL169" i="13"/>
  <c r="AL168" i="13"/>
  <c r="AL167" i="13"/>
  <c r="AL166" i="13"/>
  <c r="AL165" i="13"/>
  <c r="AL164" i="13"/>
  <c r="AL163" i="13"/>
  <c r="AL162" i="13"/>
  <c r="AL161" i="13"/>
  <c r="AL160" i="13"/>
  <c r="AL159" i="13"/>
  <c r="AL158" i="13"/>
  <c r="AL157" i="13"/>
  <c r="AL156" i="13"/>
  <c r="AL155" i="13"/>
  <c r="AL154" i="13"/>
  <c r="AL153" i="13"/>
  <c r="AL152" i="13"/>
  <c r="AL151" i="13"/>
  <c r="AL150" i="13"/>
  <c r="AL149" i="13"/>
  <c r="AL148" i="13"/>
  <c r="AL147" i="13"/>
  <c r="AL146" i="13"/>
  <c r="AL145" i="13"/>
  <c r="AL144" i="13"/>
  <c r="AL143" i="13"/>
  <c r="AL142" i="13"/>
  <c r="AL141" i="13"/>
  <c r="AL140" i="13"/>
  <c r="AL139" i="13"/>
  <c r="AL138" i="13"/>
  <c r="AL137" i="13"/>
  <c r="AL136" i="13"/>
  <c r="AL135" i="13"/>
  <c r="AL134" i="13"/>
  <c r="AL133" i="13"/>
  <c r="AL132" i="13"/>
  <c r="AL131" i="13"/>
  <c r="AL130" i="13"/>
  <c r="AL129" i="13"/>
  <c r="AL128" i="13"/>
  <c r="AL127" i="13"/>
  <c r="AL126" i="13"/>
  <c r="AL125" i="13"/>
  <c r="AL124" i="13"/>
  <c r="AL123" i="13"/>
  <c r="AL122" i="13"/>
  <c r="AL121" i="13"/>
  <c r="AL120" i="13"/>
  <c r="AL119" i="13"/>
  <c r="AL118" i="13"/>
  <c r="AL117" i="13"/>
  <c r="AL116" i="13"/>
  <c r="AL115" i="13"/>
  <c r="AL114" i="13"/>
  <c r="AL113" i="13"/>
  <c r="AL112" i="13"/>
  <c r="AL111" i="13"/>
  <c r="AL110" i="13"/>
  <c r="AL109" i="13"/>
  <c r="AL108" i="13"/>
  <c r="AL107" i="13"/>
  <c r="AL106" i="13"/>
  <c r="AL105" i="13"/>
  <c r="AL104" i="13"/>
  <c r="AL103" i="13"/>
  <c r="AL102" i="13"/>
  <c r="AL101" i="13"/>
  <c r="AL100" i="13"/>
  <c r="AL99" i="13"/>
  <c r="AL98" i="13"/>
  <c r="AL97" i="13"/>
  <c r="AL96" i="13"/>
  <c r="AL95" i="13"/>
  <c r="AL94" i="13"/>
  <c r="AL93" i="13"/>
  <c r="AL92" i="13"/>
  <c r="AL91" i="13"/>
  <c r="AL90" i="13"/>
  <c r="AL89" i="13"/>
  <c r="AL88" i="13"/>
  <c r="AL87" i="13"/>
  <c r="AL86" i="13"/>
  <c r="AL85" i="13"/>
  <c r="AL84" i="13"/>
  <c r="AL83" i="13"/>
  <c r="AL82" i="13"/>
  <c r="AL81" i="13"/>
  <c r="AL80" i="13"/>
  <c r="AL79" i="13"/>
  <c r="AL78" i="13"/>
  <c r="AL77" i="13"/>
  <c r="AL76" i="13"/>
  <c r="AL75" i="13"/>
  <c r="AL74" i="13"/>
  <c r="AL73" i="13"/>
  <c r="AL72" i="13"/>
  <c r="AL71" i="13"/>
  <c r="AL70" i="13"/>
  <c r="AL69" i="13"/>
  <c r="AL68" i="13"/>
  <c r="AL67" i="13"/>
  <c r="AL66" i="13"/>
  <c r="AL65" i="13"/>
  <c r="AL64" i="13"/>
  <c r="AL63" i="13"/>
  <c r="AL62" i="13"/>
  <c r="AL61" i="13"/>
  <c r="AL60" i="13"/>
  <c r="AL59" i="13"/>
  <c r="AL58" i="13"/>
  <c r="AL57" i="13"/>
  <c r="AL56" i="13"/>
  <c r="AL55" i="13"/>
  <c r="AL54" i="13"/>
  <c r="AL53" i="13"/>
  <c r="AL52" i="13"/>
  <c r="AL51" i="13"/>
  <c r="AL50" i="13"/>
  <c r="AL49" i="13"/>
  <c r="AL48" i="13"/>
  <c r="AL47" i="13"/>
  <c r="AL46" i="13"/>
  <c r="AL45" i="13"/>
  <c r="AL44" i="13"/>
  <c r="AL43" i="13"/>
  <c r="AL42" i="13"/>
  <c r="AL41" i="13"/>
  <c r="AL40" i="13"/>
  <c r="AL39" i="13"/>
  <c r="AL38" i="13"/>
  <c r="AL37" i="13"/>
  <c r="AL36" i="13"/>
  <c r="AL35" i="13"/>
  <c r="AL34" i="13"/>
  <c r="AL33" i="13"/>
  <c r="AL32" i="13"/>
  <c r="AL31" i="13"/>
  <c r="AL30" i="13"/>
  <c r="AL29" i="13"/>
  <c r="AL28" i="13"/>
  <c r="AL27" i="13"/>
  <c r="AL26" i="13"/>
  <c r="AL25" i="13"/>
  <c r="AL24" i="13"/>
  <c r="AL23" i="13"/>
  <c r="AL22" i="13"/>
  <c r="AL21" i="13"/>
  <c r="AL20" i="13"/>
  <c r="AL19" i="13"/>
  <c r="AL18" i="13"/>
  <c r="AL17" i="13"/>
  <c r="AL16" i="13"/>
  <c r="AL15" i="13"/>
  <c r="AL14" i="13"/>
  <c r="AL13" i="13"/>
  <c r="AL12" i="13"/>
  <c r="AL11" i="13"/>
  <c r="AL10" i="13"/>
  <c r="AL513" i="13"/>
  <c r="AK512" i="13"/>
  <c r="AK511" i="13"/>
  <c r="AK510" i="13"/>
  <c r="AK509" i="13"/>
  <c r="AK508" i="13"/>
  <c r="AK507" i="13"/>
  <c r="AK506" i="13"/>
  <c r="AK505" i="13"/>
  <c r="AK504" i="13"/>
  <c r="AK503" i="13"/>
  <c r="AK502" i="13"/>
  <c r="AK501" i="13"/>
  <c r="AK500" i="13"/>
  <c r="AK499" i="13"/>
  <c r="AK498" i="13"/>
  <c r="AK497" i="13"/>
  <c r="AK496" i="13"/>
  <c r="AK495" i="13"/>
  <c r="AK494" i="13"/>
  <c r="AK493" i="13"/>
  <c r="AK492" i="13"/>
  <c r="AK491" i="13"/>
  <c r="AK490" i="13"/>
  <c r="AK489" i="13"/>
  <c r="AK488" i="13"/>
  <c r="AK487" i="13"/>
  <c r="AK486" i="13"/>
  <c r="AK485" i="13"/>
  <c r="AK484" i="13"/>
  <c r="AK483" i="13"/>
  <c r="AK482" i="13"/>
  <c r="AK481" i="13"/>
  <c r="AK480" i="13"/>
  <c r="AK479" i="13"/>
  <c r="AK478" i="13"/>
  <c r="AK477" i="13"/>
  <c r="AK476" i="13"/>
  <c r="AK475" i="13"/>
  <c r="AK474" i="13"/>
  <c r="AK473" i="13"/>
  <c r="AK472" i="13"/>
  <c r="AK471" i="13"/>
  <c r="AK470" i="13"/>
  <c r="AK469" i="13"/>
  <c r="AK468" i="13"/>
  <c r="AK467" i="13"/>
  <c r="AK466" i="13"/>
  <c r="AK465" i="13"/>
  <c r="AK464" i="13"/>
  <c r="AK463" i="13"/>
  <c r="AK462" i="13"/>
  <c r="AK461" i="13"/>
  <c r="AK460" i="13"/>
  <c r="AK459" i="13"/>
  <c r="AK458" i="13"/>
  <c r="AK457" i="13"/>
  <c r="AK456" i="13"/>
  <c r="AK455" i="13"/>
  <c r="AK454" i="13"/>
  <c r="AK453" i="13"/>
  <c r="AK452" i="13"/>
  <c r="AK451" i="13"/>
  <c r="AK450" i="13"/>
  <c r="AK449" i="13"/>
  <c r="AK448" i="13"/>
  <c r="AK447" i="13"/>
  <c r="AK446" i="13"/>
  <c r="AK445" i="13"/>
  <c r="AK444" i="13"/>
  <c r="AK443" i="13"/>
  <c r="AK442" i="13"/>
  <c r="AK441" i="13"/>
  <c r="AK440" i="13"/>
  <c r="AK439" i="13"/>
  <c r="AK438" i="13"/>
  <c r="AK437" i="13"/>
  <c r="AK436" i="13"/>
  <c r="AK435" i="13"/>
  <c r="AK434" i="13"/>
  <c r="AK433" i="13"/>
  <c r="AK432" i="13"/>
  <c r="AK431" i="13"/>
  <c r="AK430" i="13"/>
  <c r="AK429" i="13"/>
  <c r="AK428" i="13"/>
  <c r="AK427" i="13"/>
  <c r="AK426" i="13"/>
  <c r="AK425" i="13"/>
  <c r="AK424" i="13"/>
  <c r="AK423" i="13"/>
  <c r="AK422" i="13"/>
  <c r="AK421" i="13"/>
  <c r="AK420" i="13"/>
  <c r="AK419" i="13"/>
  <c r="AK418" i="13"/>
  <c r="AK417" i="13"/>
  <c r="AK416" i="13"/>
  <c r="AK415" i="13"/>
  <c r="AK414" i="13"/>
  <c r="AK413" i="13"/>
  <c r="AK412" i="13"/>
  <c r="AK411" i="13"/>
  <c r="AK410" i="13"/>
  <c r="AK409" i="13"/>
  <c r="AK408" i="13"/>
  <c r="AK407" i="13"/>
  <c r="AK406" i="13"/>
  <c r="AK405" i="13"/>
  <c r="AK404" i="13"/>
  <c r="AK403" i="13"/>
  <c r="AK402" i="13"/>
  <c r="AK401" i="13"/>
  <c r="AK400" i="13"/>
  <c r="AK399" i="13"/>
  <c r="AK398" i="13"/>
  <c r="AK397" i="13"/>
  <c r="AK396" i="13"/>
  <c r="AK395" i="13"/>
  <c r="AK394" i="13"/>
  <c r="AK393" i="13"/>
  <c r="AK392" i="13"/>
  <c r="AK391" i="13"/>
  <c r="AK390" i="13"/>
  <c r="AK389" i="13"/>
  <c r="AK388" i="13"/>
  <c r="AK387" i="13"/>
  <c r="AK386" i="13"/>
  <c r="AK385" i="13"/>
  <c r="AK384" i="13"/>
  <c r="AK383" i="13"/>
  <c r="AK382" i="13"/>
  <c r="AK381" i="13"/>
  <c r="AK380" i="13"/>
  <c r="AK379" i="13"/>
  <c r="AK378" i="13"/>
  <c r="AK377" i="13"/>
  <c r="AK376" i="13"/>
  <c r="AK375" i="13"/>
  <c r="AK374" i="13"/>
  <c r="AK373" i="13"/>
  <c r="AK372" i="13"/>
  <c r="AK371" i="13"/>
  <c r="AK370" i="13"/>
  <c r="AK369" i="13"/>
  <c r="AK368" i="13"/>
  <c r="AK367" i="13"/>
  <c r="AK366" i="13"/>
  <c r="AK365" i="13"/>
  <c r="AK364" i="13"/>
  <c r="AK363" i="13"/>
  <c r="AK362" i="13"/>
  <c r="AK361" i="13"/>
  <c r="AK360" i="13"/>
  <c r="AK359" i="13"/>
  <c r="AK358" i="13"/>
  <c r="AK357" i="13"/>
  <c r="AK356" i="13"/>
  <c r="AK355" i="13"/>
  <c r="AK354" i="13"/>
  <c r="AK353" i="13"/>
  <c r="AK352" i="13"/>
  <c r="AK351" i="13"/>
  <c r="AK350" i="13"/>
  <c r="AK349" i="13"/>
  <c r="AK348" i="13"/>
  <c r="AK347" i="13"/>
  <c r="AK346" i="13"/>
  <c r="AK345" i="13"/>
  <c r="AK344" i="13"/>
  <c r="AK343" i="13"/>
  <c r="AK342" i="13"/>
  <c r="AK341" i="13"/>
  <c r="AK340" i="13"/>
  <c r="AK339" i="13"/>
  <c r="AK338" i="13"/>
  <c r="AK337" i="13"/>
  <c r="AK336" i="13"/>
  <c r="AK335" i="13"/>
  <c r="AK334" i="13"/>
  <c r="AK333" i="13"/>
  <c r="AK332" i="13"/>
  <c r="AK331" i="13"/>
  <c r="AK330" i="13"/>
  <c r="AK329" i="13"/>
  <c r="AK328" i="13"/>
  <c r="AK327" i="13"/>
  <c r="AK326" i="13"/>
  <c r="AK325" i="13"/>
  <c r="AK324" i="13"/>
  <c r="AK323" i="13"/>
  <c r="AK322" i="13"/>
  <c r="AK321" i="13"/>
  <c r="AK320" i="13"/>
  <c r="AK319" i="13"/>
  <c r="AK318" i="13"/>
  <c r="AK317" i="13"/>
  <c r="AK316" i="13"/>
  <c r="AK315" i="13"/>
  <c r="AK314" i="13"/>
  <c r="AK313" i="13"/>
  <c r="AK312" i="13"/>
  <c r="AK311" i="13"/>
  <c r="AK310" i="13"/>
  <c r="AK309" i="13"/>
  <c r="AK308" i="13"/>
  <c r="AK307" i="13"/>
  <c r="AK306" i="13"/>
  <c r="AK305" i="13"/>
  <c r="AK304" i="13"/>
  <c r="AK303" i="13"/>
  <c r="AK302" i="13"/>
  <c r="AK301" i="13"/>
  <c r="AK300" i="13"/>
  <c r="AK299" i="13"/>
  <c r="AK298" i="13"/>
  <c r="AK297" i="13"/>
  <c r="AK296" i="13"/>
  <c r="AK295" i="13"/>
  <c r="AK294" i="13"/>
  <c r="AK293" i="13"/>
  <c r="AK292" i="13"/>
  <c r="AK291" i="13"/>
  <c r="AK290" i="13"/>
  <c r="AK289" i="13"/>
  <c r="AK288" i="13"/>
  <c r="AK287" i="13"/>
  <c r="AK286" i="13"/>
  <c r="AK285" i="13"/>
  <c r="AK284" i="13"/>
  <c r="AK283" i="13"/>
  <c r="AK282" i="13"/>
  <c r="AK281" i="13"/>
  <c r="AK280" i="13"/>
  <c r="AK279" i="13"/>
  <c r="AK278" i="13"/>
  <c r="AK277" i="13"/>
  <c r="AK276" i="13"/>
  <c r="AK275" i="13"/>
  <c r="AK274" i="13"/>
  <c r="AK273" i="13"/>
  <c r="AK272" i="13"/>
  <c r="AK271" i="13"/>
  <c r="AK270" i="13"/>
  <c r="AK269" i="13"/>
  <c r="AK268" i="13"/>
  <c r="AK267" i="13"/>
  <c r="AK266" i="13"/>
  <c r="AK265" i="13"/>
  <c r="AK264" i="13"/>
  <c r="AK263" i="13"/>
  <c r="AK262" i="13"/>
  <c r="AK261" i="13"/>
  <c r="AK260" i="13"/>
  <c r="AK259" i="13"/>
  <c r="AK258" i="13"/>
  <c r="AK257" i="13"/>
  <c r="AK256" i="13"/>
  <c r="AK255" i="13"/>
  <c r="AK254" i="13"/>
  <c r="AK253" i="13"/>
  <c r="AK252" i="13"/>
  <c r="AK251" i="13"/>
  <c r="AK250" i="13"/>
  <c r="AK249" i="13"/>
  <c r="AK248" i="13"/>
  <c r="AK247" i="13"/>
  <c r="AK246" i="13"/>
  <c r="AK245" i="13"/>
  <c r="AK244" i="13"/>
  <c r="AK243" i="13"/>
  <c r="AK242" i="13"/>
  <c r="AK241" i="13"/>
  <c r="AK240" i="13"/>
  <c r="AK239" i="13"/>
  <c r="AK238" i="13"/>
  <c r="AK237" i="13"/>
  <c r="AK236" i="13"/>
  <c r="AK235" i="13"/>
  <c r="AK234" i="13"/>
  <c r="AK233" i="13"/>
  <c r="AK232" i="13"/>
  <c r="AK231" i="13"/>
  <c r="AK230" i="13"/>
  <c r="AK229" i="13"/>
  <c r="AK228" i="13"/>
  <c r="AK227" i="13"/>
  <c r="AK226" i="13"/>
  <c r="AK225" i="13"/>
  <c r="AK224" i="13"/>
  <c r="AK223" i="13"/>
  <c r="AK222" i="13"/>
  <c r="AK221" i="13"/>
  <c r="AK220" i="13"/>
  <c r="AK219" i="13"/>
  <c r="AK218" i="13"/>
  <c r="AK217" i="13"/>
  <c r="AK216" i="13"/>
  <c r="AK215" i="13"/>
  <c r="AK214" i="13"/>
  <c r="AK213" i="13"/>
  <c r="AK212" i="13"/>
  <c r="AK211" i="13"/>
  <c r="AK210" i="13"/>
  <c r="AK209" i="13"/>
  <c r="AK208" i="13"/>
  <c r="AK207" i="13"/>
  <c r="AK206" i="13"/>
  <c r="AK205" i="13"/>
  <c r="AK204" i="13"/>
  <c r="AK203" i="13"/>
  <c r="AK202" i="13"/>
  <c r="AK201" i="13"/>
  <c r="AK200" i="13"/>
  <c r="AK199" i="13"/>
  <c r="AK198" i="13"/>
  <c r="AK197" i="13"/>
  <c r="AK196" i="13"/>
  <c r="AK195" i="13"/>
  <c r="AK194" i="13"/>
  <c r="AK193" i="13"/>
  <c r="AK192" i="13"/>
  <c r="AK191" i="13"/>
  <c r="AK190" i="13"/>
  <c r="AK189" i="13"/>
  <c r="AK188" i="13"/>
  <c r="AK187" i="13"/>
  <c r="AK186" i="13"/>
  <c r="AK185" i="13"/>
  <c r="AK184" i="13"/>
  <c r="AK183" i="13"/>
  <c r="AK182" i="13"/>
  <c r="AK181" i="13"/>
  <c r="AK180" i="13"/>
  <c r="AK179" i="13"/>
  <c r="AK178" i="13"/>
  <c r="AK177" i="13"/>
  <c r="AK176" i="13"/>
  <c r="AK175" i="13"/>
  <c r="AK174" i="13"/>
  <c r="AK173" i="13"/>
  <c r="AK172" i="13"/>
  <c r="AK171" i="13"/>
  <c r="AK170" i="13"/>
  <c r="AK169" i="13"/>
  <c r="AK168" i="13"/>
  <c r="AK167" i="13"/>
  <c r="AK166" i="13"/>
  <c r="AK165" i="13"/>
  <c r="AK164" i="13"/>
  <c r="AK163" i="13"/>
  <c r="AK162" i="13"/>
  <c r="AK161" i="13"/>
  <c r="AK160" i="13"/>
  <c r="AK159" i="13"/>
  <c r="AK158" i="13"/>
  <c r="AK157" i="13"/>
  <c r="AK156" i="13"/>
  <c r="AK155" i="13"/>
  <c r="AK154" i="13"/>
  <c r="AK153" i="13"/>
  <c r="AK152" i="13"/>
  <c r="AK151" i="13"/>
  <c r="AK150" i="13"/>
  <c r="AK149" i="13"/>
  <c r="AK148" i="13"/>
  <c r="AK147" i="13"/>
  <c r="AK146" i="13"/>
  <c r="AK145" i="13"/>
  <c r="AK144" i="13"/>
  <c r="AK143" i="13"/>
  <c r="AK142" i="13"/>
  <c r="AK141" i="13"/>
  <c r="AK140" i="13"/>
  <c r="AK139" i="13"/>
  <c r="AK138" i="13"/>
  <c r="AK137" i="13"/>
  <c r="AK136" i="13"/>
  <c r="AK135" i="13"/>
  <c r="AK134" i="13"/>
  <c r="AK133" i="13"/>
  <c r="AK132" i="13"/>
  <c r="AK131" i="13"/>
  <c r="AK130" i="13"/>
  <c r="AK129" i="13"/>
  <c r="AK128" i="13"/>
  <c r="AK127" i="13"/>
  <c r="AK126" i="13"/>
  <c r="AK125" i="13"/>
  <c r="AK124" i="13"/>
  <c r="AK123" i="13"/>
  <c r="AK122" i="13"/>
  <c r="AK121" i="13"/>
  <c r="AK120" i="13"/>
  <c r="AK119" i="13"/>
  <c r="AK118" i="13"/>
  <c r="AK117" i="13"/>
  <c r="AK116" i="13"/>
  <c r="AK115" i="13"/>
  <c r="AK114" i="13"/>
  <c r="AK113" i="13"/>
  <c r="AK112" i="13"/>
  <c r="AK111" i="13"/>
  <c r="AK110" i="13"/>
  <c r="AK109" i="13"/>
  <c r="AK108" i="13"/>
  <c r="AK107" i="13"/>
  <c r="AK106" i="13"/>
  <c r="AK105" i="13"/>
  <c r="AK104" i="13"/>
  <c r="AK103" i="13"/>
  <c r="AK102" i="13"/>
  <c r="AK101" i="13"/>
  <c r="AK100" i="13"/>
  <c r="AK99" i="13"/>
  <c r="AK98" i="13"/>
  <c r="AK97" i="13"/>
  <c r="AK96" i="13"/>
  <c r="AK95" i="13"/>
  <c r="AK94" i="13"/>
  <c r="AK93" i="13"/>
  <c r="AK92" i="13"/>
  <c r="AK91" i="13"/>
  <c r="AK90" i="13"/>
  <c r="AK89" i="13"/>
  <c r="AK88" i="13"/>
  <c r="AK87" i="13"/>
  <c r="AK86" i="13"/>
  <c r="AK85" i="13"/>
  <c r="AK84" i="13"/>
  <c r="AK83" i="13"/>
  <c r="AK82" i="13"/>
  <c r="AK81" i="13"/>
  <c r="AK80" i="13"/>
  <c r="AK79" i="13"/>
  <c r="AK78" i="13"/>
  <c r="AK77" i="13"/>
  <c r="AK76" i="13"/>
  <c r="AK75" i="13"/>
  <c r="AK74" i="13"/>
  <c r="AK73" i="13"/>
  <c r="AK72" i="13"/>
  <c r="AK71" i="13"/>
  <c r="AK70" i="13"/>
  <c r="AK69" i="13"/>
  <c r="AK68" i="13"/>
  <c r="AK67" i="13"/>
  <c r="AK66" i="13"/>
  <c r="AK65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52" i="13"/>
  <c r="AK51" i="13"/>
  <c r="AK50" i="13"/>
  <c r="AK49" i="13"/>
  <c r="AK48" i="13"/>
  <c r="AK47" i="13"/>
  <c r="AK46" i="13"/>
  <c r="AK45" i="13"/>
  <c r="AK44" i="13"/>
  <c r="AK43" i="13"/>
  <c r="AK42" i="13"/>
  <c r="AK41" i="13"/>
  <c r="AK40" i="13"/>
  <c r="AK39" i="13"/>
  <c r="AK38" i="13"/>
  <c r="AK37" i="13"/>
  <c r="AK36" i="13"/>
  <c r="AK35" i="13"/>
  <c r="AK34" i="13"/>
  <c r="AK33" i="13"/>
  <c r="AK32" i="13"/>
  <c r="AK31" i="13"/>
  <c r="AK30" i="13"/>
  <c r="AK29" i="13"/>
  <c r="AK28" i="13"/>
  <c r="AK27" i="13"/>
  <c r="AK26" i="13"/>
  <c r="AK25" i="13"/>
  <c r="AK24" i="13"/>
  <c r="AK23" i="13"/>
  <c r="AK22" i="13"/>
  <c r="AK21" i="13"/>
  <c r="AK20" i="13"/>
  <c r="AK19" i="13"/>
  <c r="AK18" i="13"/>
  <c r="AK17" i="13"/>
  <c r="AK16" i="13"/>
  <c r="AK15" i="13"/>
  <c r="AK14" i="13"/>
  <c r="AK13" i="13"/>
  <c r="AK12" i="13"/>
  <c r="AK11" i="13"/>
  <c r="AE513" i="13"/>
  <c r="AE512" i="13"/>
  <c r="AE511" i="13"/>
  <c r="AE510" i="13"/>
  <c r="AE509" i="13"/>
  <c r="AE508" i="13"/>
  <c r="AE507" i="13"/>
  <c r="AE506" i="13"/>
  <c r="AE505" i="13"/>
  <c r="AE504" i="13"/>
  <c r="AE503" i="13"/>
  <c r="AE502" i="13"/>
  <c r="AE501" i="13"/>
  <c r="AE500" i="13"/>
  <c r="AE499" i="13"/>
  <c r="AE498" i="13"/>
  <c r="AE497" i="13"/>
  <c r="AE496" i="13"/>
  <c r="AE495" i="13"/>
  <c r="AE494" i="13"/>
  <c r="AE493" i="13"/>
  <c r="AE492" i="13"/>
  <c r="AE491" i="13"/>
  <c r="AE490" i="13"/>
  <c r="AE489" i="13"/>
  <c r="AE488" i="13"/>
  <c r="AE487" i="13"/>
  <c r="AE486" i="13"/>
  <c r="AE485" i="13"/>
  <c r="AE484" i="13"/>
  <c r="AE483" i="13"/>
  <c r="AE482" i="13"/>
  <c r="AE481" i="13"/>
  <c r="AE480" i="13"/>
  <c r="AE479" i="13"/>
  <c r="AE478" i="13"/>
  <c r="AE477" i="13"/>
  <c r="AE476" i="13"/>
  <c r="AE475" i="13"/>
  <c r="AE474" i="13"/>
  <c r="AE473" i="13"/>
  <c r="AE472" i="13"/>
  <c r="AE471" i="13"/>
  <c r="AE470" i="13"/>
  <c r="AE469" i="13"/>
  <c r="AE468" i="13"/>
  <c r="AE467" i="13"/>
  <c r="AE466" i="13"/>
  <c r="AE465" i="13"/>
  <c r="AE464" i="13"/>
  <c r="AE463" i="13"/>
  <c r="AE462" i="13"/>
  <c r="AE461" i="13"/>
  <c r="AE460" i="13"/>
  <c r="AE459" i="13"/>
  <c r="AE458" i="13"/>
  <c r="AE457" i="13"/>
  <c r="AE456" i="13"/>
  <c r="AE455" i="13"/>
  <c r="AE454" i="13"/>
  <c r="AE453" i="13"/>
  <c r="AE452" i="13"/>
  <c r="AE451" i="13"/>
  <c r="AE450" i="13"/>
  <c r="AE449" i="13"/>
  <c r="AE448" i="13"/>
  <c r="AE447" i="13"/>
  <c r="AE446" i="13"/>
  <c r="AE445" i="13"/>
  <c r="AE444" i="13"/>
  <c r="AE443" i="13"/>
  <c r="AE442" i="13"/>
  <c r="AE441" i="13"/>
  <c r="AE440" i="13"/>
  <c r="AE439" i="13"/>
  <c r="AE438" i="13"/>
  <c r="AE437" i="13"/>
  <c r="AE436" i="13"/>
  <c r="AE435" i="13"/>
  <c r="AE434" i="13"/>
  <c r="AE433" i="13"/>
  <c r="AE432" i="13"/>
  <c r="AE431" i="13"/>
  <c r="AE430" i="13"/>
  <c r="AE429" i="13"/>
  <c r="AE428" i="13"/>
  <c r="AE427" i="13"/>
  <c r="AE426" i="13"/>
  <c r="AE425" i="13"/>
  <c r="AE424" i="13"/>
  <c r="AE423" i="13"/>
  <c r="AE422" i="13"/>
  <c r="AE421" i="13"/>
  <c r="AE420" i="13"/>
  <c r="AE419" i="13"/>
  <c r="AE418" i="13"/>
  <c r="AE417" i="13"/>
  <c r="AE416" i="13"/>
  <c r="AE415" i="13"/>
  <c r="AE414" i="13"/>
  <c r="AE413" i="13"/>
  <c r="AE412" i="13"/>
  <c r="AE411" i="13"/>
  <c r="AE410" i="13"/>
  <c r="AE409" i="13"/>
  <c r="AE408" i="13"/>
  <c r="AE407" i="13"/>
  <c r="AE406" i="13"/>
  <c r="AE405" i="13"/>
  <c r="AE404" i="13"/>
  <c r="AE403" i="13"/>
  <c r="AE402" i="13"/>
  <c r="AE401" i="13"/>
  <c r="AE400" i="13"/>
  <c r="AE399" i="13"/>
  <c r="AE398" i="13"/>
  <c r="AE397" i="13"/>
  <c r="AE396" i="13"/>
  <c r="AE395" i="13"/>
  <c r="AE394" i="13"/>
  <c r="AE393" i="13"/>
  <c r="AE392" i="13"/>
  <c r="AE391" i="13"/>
  <c r="AE390" i="13"/>
  <c r="AE389" i="13"/>
  <c r="AE388" i="13"/>
  <c r="AE387" i="13"/>
  <c r="AE386" i="13"/>
  <c r="AE385" i="13"/>
  <c r="AE384" i="13"/>
  <c r="AE383" i="13"/>
  <c r="AE382" i="13"/>
  <c r="AE381" i="13"/>
  <c r="AE380" i="13"/>
  <c r="AE379" i="13"/>
  <c r="AE378" i="13"/>
  <c r="AE377" i="13"/>
  <c r="AE376" i="13"/>
  <c r="AE375" i="13"/>
  <c r="AE374" i="13"/>
  <c r="AE373" i="13"/>
  <c r="AE372" i="13"/>
  <c r="AE371" i="13"/>
  <c r="AE370" i="13"/>
  <c r="AE369" i="13"/>
  <c r="AE368" i="13"/>
  <c r="AE367" i="13"/>
  <c r="AE366" i="13"/>
  <c r="AE365" i="13"/>
  <c r="AE364" i="13"/>
  <c r="AE363" i="13"/>
  <c r="AE362" i="13"/>
  <c r="AE361" i="13"/>
  <c r="AE360" i="13"/>
  <c r="AE359" i="13"/>
  <c r="AE358" i="13"/>
  <c r="AE357" i="13"/>
  <c r="AE356" i="13"/>
  <c r="AE355" i="13"/>
  <c r="AE354" i="13"/>
  <c r="AE353" i="13"/>
  <c r="AE352" i="13"/>
  <c r="AE351" i="13"/>
  <c r="AE350" i="13"/>
  <c r="AE349" i="13"/>
  <c r="AE348" i="13"/>
  <c r="AE347" i="13"/>
  <c r="AE346" i="13"/>
  <c r="AE345" i="13"/>
  <c r="AE344" i="13"/>
  <c r="AE343" i="13"/>
  <c r="AE342" i="13"/>
  <c r="AE341" i="13"/>
  <c r="AE340" i="13"/>
  <c r="AE339" i="13"/>
  <c r="AE338" i="13"/>
  <c r="AE337" i="13"/>
  <c r="AE336" i="13"/>
  <c r="AE335" i="13"/>
  <c r="AE334" i="13"/>
  <c r="AE333" i="13"/>
  <c r="AE332" i="13"/>
  <c r="AE331" i="13"/>
  <c r="AE330" i="13"/>
  <c r="AE329" i="13"/>
  <c r="AE328" i="13"/>
  <c r="AE327" i="13"/>
  <c r="AE326" i="13"/>
  <c r="AE325" i="13"/>
  <c r="AE324" i="13"/>
  <c r="AE323" i="13"/>
  <c r="AE322" i="13"/>
  <c r="AE321" i="13"/>
  <c r="AE320" i="13"/>
  <c r="AE319" i="13"/>
  <c r="AE318" i="13"/>
  <c r="AE317" i="13"/>
  <c r="AE316" i="13"/>
  <c r="AE315" i="13"/>
  <c r="AE314" i="13"/>
  <c r="AE313" i="13"/>
  <c r="AE312" i="13"/>
  <c r="AE311" i="13"/>
  <c r="AE310" i="13"/>
  <c r="AE309" i="13"/>
  <c r="AE308" i="13"/>
  <c r="AE307" i="13"/>
  <c r="AE306" i="13"/>
  <c r="AE305" i="13"/>
  <c r="AE304" i="13"/>
  <c r="AE303" i="13"/>
  <c r="AE302" i="13"/>
  <c r="AE301" i="13"/>
  <c r="AE300" i="13"/>
  <c r="AE299" i="13"/>
  <c r="AE298" i="13"/>
  <c r="AE297" i="13"/>
  <c r="AE296" i="13"/>
  <c r="AE295" i="13"/>
  <c r="AE294" i="13"/>
  <c r="AE293" i="13"/>
  <c r="AE292" i="13"/>
  <c r="AE291" i="13"/>
  <c r="AE290" i="13"/>
  <c r="AE289" i="13"/>
  <c r="AE288" i="13"/>
  <c r="AE287" i="13"/>
  <c r="AE286" i="13"/>
  <c r="AE285" i="13"/>
  <c r="AE284" i="13"/>
  <c r="AE283" i="13"/>
  <c r="AE282" i="13"/>
  <c r="AE281" i="13"/>
  <c r="AE280" i="13"/>
  <c r="AE279" i="13"/>
  <c r="AE278" i="13"/>
  <c r="AE277" i="13"/>
  <c r="AE276" i="13"/>
  <c r="AE275" i="13"/>
  <c r="AE274" i="13"/>
  <c r="AE273" i="13"/>
  <c r="AE272" i="13"/>
  <c r="AE271" i="13"/>
  <c r="AE270" i="13"/>
  <c r="AE269" i="13"/>
  <c r="AE268" i="13"/>
  <c r="AE267" i="13"/>
  <c r="AE266" i="13"/>
  <c r="AE265" i="13"/>
  <c r="AE264" i="13"/>
  <c r="AE263" i="13"/>
  <c r="AE262" i="13"/>
  <c r="AE261" i="13"/>
  <c r="AE260" i="13"/>
  <c r="AE259" i="13"/>
  <c r="AE258" i="13"/>
  <c r="AE257" i="13"/>
  <c r="AE256" i="13"/>
  <c r="AE255" i="13"/>
  <c r="AE254" i="13"/>
  <c r="AE253" i="13"/>
  <c r="AE252" i="13"/>
  <c r="AE251" i="13"/>
  <c r="AE250" i="13"/>
  <c r="AE249" i="13"/>
  <c r="AE248" i="13"/>
  <c r="AE247" i="13"/>
  <c r="AE246" i="13"/>
  <c r="AE245" i="13"/>
  <c r="AE244" i="13"/>
  <c r="AE243" i="13"/>
  <c r="AE242" i="13"/>
  <c r="AE241" i="13"/>
  <c r="AE240" i="13"/>
  <c r="AE239" i="13"/>
  <c r="AE238" i="13"/>
  <c r="AE237" i="13"/>
  <c r="AE236" i="13"/>
  <c r="AE235" i="13"/>
  <c r="AE234" i="13"/>
  <c r="AE233" i="13"/>
  <c r="AE232" i="13"/>
  <c r="AE231" i="13"/>
  <c r="AE230" i="13"/>
  <c r="AE229" i="13"/>
  <c r="AE228" i="13"/>
  <c r="AE227" i="13"/>
  <c r="AE226" i="13"/>
  <c r="AE225" i="13"/>
  <c r="AE224" i="13"/>
  <c r="AE223" i="13"/>
  <c r="AE222" i="13"/>
  <c r="AE221" i="13"/>
  <c r="AE220" i="13"/>
  <c r="AE219" i="13"/>
  <c r="AE218" i="13"/>
  <c r="AE217" i="13"/>
  <c r="AE216" i="13"/>
  <c r="AE215" i="13"/>
  <c r="AE214" i="13"/>
  <c r="AE213" i="13"/>
  <c r="AE212" i="13"/>
  <c r="AE211" i="13"/>
  <c r="AE210" i="13"/>
  <c r="AE209" i="13"/>
  <c r="AE208" i="13"/>
  <c r="AE207" i="13"/>
  <c r="AE206" i="13"/>
  <c r="AE205" i="13"/>
  <c r="AE204" i="13"/>
  <c r="AE203" i="13"/>
  <c r="AE202" i="13"/>
  <c r="AE201" i="13"/>
  <c r="AE200" i="13"/>
  <c r="AE199" i="13"/>
  <c r="AE198" i="13"/>
  <c r="AE197" i="13"/>
  <c r="AE196" i="13"/>
  <c r="AE195" i="13"/>
  <c r="AE194" i="13"/>
  <c r="AE193" i="13"/>
  <c r="AE192" i="13"/>
  <c r="AE191" i="13"/>
  <c r="AE190" i="13"/>
  <c r="AE189" i="13"/>
  <c r="AE188" i="13"/>
  <c r="AE187" i="13"/>
  <c r="AE186" i="13"/>
  <c r="AE185" i="13"/>
  <c r="AE184" i="13"/>
  <c r="AE183" i="13"/>
  <c r="AE182" i="13"/>
  <c r="AE181" i="13"/>
  <c r="AE180" i="13"/>
  <c r="AE179" i="13"/>
  <c r="AE178" i="13"/>
  <c r="AE177" i="13"/>
  <c r="AE176" i="13"/>
  <c r="AE175" i="13"/>
  <c r="AE174" i="13"/>
  <c r="AE173" i="13"/>
  <c r="AE172" i="13"/>
  <c r="AE171" i="13"/>
  <c r="AE170" i="13"/>
  <c r="AE169" i="13"/>
  <c r="AE168" i="13"/>
  <c r="AE167" i="13"/>
  <c r="AE166" i="13"/>
  <c r="AE165" i="13"/>
  <c r="AE164" i="13"/>
  <c r="AE163" i="13"/>
  <c r="AE162" i="13"/>
  <c r="AE161" i="13"/>
  <c r="AE160" i="13"/>
  <c r="AE159" i="13"/>
  <c r="AE158" i="13"/>
  <c r="AE157" i="13"/>
  <c r="AE156" i="13"/>
  <c r="AE155" i="13"/>
  <c r="AE154" i="13"/>
  <c r="AE153" i="13"/>
  <c r="AE152" i="13"/>
  <c r="AE151" i="13"/>
  <c r="AE150" i="13"/>
  <c r="AE149" i="13"/>
  <c r="AE148" i="13"/>
  <c r="AE147" i="13"/>
  <c r="AE146" i="13"/>
  <c r="AE145" i="13"/>
  <c r="AE144" i="13"/>
  <c r="AE143" i="13"/>
  <c r="AE142" i="13"/>
  <c r="AE141" i="13"/>
  <c r="AE140" i="13"/>
  <c r="AE139" i="13"/>
  <c r="AE138" i="13"/>
  <c r="AE137" i="13"/>
  <c r="AE136" i="13"/>
  <c r="AE135" i="13"/>
  <c r="AE134" i="13"/>
  <c r="AE133" i="13"/>
  <c r="AE132" i="13"/>
  <c r="AE131" i="13"/>
  <c r="AE130" i="13"/>
  <c r="AE129" i="13"/>
  <c r="AE128" i="13"/>
  <c r="AE127" i="13"/>
  <c r="AE126" i="13"/>
  <c r="AE125" i="13"/>
  <c r="AE124" i="13"/>
  <c r="AE123" i="13"/>
  <c r="AE122" i="13"/>
  <c r="AE121" i="13"/>
  <c r="AE120" i="13"/>
  <c r="AE119" i="13"/>
  <c r="AE118" i="13"/>
  <c r="AE117" i="13"/>
  <c r="AE116" i="13"/>
  <c r="AE115" i="13"/>
  <c r="AE114" i="13"/>
  <c r="AE113" i="13"/>
  <c r="AE112" i="13"/>
  <c r="AE111" i="13"/>
  <c r="AE110" i="13"/>
  <c r="AE109" i="13"/>
  <c r="AE108" i="13"/>
  <c r="AE107" i="13"/>
  <c r="AE106" i="13"/>
  <c r="AE105" i="13"/>
  <c r="AE104" i="13"/>
  <c r="AE103" i="13"/>
  <c r="AE102" i="13"/>
  <c r="AE101" i="13"/>
  <c r="AE100" i="13"/>
  <c r="AE99" i="13"/>
  <c r="AE98" i="13"/>
  <c r="AE97" i="13"/>
  <c r="AE96" i="13"/>
  <c r="AE95" i="13"/>
  <c r="AE94" i="13"/>
  <c r="AE93" i="13"/>
  <c r="AE92" i="13"/>
  <c r="AE91" i="13"/>
  <c r="AE90" i="13"/>
  <c r="AE89" i="13"/>
  <c r="AE88" i="13"/>
  <c r="AE87" i="13"/>
  <c r="AE86" i="13"/>
  <c r="AE85" i="13"/>
  <c r="AE84" i="13"/>
  <c r="AE83" i="13"/>
  <c r="AE82" i="13"/>
  <c r="AE81" i="13"/>
  <c r="AE80" i="13"/>
  <c r="AE79" i="13"/>
  <c r="AE78" i="13"/>
  <c r="AE77" i="13"/>
  <c r="AE76" i="13"/>
  <c r="AE75" i="13"/>
  <c r="AE74" i="13"/>
  <c r="AE73" i="13"/>
  <c r="AE72" i="13"/>
  <c r="AE71" i="13"/>
  <c r="AE70" i="13"/>
  <c r="AE69" i="13"/>
  <c r="AE68" i="13"/>
  <c r="AE67" i="13"/>
  <c r="AE66" i="13"/>
  <c r="AE65" i="13"/>
  <c r="AE64" i="13"/>
  <c r="AE63" i="13"/>
  <c r="AE62" i="13"/>
  <c r="AE61" i="13"/>
  <c r="AE60" i="13"/>
  <c r="AE59" i="13"/>
  <c r="AE58" i="13"/>
  <c r="AE57" i="13"/>
  <c r="AE56" i="13"/>
  <c r="AE55" i="13"/>
  <c r="AE54" i="13"/>
  <c r="AE53" i="13"/>
  <c r="AE52" i="13"/>
  <c r="AE51" i="13"/>
  <c r="AE50" i="13"/>
  <c r="AE49" i="13"/>
  <c r="AE48" i="13"/>
  <c r="AE47" i="13"/>
  <c r="AE46" i="13"/>
  <c r="AE45" i="13"/>
  <c r="AE44" i="13"/>
  <c r="AE43" i="13"/>
  <c r="AE42" i="13"/>
  <c r="AE41" i="13"/>
  <c r="AE40" i="13"/>
  <c r="AE39" i="13"/>
  <c r="AE38" i="13"/>
  <c r="AE37" i="13"/>
  <c r="AE36" i="13"/>
  <c r="AE35" i="13"/>
  <c r="AE34" i="13"/>
  <c r="AE33" i="13"/>
  <c r="AE32" i="13"/>
  <c r="AE31" i="13"/>
  <c r="AE30" i="13"/>
  <c r="AE29" i="13"/>
  <c r="AE28" i="13"/>
  <c r="AE27" i="13"/>
  <c r="AE26" i="13"/>
  <c r="AE25" i="13"/>
  <c r="AE24" i="13"/>
  <c r="AE23" i="13"/>
  <c r="AE22" i="13"/>
  <c r="AE21" i="13"/>
  <c r="AE20" i="13"/>
  <c r="AE19" i="13"/>
  <c r="AE18" i="13"/>
  <c r="AE17" i="13"/>
  <c r="AE16" i="13"/>
  <c r="AE15" i="13"/>
  <c r="AE14" i="13"/>
  <c r="AE13" i="13"/>
  <c r="AE12" i="13"/>
  <c r="AE11" i="13"/>
  <c r="AE10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D497" i="13"/>
  <c r="AD496" i="13"/>
  <c r="AD495" i="13"/>
  <c r="AD494" i="13"/>
  <c r="AD493" i="13"/>
  <c r="AD492" i="13"/>
  <c r="AD491" i="13"/>
  <c r="AD490" i="13"/>
  <c r="AD489" i="13"/>
  <c r="AD488" i="13"/>
  <c r="AD487" i="13"/>
  <c r="AD486" i="13"/>
  <c r="AD485" i="13"/>
  <c r="AD484" i="13"/>
  <c r="AD483" i="13"/>
  <c r="AD482" i="13"/>
  <c r="AD481" i="13"/>
  <c r="AD480" i="13"/>
  <c r="AD479" i="13"/>
  <c r="AD478" i="13"/>
  <c r="AD477" i="13"/>
  <c r="AD476" i="13"/>
  <c r="AD475" i="13"/>
  <c r="AD474" i="13"/>
  <c r="AD473" i="13"/>
  <c r="AD472" i="13"/>
  <c r="AD471" i="13"/>
  <c r="AD470" i="13"/>
  <c r="AD469" i="13"/>
  <c r="AD468" i="13"/>
  <c r="AD467" i="13"/>
  <c r="AD466" i="13"/>
  <c r="AD465" i="13"/>
  <c r="AD464" i="13"/>
  <c r="AD463" i="13"/>
  <c r="AD462" i="13"/>
  <c r="AD461" i="13"/>
  <c r="AD460" i="13"/>
  <c r="AD459" i="13"/>
  <c r="AD458" i="13"/>
  <c r="AD457" i="13"/>
  <c r="AD456" i="13"/>
  <c r="AD455" i="13"/>
  <c r="AD454" i="13"/>
  <c r="AD453" i="13"/>
  <c r="AD452" i="13"/>
  <c r="AD451" i="13"/>
  <c r="AD450" i="13"/>
  <c r="AD449" i="13"/>
  <c r="AD448" i="13"/>
  <c r="AD447" i="13"/>
  <c r="AD446" i="13"/>
  <c r="AD445" i="13"/>
  <c r="AD444" i="13"/>
  <c r="AD443" i="13"/>
  <c r="AD442" i="13"/>
  <c r="AD441" i="13"/>
  <c r="AD440" i="13"/>
  <c r="AD439" i="13"/>
  <c r="AD438" i="13"/>
  <c r="AD437" i="13"/>
  <c r="AD436" i="13"/>
  <c r="AD435" i="13"/>
  <c r="AD434" i="13"/>
  <c r="AD433" i="13"/>
  <c r="AD432" i="13"/>
  <c r="AD431" i="13"/>
  <c r="AD430" i="13"/>
  <c r="AD429" i="13"/>
  <c r="AD428" i="13"/>
  <c r="AD427" i="13"/>
  <c r="AD426" i="13"/>
  <c r="AD425" i="13"/>
  <c r="AD424" i="13"/>
  <c r="AD423" i="13"/>
  <c r="AD422" i="13"/>
  <c r="AD421" i="13"/>
  <c r="AD420" i="13"/>
  <c r="AD419" i="13"/>
  <c r="AD418" i="13"/>
  <c r="AD417" i="13"/>
  <c r="AD416" i="13"/>
  <c r="AD415" i="13"/>
  <c r="AD414" i="13"/>
  <c r="AD413" i="13"/>
  <c r="AD412" i="13"/>
  <c r="AD411" i="13"/>
  <c r="AD410" i="13"/>
  <c r="AD409" i="13"/>
  <c r="AD408" i="13"/>
  <c r="AD407" i="13"/>
  <c r="AD406" i="13"/>
  <c r="AD405" i="13"/>
  <c r="AD404" i="13"/>
  <c r="AD403" i="13"/>
  <c r="AD402" i="13"/>
  <c r="AD401" i="13"/>
  <c r="AD400" i="13"/>
  <c r="AD399" i="13"/>
  <c r="AD398" i="13"/>
  <c r="AD397" i="13"/>
  <c r="AD396" i="13"/>
  <c r="AD395" i="13"/>
  <c r="AD394" i="13"/>
  <c r="AD393" i="13"/>
  <c r="AD392" i="13"/>
  <c r="AD391" i="13"/>
  <c r="AD390" i="13"/>
  <c r="AD389" i="13"/>
  <c r="AD388" i="13"/>
  <c r="AD387" i="13"/>
  <c r="AD386" i="13"/>
  <c r="AD385" i="13"/>
  <c r="AD384" i="13"/>
  <c r="AD383" i="13"/>
  <c r="AD382" i="13"/>
  <c r="AD381" i="13"/>
  <c r="AD380" i="13"/>
  <c r="AD379" i="13"/>
  <c r="AD378" i="13"/>
  <c r="AD377" i="13"/>
  <c r="AD376" i="13"/>
  <c r="AD375" i="13"/>
  <c r="AD374" i="13"/>
  <c r="AD373" i="13"/>
  <c r="AD372" i="13"/>
  <c r="AD371" i="13"/>
  <c r="AD370" i="13"/>
  <c r="AD369" i="13"/>
  <c r="AD368" i="13"/>
  <c r="AD367" i="13"/>
  <c r="AD366" i="13"/>
  <c r="AD365" i="13"/>
  <c r="AD364" i="13"/>
  <c r="AD363" i="13"/>
  <c r="AD362" i="13"/>
  <c r="AD361" i="13"/>
  <c r="AD360" i="13"/>
  <c r="AD359" i="13"/>
  <c r="AD358" i="13"/>
  <c r="AD357" i="13"/>
  <c r="AD356" i="13"/>
  <c r="AD355" i="13"/>
  <c r="AD354" i="13"/>
  <c r="AD353" i="13"/>
  <c r="AD352" i="13"/>
  <c r="AD351" i="13"/>
  <c r="AD350" i="13"/>
  <c r="AD349" i="13"/>
  <c r="AD348" i="13"/>
  <c r="AD347" i="13"/>
  <c r="AD346" i="13"/>
  <c r="AD345" i="13"/>
  <c r="AD344" i="13"/>
  <c r="AD343" i="13"/>
  <c r="AD342" i="13"/>
  <c r="AD341" i="13"/>
  <c r="AD340" i="13"/>
  <c r="AD339" i="13"/>
  <c r="AD338" i="13"/>
  <c r="AD337" i="13"/>
  <c r="AD336" i="13"/>
  <c r="AD335" i="13"/>
  <c r="AD334" i="13"/>
  <c r="AD333" i="13"/>
  <c r="AD332" i="13"/>
  <c r="AD331" i="13"/>
  <c r="AD330" i="13"/>
  <c r="AD329" i="13"/>
  <c r="AD328" i="13"/>
  <c r="AD327" i="13"/>
  <c r="AD326" i="13"/>
  <c r="AD325" i="13"/>
  <c r="AD324" i="13"/>
  <c r="AD323" i="13"/>
  <c r="AD322" i="13"/>
  <c r="AD321" i="13"/>
  <c r="AD320" i="13"/>
  <c r="AD319" i="13"/>
  <c r="AD318" i="13"/>
  <c r="AD317" i="13"/>
  <c r="AD316" i="13"/>
  <c r="AD315" i="13"/>
  <c r="AD314" i="13"/>
  <c r="AD313" i="13"/>
  <c r="AD312" i="13"/>
  <c r="AD311" i="13"/>
  <c r="AD310" i="13"/>
  <c r="AD309" i="13"/>
  <c r="AD308" i="13"/>
  <c r="AD307" i="13"/>
  <c r="AD306" i="13"/>
  <c r="AD305" i="13"/>
  <c r="AD304" i="13"/>
  <c r="AD303" i="13"/>
  <c r="AD302" i="13"/>
  <c r="AD301" i="13"/>
  <c r="AD300" i="13"/>
  <c r="AD299" i="13"/>
  <c r="AD298" i="13"/>
  <c r="AD297" i="13"/>
  <c r="AD296" i="13"/>
  <c r="AD295" i="13"/>
  <c r="AD294" i="13"/>
  <c r="AD293" i="13"/>
  <c r="AD292" i="13"/>
  <c r="AD291" i="13"/>
  <c r="AD290" i="13"/>
  <c r="AD289" i="13"/>
  <c r="AD288" i="13"/>
  <c r="AD287" i="13"/>
  <c r="AD286" i="13"/>
  <c r="AD285" i="13"/>
  <c r="AD284" i="13"/>
  <c r="AD283" i="13"/>
  <c r="AD282" i="13"/>
  <c r="AD281" i="13"/>
  <c r="AD280" i="13"/>
  <c r="AD279" i="13"/>
  <c r="AD278" i="13"/>
  <c r="AD277" i="13"/>
  <c r="AD276" i="13"/>
  <c r="AD275" i="13"/>
  <c r="AD274" i="13"/>
  <c r="AD273" i="13"/>
  <c r="AD272" i="13"/>
  <c r="AD271" i="13"/>
  <c r="AD270" i="13"/>
  <c r="AD269" i="13"/>
  <c r="AD268" i="13"/>
  <c r="AD267" i="13"/>
  <c r="AD266" i="13"/>
  <c r="AD265" i="13"/>
  <c r="AD264" i="13"/>
  <c r="AD263" i="13"/>
  <c r="AD262" i="13"/>
  <c r="AD261" i="13"/>
  <c r="AD260" i="13"/>
  <c r="AD259" i="13"/>
  <c r="AD258" i="13"/>
  <c r="AD257" i="13"/>
  <c r="AD256" i="13"/>
  <c r="AD255" i="13"/>
  <c r="AD254" i="13"/>
  <c r="AD253" i="13"/>
  <c r="AD252" i="13"/>
  <c r="AD251" i="13"/>
  <c r="AD250" i="13"/>
  <c r="AD249" i="13"/>
  <c r="AD248" i="13"/>
  <c r="AD247" i="13"/>
  <c r="AD246" i="13"/>
  <c r="AD245" i="13"/>
  <c r="AD244" i="13"/>
  <c r="AD243" i="13"/>
  <c r="AD242" i="13"/>
  <c r="AD241" i="13"/>
  <c r="AD240" i="13"/>
  <c r="AD239" i="13"/>
  <c r="AD238" i="13"/>
  <c r="AD237" i="13"/>
  <c r="AD236" i="13"/>
  <c r="AD235" i="13"/>
  <c r="AD234" i="13"/>
  <c r="AD233" i="13"/>
  <c r="AD232" i="13"/>
  <c r="AD231" i="13"/>
  <c r="AD230" i="13"/>
  <c r="AD229" i="13"/>
  <c r="AD228" i="13"/>
  <c r="AD227" i="13"/>
  <c r="AD226" i="13"/>
  <c r="AD225" i="13"/>
  <c r="AD224" i="13"/>
  <c r="AD223" i="13"/>
  <c r="AD222" i="13"/>
  <c r="AD221" i="13"/>
  <c r="AD220" i="13"/>
  <c r="AD219" i="13"/>
  <c r="AD218" i="13"/>
  <c r="AD217" i="13"/>
  <c r="AD216" i="13"/>
  <c r="AD215" i="13"/>
  <c r="AD214" i="13"/>
  <c r="AD213" i="13"/>
  <c r="AD212" i="13"/>
  <c r="AD211" i="13"/>
  <c r="AD210" i="13"/>
  <c r="AD209" i="13"/>
  <c r="AD208" i="13"/>
  <c r="AD207" i="13"/>
  <c r="AD206" i="13"/>
  <c r="AD205" i="13"/>
  <c r="AD204" i="13"/>
  <c r="AD203" i="13"/>
  <c r="AD202" i="13"/>
  <c r="AD201" i="13"/>
  <c r="AD200" i="13"/>
  <c r="AD199" i="13"/>
  <c r="AD198" i="13"/>
  <c r="AD197" i="13"/>
  <c r="AD196" i="13"/>
  <c r="AD195" i="13"/>
  <c r="AD194" i="13"/>
  <c r="AD193" i="13"/>
  <c r="AD192" i="13"/>
  <c r="AD191" i="13"/>
  <c r="AD190" i="13"/>
  <c r="AD189" i="13"/>
  <c r="AD188" i="13"/>
  <c r="AD187" i="13"/>
  <c r="AD186" i="13"/>
  <c r="AD185" i="13"/>
  <c r="AD184" i="13"/>
  <c r="AD183" i="13"/>
  <c r="AD182" i="13"/>
  <c r="AD181" i="13"/>
  <c r="AD180" i="13"/>
  <c r="AD179" i="13"/>
  <c r="AD178" i="13"/>
  <c r="AD177" i="13"/>
  <c r="AD176" i="13"/>
  <c r="AD175" i="13"/>
  <c r="AD174" i="13"/>
  <c r="AD173" i="13"/>
  <c r="AD172" i="13"/>
  <c r="AD171" i="13"/>
  <c r="AD170" i="13"/>
  <c r="AD169" i="13"/>
  <c r="AD168" i="13"/>
  <c r="AD167" i="13"/>
  <c r="AD166" i="13"/>
  <c r="AD165" i="13"/>
  <c r="AD164" i="13"/>
  <c r="AD163" i="13"/>
  <c r="AD162" i="13"/>
  <c r="AD161" i="13"/>
  <c r="AD160" i="13"/>
  <c r="AD159" i="13"/>
  <c r="AD158" i="13"/>
  <c r="AD157" i="13"/>
  <c r="AD156" i="13"/>
  <c r="AD155" i="13"/>
  <c r="AD154" i="13"/>
  <c r="AD153" i="13"/>
  <c r="AD152" i="13"/>
  <c r="AD151" i="13"/>
  <c r="AD150" i="13"/>
  <c r="AD149" i="13"/>
  <c r="AD148" i="13"/>
  <c r="AD147" i="13"/>
  <c r="AD146" i="13"/>
  <c r="AD145" i="13"/>
  <c r="AD144" i="13"/>
  <c r="AD143" i="13"/>
  <c r="AD142" i="13"/>
  <c r="AD141" i="13"/>
  <c r="AD140" i="13"/>
  <c r="AD139" i="13"/>
  <c r="AD138" i="13"/>
  <c r="AD137" i="13"/>
  <c r="AD136" i="13"/>
  <c r="AD135" i="13"/>
  <c r="AD134" i="13"/>
  <c r="AD133" i="13"/>
  <c r="AD132" i="13"/>
  <c r="AD131" i="13"/>
  <c r="AD130" i="13"/>
  <c r="AD129" i="13"/>
  <c r="AD128" i="13"/>
  <c r="AD127" i="13"/>
  <c r="AD126" i="13"/>
  <c r="AD125" i="13"/>
  <c r="AD124" i="13"/>
  <c r="AD123" i="13"/>
  <c r="AD122" i="13"/>
  <c r="AD121" i="13"/>
  <c r="AD120" i="13"/>
  <c r="AD119" i="13"/>
  <c r="AD118" i="13"/>
  <c r="AD117" i="13"/>
  <c r="AD116" i="13"/>
  <c r="AD115" i="13"/>
  <c r="AD114" i="13"/>
  <c r="AD113" i="13"/>
  <c r="AD112" i="13"/>
  <c r="AD111" i="13"/>
  <c r="AD110" i="13"/>
  <c r="AD109" i="13"/>
  <c r="AD108" i="13"/>
  <c r="AD107" i="13"/>
  <c r="AD106" i="13"/>
  <c r="AD105" i="13"/>
  <c r="AD104" i="13"/>
  <c r="AD103" i="13"/>
  <c r="AD102" i="13"/>
  <c r="AD101" i="13"/>
  <c r="AD100" i="13"/>
  <c r="AD99" i="13"/>
  <c r="AD98" i="13"/>
  <c r="AD97" i="13"/>
  <c r="AD96" i="13"/>
  <c r="AD95" i="13"/>
  <c r="AD94" i="13"/>
  <c r="AD93" i="13"/>
  <c r="AD92" i="13"/>
  <c r="AD91" i="13"/>
  <c r="AD90" i="13"/>
  <c r="AD89" i="13"/>
  <c r="AD88" i="13"/>
  <c r="AD87" i="13"/>
  <c r="AD86" i="13"/>
  <c r="AD85" i="13"/>
  <c r="AD84" i="13"/>
  <c r="AD83" i="13"/>
  <c r="AD82" i="13"/>
  <c r="AD81" i="13"/>
  <c r="AD80" i="13"/>
  <c r="AD79" i="13"/>
  <c r="AD78" i="13"/>
  <c r="AD77" i="13"/>
  <c r="AD76" i="13"/>
  <c r="AD75" i="13"/>
  <c r="AD74" i="13"/>
  <c r="AD73" i="13"/>
  <c r="AD72" i="13"/>
  <c r="AD71" i="13"/>
  <c r="AD70" i="13"/>
  <c r="AD69" i="13"/>
  <c r="AD68" i="13"/>
  <c r="AD67" i="13"/>
  <c r="AD66" i="13"/>
  <c r="AD65" i="13"/>
  <c r="AD64" i="13"/>
  <c r="AD63" i="13"/>
  <c r="AD62" i="13"/>
  <c r="AD61" i="13"/>
  <c r="AD60" i="13"/>
  <c r="AD59" i="13"/>
  <c r="AD58" i="13"/>
  <c r="AD57" i="13"/>
  <c r="AD56" i="13"/>
  <c r="AD55" i="13"/>
  <c r="AD54" i="13"/>
  <c r="AD53" i="13"/>
  <c r="AD52" i="13"/>
  <c r="AD51" i="13"/>
  <c r="AD50" i="13"/>
  <c r="AD49" i="13"/>
  <c r="AD48" i="13"/>
  <c r="AD47" i="13"/>
  <c r="AD46" i="13"/>
  <c r="AD45" i="13"/>
  <c r="AD44" i="13"/>
  <c r="AD43" i="13"/>
  <c r="AD42" i="13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X513" i="13"/>
  <c r="X512" i="13"/>
  <c r="X511" i="13"/>
  <c r="X510" i="13"/>
  <c r="X509" i="13"/>
  <c r="X508" i="13"/>
  <c r="X507" i="13"/>
  <c r="X506" i="13"/>
  <c r="X505" i="13"/>
  <c r="X504" i="13"/>
  <c r="X503" i="13"/>
  <c r="X502" i="13"/>
  <c r="X501" i="13"/>
  <c r="X500" i="13"/>
  <c r="X499" i="13"/>
  <c r="X498" i="13"/>
  <c r="X497" i="13"/>
  <c r="X496" i="13"/>
  <c r="X495" i="13"/>
  <c r="X494" i="13"/>
  <c r="X493" i="13"/>
  <c r="X492" i="13"/>
  <c r="X491" i="13"/>
  <c r="X490" i="13"/>
  <c r="X489" i="13"/>
  <c r="X488" i="13"/>
  <c r="X487" i="13"/>
  <c r="X486" i="13"/>
  <c r="X485" i="13"/>
  <c r="X484" i="13"/>
  <c r="X483" i="13"/>
  <c r="X482" i="13"/>
  <c r="X481" i="13"/>
  <c r="X480" i="13"/>
  <c r="X479" i="13"/>
  <c r="X478" i="13"/>
  <c r="X477" i="13"/>
  <c r="X476" i="13"/>
  <c r="X475" i="13"/>
  <c r="X474" i="13"/>
  <c r="X473" i="13"/>
  <c r="X472" i="13"/>
  <c r="X471" i="13"/>
  <c r="X470" i="13"/>
  <c r="X469" i="13"/>
  <c r="X468" i="13"/>
  <c r="X467" i="13"/>
  <c r="X466" i="13"/>
  <c r="X465" i="13"/>
  <c r="X464" i="13"/>
  <c r="X463" i="13"/>
  <c r="X462" i="13"/>
  <c r="X461" i="13"/>
  <c r="X460" i="13"/>
  <c r="X459" i="13"/>
  <c r="X458" i="13"/>
  <c r="X457" i="13"/>
  <c r="X456" i="13"/>
  <c r="X455" i="13"/>
  <c r="X454" i="13"/>
  <c r="X453" i="13"/>
  <c r="X452" i="13"/>
  <c r="X451" i="13"/>
  <c r="X450" i="13"/>
  <c r="X449" i="13"/>
  <c r="X448" i="13"/>
  <c r="X447" i="13"/>
  <c r="X446" i="13"/>
  <c r="X445" i="13"/>
  <c r="X444" i="13"/>
  <c r="X443" i="13"/>
  <c r="X442" i="13"/>
  <c r="X441" i="13"/>
  <c r="X440" i="13"/>
  <c r="X439" i="13"/>
  <c r="X438" i="13"/>
  <c r="X437" i="13"/>
  <c r="X436" i="13"/>
  <c r="X435" i="13"/>
  <c r="X434" i="13"/>
  <c r="X433" i="13"/>
  <c r="X432" i="13"/>
  <c r="X431" i="13"/>
  <c r="X430" i="13"/>
  <c r="X429" i="13"/>
  <c r="X428" i="13"/>
  <c r="X427" i="13"/>
  <c r="X426" i="13"/>
  <c r="X425" i="13"/>
  <c r="X424" i="13"/>
  <c r="X423" i="13"/>
  <c r="X422" i="13"/>
  <c r="X421" i="13"/>
  <c r="X420" i="13"/>
  <c r="X419" i="13"/>
  <c r="X418" i="13"/>
  <c r="X417" i="13"/>
  <c r="X416" i="13"/>
  <c r="X415" i="13"/>
  <c r="X414" i="13"/>
  <c r="X413" i="13"/>
  <c r="X412" i="13"/>
  <c r="X411" i="13"/>
  <c r="X410" i="13"/>
  <c r="X409" i="13"/>
  <c r="X408" i="13"/>
  <c r="X407" i="13"/>
  <c r="X406" i="13"/>
  <c r="X405" i="13"/>
  <c r="X404" i="13"/>
  <c r="X403" i="13"/>
  <c r="X402" i="13"/>
  <c r="X401" i="13"/>
  <c r="X400" i="13"/>
  <c r="X399" i="13"/>
  <c r="X398" i="13"/>
  <c r="X397" i="13"/>
  <c r="X396" i="13"/>
  <c r="X395" i="13"/>
  <c r="X394" i="13"/>
  <c r="X393" i="13"/>
  <c r="X392" i="13"/>
  <c r="X391" i="13"/>
  <c r="X390" i="13"/>
  <c r="X389" i="13"/>
  <c r="X388" i="13"/>
  <c r="X387" i="13"/>
  <c r="X386" i="13"/>
  <c r="X385" i="13"/>
  <c r="X384" i="13"/>
  <c r="X383" i="13"/>
  <c r="X382" i="13"/>
  <c r="X381" i="13"/>
  <c r="X380" i="13"/>
  <c r="X379" i="13"/>
  <c r="X378" i="13"/>
  <c r="X377" i="13"/>
  <c r="X376" i="13"/>
  <c r="X375" i="13"/>
  <c r="X374" i="13"/>
  <c r="X373" i="13"/>
  <c r="X372" i="13"/>
  <c r="X371" i="13"/>
  <c r="X370" i="13"/>
  <c r="X369" i="13"/>
  <c r="X368" i="13"/>
  <c r="X367" i="13"/>
  <c r="X366" i="13"/>
  <c r="X365" i="13"/>
  <c r="X364" i="13"/>
  <c r="X363" i="13"/>
  <c r="X362" i="13"/>
  <c r="X361" i="13"/>
  <c r="X360" i="13"/>
  <c r="X359" i="13"/>
  <c r="X358" i="13"/>
  <c r="X357" i="13"/>
  <c r="X356" i="13"/>
  <c r="X355" i="13"/>
  <c r="X354" i="13"/>
  <c r="X353" i="13"/>
  <c r="X352" i="13"/>
  <c r="X351" i="13"/>
  <c r="X350" i="13"/>
  <c r="X349" i="13"/>
  <c r="X348" i="13"/>
  <c r="X347" i="13"/>
  <c r="X346" i="13"/>
  <c r="X345" i="13"/>
  <c r="X344" i="13"/>
  <c r="X343" i="13"/>
  <c r="X342" i="13"/>
  <c r="X341" i="13"/>
  <c r="X340" i="13"/>
  <c r="X339" i="13"/>
  <c r="X338" i="13"/>
  <c r="X337" i="13"/>
  <c r="X336" i="13"/>
  <c r="X335" i="13"/>
  <c r="X334" i="13"/>
  <c r="X333" i="13"/>
  <c r="X332" i="13"/>
  <c r="X331" i="13"/>
  <c r="X330" i="13"/>
  <c r="X329" i="13"/>
  <c r="X328" i="13"/>
  <c r="X327" i="13"/>
  <c r="X326" i="13"/>
  <c r="X325" i="13"/>
  <c r="X324" i="13"/>
  <c r="X323" i="13"/>
  <c r="X322" i="13"/>
  <c r="X321" i="13"/>
  <c r="X320" i="13"/>
  <c r="X319" i="13"/>
  <c r="X318" i="13"/>
  <c r="X317" i="13"/>
  <c r="X316" i="13"/>
  <c r="X315" i="13"/>
  <c r="X314" i="13"/>
  <c r="X313" i="13"/>
  <c r="X312" i="13"/>
  <c r="X311" i="13"/>
  <c r="X310" i="13"/>
  <c r="X309" i="13"/>
  <c r="X308" i="13"/>
  <c r="X307" i="13"/>
  <c r="X306" i="13"/>
  <c r="X305" i="13"/>
  <c r="X304" i="13"/>
  <c r="X303" i="13"/>
  <c r="X302" i="13"/>
  <c r="X301" i="13"/>
  <c r="X300" i="13"/>
  <c r="X299" i="13"/>
  <c r="X298" i="13"/>
  <c r="X297" i="13"/>
  <c r="X296" i="13"/>
  <c r="X295" i="13"/>
  <c r="X294" i="13"/>
  <c r="X293" i="13"/>
  <c r="X292" i="13"/>
  <c r="X291" i="13"/>
  <c r="X290" i="13"/>
  <c r="X289" i="13"/>
  <c r="X288" i="13"/>
  <c r="X287" i="13"/>
  <c r="X286" i="13"/>
  <c r="X285" i="13"/>
  <c r="X284" i="13"/>
  <c r="X283" i="13"/>
  <c r="X282" i="13"/>
  <c r="X281" i="13"/>
  <c r="X280" i="13"/>
  <c r="X279" i="13"/>
  <c r="X278" i="13"/>
  <c r="X277" i="13"/>
  <c r="X276" i="13"/>
  <c r="X275" i="13"/>
  <c r="X274" i="13"/>
  <c r="X273" i="13"/>
  <c r="X272" i="13"/>
  <c r="X271" i="13"/>
  <c r="X270" i="13"/>
  <c r="X269" i="13"/>
  <c r="X268" i="13"/>
  <c r="X267" i="13"/>
  <c r="X266" i="13"/>
  <c r="X265" i="13"/>
  <c r="X264" i="13"/>
  <c r="X263" i="13"/>
  <c r="X262" i="13"/>
  <c r="X261" i="13"/>
  <c r="X260" i="13"/>
  <c r="X259" i="13"/>
  <c r="X258" i="13"/>
  <c r="X257" i="13"/>
  <c r="X256" i="13"/>
  <c r="X255" i="13"/>
  <c r="X254" i="13"/>
  <c r="X253" i="13"/>
  <c r="X252" i="13"/>
  <c r="X251" i="13"/>
  <c r="X250" i="13"/>
  <c r="X249" i="13"/>
  <c r="X248" i="13"/>
  <c r="X247" i="13"/>
  <c r="X246" i="13"/>
  <c r="X245" i="13"/>
  <c r="X244" i="13"/>
  <c r="X243" i="13"/>
  <c r="X242" i="13"/>
  <c r="X241" i="13"/>
  <c r="X240" i="13"/>
  <c r="X239" i="13"/>
  <c r="X238" i="13"/>
  <c r="X237" i="13"/>
  <c r="X236" i="13"/>
  <c r="X235" i="13"/>
  <c r="X234" i="13"/>
  <c r="X233" i="13"/>
  <c r="X232" i="13"/>
  <c r="X231" i="13"/>
  <c r="X230" i="13"/>
  <c r="X229" i="13"/>
  <c r="X228" i="13"/>
  <c r="X227" i="13"/>
  <c r="X226" i="13"/>
  <c r="X225" i="13"/>
  <c r="X224" i="13"/>
  <c r="X223" i="13"/>
  <c r="X222" i="13"/>
  <c r="X221" i="13"/>
  <c r="X220" i="13"/>
  <c r="X219" i="13"/>
  <c r="X218" i="13"/>
  <c r="X217" i="13"/>
  <c r="X216" i="13"/>
  <c r="X215" i="13"/>
  <c r="X214" i="13"/>
  <c r="X213" i="13"/>
  <c r="X212" i="13"/>
  <c r="X211" i="13"/>
  <c r="X210" i="13"/>
  <c r="X209" i="13"/>
  <c r="X208" i="13"/>
  <c r="X207" i="13"/>
  <c r="X206" i="13"/>
  <c r="X205" i="13"/>
  <c r="X204" i="13"/>
  <c r="X203" i="13"/>
  <c r="X202" i="13"/>
  <c r="X201" i="13"/>
  <c r="X200" i="13"/>
  <c r="X199" i="13"/>
  <c r="X198" i="13"/>
  <c r="X197" i="13"/>
  <c r="X196" i="13"/>
  <c r="X195" i="13"/>
  <c r="X194" i="13"/>
  <c r="X193" i="13"/>
  <c r="X192" i="13"/>
  <c r="X191" i="13"/>
  <c r="X190" i="13"/>
  <c r="X189" i="13"/>
  <c r="X188" i="13"/>
  <c r="X187" i="13"/>
  <c r="X186" i="13"/>
  <c r="X185" i="13"/>
  <c r="X184" i="13"/>
  <c r="X183" i="13"/>
  <c r="X182" i="13"/>
  <c r="X181" i="13"/>
  <c r="X180" i="13"/>
  <c r="X179" i="13"/>
  <c r="X178" i="13"/>
  <c r="X177" i="13"/>
  <c r="X176" i="13"/>
  <c r="X175" i="13"/>
  <c r="X174" i="13"/>
  <c r="X173" i="13"/>
  <c r="X172" i="13"/>
  <c r="X171" i="13"/>
  <c r="X170" i="13"/>
  <c r="X169" i="13"/>
  <c r="X168" i="13"/>
  <c r="X167" i="13"/>
  <c r="X166" i="13"/>
  <c r="X165" i="13"/>
  <c r="X164" i="13"/>
  <c r="X163" i="13"/>
  <c r="X162" i="13"/>
  <c r="X161" i="13"/>
  <c r="X160" i="13"/>
  <c r="X159" i="13"/>
  <c r="X158" i="13"/>
  <c r="X157" i="13"/>
  <c r="X156" i="13"/>
  <c r="X155" i="13"/>
  <c r="X154" i="13"/>
  <c r="X153" i="13"/>
  <c r="X152" i="13"/>
  <c r="X151" i="13"/>
  <c r="X150" i="13"/>
  <c r="X149" i="13"/>
  <c r="X148" i="13"/>
  <c r="X147" i="13"/>
  <c r="X146" i="13"/>
  <c r="X145" i="13"/>
  <c r="X144" i="13"/>
  <c r="X143" i="13"/>
  <c r="X142" i="13"/>
  <c r="X141" i="13"/>
  <c r="X140" i="13"/>
  <c r="X139" i="13"/>
  <c r="X138" i="13"/>
  <c r="X137" i="13"/>
  <c r="X136" i="13"/>
  <c r="X135" i="13"/>
  <c r="X134" i="13"/>
  <c r="X133" i="13"/>
  <c r="X132" i="13"/>
  <c r="X131" i="13"/>
  <c r="X130" i="13"/>
  <c r="X129" i="13"/>
  <c r="X128" i="13"/>
  <c r="X127" i="13"/>
  <c r="X126" i="13"/>
  <c r="X125" i="13"/>
  <c r="X124" i="13"/>
  <c r="X123" i="13"/>
  <c r="X122" i="13"/>
  <c r="X121" i="13"/>
  <c r="X120" i="13"/>
  <c r="X119" i="13"/>
  <c r="X118" i="13"/>
  <c r="X117" i="13"/>
  <c r="X116" i="13"/>
  <c r="X115" i="13"/>
  <c r="X114" i="13"/>
  <c r="X113" i="13"/>
  <c r="X112" i="13"/>
  <c r="X111" i="13"/>
  <c r="X110" i="13"/>
  <c r="X109" i="13"/>
  <c r="X108" i="13"/>
  <c r="X107" i="13"/>
  <c r="X106" i="13"/>
  <c r="X105" i="13"/>
  <c r="X104" i="13"/>
  <c r="X103" i="13"/>
  <c r="X102" i="13"/>
  <c r="X101" i="13"/>
  <c r="X100" i="13"/>
  <c r="X99" i="13"/>
  <c r="X98" i="13"/>
  <c r="X97" i="13"/>
  <c r="X96" i="13"/>
  <c r="X95" i="13"/>
  <c r="X94" i="13"/>
  <c r="X93" i="13"/>
  <c r="X92" i="13"/>
  <c r="X91" i="13"/>
  <c r="X90" i="13"/>
  <c r="X89" i="13"/>
  <c r="X88" i="13"/>
  <c r="X87" i="13"/>
  <c r="X86" i="13"/>
  <c r="X85" i="13"/>
  <c r="X84" i="13"/>
  <c r="X83" i="13"/>
  <c r="X82" i="13"/>
  <c r="X81" i="13"/>
  <c r="X80" i="13"/>
  <c r="X79" i="13"/>
  <c r="X78" i="13"/>
  <c r="X77" i="13"/>
  <c r="X76" i="13"/>
  <c r="X75" i="13"/>
  <c r="X74" i="13"/>
  <c r="X73" i="13"/>
  <c r="X72" i="13"/>
  <c r="X71" i="13"/>
  <c r="X70" i="13"/>
  <c r="X69" i="13"/>
  <c r="X68" i="13"/>
  <c r="X67" i="13"/>
  <c r="X66" i="13"/>
  <c r="X65" i="13"/>
  <c r="X64" i="13"/>
  <c r="X63" i="13"/>
  <c r="X62" i="13"/>
  <c r="X61" i="13"/>
  <c r="X60" i="13"/>
  <c r="X59" i="13"/>
  <c r="X58" i="13"/>
  <c r="X57" i="13"/>
  <c r="X56" i="13"/>
  <c r="X55" i="13"/>
  <c r="X54" i="13"/>
  <c r="X53" i="13"/>
  <c r="X52" i="13"/>
  <c r="X51" i="13"/>
  <c r="X50" i="13"/>
  <c r="X49" i="13"/>
  <c r="X48" i="13"/>
  <c r="X47" i="13"/>
  <c r="X46" i="13"/>
  <c r="X45" i="13"/>
  <c r="X44" i="13"/>
  <c r="X43" i="13"/>
  <c r="X42" i="13"/>
  <c r="X41" i="13"/>
  <c r="X40" i="13"/>
  <c r="X39" i="13"/>
  <c r="X38" i="13"/>
  <c r="X37" i="13"/>
  <c r="X36" i="13"/>
  <c r="X35" i="13"/>
  <c r="X34" i="13"/>
  <c r="X33" i="13"/>
  <c r="X32" i="13"/>
  <c r="X31" i="13"/>
  <c r="X30" i="13"/>
  <c r="X29" i="13"/>
  <c r="X28" i="13"/>
  <c r="X27" i="13"/>
  <c r="X26" i="13"/>
  <c r="X25" i="13"/>
  <c r="X24" i="13"/>
  <c r="X23" i="13"/>
  <c r="X22" i="13"/>
  <c r="X21" i="13"/>
  <c r="X20" i="13"/>
  <c r="X19" i="13"/>
  <c r="X18" i="13"/>
  <c r="Y10" i="13" s="1"/>
  <c r="X17" i="13"/>
  <c r="X16" i="13"/>
  <c r="X15" i="13"/>
  <c r="X14" i="13"/>
  <c r="X13" i="13"/>
  <c r="X12" i="13"/>
  <c r="X11" i="13"/>
  <c r="X10" i="13"/>
  <c r="W512" i="13"/>
  <c r="W511" i="13"/>
  <c r="W510" i="13"/>
  <c r="W509" i="13"/>
  <c r="W508" i="13"/>
  <c r="W507" i="13"/>
  <c r="W506" i="13"/>
  <c r="W505" i="13"/>
  <c r="W504" i="13"/>
  <c r="W503" i="13"/>
  <c r="W502" i="13"/>
  <c r="W501" i="13"/>
  <c r="W500" i="13"/>
  <c r="W499" i="13"/>
  <c r="W498" i="13"/>
  <c r="W497" i="13"/>
  <c r="W496" i="13"/>
  <c r="W495" i="13"/>
  <c r="W494" i="13"/>
  <c r="W493" i="13"/>
  <c r="W492" i="13"/>
  <c r="W491" i="13"/>
  <c r="W490" i="13"/>
  <c r="W489" i="13"/>
  <c r="W488" i="13"/>
  <c r="W487" i="13"/>
  <c r="W486" i="13"/>
  <c r="W485" i="13"/>
  <c r="W484" i="13"/>
  <c r="W483" i="13"/>
  <c r="W482" i="13"/>
  <c r="W481" i="13"/>
  <c r="W480" i="13"/>
  <c r="W479" i="13"/>
  <c r="W478" i="13"/>
  <c r="W477" i="13"/>
  <c r="W476" i="13"/>
  <c r="W475" i="13"/>
  <c r="W474" i="13"/>
  <c r="W473" i="13"/>
  <c r="W472" i="13"/>
  <c r="W471" i="13"/>
  <c r="W470" i="13"/>
  <c r="W469" i="13"/>
  <c r="W468" i="13"/>
  <c r="W467" i="13"/>
  <c r="W466" i="13"/>
  <c r="W465" i="13"/>
  <c r="W464" i="13"/>
  <c r="W463" i="13"/>
  <c r="W462" i="13"/>
  <c r="W461" i="13"/>
  <c r="W460" i="13"/>
  <c r="W459" i="13"/>
  <c r="W458" i="13"/>
  <c r="W457" i="13"/>
  <c r="W456" i="13"/>
  <c r="W455" i="13"/>
  <c r="W454" i="13"/>
  <c r="W453" i="13"/>
  <c r="W452" i="13"/>
  <c r="W451" i="13"/>
  <c r="W450" i="13"/>
  <c r="W449" i="13"/>
  <c r="W448" i="13"/>
  <c r="W447" i="13"/>
  <c r="W446" i="13"/>
  <c r="W445" i="13"/>
  <c r="W444" i="13"/>
  <c r="W443" i="13"/>
  <c r="W442" i="13"/>
  <c r="W441" i="13"/>
  <c r="W440" i="13"/>
  <c r="W439" i="13"/>
  <c r="W438" i="13"/>
  <c r="W437" i="13"/>
  <c r="W436" i="13"/>
  <c r="W435" i="13"/>
  <c r="W434" i="13"/>
  <c r="W433" i="13"/>
  <c r="W432" i="13"/>
  <c r="W431" i="13"/>
  <c r="W430" i="13"/>
  <c r="W429" i="13"/>
  <c r="W428" i="13"/>
  <c r="W427" i="13"/>
  <c r="W426" i="13"/>
  <c r="W425" i="13"/>
  <c r="W424" i="13"/>
  <c r="W423" i="13"/>
  <c r="W422" i="13"/>
  <c r="W421" i="13"/>
  <c r="W420" i="13"/>
  <c r="W419" i="13"/>
  <c r="W418" i="13"/>
  <c r="W417" i="13"/>
  <c r="W416" i="13"/>
  <c r="W415" i="13"/>
  <c r="W414" i="13"/>
  <c r="W413" i="13"/>
  <c r="W412" i="13"/>
  <c r="W411" i="13"/>
  <c r="W410" i="13"/>
  <c r="W409" i="13"/>
  <c r="W408" i="13"/>
  <c r="W407" i="13"/>
  <c r="W406" i="13"/>
  <c r="W405" i="13"/>
  <c r="W404" i="13"/>
  <c r="W403" i="13"/>
  <c r="W402" i="13"/>
  <c r="W401" i="13"/>
  <c r="W400" i="13"/>
  <c r="W399" i="13"/>
  <c r="W398" i="13"/>
  <c r="W397" i="13"/>
  <c r="W396" i="13"/>
  <c r="W395" i="13"/>
  <c r="W394" i="13"/>
  <c r="W393" i="13"/>
  <c r="W392" i="13"/>
  <c r="W391" i="13"/>
  <c r="W390" i="13"/>
  <c r="W389" i="13"/>
  <c r="W388" i="13"/>
  <c r="W387" i="13"/>
  <c r="W386" i="13"/>
  <c r="W385" i="13"/>
  <c r="W384" i="13"/>
  <c r="W383" i="13"/>
  <c r="W382" i="13"/>
  <c r="W381" i="13"/>
  <c r="W380" i="13"/>
  <c r="W379" i="13"/>
  <c r="W378" i="13"/>
  <c r="W377" i="13"/>
  <c r="W376" i="13"/>
  <c r="W375" i="13"/>
  <c r="W374" i="13"/>
  <c r="W373" i="13"/>
  <c r="W372" i="13"/>
  <c r="W371" i="13"/>
  <c r="W370" i="13"/>
  <c r="W369" i="13"/>
  <c r="W368" i="13"/>
  <c r="W367" i="13"/>
  <c r="W366" i="13"/>
  <c r="W365" i="13"/>
  <c r="W364" i="13"/>
  <c r="W363" i="13"/>
  <c r="W362" i="13"/>
  <c r="W361" i="13"/>
  <c r="W360" i="13"/>
  <c r="W359" i="13"/>
  <c r="W358" i="13"/>
  <c r="W357" i="13"/>
  <c r="W356" i="13"/>
  <c r="W355" i="13"/>
  <c r="W354" i="13"/>
  <c r="W353" i="13"/>
  <c r="W352" i="13"/>
  <c r="W351" i="13"/>
  <c r="W350" i="13"/>
  <c r="W349" i="13"/>
  <c r="W348" i="13"/>
  <c r="W347" i="13"/>
  <c r="W346" i="13"/>
  <c r="W345" i="13"/>
  <c r="W344" i="13"/>
  <c r="W343" i="13"/>
  <c r="W342" i="13"/>
  <c r="W341" i="13"/>
  <c r="W340" i="13"/>
  <c r="W339" i="13"/>
  <c r="W338" i="13"/>
  <c r="W337" i="13"/>
  <c r="W336" i="13"/>
  <c r="W335" i="13"/>
  <c r="W334" i="13"/>
  <c r="W333" i="13"/>
  <c r="W332" i="13"/>
  <c r="W331" i="13"/>
  <c r="W330" i="13"/>
  <c r="W329" i="13"/>
  <c r="W328" i="13"/>
  <c r="W327" i="13"/>
  <c r="W326" i="13"/>
  <c r="W325" i="13"/>
  <c r="W324" i="13"/>
  <c r="W323" i="13"/>
  <c r="W322" i="13"/>
  <c r="W321" i="13"/>
  <c r="W320" i="13"/>
  <c r="W319" i="13"/>
  <c r="W318" i="13"/>
  <c r="W317" i="13"/>
  <c r="W316" i="13"/>
  <c r="W315" i="13"/>
  <c r="W314" i="13"/>
  <c r="W313" i="13"/>
  <c r="W312" i="13"/>
  <c r="W311" i="13"/>
  <c r="W310" i="13"/>
  <c r="W309" i="13"/>
  <c r="W308" i="13"/>
  <c r="W307" i="13"/>
  <c r="W306" i="13"/>
  <c r="W305" i="13"/>
  <c r="W304" i="13"/>
  <c r="W303" i="13"/>
  <c r="W302" i="13"/>
  <c r="W301" i="13"/>
  <c r="W300" i="13"/>
  <c r="W299" i="13"/>
  <c r="W298" i="13"/>
  <c r="W297" i="13"/>
  <c r="W296" i="13"/>
  <c r="W295" i="13"/>
  <c r="W294" i="13"/>
  <c r="W293" i="13"/>
  <c r="W292" i="13"/>
  <c r="W291" i="13"/>
  <c r="W290" i="13"/>
  <c r="W289" i="13"/>
  <c r="W288" i="13"/>
  <c r="W287" i="13"/>
  <c r="W286" i="13"/>
  <c r="W285" i="13"/>
  <c r="W284" i="13"/>
  <c r="W283" i="13"/>
  <c r="W282" i="13"/>
  <c r="W281" i="13"/>
  <c r="W280" i="13"/>
  <c r="W279" i="13"/>
  <c r="W278" i="13"/>
  <c r="W277" i="13"/>
  <c r="W276" i="13"/>
  <c r="W275" i="13"/>
  <c r="W274" i="13"/>
  <c r="W273" i="13"/>
  <c r="W272" i="13"/>
  <c r="W271" i="13"/>
  <c r="W270" i="13"/>
  <c r="W269" i="13"/>
  <c r="W268" i="13"/>
  <c r="W267" i="13"/>
  <c r="W266" i="13"/>
  <c r="W265" i="13"/>
  <c r="W264" i="13"/>
  <c r="W263" i="13"/>
  <c r="W262" i="13"/>
  <c r="W261" i="13"/>
  <c r="W260" i="13"/>
  <c r="W259" i="13"/>
  <c r="W258" i="13"/>
  <c r="W257" i="13"/>
  <c r="W256" i="13"/>
  <c r="W255" i="13"/>
  <c r="W254" i="13"/>
  <c r="W253" i="13"/>
  <c r="W252" i="13"/>
  <c r="W251" i="13"/>
  <c r="W250" i="13"/>
  <c r="W249" i="13"/>
  <c r="W248" i="13"/>
  <c r="W247" i="13"/>
  <c r="W246" i="13"/>
  <c r="W245" i="13"/>
  <c r="W244" i="13"/>
  <c r="W243" i="13"/>
  <c r="W242" i="13"/>
  <c r="W241" i="13"/>
  <c r="W240" i="13"/>
  <c r="W239" i="13"/>
  <c r="W238" i="13"/>
  <c r="W237" i="13"/>
  <c r="W236" i="13"/>
  <c r="W235" i="13"/>
  <c r="W234" i="13"/>
  <c r="W233" i="13"/>
  <c r="W232" i="13"/>
  <c r="W231" i="13"/>
  <c r="W230" i="13"/>
  <c r="W229" i="13"/>
  <c r="W228" i="13"/>
  <c r="W227" i="13"/>
  <c r="W226" i="13"/>
  <c r="W225" i="13"/>
  <c r="W224" i="13"/>
  <c r="W223" i="13"/>
  <c r="W222" i="13"/>
  <c r="W221" i="13"/>
  <c r="W220" i="13"/>
  <c r="W219" i="13"/>
  <c r="W218" i="13"/>
  <c r="W217" i="13"/>
  <c r="W216" i="13"/>
  <c r="W215" i="13"/>
  <c r="W214" i="13"/>
  <c r="W213" i="13"/>
  <c r="W212" i="13"/>
  <c r="W211" i="13"/>
  <c r="W210" i="13"/>
  <c r="W209" i="13"/>
  <c r="W208" i="13"/>
  <c r="W207" i="13"/>
  <c r="W206" i="13"/>
  <c r="W205" i="13"/>
  <c r="W204" i="13"/>
  <c r="W203" i="13"/>
  <c r="W202" i="13"/>
  <c r="W201" i="13"/>
  <c r="W200" i="13"/>
  <c r="W199" i="13"/>
  <c r="W198" i="13"/>
  <c r="W197" i="13"/>
  <c r="W196" i="13"/>
  <c r="W195" i="13"/>
  <c r="W194" i="13"/>
  <c r="W193" i="13"/>
  <c r="W192" i="13"/>
  <c r="W191" i="13"/>
  <c r="W190" i="13"/>
  <c r="W189" i="13"/>
  <c r="W188" i="13"/>
  <c r="W187" i="13"/>
  <c r="W186" i="13"/>
  <c r="W185" i="13"/>
  <c r="W184" i="13"/>
  <c r="W183" i="13"/>
  <c r="W182" i="13"/>
  <c r="W181" i="13"/>
  <c r="W180" i="13"/>
  <c r="W179" i="13"/>
  <c r="W178" i="13"/>
  <c r="W177" i="13"/>
  <c r="W176" i="13"/>
  <c r="W175" i="13"/>
  <c r="W174" i="13"/>
  <c r="W173" i="13"/>
  <c r="W172" i="13"/>
  <c r="W171" i="13"/>
  <c r="W170" i="13"/>
  <c r="W169" i="13"/>
  <c r="W168" i="13"/>
  <c r="W167" i="13"/>
  <c r="W166" i="13"/>
  <c r="W165" i="13"/>
  <c r="W164" i="13"/>
  <c r="W163" i="13"/>
  <c r="W162" i="13"/>
  <c r="W161" i="13"/>
  <c r="W160" i="13"/>
  <c r="W159" i="13"/>
  <c r="W158" i="13"/>
  <c r="W157" i="13"/>
  <c r="W156" i="13"/>
  <c r="W155" i="13"/>
  <c r="W154" i="13"/>
  <c r="W153" i="13"/>
  <c r="W152" i="13"/>
  <c r="W151" i="13"/>
  <c r="W150" i="13"/>
  <c r="W149" i="13"/>
  <c r="W148" i="13"/>
  <c r="W147" i="13"/>
  <c r="W146" i="13"/>
  <c r="W145" i="13"/>
  <c r="W144" i="13"/>
  <c r="W143" i="13"/>
  <c r="W142" i="13"/>
  <c r="W141" i="13"/>
  <c r="W140" i="13"/>
  <c r="W139" i="13"/>
  <c r="W138" i="13"/>
  <c r="W137" i="13"/>
  <c r="W136" i="13"/>
  <c r="W135" i="13"/>
  <c r="W134" i="13"/>
  <c r="W133" i="13"/>
  <c r="W132" i="13"/>
  <c r="W131" i="13"/>
  <c r="W130" i="13"/>
  <c r="W129" i="13"/>
  <c r="W128" i="13"/>
  <c r="W127" i="13"/>
  <c r="W126" i="13"/>
  <c r="W125" i="13"/>
  <c r="W124" i="13"/>
  <c r="W123" i="13"/>
  <c r="W122" i="13"/>
  <c r="W121" i="13"/>
  <c r="W120" i="13"/>
  <c r="W119" i="13"/>
  <c r="W118" i="13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7" i="13"/>
  <c r="W16" i="13"/>
  <c r="W15" i="13"/>
  <c r="W14" i="13"/>
  <c r="W13" i="13"/>
  <c r="W12" i="13"/>
  <c r="W11" i="13"/>
  <c r="Q512" i="13"/>
  <c r="Q511" i="13"/>
  <c r="Q510" i="13"/>
  <c r="Q509" i="13"/>
  <c r="Q508" i="13"/>
  <c r="Q507" i="13"/>
  <c r="Q506" i="13"/>
  <c r="Q505" i="13"/>
  <c r="Q504" i="13"/>
  <c r="Q503" i="13"/>
  <c r="Q502" i="13"/>
  <c r="Q501" i="13"/>
  <c r="Q500" i="13"/>
  <c r="Q499" i="13"/>
  <c r="Q498" i="13"/>
  <c r="Q497" i="13"/>
  <c r="Q496" i="13"/>
  <c r="Q495" i="13"/>
  <c r="Q494" i="13"/>
  <c r="Q493" i="13"/>
  <c r="Q492" i="13"/>
  <c r="Q491" i="13"/>
  <c r="Q490" i="13"/>
  <c r="Q489" i="13"/>
  <c r="Q488" i="13"/>
  <c r="Q487" i="13"/>
  <c r="Q486" i="13"/>
  <c r="Q485" i="13"/>
  <c r="Q484" i="13"/>
  <c r="Q483" i="13"/>
  <c r="Q482" i="13"/>
  <c r="Q481" i="13"/>
  <c r="Q480" i="13"/>
  <c r="Q479" i="13"/>
  <c r="Q478" i="13"/>
  <c r="Q477" i="13"/>
  <c r="Q476" i="13"/>
  <c r="Q475" i="13"/>
  <c r="Q474" i="13"/>
  <c r="Q473" i="13"/>
  <c r="Q472" i="13"/>
  <c r="Q471" i="13"/>
  <c r="Q470" i="13"/>
  <c r="Q469" i="13"/>
  <c r="Q468" i="13"/>
  <c r="Q467" i="13"/>
  <c r="Q466" i="13"/>
  <c r="Q465" i="13"/>
  <c r="Q464" i="13"/>
  <c r="Q463" i="13"/>
  <c r="Q462" i="13"/>
  <c r="Q461" i="13"/>
  <c r="Q460" i="13"/>
  <c r="Q459" i="13"/>
  <c r="Q458" i="13"/>
  <c r="Q457" i="13"/>
  <c r="Q456" i="13"/>
  <c r="Q455" i="13"/>
  <c r="Q454" i="13"/>
  <c r="Q453" i="13"/>
  <c r="Q452" i="13"/>
  <c r="Q451" i="13"/>
  <c r="Q450" i="13"/>
  <c r="Q449" i="13"/>
  <c r="Q448" i="13"/>
  <c r="Q447" i="13"/>
  <c r="Q446" i="13"/>
  <c r="Q445" i="13"/>
  <c r="Q444" i="13"/>
  <c r="Q443" i="13"/>
  <c r="Q442" i="13"/>
  <c r="Q441" i="13"/>
  <c r="Q440" i="13"/>
  <c r="Q439" i="13"/>
  <c r="Q438" i="13"/>
  <c r="Q437" i="13"/>
  <c r="Q436" i="13"/>
  <c r="Q435" i="13"/>
  <c r="Q434" i="13"/>
  <c r="Q433" i="13"/>
  <c r="Q432" i="13"/>
  <c r="Q431" i="13"/>
  <c r="Q430" i="13"/>
  <c r="Q429" i="13"/>
  <c r="Q428" i="13"/>
  <c r="Q427" i="13"/>
  <c r="Q426" i="13"/>
  <c r="Q425" i="13"/>
  <c r="Q424" i="13"/>
  <c r="Q423" i="13"/>
  <c r="Q422" i="13"/>
  <c r="Q421" i="13"/>
  <c r="Q420" i="13"/>
  <c r="Q419" i="13"/>
  <c r="Q418" i="13"/>
  <c r="Q417" i="13"/>
  <c r="Q416" i="13"/>
  <c r="Q415" i="13"/>
  <c r="Q414" i="13"/>
  <c r="Q413" i="13"/>
  <c r="Q412" i="13"/>
  <c r="Q411" i="13"/>
  <c r="Q410" i="13"/>
  <c r="Q409" i="13"/>
  <c r="Q408" i="13"/>
  <c r="Q407" i="13"/>
  <c r="Q406" i="13"/>
  <c r="Q405" i="13"/>
  <c r="Q404" i="13"/>
  <c r="Q403" i="13"/>
  <c r="Q402" i="13"/>
  <c r="Q401" i="13"/>
  <c r="Q400" i="13"/>
  <c r="Q399" i="13"/>
  <c r="Q398" i="13"/>
  <c r="Q397" i="13"/>
  <c r="Q396" i="13"/>
  <c r="Q395" i="13"/>
  <c r="Q394" i="13"/>
  <c r="Q393" i="13"/>
  <c r="Q392" i="13"/>
  <c r="Q391" i="13"/>
  <c r="Q390" i="13"/>
  <c r="Q389" i="13"/>
  <c r="Q388" i="13"/>
  <c r="Q387" i="13"/>
  <c r="Q386" i="13"/>
  <c r="Q385" i="13"/>
  <c r="Q384" i="13"/>
  <c r="Q383" i="13"/>
  <c r="Q382" i="13"/>
  <c r="Q381" i="13"/>
  <c r="Q380" i="13"/>
  <c r="Q379" i="13"/>
  <c r="Q378" i="13"/>
  <c r="Q377" i="13"/>
  <c r="Q376" i="13"/>
  <c r="Q375" i="13"/>
  <c r="Q374" i="13"/>
  <c r="Q373" i="13"/>
  <c r="Q372" i="13"/>
  <c r="Q371" i="13"/>
  <c r="Q370" i="13"/>
  <c r="Q369" i="13"/>
  <c r="Q368" i="13"/>
  <c r="Q367" i="13"/>
  <c r="Q366" i="13"/>
  <c r="Q365" i="13"/>
  <c r="Q364" i="13"/>
  <c r="Q363" i="13"/>
  <c r="Q362" i="13"/>
  <c r="Q361" i="13"/>
  <c r="Q360" i="13"/>
  <c r="Q359" i="13"/>
  <c r="Q358" i="13"/>
  <c r="Q357" i="13"/>
  <c r="Q356" i="13"/>
  <c r="Q355" i="13"/>
  <c r="Q354" i="13"/>
  <c r="Q353" i="13"/>
  <c r="Q352" i="13"/>
  <c r="Q351" i="13"/>
  <c r="Q350" i="13"/>
  <c r="Q349" i="13"/>
  <c r="Q348" i="13"/>
  <c r="Q347" i="13"/>
  <c r="Q346" i="13"/>
  <c r="Q345" i="13"/>
  <c r="Q344" i="13"/>
  <c r="Q343" i="13"/>
  <c r="Q342" i="13"/>
  <c r="Q341" i="13"/>
  <c r="Q340" i="13"/>
  <c r="Q339" i="13"/>
  <c r="Q338" i="13"/>
  <c r="Q337" i="13"/>
  <c r="Q336" i="13"/>
  <c r="Q335" i="13"/>
  <c r="Q334" i="13"/>
  <c r="Q333" i="13"/>
  <c r="Q332" i="13"/>
  <c r="Q331" i="13"/>
  <c r="Q330" i="13"/>
  <c r="Q329" i="13"/>
  <c r="Q328" i="13"/>
  <c r="Q327" i="13"/>
  <c r="Q326" i="13"/>
  <c r="Q325" i="13"/>
  <c r="Q324" i="13"/>
  <c r="Q323" i="13"/>
  <c r="Q322" i="13"/>
  <c r="Q321" i="13"/>
  <c r="Q320" i="13"/>
  <c r="Q319" i="13"/>
  <c r="Q318" i="13"/>
  <c r="Q317" i="13"/>
  <c r="Q316" i="13"/>
  <c r="Q315" i="13"/>
  <c r="Q314" i="13"/>
  <c r="Q313" i="13"/>
  <c r="Q312" i="13"/>
  <c r="Q311" i="13"/>
  <c r="Q310" i="13"/>
  <c r="Q309" i="13"/>
  <c r="Q308" i="13"/>
  <c r="Q307" i="13"/>
  <c r="Q306" i="13"/>
  <c r="Q305" i="13"/>
  <c r="Q304" i="13"/>
  <c r="Q303" i="13"/>
  <c r="Q302" i="13"/>
  <c r="Q301" i="13"/>
  <c r="Q300" i="13"/>
  <c r="Q299" i="13"/>
  <c r="Q298" i="13"/>
  <c r="Q297" i="13"/>
  <c r="Q296" i="13"/>
  <c r="Q295" i="13"/>
  <c r="Q294" i="13"/>
  <c r="Q293" i="13"/>
  <c r="Q292" i="13"/>
  <c r="Q291" i="13"/>
  <c r="Q290" i="13"/>
  <c r="Q289" i="13"/>
  <c r="Q288" i="13"/>
  <c r="Q287" i="13"/>
  <c r="Q286" i="13"/>
  <c r="Q285" i="13"/>
  <c r="Q284" i="13"/>
  <c r="Q283" i="13"/>
  <c r="Q282" i="13"/>
  <c r="Q281" i="13"/>
  <c r="Q280" i="13"/>
  <c r="Q279" i="13"/>
  <c r="Q278" i="13"/>
  <c r="Q277" i="13"/>
  <c r="Q276" i="13"/>
  <c r="Q275" i="13"/>
  <c r="Q274" i="13"/>
  <c r="Q273" i="13"/>
  <c r="Q272" i="13"/>
  <c r="Q271" i="13"/>
  <c r="Q270" i="13"/>
  <c r="Q269" i="13"/>
  <c r="Q268" i="13"/>
  <c r="Q267" i="13"/>
  <c r="Q266" i="13"/>
  <c r="Q265" i="13"/>
  <c r="Q264" i="13"/>
  <c r="Q263" i="13"/>
  <c r="Q262" i="13"/>
  <c r="Q261" i="13"/>
  <c r="Q260" i="13"/>
  <c r="Q259" i="13"/>
  <c r="Q258" i="13"/>
  <c r="Q257" i="13"/>
  <c r="Q256" i="13"/>
  <c r="Q255" i="13"/>
  <c r="Q254" i="13"/>
  <c r="Q253" i="13"/>
  <c r="Q252" i="13"/>
  <c r="Q251" i="13"/>
  <c r="Q250" i="13"/>
  <c r="Q249" i="13"/>
  <c r="Q248" i="13"/>
  <c r="Q247" i="13"/>
  <c r="Q246" i="13"/>
  <c r="Q245" i="13"/>
  <c r="Q244" i="13"/>
  <c r="Q243" i="13"/>
  <c r="Q242" i="13"/>
  <c r="Q241" i="13"/>
  <c r="Q240" i="13"/>
  <c r="Q239" i="13"/>
  <c r="Q238" i="13"/>
  <c r="Q237" i="13"/>
  <c r="Q236" i="13"/>
  <c r="Q235" i="13"/>
  <c r="Q234" i="13"/>
  <c r="Q233" i="13"/>
  <c r="Q232" i="13"/>
  <c r="Q231" i="13"/>
  <c r="Q230" i="13"/>
  <c r="Q229" i="13"/>
  <c r="Q228" i="13"/>
  <c r="Q227" i="13"/>
  <c r="Q226" i="13"/>
  <c r="Q225" i="13"/>
  <c r="Q224" i="13"/>
  <c r="Q223" i="13"/>
  <c r="Q222" i="13"/>
  <c r="Q221" i="13"/>
  <c r="Q220" i="13"/>
  <c r="Q219" i="13"/>
  <c r="Q218" i="13"/>
  <c r="Q217" i="13"/>
  <c r="Q216" i="13"/>
  <c r="Q215" i="13"/>
  <c r="Q214" i="13"/>
  <c r="Q213" i="13"/>
  <c r="Q212" i="13"/>
  <c r="Q211" i="13"/>
  <c r="Q210" i="13"/>
  <c r="Q209" i="13"/>
  <c r="Q208" i="13"/>
  <c r="Q207" i="13"/>
  <c r="Q206" i="13"/>
  <c r="Q205" i="13"/>
  <c r="Q204" i="13"/>
  <c r="Q203" i="13"/>
  <c r="Q202" i="13"/>
  <c r="Q201" i="13"/>
  <c r="Q200" i="13"/>
  <c r="Q199" i="13"/>
  <c r="Q198" i="13"/>
  <c r="Q197" i="13"/>
  <c r="Q196" i="13"/>
  <c r="Q195" i="13"/>
  <c r="Q194" i="13"/>
  <c r="Q193" i="13"/>
  <c r="Q192" i="13"/>
  <c r="Q191" i="13"/>
  <c r="Q190" i="13"/>
  <c r="Q189" i="13"/>
  <c r="Q188" i="13"/>
  <c r="Q187" i="13"/>
  <c r="Q186" i="13"/>
  <c r="Q185" i="13"/>
  <c r="Q184" i="13"/>
  <c r="Q183" i="13"/>
  <c r="Q182" i="13"/>
  <c r="Q181" i="13"/>
  <c r="Q180" i="13"/>
  <c r="Q179" i="13"/>
  <c r="Q178" i="13"/>
  <c r="Q177" i="13"/>
  <c r="Q176" i="13"/>
  <c r="Q175" i="13"/>
  <c r="Q174" i="13"/>
  <c r="Q173" i="13"/>
  <c r="Q172" i="13"/>
  <c r="Q171" i="13"/>
  <c r="Q170" i="13"/>
  <c r="Q169" i="13"/>
  <c r="Q168" i="13"/>
  <c r="Q167" i="13"/>
  <c r="Q166" i="13"/>
  <c r="Q165" i="13"/>
  <c r="Q164" i="13"/>
  <c r="Q163" i="13"/>
  <c r="Q162" i="13"/>
  <c r="Q161" i="13"/>
  <c r="Q160" i="13"/>
  <c r="Q159" i="13"/>
  <c r="Q158" i="13"/>
  <c r="Q157" i="13"/>
  <c r="Q156" i="13"/>
  <c r="Q155" i="13"/>
  <c r="Q154" i="13"/>
  <c r="Q153" i="13"/>
  <c r="Q152" i="13"/>
  <c r="Q151" i="13"/>
  <c r="Q150" i="13"/>
  <c r="Q149" i="13"/>
  <c r="Q148" i="13"/>
  <c r="Q147" i="13"/>
  <c r="Q146" i="13"/>
  <c r="Q145" i="13"/>
  <c r="Q144" i="13"/>
  <c r="Q143" i="13"/>
  <c r="Q142" i="13"/>
  <c r="Q141" i="13"/>
  <c r="Q140" i="13"/>
  <c r="Q139" i="13"/>
  <c r="Q138" i="13"/>
  <c r="Q137" i="13"/>
  <c r="Q136" i="13"/>
  <c r="Q135" i="13"/>
  <c r="Q134" i="13"/>
  <c r="Q133" i="13"/>
  <c r="Q132" i="13"/>
  <c r="Q131" i="13"/>
  <c r="Q130" i="13"/>
  <c r="Q129" i="13"/>
  <c r="Q128" i="13"/>
  <c r="Q127" i="13"/>
  <c r="Q126" i="13"/>
  <c r="Q125" i="13"/>
  <c r="Q124" i="13"/>
  <c r="Q123" i="13"/>
  <c r="Q122" i="13"/>
  <c r="Q121" i="13"/>
  <c r="Q120" i="13"/>
  <c r="Q119" i="13"/>
  <c r="Q118" i="13"/>
  <c r="Q117" i="13"/>
  <c r="Q116" i="13"/>
  <c r="Q115" i="13"/>
  <c r="Q114" i="13"/>
  <c r="Q113" i="13"/>
  <c r="Q112" i="13"/>
  <c r="Q111" i="13"/>
  <c r="Q110" i="13"/>
  <c r="Q109" i="13"/>
  <c r="Q108" i="13"/>
  <c r="Q107" i="13"/>
  <c r="Q106" i="13"/>
  <c r="Q105" i="13"/>
  <c r="Q104" i="13"/>
  <c r="Q103" i="13"/>
  <c r="Q102" i="13"/>
  <c r="Q101" i="13"/>
  <c r="Q100" i="13"/>
  <c r="Q99" i="13"/>
  <c r="Q98" i="13"/>
  <c r="Q97" i="13"/>
  <c r="Q96" i="13"/>
  <c r="Q95" i="13"/>
  <c r="Q94" i="13"/>
  <c r="Q93" i="13"/>
  <c r="Q92" i="13"/>
  <c r="Q91" i="13"/>
  <c r="Q90" i="13"/>
  <c r="Q89" i="13"/>
  <c r="Q88" i="13"/>
  <c r="Q87" i="13"/>
  <c r="Q86" i="13"/>
  <c r="Q85" i="13"/>
  <c r="Q84" i="13"/>
  <c r="Q83" i="13"/>
  <c r="Q82" i="13"/>
  <c r="Q81" i="13"/>
  <c r="Q80" i="13"/>
  <c r="Q79" i="13"/>
  <c r="Q78" i="13"/>
  <c r="Q77" i="13"/>
  <c r="Q76" i="13"/>
  <c r="Q75" i="13"/>
  <c r="Q74" i="13"/>
  <c r="Q73" i="13"/>
  <c r="Q72" i="13"/>
  <c r="Q71" i="13"/>
  <c r="Q70" i="13"/>
  <c r="Q69" i="13"/>
  <c r="Q68" i="13"/>
  <c r="Q67" i="13"/>
  <c r="Q66" i="13"/>
  <c r="Q65" i="13"/>
  <c r="Q64" i="13"/>
  <c r="Q63" i="13"/>
  <c r="Q62" i="13"/>
  <c r="Q61" i="13"/>
  <c r="Q60" i="13"/>
  <c r="Q59" i="13"/>
  <c r="Q58" i="13"/>
  <c r="Q57" i="13"/>
  <c r="Q56" i="13"/>
  <c r="Q55" i="13"/>
  <c r="Q54" i="13"/>
  <c r="Q53" i="13"/>
  <c r="Q52" i="13"/>
  <c r="Q51" i="13"/>
  <c r="Q50" i="13"/>
  <c r="Q49" i="13"/>
  <c r="Q48" i="13"/>
  <c r="Q47" i="13"/>
  <c r="Q46" i="13"/>
  <c r="Q45" i="13"/>
  <c r="Q44" i="13"/>
  <c r="Q43" i="13"/>
  <c r="Q42" i="13"/>
  <c r="Q41" i="13"/>
  <c r="Q40" i="13"/>
  <c r="Q39" i="13"/>
  <c r="Q38" i="13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R10" i="13" s="1"/>
  <c r="R11" i="13" s="1"/>
  <c r="R12" i="13" s="1"/>
  <c r="Q16" i="13"/>
  <c r="Q15" i="13"/>
  <c r="Q14" i="13"/>
  <c r="Q13" i="13"/>
  <c r="Q12" i="13"/>
  <c r="Q11" i="13"/>
  <c r="Q10" i="13"/>
  <c r="P512" i="13"/>
  <c r="P511" i="13"/>
  <c r="P510" i="13"/>
  <c r="P509" i="13"/>
  <c r="P508" i="13"/>
  <c r="P507" i="13"/>
  <c r="P506" i="13"/>
  <c r="P505" i="13"/>
  <c r="P504" i="13"/>
  <c r="P503" i="13"/>
  <c r="P502" i="13"/>
  <c r="P501" i="13"/>
  <c r="P500" i="13"/>
  <c r="P499" i="13"/>
  <c r="P498" i="13"/>
  <c r="P497" i="13"/>
  <c r="P496" i="13"/>
  <c r="P495" i="13"/>
  <c r="P494" i="13"/>
  <c r="P493" i="13"/>
  <c r="P492" i="13"/>
  <c r="P491" i="13"/>
  <c r="P490" i="13"/>
  <c r="P489" i="13"/>
  <c r="P488" i="13"/>
  <c r="P487" i="13"/>
  <c r="P486" i="13"/>
  <c r="P485" i="13"/>
  <c r="P484" i="13"/>
  <c r="P483" i="13"/>
  <c r="P482" i="13"/>
  <c r="P481" i="13"/>
  <c r="P480" i="13"/>
  <c r="P479" i="13"/>
  <c r="P478" i="13"/>
  <c r="P477" i="13"/>
  <c r="P476" i="13"/>
  <c r="P475" i="13"/>
  <c r="P474" i="13"/>
  <c r="P473" i="13"/>
  <c r="P472" i="13"/>
  <c r="P471" i="13"/>
  <c r="P470" i="13"/>
  <c r="P469" i="13"/>
  <c r="P468" i="13"/>
  <c r="P467" i="13"/>
  <c r="P466" i="13"/>
  <c r="P465" i="13"/>
  <c r="P464" i="13"/>
  <c r="P463" i="13"/>
  <c r="P462" i="13"/>
  <c r="P461" i="13"/>
  <c r="P460" i="13"/>
  <c r="P459" i="13"/>
  <c r="P458" i="13"/>
  <c r="P457" i="13"/>
  <c r="P456" i="13"/>
  <c r="P455" i="13"/>
  <c r="P454" i="13"/>
  <c r="P453" i="13"/>
  <c r="P452" i="13"/>
  <c r="P451" i="13"/>
  <c r="P450" i="13"/>
  <c r="P449" i="13"/>
  <c r="P448" i="13"/>
  <c r="P447" i="13"/>
  <c r="P446" i="13"/>
  <c r="P445" i="13"/>
  <c r="P444" i="13"/>
  <c r="P443" i="13"/>
  <c r="P442" i="13"/>
  <c r="P441" i="13"/>
  <c r="P440" i="13"/>
  <c r="P439" i="13"/>
  <c r="P438" i="13"/>
  <c r="P437" i="13"/>
  <c r="P436" i="13"/>
  <c r="P435" i="13"/>
  <c r="P434" i="13"/>
  <c r="P433" i="13"/>
  <c r="P432" i="13"/>
  <c r="P431" i="13"/>
  <c r="P430" i="13"/>
  <c r="P429" i="13"/>
  <c r="P428" i="13"/>
  <c r="P427" i="13"/>
  <c r="P426" i="13"/>
  <c r="P425" i="13"/>
  <c r="P424" i="13"/>
  <c r="P423" i="13"/>
  <c r="P422" i="13"/>
  <c r="P421" i="13"/>
  <c r="P420" i="13"/>
  <c r="P419" i="13"/>
  <c r="P418" i="13"/>
  <c r="P417" i="13"/>
  <c r="P416" i="13"/>
  <c r="P415" i="13"/>
  <c r="P414" i="13"/>
  <c r="P413" i="13"/>
  <c r="P412" i="13"/>
  <c r="P411" i="13"/>
  <c r="P410" i="13"/>
  <c r="P409" i="13"/>
  <c r="P408" i="13"/>
  <c r="P407" i="13"/>
  <c r="P406" i="13"/>
  <c r="P405" i="13"/>
  <c r="P404" i="13"/>
  <c r="P403" i="13"/>
  <c r="P402" i="13"/>
  <c r="P401" i="13"/>
  <c r="P400" i="13"/>
  <c r="P399" i="13"/>
  <c r="P398" i="13"/>
  <c r="P397" i="13"/>
  <c r="P396" i="13"/>
  <c r="P395" i="13"/>
  <c r="P394" i="13"/>
  <c r="P393" i="13"/>
  <c r="P392" i="13"/>
  <c r="P391" i="13"/>
  <c r="P390" i="13"/>
  <c r="P389" i="13"/>
  <c r="P388" i="13"/>
  <c r="P387" i="13"/>
  <c r="P386" i="13"/>
  <c r="P385" i="13"/>
  <c r="P384" i="13"/>
  <c r="P383" i="13"/>
  <c r="P382" i="13"/>
  <c r="P381" i="13"/>
  <c r="P380" i="13"/>
  <c r="P379" i="13"/>
  <c r="P378" i="13"/>
  <c r="P377" i="13"/>
  <c r="P376" i="13"/>
  <c r="P375" i="13"/>
  <c r="P374" i="13"/>
  <c r="P373" i="13"/>
  <c r="P372" i="13"/>
  <c r="P371" i="13"/>
  <c r="P370" i="13"/>
  <c r="P369" i="13"/>
  <c r="P368" i="13"/>
  <c r="P367" i="13"/>
  <c r="P366" i="13"/>
  <c r="P365" i="13"/>
  <c r="P364" i="13"/>
  <c r="P363" i="13"/>
  <c r="P362" i="13"/>
  <c r="P361" i="13"/>
  <c r="P360" i="13"/>
  <c r="P359" i="13"/>
  <c r="P358" i="13"/>
  <c r="P357" i="13"/>
  <c r="P356" i="13"/>
  <c r="P355" i="13"/>
  <c r="P354" i="13"/>
  <c r="P353" i="13"/>
  <c r="P352" i="13"/>
  <c r="P351" i="13"/>
  <c r="P350" i="13"/>
  <c r="P349" i="13"/>
  <c r="P348" i="13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1" i="13"/>
  <c r="P310" i="13"/>
  <c r="P309" i="13"/>
  <c r="P308" i="13"/>
  <c r="P307" i="13"/>
  <c r="P306" i="13"/>
  <c r="P305" i="13"/>
  <c r="P304" i="13"/>
  <c r="P303" i="13"/>
  <c r="P302" i="13"/>
  <c r="P301" i="13"/>
  <c r="P300" i="13"/>
  <c r="P299" i="13"/>
  <c r="P298" i="13"/>
  <c r="P297" i="13"/>
  <c r="P296" i="13"/>
  <c r="P295" i="13"/>
  <c r="P294" i="13"/>
  <c r="P293" i="13"/>
  <c r="P292" i="13"/>
  <c r="P291" i="13"/>
  <c r="P290" i="13"/>
  <c r="P289" i="13"/>
  <c r="P288" i="13"/>
  <c r="P287" i="13"/>
  <c r="P286" i="13"/>
  <c r="P285" i="13"/>
  <c r="P284" i="13"/>
  <c r="P283" i="13"/>
  <c r="P282" i="13"/>
  <c r="P281" i="13"/>
  <c r="P280" i="13"/>
  <c r="P279" i="13"/>
  <c r="P278" i="13"/>
  <c r="P277" i="13"/>
  <c r="P276" i="13"/>
  <c r="P275" i="13"/>
  <c r="P274" i="13"/>
  <c r="P273" i="13"/>
  <c r="P272" i="13"/>
  <c r="P271" i="13"/>
  <c r="P270" i="13"/>
  <c r="P269" i="13"/>
  <c r="P268" i="13"/>
  <c r="P267" i="13"/>
  <c r="P266" i="13"/>
  <c r="P265" i="13"/>
  <c r="P264" i="13"/>
  <c r="P263" i="13"/>
  <c r="P262" i="13"/>
  <c r="P261" i="13"/>
  <c r="P260" i="13"/>
  <c r="P259" i="13"/>
  <c r="P258" i="13"/>
  <c r="P257" i="13"/>
  <c r="P256" i="13"/>
  <c r="P255" i="13"/>
  <c r="P254" i="13"/>
  <c r="P253" i="13"/>
  <c r="P252" i="13"/>
  <c r="P251" i="13"/>
  <c r="P250" i="13"/>
  <c r="P249" i="13"/>
  <c r="P248" i="13"/>
  <c r="P247" i="13"/>
  <c r="P246" i="13"/>
  <c r="P245" i="13"/>
  <c r="P244" i="13"/>
  <c r="P243" i="13"/>
  <c r="P242" i="13"/>
  <c r="P241" i="13"/>
  <c r="P240" i="13"/>
  <c r="P239" i="13"/>
  <c r="P238" i="13"/>
  <c r="P237" i="13"/>
  <c r="P236" i="13"/>
  <c r="P235" i="13"/>
  <c r="P234" i="13"/>
  <c r="P233" i="13"/>
  <c r="P232" i="13"/>
  <c r="P231" i="13"/>
  <c r="P230" i="13"/>
  <c r="P229" i="13"/>
  <c r="P228" i="13"/>
  <c r="P227" i="13"/>
  <c r="P226" i="13"/>
  <c r="P225" i="13"/>
  <c r="P224" i="13"/>
  <c r="P223" i="13"/>
  <c r="P222" i="13"/>
  <c r="P221" i="13"/>
  <c r="P220" i="13"/>
  <c r="P219" i="13"/>
  <c r="P218" i="13"/>
  <c r="P217" i="13"/>
  <c r="P216" i="13"/>
  <c r="P215" i="13"/>
  <c r="P214" i="13"/>
  <c r="P213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154" i="13"/>
  <c r="P153" i="13"/>
  <c r="P152" i="13"/>
  <c r="P151" i="13"/>
  <c r="P150" i="13"/>
  <c r="P149" i="13"/>
  <c r="P148" i="13"/>
  <c r="P147" i="13"/>
  <c r="P146" i="13"/>
  <c r="P145" i="13"/>
  <c r="P144" i="13"/>
  <c r="P143" i="13"/>
  <c r="P142" i="13"/>
  <c r="P141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7" i="13"/>
  <c r="P116" i="13"/>
  <c r="P115" i="13"/>
  <c r="P114" i="13"/>
  <c r="P113" i="13"/>
  <c r="P112" i="13"/>
  <c r="P111" i="13"/>
  <c r="P110" i="13"/>
  <c r="P109" i="13"/>
  <c r="P108" i="13"/>
  <c r="P107" i="13"/>
  <c r="P106" i="13"/>
  <c r="P105" i="13"/>
  <c r="P104" i="13"/>
  <c r="P103" i="13"/>
  <c r="P102" i="13"/>
  <c r="P101" i="13"/>
  <c r="P100" i="13"/>
  <c r="P99" i="13"/>
  <c r="P98" i="13"/>
  <c r="P97" i="13"/>
  <c r="P96" i="13"/>
  <c r="P95" i="13"/>
  <c r="P94" i="13"/>
  <c r="P93" i="13"/>
  <c r="P92" i="13"/>
  <c r="P91" i="13"/>
  <c r="P90" i="13"/>
  <c r="P89" i="13"/>
  <c r="P88" i="13"/>
  <c r="P87" i="13"/>
  <c r="P86" i="13"/>
  <c r="P85" i="13"/>
  <c r="P84" i="13"/>
  <c r="P83" i="13"/>
  <c r="P82" i="13"/>
  <c r="P81" i="13"/>
  <c r="P80" i="13"/>
  <c r="P79" i="13"/>
  <c r="P78" i="13"/>
  <c r="P77" i="13"/>
  <c r="P76" i="13"/>
  <c r="P75" i="13"/>
  <c r="P74" i="13"/>
  <c r="P73" i="13"/>
  <c r="P72" i="13"/>
  <c r="P71" i="13"/>
  <c r="P70" i="13"/>
  <c r="P69" i="13"/>
  <c r="P68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AH15" i="12"/>
  <c r="AH16" i="12" s="1"/>
  <c r="AH17" i="12" s="1"/>
  <c r="AH18" i="12" s="1"/>
  <c r="AH19" i="12" s="1"/>
  <c r="AH20" i="12" s="1"/>
  <c r="AH21" i="12" s="1"/>
  <c r="AH22" i="12" s="1"/>
  <c r="AH23" i="12" s="1"/>
  <c r="AH24" i="12" s="1"/>
  <c r="AH25" i="12" s="1"/>
  <c r="AH26" i="12" s="1"/>
  <c r="AH27" i="12" s="1"/>
  <c r="AH28" i="12" s="1"/>
  <c r="AH29" i="12" s="1"/>
  <c r="AH30" i="12" s="1"/>
  <c r="AH31" i="12" s="1"/>
  <c r="AH32" i="12" s="1"/>
  <c r="AH33" i="12" s="1"/>
  <c r="AH34" i="12" s="1"/>
  <c r="AH35" i="12" s="1"/>
  <c r="AH36" i="12" s="1"/>
  <c r="AH37" i="12" s="1"/>
  <c r="AH38" i="12" s="1"/>
  <c r="AH39" i="12" s="1"/>
  <c r="AH40" i="12" s="1"/>
  <c r="AH41" i="12" s="1"/>
  <c r="AH42" i="12" s="1"/>
  <c r="AH43" i="12" s="1"/>
  <c r="AH44" i="12" s="1"/>
  <c r="AH45" i="12" s="1"/>
  <c r="AH46" i="12" s="1"/>
  <c r="AH47" i="12" s="1"/>
  <c r="AH48" i="12" s="1"/>
  <c r="AH49" i="12" s="1"/>
  <c r="AH50" i="12" s="1"/>
  <c r="AH51" i="12" s="1"/>
  <c r="AH52" i="12" s="1"/>
  <c r="AH53" i="12" s="1"/>
  <c r="AH54" i="12" s="1"/>
  <c r="AH55" i="12" s="1"/>
  <c r="AH56" i="12" s="1"/>
  <c r="AH57" i="12" s="1"/>
  <c r="AH58" i="12" s="1"/>
  <c r="AH59" i="12" s="1"/>
  <c r="AH60" i="12" s="1"/>
  <c r="AH61" i="12" s="1"/>
  <c r="AH62" i="12" s="1"/>
  <c r="AH63" i="12" s="1"/>
  <c r="AH64" i="12" s="1"/>
  <c r="AH65" i="12" s="1"/>
  <c r="AH66" i="12" s="1"/>
  <c r="AH67" i="12" s="1"/>
  <c r="AH68" i="12" s="1"/>
  <c r="AH69" i="12" s="1"/>
  <c r="AH70" i="12" s="1"/>
  <c r="AH71" i="12" s="1"/>
  <c r="AH72" i="12" s="1"/>
  <c r="AH73" i="12" s="1"/>
  <c r="AH74" i="12" s="1"/>
  <c r="AH75" i="12" s="1"/>
  <c r="AH76" i="12" s="1"/>
  <c r="AH77" i="12" s="1"/>
  <c r="AH78" i="12" s="1"/>
  <c r="AH79" i="12" s="1"/>
  <c r="AH80" i="12" s="1"/>
  <c r="AH81" i="12" s="1"/>
  <c r="AH82" i="12" s="1"/>
  <c r="AH83" i="12" s="1"/>
  <c r="AH84" i="12" s="1"/>
  <c r="AH85" i="12" s="1"/>
  <c r="AH86" i="12" s="1"/>
  <c r="AH87" i="12" s="1"/>
  <c r="AH88" i="12" s="1"/>
  <c r="AH89" i="12" s="1"/>
  <c r="AH90" i="12" s="1"/>
  <c r="AH91" i="12" s="1"/>
  <c r="AH92" i="12" s="1"/>
  <c r="AH93" i="12" s="1"/>
  <c r="AH94" i="12" s="1"/>
  <c r="AH95" i="12" s="1"/>
  <c r="AH96" i="12" s="1"/>
  <c r="AH97" i="12" s="1"/>
  <c r="AH98" i="12" s="1"/>
  <c r="AH99" i="12" s="1"/>
  <c r="AH100" i="12" s="1"/>
  <c r="AH101" i="12" s="1"/>
  <c r="AH102" i="12" s="1"/>
  <c r="AH103" i="12" s="1"/>
  <c r="AH104" i="12" s="1"/>
  <c r="AH105" i="12" s="1"/>
  <c r="AH106" i="12" s="1"/>
  <c r="AH107" i="12" s="1"/>
  <c r="AH108" i="12" s="1"/>
  <c r="AH109" i="12" s="1"/>
  <c r="AH110" i="12" s="1"/>
  <c r="AH111" i="12" s="1"/>
  <c r="AH112" i="12" s="1"/>
  <c r="AH113" i="12" s="1"/>
  <c r="AH114" i="12" s="1"/>
  <c r="AH115" i="12" s="1"/>
  <c r="AH116" i="12" s="1"/>
  <c r="AH117" i="12" s="1"/>
  <c r="AH118" i="12" s="1"/>
  <c r="AH119" i="12" s="1"/>
  <c r="AH120" i="12" s="1"/>
  <c r="AH121" i="12" s="1"/>
  <c r="AH122" i="12" s="1"/>
  <c r="AH123" i="12" s="1"/>
  <c r="AH124" i="12" s="1"/>
  <c r="AH125" i="12" s="1"/>
  <c r="AH126" i="12" s="1"/>
  <c r="AH127" i="12" s="1"/>
  <c r="AH128" i="12" s="1"/>
  <c r="AH129" i="12" s="1"/>
  <c r="AH130" i="12" s="1"/>
  <c r="AH131" i="12" s="1"/>
  <c r="AH132" i="12" s="1"/>
  <c r="AH133" i="12" s="1"/>
  <c r="AH134" i="12" s="1"/>
  <c r="AH135" i="12" s="1"/>
  <c r="AH136" i="12" s="1"/>
  <c r="AH137" i="12" s="1"/>
  <c r="AH138" i="12" s="1"/>
  <c r="AH139" i="12" s="1"/>
  <c r="AH140" i="12" s="1"/>
  <c r="AH141" i="12" s="1"/>
  <c r="AH142" i="12" s="1"/>
  <c r="AH143" i="12" s="1"/>
  <c r="AH144" i="12" s="1"/>
  <c r="AH145" i="12" s="1"/>
  <c r="AH146" i="12" s="1"/>
  <c r="AH147" i="12" s="1"/>
  <c r="AH148" i="12" s="1"/>
  <c r="AH149" i="12" s="1"/>
  <c r="AH150" i="12" s="1"/>
  <c r="AH151" i="12" s="1"/>
  <c r="AH152" i="12" s="1"/>
  <c r="AH153" i="12" s="1"/>
  <c r="AH154" i="12" s="1"/>
  <c r="AH155" i="12" s="1"/>
  <c r="AH156" i="12" s="1"/>
  <c r="AH157" i="12" s="1"/>
  <c r="AH158" i="12" s="1"/>
  <c r="AH159" i="12" s="1"/>
  <c r="AH160" i="12" s="1"/>
  <c r="AH161" i="12" s="1"/>
  <c r="AH162" i="12" s="1"/>
  <c r="AH163" i="12" s="1"/>
  <c r="AH164" i="12" s="1"/>
  <c r="AH165" i="12" s="1"/>
  <c r="AH166" i="12" s="1"/>
  <c r="AH167" i="12" s="1"/>
  <c r="AH168" i="12" s="1"/>
  <c r="AH169" i="12" s="1"/>
  <c r="AH170" i="12" s="1"/>
  <c r="AH171" i="12" s="1"/>
  <c r="AH172" i="12" s="1"/>
  <c r="AH173" i="12" s="1"/>
  <c r="AH174" i="12" s="1"/>
  <c r="AH175" i="12" s="1"/>
  <c r="AH176" i="12" s="1"/>
  <c r="AH177" i="12" s="1"/>
  <c r="AH178" i="12" s="1"/>
  <c r="AH179" i="12" s="1"/>
  <c r="AH180" i="12" s="1"/>
  <c r="AH181" i="12" s="1"/>
  <c r="AH182" i="12" s="1"/>
  <c r="AH183" i="12" s="1"/>
  <c r="AH184" i="12" s="1"/>
  <c r="AH185" i="12" s="1"/>
  <c r="AH186" i="12" s="1"/>
  <c r="AH187" i="12" s="1"/>
  <c r="AH188" i="12" s="1"/>
  <c r="AH189" i="12" s="1"/>
  <c r="AH190" i="12" s="1"/>
  <c r="AH191" i="12" s="1"/>
  <c r="AH192" i="12" s="1"/>
  <c r="AH193" i="12" s="1"/>
  <c r="AH194" i="12" s="1"/>
  <c r="AH195" i="12" s="1"/>
  <c r="AH196" i="12" s="1"/>
  <c r="AH197" i="12" s="1"/>
  <c r="AH198" i="12" s="1"/>
  <c r="AH199" i="12" s="1"/>
  <c r="AH200" i="12" s="1"/>
  <c r="AH201" i="12" s="1"/>
  <c r="AH202" i="12" s="1"/>
  <c r="AH203" i="12" s="1"/>
  <c r="AH204" i="12" s="1"/>
  <c r="AH205" i="12" s="1"/>
  <c r="AH206" i="12" s="1"/>
  <c r="AH207" i="12" s="1"/>
  <c r="AH208" i="12" s="1"/>
  <c r="AH209" i="12" s="1"/>
  <c r="AH210" i="12" s="1"/>
  <c r="AH211" i="12" s="1"/>
  <c r="AH212" i="12" s="1"/>
  <c r="AH213" i="12" s="1"/>
  <c r="AH214" i="12" s="1"/>
  <c r="AH215" i="12" s="1"/>
  <c r="AH216" i="12" s="1"/>
  <c r="AH217" i="12" s="1"/>
  <c r="AH218" i="12" s="1"/>
  <c r="AH219" i="12" s="1"/>
  <c r="AH220" i="12" s="1"/>
  <c r="AH221" i="12" s="1"/>
  <c r="AH222" i="12" s="1"/>
  <c r="AH223" i="12" s="1"/>
  <c r="AH224" i="12" s="1"/>
  <c r="AH225" i="12" s="1"/>
  <c r="AH226" i="12" s="1"/>
  <c r="AH227" i="12" s="1"/>
  <c r="AH228" i="12" s="1"/>
  <c r="AH229" i="12" s="1"/>
  <c r="AH230" i="12" s="1"/>
  <c r="AH231" i="12" s="1"/>
  <c r="AH232" i="12" s="1"/>
  <c r="AH233" i="12" s="1"/>
  <c r="AH234" i="12" s="1"/>
  <c r="AH235" i="12" s="1"/>
  <c r="AH236" i="12" s="1"/>
  <c r="AH237" i="12" s="1"/>
  <c r="AH238" i="12" s="1"/>
  <c r="AH239" i="12" s="1"/>
  <c r="AH240" i="12" s="1"/>
  <c r="AH241" i="12" s="1"/>
  <c r="AH242" i="12" s="1"/>
  <c r="AH243" i="12" s="1"/>
  <c r="AH244" i="12" s="1"/>
  <c r="AH245" i="12" s="1"/>
  <c r="AH246" i="12" s="1"/>
  <c r="AH247" i="12" s="1"/>
  <c r="AH248" i="12" s="1"/>
  <c r="AH249" i="12" s="1"/>
  <c r="AH250" i="12" s="1"/>
  <c r="AH251" i="12" s="1"/>
  <c r="AH252" i="12" s="1"/>
  <c r="AH253" i="12" s="1"/>
  <c r="AH254" i="12" s="1"/>
  <c r="AH255" i="12" s="1"/>
  <c r="AH256" i="12" s="1"/>
  <c r="AH257" i="12" s="1"/>
  <c r="AH258" i="12" s="1"/>
  <c r="AH259" i="12" s="1"/>
  <c r="AH260" i="12" s="1"/>
  <c r="AH261" i="12" s="1"/>
  <c r="AH262" i="12" s="1"/>
  <c r="AH263" i="12" s="1"/>
  <c r="AH264" i="12" s="1"/>
  <c r="AH265" i="12" s="1"/>
  <c r="AH266" i="12" s="1"/>
  <c r="AH267" i="12" s="1"/>
  <c r="AH268" i="12" s="1"/>
  <c r="AH269" i="12" s="1"/>
  <c r="AH270" i="12" s="1"/>
  <c r="AH271" i="12" s="1"/>
  <c r="AH272" i="12" s="1"/>
  <c r="AH273" i="12" s="1"/>
  <c r="AH274" i="12" s="1"/>
  <c r="AH275" i="12" s="1"/>
  <c r="AH276" i="12" s="1"/>
  <c r="AH277" i="12" s="1"/>
  <c r="AH278" i="12" s="1"/>
  <c r="AH279" i="12" s="1"/>
  <c r="AH280" i="12" s="1"/>
  <c r="AH281" i="12" s="1"/>
  <c r="AH282" i="12" s="1"/>
  <c r="AH283" i="12" s="1"/>
  <c r="AH284" i="12" s="1"/>
  <c r="AH285" i="12" s="1"/>
  <c r="AH286" i="12" s="1"/>
  <c r="AH287" i="12" s="1"/>
  <c r="AH288" i="12" s="1"/>
  <c r="AH289" i="12" s="1"/>
  <c r="AH290" i="12" s="1"/>
  <c r="AH291" i="12" s="1"/>
  <c r="AH292" i="12" s="1"/>
  <c r="AH293" i="12" s="1"/>
  <c r="AH294" i="12" s="1"/>
  <c r="AH295" i="12" s="1"/>
  <c r="AH296" i="12" s="1"/>
  <c r="AH297" i="12" s="1"/>
  <c r="AH298" i="12" s="1"/>
  <c r="AH299" i="12" s="1"/>
  <c r="AH300" i="12" s="1"/>
  <c r="AH301" i="12" s="1"/>
  <c r="AH302" i="12" s="1"/>
  <c r="AH303" i="12" s="1"/>
  <c r="AH304" i="12" s="1"/>
  <c r="AH305" i="12" s="1"/>
  <c r="AH306" i="12" s="1"/>
  <c r="AH307" i="12" s="1"/>
  <c r="AH308" i="12" s="1"/>
  <c r="AH309" i="12" s="1"/>
  <c r="AH310" i="12" s="1"/>
  <c r="AH311" i="12" s="1"/>
  <c r="AH312" i="12" s="1"/>
  <c r="AH313" i="12" s="1"/>
  <c r="AH314" i="12" s="1"/>
  <c r="AH315" i="12" s="1"/>
  <c r="AH316" i="12" s="1"/>
  <c r="AH317" i="12" s="1"/>
  <c r="AH318" i="12" s="1"/>
  <c r="AH319" i="12" s="1"/>
  <c r="AH320" i="12" s="1"/>
  <c r="AH321" i="12" s="1"/>
  <c r="AH322" i="12" s="1"/>
  <c r="AH323" i="12" s="1"/>
  <c r="AH324" i="12" s="1"/>
  <c r="AH325" i="12" s="1"/>
  <c r="AH326" i="12" s="1"/>
  <c r="AH327" i="12" s="1"/>
  <c r="AH328" i="12" s="1"/>
  <c r="AH329" i="12" s="1"/>
  <c r="AH330" i="12" s="1"/>
  <c r="AH331" i="12" s="1"/>
  <c r="AH332" i="12" s="1"/>
  <c r="AH333" i="12" s="1"/>
  <c r="AH334" i="12" s="1"/>
  <c r="AH335" i="12" s="1"/>
  <c r="AH336" i="12" s="1"/>
  <c r="AH337" i="12" s="1"/>
  <c r="AH338" i="12" s="1"/>
  <c r="AH339" i="12" s="1"/>
  <c r="AH340" i="12" s="1"/>
  <c r="AH341" i="12" s="1"/>
  <c r="AH342" i="12" s="1"/>
  <c r="AH343" i="12" s="1"/>
  <c r="AH344" i="12" s="1"/>
  <c r="AH345" i="12" s="1"/>
  <c r="AH346" i="12" s="1"/>
  <c r="AH347" i="12" s="1"/>
  <c r="AH348" i="12" s="1"/>
  <c r="AH349" i="12" s="1"/>
  <c r="AH350" i="12" s="1"/>
  <c r="AH351" i="12" s="1"/>
  <c r="AH352" i="12" s="1"/>
  <c r="AH353" i="12" s="1"/>
  <c r="AH354" i="12" s="1"/>
  <c r="AH355" i="12" s="1"/>
  <c r="AH356" i="12" s="1"/>
  <c r="AH357" i="12" s="1"/>
  <c r="AH358" i="12" s="1"/>
  <c r="AH359" i="12" s="1"/>
  <c r="AH360" i="12" s="1"/>
  <c r="AH361" i="12" s="1"/>
  <c r="AH362" i="12" s="1"/>
  <c r="AH363" i="12" s="1"/>
  <c r="AH364" i="12" s="1"/>
  <c r="AH365" i="12" s="1"/>
  <c r="AH366" i="12" s="1"/>
  <c r="AH367" i="12" s="1"/>
  <c r="AH368" i="12" s="1"/>
  <c r="AH369" i="12" s="1"/>
  <c r="AH370" i="12" s="1"/>
  <c r="AH371" i="12" s="1"/>
  <c r="AH372" i="12" s="1"/>
  <c r="AH373" i="12" s="1"/>
  <c r="AH374" i="12" s="1"/>
  <c r="AH375" i="12" s="1"/>
  <c r="AH376" i="12" s="1"/>
  <c r="AH377" i="12" s="1"/>
  <c r="AH378" i="12" s="1"/>
  <c r="AH379" i="12" s="1"/>
  <c r="AH380" i="12" s="1"/>
  <c r="AH381" i="12" s="1"/>
  <c r="AH382" i="12" s="1"/>
  <c r="AH383" i="12" s="1"/>
  <c r="AH384" i="12" s="1"/>
  <c r="AH385" i="12" s="1"/>
  <c r="AH386" i="12" s="1"/>
  <c r="AH387" i="12" s="1"/>
  <c r="AH388" i="12" s="1"/>
  <c r="AH389" i="12" s="1"/>
  <c r="AH390" i="12" s="1"/>
  <c r="AH391" i="12" s="1"/>
  <c r="AH392" i="12" s="1"/>
  <c r="AH393" i="12" s="1"/>
  <c r="AH394" i="12" s="1"/>
  <c r="AH395" i="12" s="1"/>
  <c r="AH396" i="12" s="1"/>
  <c r="AH397" i="12" s="1"/>
  <c r="AH398" i="12" s="1"/>
  <c r="AH399" i="12" s="1"/>
  <c r="AH400" i="12" s="1"/>
  <c r="AH401" i="12" s="1"/>
  <c r="AH402" i="12" s="1"/>
  <c r="AH403" i="12" s="1"/>
  <c r="AH404" i="12" s="1"/>
  <c r="AH405" i="12" s="1"/>
  <c r="AH406" i="12" s="1"/>
  <c r="AH407" i="12" s="1"/>
  <c r="AH408" i="12" s="1"/>
  <c r="AH409" i="12" s="1"/>
  <c r="AH410" i="12" s="1"/>
  <c r="AH411" i="12" s="1"/>
  <c r="AH412" i="12" s="1"/>
  <c r="AH413" i="12" s="1"/>
  <c r="AH414" i="12" s="1"/>
  <c r="AH415" i="12" s="1"/>
  <c r="AH416" i="12" s="1"/>
  <c r="AH417" i="12" s="1"/>
  <c r="AH418" i="12" s="1"/>
  <c r="AH419" i="12" s="1"/>
  <c r="AH420" i="12" s="1"/>
  <c r="AH421" i="12" s="1"/>
  <c r="AH422" i="12" s="1"/>
  <c r="AH423" i="12" s="1"/>
  <c r="AH424" i="12" s="1"/>
  <c r="AH425" i="12" s="1"/>
  <c r="AH426" i="12" s="1"/>
  <c r="AH427" i="12" s="1"/>
  <c r="AH428" i="12" s="1"/>
  <c r="AH429" i="12" s="1"/>
  <c r="AH430" i="12" s="1"/>
  <c r="AH431" i="12" s="1"/>
  <c r="AH432" i="12" s="1"/>
  <c r="AH433" i="12" s="1"/>
  <c r="AH434" i="12" s="1"/>
  <c r="AH435" i="12" s="1"/>
  <c r="AH436" i="12" s="1"/>
  <c r="AH437" i="12" s="1"/>
  <c r="AH438" i="12" s="1"/>
  <c r="AH439" i="12" s="1"/>
  <c r="AH440" i="12" s="1"/>
  <c r="AH441" i="12" s="1"/>
  <c r="AH442" i="12" s="1"/>
  <c r="AH443" i="12" s="1"/>
  <c r="AH444" i="12" s="1"/>
  <c r="AH445" i="12" s="1"/>
  <c r="AH446" i="12" s="1"/>
  <c r="AH447" i="12" s="1"/>
  <c r="AH448" i="12" s="1"/>
  <c r="AH449" i="12" s="1"/>
  <c r="AH450" i="12" s="1"/>
  <c r="AH451" i="12" s="1"/>
  <c r="AH452" i="12" s="1"/>
  <c r="AH453" i="12" s="1"/>
  <c r="AH454" i="12" s="1"/>
  <c r="AH455" i="12" s="1"/>
  <c r="AH456" i="12" s="1"/>
  <c r="AH457" i="12" s="1"/>
  <c r="AH458" i="12" s="1"/>
  <c r="AH459" i="12" s="1"/>
  <c r="AH460" i="12" s="1"/>
  <c r="AH461" i="12" s="1"/>
  <c r="AH462" i="12" s="1"/>
  <c r="AH463" i="12" s="1"/>
  <c r="AH464" i="12" s="1"/>
  <c r="AH465" i="12" s="1"/>
  <c r="AH466" i="12" s="1"/>
  <c r="AH467" i="12" s="1"/>
  <c r="AH468" i="12" s="1"/>
  <c r="AH469" i="12" s="1"/>
  <c r="AH470" i="12" s="1"/>
  <c r="AH471" i="12" s="1"/>
  <c r="AH472" i="12" s="1"/>
  <c r="AH473" i="12" s="1"/>
  <c r="AH474" i="12" s="1"/>
  <c r="AH475" i="12" s="1"/>
  <c r="AH476" i="12" s="1"/>
  <c r="AH477" i="12" s="1"/>
  <c r="AH478" i="12" s="1"/>
  <c r="AH479" i="12" s="1"/>
  <c r="AH480" i="12" s="1"/>
  <c r="AH481" i="12" s="1"/>
  <c r="AH482" i="12" s="1"/>
  <c r="AH483" i="12" s="1"/>
  <c r="AH484" i="12" s="1"/>
  <c r="AH485" i="12" s="1"/>
  <c r="AH486" i="12" s="1"/>
  <c r="AH487" i="12" s="1"/>
  <c r="AH488" i="12" s="1"/>
  <c r="AH489" i="12" s="1"/>
  <c r="AH490" i="12" s="1"/>
  <c r="AH491" i="12" s="1"/>
  <c r="AH492" i="12" s="1"/>
  <c r="AH493" i="12" s="1"/>
  <c r="AH494" i="12" s="1"/>
  <c r="AH495" i="12" s="1"/>
  <c r="AH496" i="12" s="1"/>
  <c r="AH497" i="12" s="1"/>
  <c r="AH498" i="12" s="1"/>
  <c r="AH499" i="12" s="1"/>
  <c r="AH500" i="12" s="1"/>
  <c r="AH501" i="12" s="1"/>
  <c r="AH502" i="12" s="1"/>
  <c r="AH503" i="12" s="1"/>
  <c r="AH504" i="12" s="1"/>
  <c r="AH505" i="12" s="1"/>
  <c r="AH506" i="12" s="1"/>
  <c r="AH507" i="12" s="1"/>
  <c r="AH508" i="12" s="1"/>
  <c r="AH509" i="12" s="1"/>
  <c r="AH510" i="12" s="1"/>
  <c r="AH511" i="12" s="1"/>
  <c r="AH512" i="12" s="1"/>
  <c r="AH513" i="12" s="1"/>
  <c r="AH514" i="12" s="1"/>
  <c r="AH515" i="12" s="1"/>
  <c r="AH516" i="12" s="1"/>
  <c r="AH517" i="12" s="1"/>
  <c r="AB15" i="12"/>
  <c r="AB16" i="12" s="1"/>
  <c r="AB17" i="12" s="1"/>
  <c r="AB18" i="12" s="1"/>
  <c r="AB19" i="12" s="1"/>
  <c r="AB20" i="12" s="1"/>
  <c r="AB21" i="12" s="1"/>
  <c r="AB22" i="12" s="1"/>
  <c r="AB23" i="12" s="1"/>
  <c r="AB24" i="12" s="1"/>
  <c r="AB25" i="12" s="1"/>
  <c r="AB26" i="12" s="1"/>
  <c r="AB27" i="12" s="1"/>
  <c r="AB28" i="12" s="1"/>
  <c r="AB29" i="12" s="1"/>
  <c r="AB30" i="12" s="1"/>
  <c r="AB31" i="12" s="1"/>
  <c r="AB32" i="12" s="1"/>
  <c r="AB33" i="12" s="1"/>
  <c r="AB34" i="12" s="1"/>
  <c r="AB35" i="12" s="1"/>
  <c r="AB36" i="12" s="1"/>
  <c r="AB37" i="12" s="1"/>
  <c r="AB38" i="12" s="1"/>
  <c r="AB39" i="12" s="1"/>
  <c r="AB40" i="12" s="1"/>
  <c r="AB41" i="12" s="1"/>
  <c r="AB42" i="12" s="1"/>
  <c r="AB43" i="12" s="1"/>
  <c r="AB44" i="12" s="1"/>
  <c r="AB45" i="12" s="1"/>
  <c r="AB46" i="12" s="1"/>
  <c r="AB47" i="12" s="1"/>
  <c r="AB48" i="12" s="1"/>
  <c r="AB49" i="12" s="1"/>
  <c r="AB50" i="12" s="1"/>
  <c r="AB51" i="12" s="1"/>
  <c r="AB52" i="12" s="1"/>
  <c r="AB53" i="12" s="1"/>
  <c r="AB54" i="12" s="1"/>
  <c r="AB55" i="12" s="1"/>
  <c r="AB56" i="12" s="1"/>
  <c r="AB57" i="12" s="1"/>
  <c r="AB58" i="12" s="1"/>
  <c r="AB59" i="12" s="1"/>
  <c r="AB60" i="12" s="1"/>
  <c r="AB61" i="12" s="1"/>
  <c r="AB62" i="12" s="1"/>
  <c r="AB63" i="12" s="1"/>
  <c r="AB64" i="12" s="1"/>
  <c r="AB65" i="12" s="1"/>
  <c r="AB66" i="12" s="1"/>
  <c r="AB67" i="12" s="1"/>
  <c r="AB68" i="12" s="1"/>
  <c r="AB69" i="12" s="1"/>
  <c r="AB70" i="12" s="1"/>
  <c r="AB71" i="12" s="1"/>
  <c r="AB72" i="12" s="1"/>
  <c r="AB73" i="12" s="1"/>
  <c r="AB74" i="12" s="1"/>
  <c r="AB75" i="12" s="1"/>
  <c r="AB76" i="12" s="1"/>
  <c r="AB77" i="12" s="1"/>
  <c r="AB78" i="12" s="1"/>
  <c r="AB79" i="12" s="1"/>
  <c r="AB80" i="12" s="1"/>
  <c r="AB81" i="12" s="1"/>
  <c r="AB82" i="12" s="1"/>
  <c r="AB83" i="12" s="1"/>
  <c r="AB84" i="12" s="1"/>
  <c r="AB85" i="12" s="1"/>
  <c r="AB86" i="12" s="1"/>
  <c r="AB87" i="12" s="1"/>
  <c r="AB88" i="12" s="1"/>
  <c r="AB89" i="12" s="1"/>
  <c r="AB90" i="12" s="1"/>
  <c r="AB91" i="12" s="1"/>
  <c r="AB92" i="12" s="1"/>
  <c r="AB93" i="12" s="1"/>
  <c r="AB94" i="12" s="1"/>
  <c r="AB95" i="12" s="1"/>
  <c r="AB96" i="12" s="1"/>
  <c r="AB97" i="12" s="1"/>
  <c r="AB98" i="12" s="1"/>
  <c r="AB99" i="12" s="1"/>
  <c r="AB100" i="12" s="1"/>
  <c r="AB101" i="12" s="1"/>
  <c r="AB102" i="12" s="1"/>
  <c r="AB103" i="12" s="1"/>
  <c r="AB104" i="12" s="1"/>
  <c r="AB105" i="12" s="1"/>
  <c r="AB106" i="12" s="1"/>
  <c r="AB107" i="12" s="1"/>
  <c r="AB108" i="12" s="1"/>
  <c r="AB109" i="12" s="1"/>
  <c r="AB110" i="12" s="1"/>
  <c r="AB111" i="12" s="1"/>
  <c r="AB112" i="12" s="1"/>
  <c r="AB113" i="12" s="1"/>
  <c r="AB114" i="12" s="1"/>
  <c r="AB115" i="12" s="1"/>
  <c r="AB116" i="12" s="1"/>
  <c r="AB117" i="12" s="1"/>
  <c r="AB118" i="12" s="1"/>
  <c r="AB119" i="12" s="1"/>
  <c r="AB120" i="12" s="1"/>
  <c r="AB121" i="12" s="1"/>
  <c r="AB122" i="12" s="1"/>
  <c r="AB123" i="12" s="1"/>
  <c r="AB124" i="12" s="1"/>
  <c r="AB125" i="12" s="1"/>
  <c r="AB126" i="12" s="1"/>
  <c r="AB127" i="12" s="1"/>
  <c r="AB128" i="12" s="1"/>
  <c r="AB129" i="12" s="1"/>
  <c r="AB130" i="12" s="1"/>
  <c r="AB131" i="12" s="1"/>
  <c r="AB132" i="12" s="1"/>
  <c r="AB133" i="12" s="1"/>
  <c r="AB134" i="12" s="1"/>
  <c r="AB135" i="12" s="1"/>
  <c r="AB136" i="12" s="1"/>
  <c r="AB137" i="12" s="1"/>
  <c r="AB138" i="12" s="1"/>
  <c r="AB139" i="12" s="1"/>
  <c r="AB140" i="12" s="1"/>
  <c r="AB141" i="12" s="1"/>
  <c r="AB142" i="12" s="1"/>
  <c r="AB143" i="12" s="1"/>
  <c r="AB144" i="12" s="1"/>
  <c r="AB145" i="12" s="1"/>
  <c r="AB146" i="12" s="1"/>
  <c r="AB147" i="12" s="1"/>
  <c r="AB148" i="12" s="1"/>
  <c r="AB149" i="12" s="1"/>
  <c r="AB150" i="12" s="1"/>
  <c r="AB151" i="12" s="1"/>
  <c r="AB152" i="12" s="1"/>
  <c r="AB153" i="12" s="1"/>
  <c r="AB154" i="12" s="1"/>
  <c r="AB155" i="12" s="1"/>
  <c r="AB156" i="12" s="1"/>
  <c r="AB157" i="12" s="1"/>
  <c r="AB158" i="12" s="1"/>
  <c r="AB159" i="12" s="1"/>
  <c r="AB160" i="12" s="1"/>
  <c r="AB161" i="12" s="1"/>
  <c r="AB162" i="12" s="1"/>
  <c r="AB163" i="12" s="1"/>
  <c r="AB164" i="12" s="1"/>
  <c r="AB165" i="12" s="1"/>
  <c r="AB166" i="12" s="1"/>
  <c r="AB167" i="12" s="1"/>
  <c r="AB168" i="12" s="1"/>
  <c r="AB169" i="12" s="1"/>
  <c r="AB170" i="12" s="1"/>
  <c r="AB171" i="12" s="1"/>
  <c r="AB172" i="12" s="1"/>
  <c r="AB173" i="12" s="1"/>
  <c r="AB174" i="12" s="1"/>
  <c r="AB175" i="12" s="1"/>
  <c r="AB176" i="12" s="1"/>
  <c r="AB177" i="12" s="1"/>
  <c r="AB178" i="12" s="1"/>
  <c r="AB179" i="12" s="1"/>
  <c r="AB180" i="12" s="1"/>
  <c r="AB181" i="12" s="1"/>
  <c r="AB182" i="12" s="1"/>
  <c r="AB183" i="12" s="1"/>
  <c r="AB184" i="12" s="1"/>
  <c r="AB185" i="12" s="1"/>
  <c r="AB186" i="12" s="1"/>
  <c r="AB187" i="12" s="1"/>
  <c r="AB188" i="12" s="1"/>
  <c r="AB189" i="12" s="1"/>
  <c r="AB190" i="12" s="1"/>
  <c r="AB191" i="12" s="1"/>
  <c r="AB192" i="12" s="1"/>
  <c r="AB193" i="12" s="1"/>
  <c r="AB194" i="12" s="1"/>
  <c r="AB195" i="12" s="1"/>
  <c r="AB196" i="12" s="1"/>
  <c r="AB197" i="12" s="1"/>
  <c r="AB198" i="12" s="1"/>
  <c r="AB199" i="12" s="1"/>
  <c r="AB200" i="12" s="1"/>
  <c r="AB201" i="12" s="1"/>
  <c r="AB202" i="12" s="1"/>
  <c r="AB203" i="12" s="1"/>
  <c r="AB204" i="12" s="1"/>
  <c r="AB205" i="12" s="1"/>
  <c r="AB206" i="12" s="1"/>
  <c r="AB207" i="12" s="1"/>
  <c r="AB208" i="12" s="1"/>
  <c r="AB209" i="12" s="1"/>
  <c r="AB210" i="12" s="1"/>
  <c r="AB211" i="12" s="1"/>
  <c r="AB212" i="12" s="1"/>
  <c r="AB213" i="12" s="1"/>
  <c r="AB214" i="12" s="1"/>
  <c r="AB215" i="12" s="1"/>
  <c r="AB216" i="12" s="1"/>
  <c r="AB217" i="12" s="1"/>
  <c r="AB218" i="12" s="1"/>
  <c r="AB219" i="12" s="1"/>
  <c r="AB220" i="12" s="1"/>
  <c r="AB221" i="12" s="1"/>
  <c r="AB222" i="12" s="1"/>
  <c r="AB223" i="12" s="1"/>
  <c r="AB224" i="12" s="1"/>
  <c r="AB225" i="12" s="1"/>
  <c r="AB226" i="12" s="1"/>
  <c r="AB227" i="12" s="1"/>
  <c r="AB228" i="12" s="1"/>
  <c r="AB229" i="12" s="1"/>
  <c r="AB230" i="12" s="1"/>
  <c r="AB231" i="12" s="1"/>
  <c r="AB232" i="12" s="1"/>
  <c r="AB233" i="12" s="1"/>
  <c r="AB234" i="12" s="1"/>
  <c r="AB235" i="12" s="1"/>
  <c r="AB236" i="12" s="1"/>
  <c r="AB237" i="12" s="1"/>
  <c r="AB238" i="12" s="1"/>
  <c r="AB239" i="12" s="1"/>
  <c r="AB240" i="12" s="1"/>
  <c r="AB241" i="12" s="1"/>
  <c r="AB242" i="12" s="1"/>
  <c r="AB243" i="12" s="1"/>
  <c r="AB244" i="12" s="1"/>
  <c r="AB245" i="12" s="1"/>
  <c r="AB246" i="12" s="1"/>
  <c r="AB247" i="12" s="1"/>
  <c r="AB248" i="12" s="1"/>
  <c r="AB249" i="12" s="1"/>
  <c r="AB250" i="12" s="1"/>
  <c r="AB251" i="12" s="1"/>
  <c r="AB252" i="12" s="1"/>
  <c r="AB253" i="12" s="1"/>
  <c r="AB254" i="12" s="1"/>
  <c r="AB255" i="12" s="1"/>
  <c r="AB256" i="12" s="1"/>
  <c r="AB257" i="12" s="1"/>
  <c r="AB258" i="12" s="1"/>
  <c r="AB259" i="12" s="1"/>
  <c r="AB260" i="12" s="1"/>
  <c r="AB261" i="12" s="1"/>
  <c r="AB262" i="12" s="1"/>
  <c r="AB263" i="12" s="1"/>
  <c r="AB264" i="12" s="1"/>
  <c r="AB265" i="12" s="1"/>
  <c r="AB266" i="12" s="1"/>
  <c r="AB267" i="12" s="1"/>
  <c r="AB268" i="12" s="1"/>
  <c r="AB269" i="12" s="1"/>
  <c r="AB270" i="12" s="1"/>
  <c r="AB271" i="12" s="1"/>
  <c r="AB272" i="12" s="1"/>
  <c r="AB273" i="12" s="1"/>
  <c r="AB274" i="12" s="1"/>
  <c r="AB275" i="12" s="1"/>
  <c r="AB276" i="12" s="1"/>
  <c r="AB277" i="12" s="1"/>
  <c r="AB278" i="12" s="1"/>
  <c r="AB279" i="12" s="1"/>
  <c r="AB280" i="12" s="1"/>
  <c r="AB281" i="12" s="1"/>
  <c r="AB282" i="12" s="1"/>
  <c r="AB283" i="12" s="1"/>
  <c r="AB284" i="12" s="1"/>
  <c r="AB285" i="12" s="1"/>
  <c r="AB286" i="12" s="1"/>
  <c r="AB287" i="12" s="1"/>
  <c r="AB288" i="12" s="1"/>
  <c r="AB289" i="12" s="1"/>
  <c r="AB290" i="12" s="1"/>
  <c r="AB291" i="12" s="1"/>
  <c r="AB292" i="12" s="1"/>
  <c r="AB293" i="12" s="1"/>
  <c r="AB294" i="12" s="1"/>
  <c r="AB295" i="12" s="1"/>
  <c r="AB296" i="12" s="1"/>
  <c r="AB297" i="12" s="1"/>
  <c r="AB298" i="12" s="1"/>
  <c r="AB299" i="12" s="1"/>
  <c r="AB300" i="12" s="1"/>
  <c r="AB301" i="12" s="1"/>
  <c r="AB302" i="12" s="1"/>
  <c r="AB303" i="12" s="1"/>
  <c r="AB304" i="12" s="1"/>
  <c r="AB305" i="12" s="1"/>
  <c r="AB306" i="12" s="1"/>
  <c r="AB307" i="12" s="1"/>
  <c r="AB308" i="12" s="1"/>
  <c r="AB309" i="12" s="1"/>
  <c r="AB310" i="12" s="1"/>
  <c r="AB311" i="12" s="1"/>
  <c r="AB312" i="12" s="1"/>
  <c r="AB313" i="12" s="1"/>
  <c r="AB314" i="12" s="1"/>
  <c r="AB315" i="12" s="1"/>
  <c r="AB316" i="12" s="1"/>
  <c r="AB317" i="12" s="1"/>
  <c r="AB318" i="12" s="1"/>
  <c r="AB319" i="12" s="1"/>
  <c r="AB320" i="12" s="1"/>
  <c r="AB321" i="12" s="1"/>
  <c r="AB322" i="12" s="1"/>
  <c r="AB323" i="12" s="1"/>
  <c r="AB324" i="12" s="1"/>
  <c r="AB325" i="12" s="1"/>
  <c r="AB326" i="12" s="1"/>
  <c r="AB327" i="12" s="1"/>
  <c r="AB328" i="12" s="1"/>
  <c r="AB329" i="12" s="1"/>
  <c r="AB330" i="12" s="1"/>
  <c r="AB331" i="12" s="1"/>
  <c r="AB332" i="12" s="1"/>
  <c r="AB333" i="12" s="1"/>
  <c r="AB334" i="12" s="1"/>
  <c r="AB335" i="12" s="1"/>
  <c r="AB336" i="12" s="1"/>
  <c r="AB337" i="12" s="1"/>
  <c r="AB338" i="12" s="1"/>
  <c r="AB339" i="12" s="1"/>
  <c r="AB340" i="12" s="1"/>
  <c r="AB341" i="12" s="1"/>
  <c r="AB342" i="12" s="1"/>
  <c r="AB343" i="12" s="1"/>
  <c r="AB344" i="12" s="1"/>
  <c r="AB345" i="12" s="1"/>
  <c r="AB346" i="12" s="1"/>
  <c r="AB347" i="12" s="1"/>
  <c r="AB348" i="12" s="1"/>
  <c r="AB349" i="12" s="1"/>
  <c r="AB350" i="12" s="1"/>
  <c r="AB351" i="12" s="1"/>
  <c r="AB352" i="12" s="1"/>
  <c r="AB353" i="12" s="1"/>
  <c r="AB354" i="12" s="1"/>
  <c r="AB355" i="12" s="1"/>
  <c r="AB356" i="12" s="1"/>
  <c r="AB357" i="12" s="1"/>
  <c r="AB358" i="12" s="1"/>
  <c r="AB359" i="12" s="1"/>
  <c r="AB360" i="12" s="1"/>
  <c r="AB361" i="12" s="1"/>
  <c r="AB362" i="12" s="1"/>
  <c r="AB363" i="12" s="1"/>
  <c r="AB364" i="12" s="1"/>
  <c r="AB365" i="12" s="1"/>
  <c r="AB366" i="12" s="1"/>
  <c r="AB367" i="12" s="1"/>
  <c r="AB368" i="12" s="1"/>
  <c r="AB369" i="12" s="1"/>
  <c r="AB370" i="12" s="1"/>
  <c r="AB371" i="12" s="1"/>
  <c r="AB372" i="12" s="1"/>
  <c r="AB373" i="12" s="1"/>
  <c r="AB374" i="12" s="1"/>
  <c r="AB375" i="12" s="1"/>
  <c r="AB376" i="12" s="1"/>
  <c r="AB377" i="12" s="1"/>
  <c r="AB378" i="12" s="1"/>
  <c r="AB379" i="12" s="1"/>
  <c r="AB380" i="12" s="1"/>
  <c r="AB381" i="12" s="1"/>
  <c r="AB382" i="12" s="1"/>
  <c r="AB383" i="12" s="1"/>
  <c r="AB384" i="12" s="1"/>
  <c r="AB385" i="12" s="1"/>
  <c r="AB386" i="12" s="1"/>
  <c r="AB387" i="12" s="1"/>
  <c r="AB388" i="12" s="1"/>
  <c r="AB389" i="12" s="1"/>
  <c r="AB390" i="12" s="1"/>
  <c r="AB391" i="12" s="1"/>
  <c r="AB392" i="12" s="1"/>
  <c r="AB393" i="12" s="1"/>
  <c r="AB394" i="12" s="1"/>
  <c r="AB395" i="12" s="1"/>
  <c r="AB396" i="12" s="1"/>
  <c r="AB397" i="12" s="1"/>
  <c r="AB398" i="12" s="1"/>
  <c r="AB399" i="12" s="1"/>
  <c r="AB400" i="12" s="1"/>
  <c r="AB401" i="12" s="1"/>
  <c r="AB402" i="12" s="1"/>
  <c r="AB403" i="12" s="1"/>
  <c r="AB404" i="12" s="1"/>
  <c r="AB405" i="12" s="1"/>
  <c r="AB406" i="12" s="1"/>
  <c r="AB407" i="12" s="1"/>
  <c r="AB408" i="12" s="1"/>
  <c r="AB409" i="12" s="1"/>
  <c r="AB410" i="12" s="1"/>
  <c r="AB411" i="12" s="1"/>
  <c r="AB412" i="12" s="1"/>
  <c r="AB413" i="12" s="1"/>
  <c r="AB414" i="12" s="1"/>
  <c r="AB415" i="12" s="1"/>
  <c r="AB416" i="12" s="1"/>
  <c r="AB417" i="12" s="1"/>
  <c r="AB418" i="12" s="1"/>
  <c r="AB419" i="12" s="1"/>
  <c r="AB420" i="12" s="1"/>
  <c r="AB421" i="12" s="1"/>
  <c r="AB422" i="12" s="1"/>
  <c r="AB423" i="12" s="1"/>
  <c r="AB424" i="12" s="1"/>
  <c r="AB425" i="12" s="1"/>
  <c r="AB426" i="12" s="1"/>
  <c r="AB427" i="12" s="1"/>
  <c r="AB428" i="12" s="1"/>
  <c r="AB429" i="12" s="1"/>
  <c r="AB430" i="12" s="1"/>
  <c r="AB431" i="12" s="1"/>
  <c r="AB432" i="12" s="1"/>
  <c r="AB433" i="12" s="1"/>
  <c r="AB434" i="12" s="1"/>
  <c r="AB435" i="12" s="1"/>
  <c r="AB436" i="12" s="1"/>
  <c r="AB437" i="12" s="1"/>
  <c r="AB438" i="12" s="1"/>
  <c r="AB439" i="12" s="1"/>
  <c r="AB440" i="12" s="1"/>
  <c r="AB441" i="12" s="1"/>
  <c r="AB442" i="12" s="1"/>
  <c r="AB443" i="12" s="1"/>
  <c r="AB444" i="12" s="1"/>
  <c r="AB445" i="12" s="1"/>
  <c r="AB446" i="12" s="1"/>
  <c r="AB447" i="12" s="1"/>
  <c r="AB448" i="12" s="1"/>
  <c r="AB449" i="12" s="1"/>
  <c r="AB450" i="12" s="1"/>
  <c r="AB451" i="12" s="1"/>
  <c r="AB452" i="12" s="1"/>
  <c r="AB453" i="12" s="1"/>
  <c r="AB454" i="12" s="1"/>
  <c r="AB455" i="12" s="1"/>
  <c r="AB456" i="12" s="1"/>
  <c r="AB457" i="12" s="1"/>
  <c r="AB458" i="12" s="1"/>
  <c r="AB459" i="12" s="1"/>
  <c r="AB460" i="12" s="1"/>
  <c r="AB461" i="12" s="1"/>
  <c r="AB462" i="12" s="1"/>
  <c r="AB463" i="12" s="1"/>
  <c r="AB464" i="12" s="1"/>
  <c r="AB465" i="12" s="1"/>
  <c r="AB466" i="12" s="1"/>
  <c r="AB467" i="12" s="1"/>
  <c r="AB468" i="12" s="1"/>
  <c r="AB469" i="12" s="1"/>
  <c r="AB470" i="12" s="1"/>
  <c r="AB471" i="12" s="1"/>
  <c r="AB472" i="12" s="1"/>
  <c r="AB473" i="12" s="1"/>
  <c r="AB474" i="12" s="1"/>
  <c r="AB475" i="12" s="1"/>
  <c r="AB476" i="12" s="1"/>
  <c r="AB477" i="12" s="1"/>
  <c r="AB478" i="12" s="1"/>
  <c r="AB479" i="12" s="1"/>
  <c r="AB480" i="12" s="1"/>
  <c r="AB481" i="12" s="1"/>
  <c r="AB482" i="12" s="1"/>
  <c r="AB483" i="12" s="1"/>
  <c r="AB484" i="12" s="1"/>
  <c r="AB485" i="12" s="1"/>
  <c r="AB486" i="12" s="1"/>
  <c r="AB487" i="12" s="1"/>
  <c r="AB488" i="12" s="1"/>
  <c r="AB489" i="12" s="1"/>
  <c r="AB490" i="12" s="1"/>
  <c r="AB491" i="12" s="1"/>
  <c r="AB492" i="12" s="1"/>
  <c r="AB493" i="12" s="1"/>
  <c r="AB494" i="12" s="1"/>
  <c r="AB495" i="12" s="1"/>
  <c r="AB496" i="12" s="1"/>
  <c r="AB497" i="12" s="1"/>
  <c r="AB498" i="12" s="1"/>
  <c r="AB499" i="12" s="1"/>
  <c r="AB500" i="12" s="1"/>
  <c r="AB501" i="12" s="1"/>
  <c r="AB502" i="12" s="1"/>
  <c r="AB503" i="12" s="1"/>
  <c r="AB504" i="12" s="1"/>
  <c r="AB505" i="12" s="1"/>
  <c r="AB506" i="12" s="1"/>
  <c r="AB507" i="12" s="1"/>
  <c r="AB508" i="12" s="1"/>
  <c r="AB509" i="12" s="1"/>
  <c r="AB510" i="12" s="1"/>
  <c r="AB511" i="12" s="1"/>
  <c r="AB512" i="12" s="1"/>
  <c r="AB513" i="12" s="1"/>
  <c r="AB514" i="12" s="1"/>
  <c r="AB515" i="12" s="1"/>
  <c r="AB516" i="12" s="1"/>
  <c r="AB517" i="12" s="1"/>
  <c r="V15" i="12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V31" i="12" s="1"/>
  <c r="V32" i="12" s="1"/>
  <c r="V33" i="12" s="1"/>
  <c r="V34" i="12" s="1"/>
  <c r="V35" i="12" s="1"/>
  <c r="V36" i="12" s="1"/>
  <c r="V37" i="12" s="1"/>
  <c r="V38" i="12" s="1"/>
  <c r="V39" i="12" s="1"/>
  <c r="V40" i="12" s="1"/>
  <c r="V41" i="12" s="1"/>
  <c r="V42" i="12" s="1"/>
  <c r="V43" i="12" s="1"/>
  <c r="V44" i="12" s="1"/>
  <c r="V45" i="12" s="1"/>
  <c r="V46" i="12" s="1"/>
  <c r="V47" i="12" s="1"/>
  <c r="V48" i="12" s="1"/>
  <c r="V49" i="12" s="1"/>
  <c r="V50" i="12" s="1"/>
  <c r="V51" i="12" s="1"/>
  <c r="V52" i="12" s="1"/>
  <c r="V53" i="12" s="1"/>
  <c r="V54" i="12" s="1"/>
  <c r="V55" i="12" s="1"/>
  <c r="V56" i="12" s="1"/>
  <c r="V57" i="12" s="1"/>
  <c r="V58" i="12" s="1"/>
  <c r="V59" i="12" s="1"/>
  <c r="V60" i="12" s="1"/>
  <c r="V61" i="12" s="1"/>
  <c r="V62" i="12" s="1"/>
  <c r="V63" i="12" s="1"/>
  <c r="V64" i="12" s="1"/>
  <c r="V65" i="12" s="1"/>
  <c r="V66" i="12" s="1"/>
  <c r="V67" i="12" s="1"/>
  <c r="V68" i="12" s="1"/>
  <c r="V69" i="12" s="1"/>
  <c r="V70" i="12" s="1"/>
  <c r="V71" i="12" s="1"/>
  <c r="V72" i="12" s="1"/>
  <c r="V73" i="12" s="1"/>
  <c r="V74" i="12" s="1"/>
  <c r="V75" i="12" s="1"/>
  <c r="V76" i="12" s="1"/>
  <c r="V77" i="12" s="1"/>
  <c r="V78" i="12" s="1"/>
  <c r="V79" i="12" s="1"/>
  <c r="V80" i="12" s="1"/>
  <c r="V81" i="12" s="1"/>
  <c r="V82" i="12" s="1"/>
  <c r="V83" i="12" s="1"/>
  <c r="V84" i="12" s="1"/>
  <c r="V85" i="12" s="1"/>
  <c r="V86" i="12" s="1"/>
  <c r="V87" i="12" s="1"/>
  <c r="V88" i="12" s="1"/>
  <c r="V89" i="12" s="1"/>
  <c r="V90" i="12" s="1"/>
  <c r="V91" i="12" s="1"/>
  <c r="V92" i="12" s="1"/>
  <c r="V93" i="12" s="1"/>
  <c r="V94" i="12" s="1"/>
  <c r="V95" i="12" s="1"/>
  <c r="V96" i="12" s="1"/>
  <c r="V97" i="12" s="1"/>
  <c r="V98" i="12" s="1"/>
  <c r="V99" i="12" s="1"/>
  <c r="V100" i="12" s="1"/>
  <c r="V101" i="12" s="1"/>
  <c r="V102" i="12" s="1"/>
  <c r="V103" i="12" s="1"/>
  <c r="V104" i="12" s="1"/>
  <c r="V105" i="12" s="1"/>
  <c r="V106" i="12" s="1"/>
  <c r="V107" i="12" s="1"/>
  <c r="V108" i="12" s="1"/>
  <c r="V109" i="12" s="1"/>
  <c r="V110" i="12" s="1"/>
  <c r="V111" i="12" s="1"/>
  <c r="V112" i="12" s="1"/>
  <c r="V113" i="12" s="1"/>
  <c r="V114" i="12" s="1"/>
  <c r="V115" i="12" s="1"/>
  <c r="V116" i="12" s="1"/>
  <c r="V117" i="12" s="1"/>
  <c r="V118" i="12" s="1"/>
  <c r="V119" i="12" s="1"/>
  <c r="V120" i="12" s="1"/>
  <c r="V121" i="12" s="1"/>
  <c r="V122" i="12" s="1"/>
  <c r="V123" i="12" s="1"/>
  <c r="V124" i="12" s="1"/>
  <c r="V125" i="12" s="1"/>
  <c r="V126" i="12" s="1"/>
  <c r="V127" i="12" s="1"/>
  <c r="V128" i="12" s="1"/>
  <c r="V129" i="12" s="1"/>
  <c r="V130" i="12" s="1"/>
  <c r="V131" i="12" s="1"/>
  <c r="V132" i="12" s="1"/>
  <c r="V133" i="12" s="1"/>
  <c r="V134" i="12" s="1"/>
  <c r="V135" i="12" s="1"/>
  <c r="V136" i="12" s="1"/>
  <c r="V137" i="12" s="1"/>
  <c r="V138" i="12" s="1"/>
  <c r="V139" i="12" s="1"/>
  <c r="V140" i="12" s="1"/>
  <c r="V141" i="12" s="1"/>
  <c r="V142" i="12" s="1"/>
  <c r="V143" i="12" s="1"/>
  <c r="V144" i="12" s="1"/>
  <c r="V145" i="12" s="1"/>
  <c r="V146" i="12" s="1"/>
  <c r="V147" i="12" s="1"/>
  <c r="V148" i="12" s="1"/>
  <c r="V149" i="12" s="1"/>
  <c r="V150" i="12" s="1"/>
  <c r="V151" i="12" s="1"/>
  <c r="V152" i="12" s="1"/>
  <c r="V153" i="12" s="1"/>
  <c r="V154" i="12" s="1"/>
  <c r="V155" i="12" s="1"/>
  <c r="V156" i="12" s="1"/>
  <c r="V157" i="12" s="1"/>
  <c r="V158" i="12" s="1"/>
  <c r="V159" i="12" s="1"/>
  <c r="V160" i="12" s="1"/>
  <c r="V161" i="12" s="1"/>
  <c r="V162" i="12" s="1"/>
  <c r="V163" i="12" s="1"/>
  <c r="V164" i="12" s="1"/>
  <c r="V165" i="12" s="1"/>
  <c r="V166" i="12" s="1"/>
  <c r="V167" i="12" s="1"/>
  <c r="V168" i="12" s="1"/>
  <c r="V169" i="12" s="1"/>
  <c r="V170" i="12" s="1"/>
  <c r="V171" i="12" s="1"/>
  <c r="V172" i="12" s="1"/>
  <c r="V173" i="12" s="1"/>
  <c r="V174" i="12" s="1"/>
  <c r="V175" i="12" s="1"/>
  <c r="V176" i="12" s="1"/>
  <c r="V177" i="12" s="1"/>
  <c r="V178" i="12" s="1"/>
  <c r="V179" i="12" s="1"/>
  <c r="V180" i="12" s="1"/>
  <c r="V181" i="12" s="1"/>
  <c r="V182" i="12" s="1"/>
  <c r="V183" i="12" s="1"/>
  <c r="V184" i="12" s="1"/>
  <c r="V185" i="12" s="1"/>
  <c r="V186" i="12" s="1"/>
  <c r="V187" i="12" s="1"/>
  <c r="V188" i="12" s="1"/>
  <c r="V189" i="12" s="1"/>
  <c r="V190" i="12" s="1"/>
  <c r="V191" i="12" s="1"/>
  <c r="V192" i="12" s="1"/>
  <c r="V193" i="12" s="1"/>
  <c r="V194" i="12" s="1"/>
  <c r="V195" i="12" s="1"/>
  <c r="V196" i="12" s="1"/>
  <c r="V197" i="12" s="1"/>
  <c r="V198" i="12" s="1"/>
  <c r="V199" i="12" s="1"/>
  <c r="V200" i="12" s="1"/>
  <c r="V201" i="12" s="1"/>
  <c r="V202" i="12" s="1"/>
  <c r="V203" i="12" s="1"/>
  <c r="V204" i="12" s="1"/>
  <c r="V205" i="12" s="1"/>
  <c r="V206" i="12" s="1"/>
  <c r="V207" i="12" s="1"/>
  <c r="V208" i="12" s="1"/>
  <c r="V209" i="12" s="1"/>
  <c r="V210" i="12" s="1"/>
  <c r="V211" i="12" s="1"/>
  <c r="V212" i="12" s="1"/>
  <c r="V213" i="12" s="1"/>
  <c r="V214" i="12" s="1"/>
  <c r="V215" i="12" s="1"/>
  <c r="V216" i="12" s="1"/>
  <c r="V217" i="12" s="1"/>
  <c r="V218" i="12" s="1"/>
  <c r="V219" i="12" s="1"/>
  <c r="V220" i="12" s="1"/>
  <c r="V221" i="12" s="1"/>
  <c r="V222" i="12" s="1"/>
  <c r="V223" i="12" s="1"/>
  <c r="V224" i="12" s="1"/>
  <c r="V225" i="12" s="1"/>
  <c r="V226" i="12" s="1"/>
  <c r="V227" i="12" s="1"/>
  <c r="V228" i="12" s="1"/>
  <c r="V229" i="12" s="1"/>
  <c r="V230" i="12" s="1"/>
  <c r="V231" i="12" s="1"/>
  <c r="V232" i="12" s="1"/>
  <c r="V233" i="12" s="1"/>
  <c r="V234" i="12" s="1"/>
  <c r="V235" i="12" s="1"/>
  <c r="V236" i="12" s="1"/>
  <c r="V237" i="12" s="1"/>
  <c r="V238" i="12" s="1"/>
  <c r="V239" i="12" s="1"/>
  <c r="V240" i="12" s="1"/>
  <c r="V241" i="12" s="1"/>
  <c r="V242" i="12" s="1"/>
  <c r="V243" i="12" s="1"/>
  <c r="V244" i="12" s="1"/>
  <c r="V245" i="12" s="1"/>
  <c r="V246" i="12" s="1"/>
  <c r="V247" i="12" s="1"/>
  <c r="V248" i="12" s="1"/>
  <c r="V249" i="12" s="1"/>
  <c r="V250" i="12" s="1"/>
  <c r="V251" i="12" s="1"/>
  <c r="V252" i="12" s="1"/>
  <c r="V253" i="12" s="1"/>
  <c r="V254" i="12" s="1"/>
  <c r="V255" i="12" s="1"/>
  <c r="V256" i="12" s="1"/>
  <c r="V257" i="12" s="1"/>
  <c r="V258" i="12" s="1"/>
  <c r="V259" i="12" s="1"/>
  <c r="V260" i="12" s="1"/>
  <c r="V261" i="12" s="1"/>
  <c r="V262" i="12" s="1"/>
  <c r="V263" i="12" s="1"/>
  <c r="V264" i="12" s="1"/>
  <c r="V265" i="12" s="1"/>
  <c r="V266" i="12" s="1"/>
  <c r="V267" i="12" s="1"/>
  <c r="V268" i="12" s="1"/>
  <c r="V269" i="12" s="1"/>
  <c r="V270" i="12" s="1"/>
  <c r="V271" i="12" s="1"/>
  <c r="V272" i="12" s="1"/>
  <c r="V273" i="12" s="1"/>
  <c r="V274" i="12" s="1"/>
  <c r="V275" i="12" s="1"/>
  <c r="V276" i="12" s="1"/>
  <c r="V277" i="12" s="1"/>
  <c r="V278" i="12" s="1"/>
  <c r="V279" i="12" s="1"/>
  <c r="V280" i="12" s="1"/>
  <c r="V281" i="12" s="1"/>
  <c r="V282" i="12" s="1"/>
  <c r="V283" i="12" s="1"/>
  <c r="V284" i="12" s="1"/>
  <c r="V285" i="12" s="1"/>
  <c r="V286" i="12" s="1"/>
  <c r="V287" i="12" s="1"/>
  <c r="V288" i="12" s="1"/>
  <c r="V289" i="12" s="1"/>
  <c r="V290" i="12" s="1"/>
  <c r="V291" i="12" s="1"/>
  <c r="V292" i="12" s="1"/>
  <c r="V293" i="12" s="1"/>
  <c r="V294" i="12" s="1"/>
  <c r="V295" i="12" s="1"/>
  <c r="V296" i="12" s="1"/>
  <c r="V297" i="12" s="1"/>
  <c r="V298" i="12" s="1"/>
  <c r="V299" i="12" s="1"/>
  <c r="V300" i="12" s="1"/>
  <c r="V301" i="12" s="1"/>
  <c r="V302" i="12" s="1"/>
  <c r="V303" i="12" s="1"/>
  <c r="V304" i="12" s="1"/>
  <c r="V305" i="12" s="1"/>
  <c r="V306" i="12" s="1"/>
  <c r="V307" i="12" s="1"/>
  <c r="V308" i="12" s="1"/>
  <c r="V309" i="12" s="1"/>
  <c r="V310" i="12" s="1"/>
  <c r="V311" i="12" s="1"/>
  <c r="V312" i="12" s="1"/>
  <c r="V313" i="12" s="1"/>
  <c r="V314" i="12" s="1"/>
  <c r="V315" i="12" s="1"/>
  <c r="V316" i="12" s="1"/>
  <c r="V317" i="12" s="1"/>
  <c r="V318" i="12" s="1"/>
  <c r="V319" i="12" s="1"/>
  <c r="V320" i="12" s="1"/>
  <c r="V321" i="12" s="1"/>
  <c r="V322" i="12" s="1"/>
  <c r="V323" i="12" s="1"/>
  <c r="V324" i="12" s="1"/>
  <c r="V325" i="12" s="1"/>
  <c r="V326" i="12" s="1"/>
  <c r="V327" i="12" s="1"/>
  <c r="V328" i="12" s="1"/>
  <c r="V329" i="12" s="1"/>
  <c r="V330" i="12" s="1"/>
  <c r="V331" i="12" s="1"/>
  <c r="V332" i="12" s="1"/>
  <c r="V333" i="12" s="1"/>
  <c r="V334" i="12" s="1"/>
  <c r="V335" i="12" s="1"/>
  <c r="V336" i="12" s="1"/>
  <c r="V337" i="12" s="1"/>
  <c r="V338" i="12" s="1"/>
  <c r="V339" i="12" s="1"/>
  <c r="V340" i="12" s="1"/>
  <c r="V341" i="12" s="1"/>
  <c r="V342" i="12" s="1"/>
  <c r="V343" i="12" s="1"/>
  <c r="V344" i="12" s="1"/>
  <c r="V345" i="12" s="1"/>
  <c r="V346" i="12" s="1"/>
  <c r="V347" i="12" s="1"/>
  <c r="V348" i="12" s="1"/>
  <c r="V349" i="12" s="1"/>
  <c r="V350" i="12" s="1"/>
  <c r="V351" i="12" s="1"/>
  <c r="V352" i="12" s="1"/>
  <c r="V353" i="12" s="1"/>
  <c r="V354" i="12" s="1"/>
  <c r="V355" i="12" s="1"/>
  <c r="V356" i="12" s="1"/>
  <c r="V357" i="12" s="1"/>
  <c r="V358" i="12" s="1"/>
  <c r="V359" i="12" s="1"/>
  <c r="V360" i="12" s="1"/>
  <c r="V361" i="12" s="1"/>
  <c r="V362" i="12" s="1"/>
  <c r="V363" i="12" s="1"/>
  <c r="V364" i="12" s="1"/>
  <c r="V365" i="12" s="1"/>
  <c r="V366" i="12" s="1"/>
  <c r="V367" i="12" s="1"/>
  <c r="V368" i="12" s="1"/>
  <c r="V369" i="12" s="1"/>
  <c r="V370" i="12" s="1"/>
  <c r="V371" i="12" s="1"/>
  <c r="V372" i="12" s="1"/>
  <c r="V373" i="12" s="1"/>
  <c r="V374" i="12" s="1"/>
  <c r="V375" i="12" s="1"/>
  <c r="V376" i="12" s="1"/>
  <c r="V377" i="12" s="1"/>
  <c r="V378" i="12" s="1"/>
  <c r="V379" i="12" s="1"/>
  <c r="V380" i="12" s="1"/>
  <c r="V381" i="12" s="1"/>
  <c r="V382" i="12" s="1"/>
  <c r="V383" i="12" s="1"/>
  <c r="V384" i="12" s="1"/>
  <c r="V385" i="12" s="1"/>
  <c r="V386" i="12" s="1"/>
  <c r="V387" i="12" s="1"/>
  <c r="V388" i="12" s="1"/>
  <c r="V389" i="12" s="1"/>
  <c r="V390" i="12" s="1"/>
  <c r="V391" i="12" s="1"/>
  <c r="V392" i="12" s="1"/>
  <c r="V393" i="12" s="1"/>
  <c r="V394" i="12" s="1"/>
  <c r="V395" i="12" s="1"/>
  <c r="V396" i="12" s="1"/>
  <c r="V397" i="12" s="1"/>
  <c r="V398" i="12" s="1"/>
  <c r="V399" i="12" s="1"/>
  <c r="V400" i="12" s="1"/>
  <c r="V401" i="12" s="1"/>
  <c r="V402" i="12" s="1"/>
  <c r="V403" i="12" s="1"/>
  <c r="V404" i="12" s="1"/>
  <c r="V405" i="12" s="1"/>
  <c r="V406" i="12" s="1"/>
  <c r="V407" i="12" s="1"/>
  <c r="V408" i="12" s="1"/>
  <c r="V409" i="12" s="1"/>
  <c r="V410" i="12" s="1"/>
  <c r="V411" i="12" s="1"/>
  <c r="V412" i="12" s="1"/>
  <c r="V413" i="12" s="1"/>
  <c r="V414" i="12" s="1"/>
  <c r="V415" i="12" s="1"/>
  <c r="V416" i="12" s="1"/>
  <c r="V417" i="12" s="1"/>
  <c r="V418" i="12" s="1"/>
  <c r="V419" i="12" s="1"/>
  <c r="V420" i="12" s="1"/>
  <c r="V421" i="12" s="1"/>
  <c r="V422" i="12" s="1"/>
  <c r="V423" i="12" s="1"/>
  <c r="V424" i="12" s="1"/>
  <c r="V425" i="12" s="1"/>
  <c r="V426" i="12" s="1"/>
  <c r="V427" i="12" s="1"/>
  <c r="V428" i="12" s="1"/>
  <c r="V429" i="12" s="1"/>
  <c r="V430" i="12" s="1"/>
  <c r="V431" i="12" s="1"/>
  <c r="V432" i="12" s="1"/>
  <c r="V433" i="12" s="1"/>
  <c r="V434" i="12" s="1"/>
  <c r="V435" i="12" s="1"/>
  <c r="V436" i="12" s="1"/>
  <c r="V437" i="12" s="1"/>
  <c r="V438" i="12" s="1"/>
  <c r="V439" i="12" s="1"/>
  <c r="V440" i="12" s="1"/>
  <c r="V441" i="12" s="1"/>
  <c r="V442" i="12" s="1"/>
  <c r="V443" i="12" s="1"/>
  <c r="V444" i="12" s="1"/>
  <c r="V445" i="12" s="1"/>
  <c r="V446" i="12" s="1"/>
  <c r="V447" i="12" s="1"/>
  <c r="V448" i="12" s="1"/>
  <c r="V449" i="12" s="1"/>
  <c r="V450" i="12" s="1"/>
  <c r="V451" i="12" s="1"/>
  <c r="V452" i="12" s="1"/>
  <c r="V453" i="12" s="1"/>
  <c r="V454" i="12" s="1"/>
  <c r="V455" i="12" s="1"/>
  <c r="V456" i="12" s="1"/>
  <c r="V457" i="12" s="1"/>
  <c r="V458" i="12" s="1"/>
  <c r="V459" i="12" s="1"/>
  <c r="V460" i="12" s="1"/>
  <c r="V461" i="12" s="1"/>
  <c r="V462" i="12" s="1"/>
  <c r="V463" i="12" s="1"/>
  <c r="V464" i="12" s="1"/>
  <c r="V465" i="12" s="1"/>
  <c r="V466" i="12" s="1"/>
  <c r="V467" i="12" s="1"/>
  <c r="V468" i="12" s="1"/>
  <c r="V469" i="12" s="1"/>
  <c r="V470" i="12" s="1"/>
  <c r="V471" i="12" s="1"/>
  <c r="V472" i="12" s="1"/>
  <c r="V473" i="12" s="1"/>
  <c r="V474" i="12" s="1"/>
  <c r="V475" i="12" s="1"/>
  <c r="V476" i="12" s="1"/>
  <c r="V477" i="12" s="1"/>
  <c r="V478" i="12" s="1"/>
  <c r="V479" i="12" s="1"/>
  <c r="V480" i="12" s="1"/>
  <c r="V481" i="12" s="1"/>
  <c r="V482" i="12" s="1"/>
  <c r="V483" i="12" s="1"/>
  <c r="V484" i="12" s="1"/>
  <c r="V485" i="12" s="1"/>
  <c r="V486" i="12" s="1"/>
  <c r="V487" i="12" s="1"/>
  <c r="V488" i="12" s="1"/>
  <c r="V489" i="12" s="1"/>
  <c r="V490" i="12" s="1"/>
  <c r="V491" i="12" s="1"/>
  <c r="V492" i="12" s="1"/>
  <c r="V493" i="12" s="1"/>
  <c r="V494" i="12" s="1"/>
  <c r="V495" i="12" s="1"/>
  <c r="V496" i="12" s="1"/>
  <c r="V497" i="12" s="1"/>
  <c r="V498" i="12" s="1"/>
  <c r="V499" i="12" s="1"/>
  <c r="V500" i="12" s="1"/>
  <c r="V501" i="12" s="1"/>
  <c r="V502" i="12" s="1"/>
  <c r="V503" i="12" s="1"/>
  <c r="V504" i="12" s="1"/>
  <c r="V505" i="12" s="1"/>
  <c r="V506" i="12" s="1"/>
  <c r="V507" i="12" s="1"/>
  <c r="V508" i="12" s="1"/>
  <c r="V509" i="12" s="1"/>
  <c r="V510" i="12" s="1"/>
  <c r="V511" i="12" s="1"/>
  <c r="V512" i="12" s="1"/>
  <c r="V513" i="12" s="1"/>
  <c r="V514" i="12" s="1"/>
  <c r="V515" i="12" s="1"/>
  <c r="V516" i="12" s="1"/>
  <c r="V517" i="12" s="1"/>
  <c r="P15" i="12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P86" i="12" s="1"/>
  <c r="P87" i="12" s="1"/>
  <c r="P88" i="12" s="1"/>
  <c r="P89" i="12" s="1"/>
  <c r="P90" i="12" s="1"/>
  <c r="P91" i="12" s="1"/>
  <c r="P92" i="12" s="1"/>
  <c r="P93" i="12" s="1"/>
  <c r="P94" i="12" s="1"/>
  <c r="P95" i="12" s="1"/>
  <c r="P96" i="12" s="1"/>
  <c r="P97" i="12" s="1"/>
  <c r="P98" i="12" s="1"/>
  <c r="P99" i="12" s="1"/>
  <c r="P100" i="12" s="1"/>
  <c r="P101" i="12" s="1"/>
  <c r="P102" i="12" s="1"/>
  <c r="P103" i="12" s="1"/>
  <c r="P104" i="12" s="1"/>
  <c r="P105" i="12" s="1"/>
  <c r="P106" i="12" s="1"/>
  <c r="P107" i="12" s="1"/>
  <c r="P108" i="12" s="1"/>
  <c r="P109" i="12" s="1"/>
  <c r="P110" i="12" s="1"/>
  <c r="P111" i="12" s="1"/>
  <c r="P112" i="12" s="1"/>
  <c r="P113" i="12" s="1"/>
  <c r="P114" i="12" s="1"/>
  <c r="P115" i="12" s="1"/>
  <c r="P116" i="12" s="1"/>
  <c r="P117" i="12" s="1"/>
  <c r="P118" i="12" s="1"/>
  <c r="P119" i="12" s="1"/>
  <c r="P120" i="12" s="1"/>
  <c r="P121" i="12" s="1"/>
  <c r="P122" i="12" s="1"/>
  <c r="P123" i="12" s="1"/>
  <c r="P124" i="12" s="1"/>
  <c r="P125" i="12" s="1"/>
  <c r="P126" i="12" s="1"/>
  <c r="P127" i="12" s="1"/>
  <c r="P128" i="12" s="1"/>
  <c r="P129" i="12" s="1"/>
  <c r="P130" i="12" s="1"/>
  <c r="P131" i="12" s="1"/>
  <c r="P132" i="12" s="1"/>
  <c r="P133" i="12" s="1"/>
  <c r="P134" i="12" s="1"/>
  <c r="P135" i="12" s="1"/>
  <c r="P136" i="12" s="1"/>
  <c r="P137" i="12" s="1"/>
  <c r="P138" i="12" s="1"/>
  <c r="P139" i="12" s="1"/>
  <c r="P140" i="12" s="1"/>
  <c r="P141" i="12" s="1"/>
  <c r="P142" i="12" s="1"/>
  <c r="P143" i="12" s="1"/>
  <c r="P144" i="12" s="1"/>
  <c r="P145" i="12" s="1"/>
  <c r="P146" i="12" s="1"/>
  <c r="P147" i="12" s="1"/>
  <c r="P148" i="12" s="1"/>
  <c r="P149" i="12" s="1"/>
  <c r="P150" i="12" s="1"/>
  <c r="P151" i="12" s="1"/>
  <c r="P152" i="12" s="1"/>
  <c r="P153" i="12" s="1"/>
  <c r="P154" i="12" s="1"/>
  <c r="P155" i="12" s="1"/>
  <c r="P156" i="12" s="1"/>
  <c r="P157" i="12" s="1"/>
  <c r="P158" i="12" s="1"/>
  <c r="P159" i="12" s="1"/>
  <c r="P160" i="12" s="1"/>
  <c r="P161" i="12" s="1"/>
  <c r="P162" i="12" s="1"/>
  <c r="P163" i="12" s="1"/>
  <c r="P164" i="12" s="1"/>
  <c r="P165" i="12" s="1"/>
  <c r="P166" i="12" s="1"/>
  <c r="P167" i="12" s="1"/>
  <c r="P168" i="12" s="1"/>
  <c r="P169" i="12" s="1"/>
  <c r="P170" i="12" s="1"/>
  <c r="P171" i="12" s="1"/>
  <c r="P172" i="12" s="1"/>
  <c r="P173" i="12" s="1"/>
  <c r="P174" i="12" s="1"/>
  <c r="P175" i="12" s="1"/>
  <c r="P176" i="12" s="1"/>
  <c r="P177" i="12" s="1"/>
  <c r="P178" i="12" s="1"/>
  <c r="P179" i="12" s="1"/>
  <c r="P180" i="12" s="1"/>
  <c r="P181" i="12" s="1"/>
  <c r="P182" i="12" s="1"/>
  <c r="P183" i="12" s="1"/>
  <c r="P184" i="12" s="1"/>
  <c r="P185" i="12" s="1"/>
  <c r="P186" i="12" s="1"/>
  <c r="P187" i="12" s="1"/>
  <c r="P188" i="12" s="1"/>
  <c r="P189" i="12" s="1"/>
  <c r="P190" i="12" s="1"/>
  <c r="P191" i="12" s="1"/>
  <c r="P192" i="12" s="1"/>
  <c r="P193" i="12" s="1"/>
  <c r="P194" i="12" s="1"/>
  <c r="P195" i="12" s="1"/>
  <c r="P196" i="12" s="1"/>
  <c r="P197" i="12" s="1"/>
  <c r="P198" i="12" s="1"/>
  <c r="P199" i="12" s="1"/>
  <c r="P200" i="12" s="1"/>
  <c r="P201" i="12" s="1"/>
  <c r="P202" i="12" s="1"/>
  <c r="P203" i="12" s="1"/>
  <c r="P204" i="12" s="1"/>
  <c r="P205" i="12" s="1"/>
  <c r="P206" i="12" s="1"/>
  <c r="P207" i="12" s="1"/>
  <c r="P208" i="12" s="1"/>
  <c r="P209" i="12" s="1"/>
  <c r="P210" i="12" s="1"/>
  <c r="P211" i="12" s="1"/>
  <c r="P212" i="12" s="1"/>
  <c r="P213" i="12" s="1"/>
  <c r="P214" i="12" s="1"/>
  <c r="P215" i="12" s="1"/>
  <c r="P216" i="12" s="1"/>
  <c r="P217" i="12" s="1"/>
  <c r="P218" i="12" s="1"/>
  <c r="P219" i="12" s="1"/>
  <c r="P220" i="12" s="1"/>
  <c r="P221" i="12" s="1"/>
  <c r="P222" i="12" s="1"/>
  <c r="P223" i="12" s="1"/>
  <c r="P224" i="12" s="1"/>
  <c r="P225" i="12" s="1"/>
  <c r="P226" i="12" s="1"/>
  <c r="P227" i="12" s="1"/>
  <c r="P228" i="12" s="1"/>
  <c r="P229" i="12" s="1"/>
  <c r="P230" i="12" s="1"/>
  <c r="P231" i="12" s="1"/>
  <c r="P232" i="12" s="1"/>
  <c r="P233" i="12" s="1"/>
  <c r="P234" i="12" s="1"/>
  <c r="P235" i="12" s="1"/>
  <c r="P236" i="12" s="1"/>
  <c r="P237" i="12" s="1"/>
  <c r="P238" i="12" s="1"/>
  <c r="P239" i="12" s="1"/>
  <c r="P240" i="12" s="1"/>
  <c r="P241" i="12" s="1"/>
  <c r="P242" i="12" s="1"/>
  <c r="P243" i="12" s="1"/>
  <c r="P244" i="12" s="1"/>
  <c r="P245" i="12" s="1"/>
  <c r="P246" i="12" s="1"/>
  <c r="P247" i="12" s="1"/>
  <c r="P248" i="12" s="1"/>
  <c r="P249" i="12" s="1"/>
  <c r="P250" i="12" s="1"/>
  <c r="P251" i="12" s="1"/>
  <c r="P252" i="12" s="1"/>
  <c r="P253" i="12" s="1"/>
  <c r="P254" i="12" s="1"/>
  <c r="P255" i="12" s="1"/>
  <c r="P256" i="12" s="1"/>
  <c r="P257" i="12" s="1"/>
  <c r="P258" i="12" s="1"/>
  <c r="P259" i="12" s="1"/>
  <c r="P260" i="12" s="1"/>
  <c r="P261" i="12" s="1"/>
  <c r="P262" i="12" s="1"/>
  <c r="P263" i="12" s="1"/>
  <c r="P264" i="12" s="1"/>
  <c r="P265" i="12" s="1"/>
  <c r="P266" i="12" s="1"/>
  <c r="P267" i="12" s="1"/>
  <c r="P268" i="12" s="1"/>
  <c r="P269" i="12" s="1"/>
  <c r="P270" i="12" s="1"/>
  <c r="P271" i="12" s="1"/>
  <c r="P272" i="12" s="1"/>
  <c r="P273" i="12" s="1"/>
  <c r="P274" i="12" s="1"/>
  <c r="P275" i="12" s="1"/>
  <c r="P276" i="12" s="1"/>
  <c r="P277" i="12" s="1"/>
  <c r="P278" i="12" s="1"/>
  <c r="P279" i="12" s="1"/>
  <c r="P280" i="12" s="1"/>
  <c r="P281" i="12" s="1"/>
  <c r="P282" i="12" s="1"/>
  <c r="P283" i="12" s="1"/>
  <c r="P284" i="12" s="1"/>
  <c r="P285" i="12" s="1"/>
  <c r="P286" i="12" s="1"/>
  <c r="P287" i="12" s="1"/>
  <c r="P288" i="12" s="1"/>
  <c r="P289" i="12" s="1"/>
  <c r="P290" i="12" s="1"/>
  <c r="P291" i="12" s="1"/>
  <c r="P292" i="12" s="1"/>
  <c r="P293" i="12" s="1"/>
  <c r="P294" i="12" s="1"/>
  <c r="P295" i="12" s="1"/>
  <c r="P296" i="12" s="1"/>
  <c r="P297" i="12" s="1"/>
  <c r="P298" i="12" s="1"/>
  <c r="P299" i="12" s="1"/>
  <c r="P300" i="12" s="1"/>
  <c r="P301" i="12" s="1"/>
  <c r="P302" i="12" s="1"/>
  <c r="P303" i="12" s="1"/>
  <c r="P304" i="12" s="1"/>
  <c r="P305" i="12" s="1"/>
  <c r="P306" i="12" s="1"/>
  <c r="P307" i="12" s="1"/>
  <c r="P308" i="12" s="1"/>
  <c r="P309" i="12" s="1"/>
  <c r="P310" i="12" s="1"/>
  <c r="P311" i="12" s="1"/>
  <c r="P312" i="12" s="1"/>
  <c r="P313" i="12" s="1"/>
  <c r="P314" i="12" s="1"/>
  <c r="P315" i="12" s="1"/>
  <c r="P316" i="12" s="1"/>
  <c r="P317" i="12" s="1"/>
  <c r="P318" i="12" s="1"/>
  <c r="P319" i="12" s="1"/>
  <c r="P320" i="12" s="1"/>
  <c r="P321" i="12" s="1"/>
  <c r="P322" i="12" s="1"/>
  <c r="P323" i="12" s="1"/>
  <c r="P324" i="12" s="1"/>
  <c r="P325" i="12" s="1"/>
  <c r="P326" i="12" s="1"/>
  <c r="P327" i="12" s="1"/>
  <c r="P328" i="12" s="1"/>
  <c r="P329" i="12" s="1"/>
  <c r="P330" i="12" s="1"/>
  <c r="P331" i="12" s="1"/>
  <c r="P332" i="12" s="1"/>
  <c r="P333" i="12" s="1"/>
  <c r="P334" i="12" s="1"/>
  <c r="P335" i="12" s="1"/>
  <c r="P336" i="12" s="1"/>
  <c r="P337" i="12" s="1"/>
  <c r="P338" i="12" s="1"/>
  <c r="P339" i="12" s="1"/>
  <c r="P340" i="12" s="1"/>
  <c r="P341" i="12" s="1"/>
  <c r="P342" i="12" s="1"/>
  <c r="P343" i="12" s="1"/>
  <c r="P344" i="12" s="1"/>
  <c r="P345" i="12" s="1"/>
  <c r="P346" i="12" s="1"/>
  <c r="P347" i="12" s="1"/>
  <c r="P348" i="12" s="1"/>
  <c r="P349" i="12" s="1"/>
  <c r="P350" i="12" s="1"/>
  <c r="P351" i="12" s="1"/>
  <c r="P352" i="12" s="1"/>
  <c r="P353" i="12" s="1"/>
  <c r="P354" i="12" s="1"/>
  <c r="P355" i="12" s="1"/>
  <c r="P356" i="12" s="1"/>
  <c r="P357" i="12" s="1"/>
  <c r="P358" i="12" s="1"/>
  <c r="P359" i="12" s="1"/>
  <c r="P360" i="12" s="1"/>
  <c r="P361" i="12" s="1"/>
  <c r="P362" i="12" s="1"/>
  <c r="P363" i="12" s="1"/>
  <c r="P364" i="12" s="1"/>
  <c r="P365" i="12" s="1"/>
  <c r="P366" i="12" s="1"/>
  <c r="P367" i="12" s="1"/>
  <c r="P368" i="12" s="1"/>
  <c r="P369" i="12" s="1"/>
  <c r="P370" i="12" s="1"/>
  <c r="P371" i="12" s="1"/>
  <c r="P372" i="12" s="1"/>
  <c r="P373" i="12" s="1"/>
  <c r="P374" i="12" s="1"/>
  <c r="P375" i="12" s="1"/>
  <c r="P376" i="12" s="1"/>
  <c r="P377" i="12" s="1"/>
  <c r="P378" i="12" s="1"/>
  <c r="P379" i="12" s="1"/>
  <c r="P380" i="12" s="1"/>
  <c r="P381" i="12" s="1"/>
  <c r="P382" i="12" s="1"/>
  <c r="P383" i="12" s="1"/>
  <c r="P384" i="12" s="1"/>
  <c r="P385" i="12" s="1"/>
  <c r="P386" i="12" s="1"/>
  <c r="P387" i="12" s="1"/>
  <c r="P388" i="12" s="1"/>
  <c r="P389" i="12" s="1"/>
  <c r="P390" i="12" s="1"/>
  <c r="P391" i="12" s="1"/>
  <c r="P392" i="12" s="1"/>
  <c r="P393" i="12" s="1"/>
  <c r="P394" i="12" s="1"/>
  <c r="P395" i="12" s="1"/>
  <c r="P396" i="12" s="1"/>
  <c r="P397" i="12" s="1"/>
  <c r="P398" i="12" s="1"/>
  <c r="P399" i="12" s="1"/>
  <c r="P400" i="12" s="1"/>
  <c r="P401" i="12" s="1"/>
  <c r="P402" i="12" s="1"/>
  <c r="P403" i="12" s="1"/>
  <c r="P404" i="12" s="1"/>
  <c r="P405" i="12" s="1"/>
  <c r="P406" i="12" s="1"/>
  <c r="P407" i="12" s="1"/>
  <c r="P408" i="12" s="1"/>
  <c r="P409" i="12" s="1"/>
  <c r="P410" i="12" s="1"/>
  <c r="P411" i="12" s="1"/>
  <c r="P412" i="12" s="1"/>
  <c r="P413" i="12" s="1"/>
  <c r="P414" i="12" s="1"/>
  <c r="P415" i="12" s="1"/>
  <c r="P416" i="12" s="1"/>
  <c r="P417" i="12" s="1"/>
  <c r="P418" i="12" s="1"/>
  <c r="P419" i="12" s="1"/>
  <c r="P420" i="12" s="1"/>
  <c r="P421" i="12" s="1"/>
  <c r="P422" i="12" s="1"/>
  <c r="P423" i="12" s="1"/>
  <c r="P424" i="12" s="1"/>
  <c r="P425" i="12" s="1"/>
  <c r="P426" i="12" s="1"/>
  <c r="P427" i="12" s="1"/>
  <c r="P428" i="12" s="1"/>
  <c r="P429" i="12" s="1"/>
  <c r="P430" i="12" s="1"/>
  <c r="P431" i="12" s="1"/>
  <c r="P432" i="12" s="1"/>
  <c r="P433" i="12" s="1"/>
  <c r="P434" i="12" s="1"/>
  <c r="P435" i="12" s="1"/>
  <c r="P436" i="12" s="1"/>
  <c r="P437" i="12" s="1"/>
  <c r="P438" i="12" s="1"/>
  <c r="P439" i="12" s="1"/>
  <c r="P440" i="12" s="1"/>
  <c r="P441" i="12" s="1"/>
  <c r="P442" i="12" s="1"/>
  <c r="P443" i="12" s="1"/>
  <c r="P444" i="12" s="1"/>
  <c r="P445" i="12" s="1"/>
  <c r="P446" i="12" s="1"/>
  <c r="P447" i="12" s="1"/>
  <c r="P448" i="12" s="1"/>
  <c r="P449" i="12" s="1"/>
  <c r="P450" i="12" s="1"/>
  <c r="P451" i="12" s="1"/>
  <c r="P452" i="12" s="1"/>
  <c r="P453" i="12" s="1"/>
  <c r="P454" i="12" s="1"/>
  <c r="P455" i="12" s="1"/>
  <c r="P456" i="12" s="1"/>
  <c r="P457" i="12" s="1"/>
  <c r="P458" i="12" s="1"/>
  <c r="P459" i="12" s="1"/>
  <c r="P460" i="12" s="1"/>
  <c r="P461" i="12" s="1"/>
  <c r="P462" i="12" s="1"/>
  <c r="P463" i="12" s="1"/>
  <c r="P464" i="12" s="1"/>
  <c r="P465" i="12" s="1"/>
  <c r="P466" i="12" s="1"/>
  <c r="P467" i="12" s="1"/>
  <c r="P468" i="12" s="1"/>
  <c r="P469" i="12" s="1"/>
  <c r="P470" i="12" s="1"/>
  <c r="P471" i="12" s="1"/>
  <c r="P472" i="12" s="1"/>
  <c r="P473" i="12" s="1"/>
  <c r="P474" i="12" s="1"/>
  <c r="P475" i="12" s="1"/>
  <c r="P476" i="12" s="1"/>
  <c r="P477" i="12" s="1"/>
  <c r="P478" i="12" s="1"/>
  <c r="P479" i="12" s="1"/>
  <c r="P480" i="12" s="1"/>
  <c r="P481" i="12" s="1"/>
  <c r="P482" i="12" s="1"/>
  <c r="P483" i="12" s="1"/>
  <c r="P484" i="12" s="1"/>
  <c r="P485" i="12" s="1"/>
  <c r="P486" i="12" s="1"/>
  <c r="P487" i="12" s="1"/>
  <c r="P488" i="12" s="1"/>
  <c r="P489" i="12" s="1"/>
  <c r="P490" i="12" s="1"/>
  <c r="P491" i="12" s="1"/>
  <c r="P492" i="12" s="1"/>
  <c r="P493" i="12" s="1"/>
  <c r="P494" i="12" s="1"/>
  <c r="P495" i="12" s="1"/>
  <c r="P496" i="12" s="1"/>
  <c r="P497" i="12" s="1"/>
  <c r="P498" i="12" s="1"/>
  <c r="P499" i="12" s="1"/>
  <c r="P500" i="12" s="1"/>
  <c r="P501" i="12" s="1"/>
  <c r="P502" i="12" s="1"/>
  <c r="P503" i="12" s="1"/>
  <c r="P504" i="12" s="1"/>
  <c r="P505" i="12" s="1"/>
  <c r="P506" i="12" s="1"/>
  <c r="P507" i="12" s="1"/>
  <c r="P508" i="12" s="1"/>
  <c r="P509" i="12" s="1"/>
  <c r="P510" i="12" s="1"/>
  <c r="P511" i="12" s="1"/>
  <c r="P512" i="12" s="1"/>
  <c r="P513" i="12" s="1"/>
  <c r="P514" i="12" s="1"/>
  <c r="P515" i="12" s="1"/>
  <c r="P516" i="12" s="1"/>
  <c r="P517" i="12" s="1"/>
  <c r="H4" i="10"/>
  <c r="G4" i="10"/>
  <c r="F4" i="10"/>
  <c r="E4" i="10"/>
  <c r="D4" i="10"/>
  <c r="H3" i="9"/>
  <c r="Y3" i="9"/>
  <c r="T3" i="9"/>
  <c r="P3" i="9"/>
  <c r="L3" i="9"/>
  <c r="J512" i="13"/>
  <c r="J511" i="13"/>
  <c r="J510" i="13"/>
  <c r="J509" i="13"/>
  <c r="J508" i="13"/>
  <c r="J507" i="13"/>
  <c r="J506" i="13"/>
  <c r="J505" i="13"/>
  <c r="J504" i="13"/>
  <c r="J503" i="13"/>
  <c r="J502" i="13"/>
  <c r="J501" i="13"/>
  <c r="J500" i="13"/>
  <c r="J499" i="13"/>
  <c r="J498" i="13"/>
  <c r="J497" i="13"/>
  <c r="J496" i="13"/>
  <c r="J495" i="13"/>
  <c r="J494" i="13"/>
  <c r="J493" i="13"/>
  <c r="J492" i="13"/>
  <c r="J491" i="13"/>
  <c r="J490" i="13"/>
  <c r="J489" i="13"/>
  <c r="J488" i="13"/>
  <c r="J487" i="13"/>
  <c r="J486" i="13"/>
  <c r="J485" i="13"/>
  <c r="J484" i="13"/>
  <c r="J483" i="13"/>
  <c r="J482" i="13"/>
  <c r="J481" i="13"/>
  <c r="J480" i="13"/>
  <c r="J479" i="13"/>
  <c r="J478" i="13"/>
  <c r="J477" i="13"/>
  <c r="J476" i="13"/>
  <c r="J475" i="13"/>
  <c r="J474" i="13"/>
  <c r="J473" i="13"/>
  <c r="J472" i="13"/>
  <c r="J471" i="13"/>
  <c r="J470" i="13"/>
  <c r="J469" i="13"/>
  <c r="J468" i="13"/>
  <c r="J467" i="13"/>
  <c r="J466" i="13"/>
  <c r="J465" i="13"/>
  <c r="J464" i="13"/>
  <c r="J463" i="13"/>
  <c r="J462" i="13"/>
  <c r="J461" i="13"/>
  <c r="J460" i="13"/>
  <c r="J459" i="13"/>
  <c r="J458" i="13"/>
  <c r="J457" i="13"/>
  <c r="J456" i="13"/>
  <c r="J455" i="13"/>
  <c r="J454" i="13"/>
  <c r="J453" i="13"/>
  <c r="J452" i="13"/>
  <c r="J451" i="13"/>
  <c r="J450" i="13"/>
  <c r="J449" i="13"/>
  <c r="J448" i="13"/>
  <c r="J447" i="13"/>
  <c r="J446" i="13"/>
  <c r="J445" i="13"/>
  <c r="J444" i="13"/>
  <c r="J443" i="13"/>
  <c r="J442" i="13"/>
  <c r="J441" i="13"/>
  <c r="J440" i="13"/>
  <c r="J439" i="13"/>
  <c r="J438" i="13"/>
  <c r="J437" i="13"/>
  <c r="J436" i="13"/>
  <c r="J435" i="13"/>
  <c r="J434" i="13"/>
  <c r="J433" i="13"/>
  <c r="J432" i="13"/>
  <c r="J431" i="13"/>
  <c r="J430" i="13"/>
  <c r="J429" i="13"/>
  <c r="J428" i="13"/>
  <c r="J427" i="13"/>
  <c r="J426" i="13"/>
  <c r="J425" i="13"/>
  <c r="J424" i="13"/>
  <c r="J423" i="13"/>
  <c r="J422" i="13"/>
  <c r="J421" i="13"/>
  <c r="J420" i="13"/>
  <c r="J419" i="13"/>
  <c r="J418" i="13"/>
  <c r="J417" i="13"/>
  <c r="J416" i="13"/>
  <c r="J415" i="13"/>
  <c r="J414" i="13"/>
  <c r="J413" i="13"/>
  <c r="J412" i="13"/>
  <c r="J411" i="13"/>
  <c r="J410" i="13"/>
  <c r="J409" i="13"/>
  <c r="J408" i="13"/>
  <c r="J407" i="13"/>
  <c r="J406" i="13"/>
  <c r="J405" i="13"/>
  <c r="J404" i="13"/>
  <c r="J403" i="13"/>
  <c r="J402" i="13"/>
  <c r="J401" i="13"/>
  <c r="J400" i="13"/>
  <c r="J399" i="13"/>
  <c r="J398" i="13"/>
  <c r="J397" i="13"/>
  <c r="J396" i="13"/>
  <c r="J395" i="13"/>
  <c r="J394" i="13"/>
  <c r="J393" i="13"/>
  <c r="J392" i="13"/>
  <c r="J391" i="13"/>
  <c r="J390" i="13"/>
  <c r="J389" i="13"/>
  <c r="J388" i="13"/>
  <c r="J387" i="13"/>
  <c r="J386" i="13"/>
  <c r="J385" i="13"/>
  <c r="J384" i="13"/>
  <c r="J383" i="13"/>
  <c r="J382" i="13"/>
  <c r="J381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Y504" i="9"/>
  <c r="Y503" i="9"/>
  <c r="Y502" i="9"/>
  <c r="Y501" i="9"/>
  <c r="Y500" i="9"/>
  <c r="Y499" i="9"/>
  <c r="Y498" i="9"/>
  <c r="Y497" i="9"/>
  <c r="Y496" i="9"/>
  <c r="Y495" i="9"/>
  <c r="Y494" i="9"/>
  <c r="Y493" i="9"/>
  <c r="Y492" i="9"/>
  <c r="Y491" i="9"/>
  <c r="Y490" i="9"/>
  <c r="Y489" i="9"/>
  <c r="Y488" i="9"/>
  <c r="Y487" i="9"/>
  <c r="Y486" i="9"/>
  <c r="Y485" i="9"/>
  <c r="Y484" i="9"/>
  <c r="Y483" i="9"/>
  <c r="Y482" i="9"/>
  <c r="Y481" i="9"/>
  <c r="Y480" i="9"/>
  <c r="Y479" i="9"/>
  <c r="Y478" i="9"/>
  <c r="Y477" i="9"/>
  <c r="Y476" i="9"/>
  <c r="Y475" i="9"/>
  <c r="Y474" i="9"/>
  <c r="Y473" i="9"/>
  <c r="Y472" i="9"/>
  <c r="Y471" i="9"/>
  <c r="Y470" i="9"/>
  <c r="Y469" i="9"/>
  <c r="Y468" i="9"/>
  <c r="Y467" i="9"/>
  <c r="Y466" i="9"/>
  <c r="Y465" i="9"/>
  <c r="Y464" i="9"/>
  <c r="Y463" i="9"/>
  <c r="Y462" i="9"/>
  <c r="Y461" i="9"/>
  <c r="Y460" i="9"/>
  <c r="Y459" i="9"/>
  <c r="Y458" i="9"/>
  <c r="Y457" i="9"/>
  <c r="Y456" i="9"/>
  <c r="Y455" i="9"/>
  <c r="Y454" i="9"/>
  <c r="Y453" i="9"/>
  <c r="Y452" i="9"/>
  <c r="Y451" i="9"/>
  <c r="Y450" i="9"/>
  <c r="Y449" i="9"/>
  <c r="Y448" i="9"/>
  <c r="Y447" i="9"/>
  <c r="Y446" i="9"/>
  <c r="Y445" i="9"/>
  <c r="Y444" i="9"/>
  <c r="Y443" i="9"/>
  <c r="Y442" i="9"/>
  <c r="Y441" i="9"/>
  <c r="Y440" i="9"/>
  <c r="Y439" i="9"/>
  <c r="Y438" i="9"/>
  <c r="Y437" i="9"/>
  <c r="Y436" i="9"/>
  <c r="Y435" i="9"/>
  <c r="Y434" i="9"/>
  <c r="Y433" i="9"/>
  <c r="Y432" i="9"/>
  <c r="Y431" i="9"/>
  <c r="Y430" i="9"/>
  <c r="Y429" i="9"/>
  <c r="Y428" i="9"/>
  <c r="Y427" i="9"/>
  <c r="Y426" i="9"/>
  <c r="Y425" i="9"/>
  <c r="Y424" i="9"/>
  <c r="Y423" i="9"/>
  <c r="Y422" i="9"/>
  <c r="Y421" i="9"/>
  <c r="Y420" i="9"/>
  <c r="Y419" i="9"/>
  <c r="Y418" i="9"/>
  <c r="Y417" i="9"/>
  <c r="Y416" i="9"/>
  <c r="Y415" i="9"/>
  <c r="Y414" i="9"/>
  <c r="Y413" i="9"/>
  <c r="Y412" i="9"/>
  <c r="Y411" i="9"/>
  <c r="Y410" i="9"/>
  <c r="Y409" i="9"/>
  <c r="Y408" i="9"/>
  <c r="Y407" i="9"/>
  <c r="Y406" i="9"/>
  <c r="Y405" i="9"/>
  <c r="Y404" i="9"/>
  <c r="Y403" i="9"/>
  <c r="Y402" i="9"/>
  <c r="Y401" i="9"/>
  <c r="Y400" i="9"/>
  <c r="Y399" i="9"/>
  <c r="Y398" i="9"/>
  <c r="Y397" i="9"/>
  <c r="Y396" i="9"/>
  <c r="Y395" i="9"/>
  <c r="Y394" i="9"/>
  <c r="Y393" i="9"/>
  <c r="Y392" i="9"/>
  <c r="Y391" i="9"/>
  <c r="Y390" i="9"/>
  <c r="Y389" i="9"/>
  <c r="Y388" i="9"/>
  <c r="Y387" i="9"/>
  <c r="Y386" i="9"/>
  <c r="Y385" i="9"/>
  <c r="Y384" i="9"/>
  <c r="Y383" i="9"/>
  <c r="Y382" i="9"/>
  <c r="Y381" i="9"/>
  <c r="Y380" i="9"/>
  <c r="Y379" i="9"/>
  <c r="Y378" i="9"/>
  <c r="Y377" i="9"/>
  <c r="Y376" i="9"/>
  <c r="Y375" i="9"/>
  <c r="Y374" i="9"/>
  <c r="Y373" i="9"/>
  <c r="Y372" i="9"/>
  <c r="Y371" i="9"/>
  <c r="Y370" i="9"/>
  <c r="Y369" i="9"/>
  <c r="Y368" i="9"/>
  <c r="Y367" i="9"/>
  <c r="Y366" i="9"/>
  <c r="Y365" i="9"/>
  <c r="Y364" i="9"/>
  <c r="Y363" i="9"/>
  <c r="Y362" i="9"/>
  <c r="Y361" i="9"/>
  <c r="Y360" i="9"/>
  <c r="Y359" i="9"/>
  <c r="Y358" i="9"/>
  <c r="Y357" i="9"/>
  <c r="Y356" i="9"/>
  <c r="Y355" i="9"/>
  <c r="Y354" i="9"/>
  <c r="Y353" i="9"/>
  <c r="Y352" i="9"/>
  <c r="Y351" i="9"/>
  <c r="Y350" i="9"/>
  <c r="Y349" i="9"/>
  <c r="Y348" i="9"/>
  <c r="Y347" i="9"/>
  <c r="Y346" i="9"/>
  <c r="Y345" i="9"/>
  <c r="Y344" i="9"/>
  <c r="Y343" i="9"/>
  <c r="Y342" i="9"/>
  <c r="Y341" i="9"/>
  <c r="Y340" i="9"/>
  <c r="Y339" i="9"/>
  <c r="Y338" i="9"/>
  <c r="Y337" i="9"/>
  <c r="Y336" i="9"/>
  <c r="Y335" i="9"/>
  <c r="Y334" i="9"/>
  <c r="Y333" i="9"/>
  <c r="Y332" i="9"/>
  <c r="Y331" i="9"/>
  <c r="Y330" i="9"/>
  <c r="Y329" i="9"/>
  <c r="Y328" i="9"/>
  <c r="Y327" i="9"/>
  <c r="Y326" i="9"/>
  <c r="Y325" i="9"/>
  <c r="Y324" i="9"/>
  <c r="Y323" i="9"/>
  <c r="Y322" i="9"/>
  <c r="Y321" i="9"/>
  <c r="Y320" i="9"/>
  <c r="Y319" i="9"/>
  <c r="Y318" i="9"/>
  <c r="Y317" i="9"/>
  <c r="Y316" i="9"/>
  <c r="Y315" i="9"/>
  <c r="Y314" i="9"/>
  <c r="Y313" i="9"/>
  <c r="Y312" i="9"/>
  <c r="Y311" i="9"/>
  <c r="Y310" i="9"/>
  <c r="Y309" i="9"/>
  <c r="Y308" i="9"/>
  <c r="Y307" i="9"/>
  <c r="Y306" i="9"/>
  <c r="Y305" i="9"/>
  <c r="Y304" i="9"/>
  <c r="Y303" i="9"/>
  <c r="Y302" i="9"/>
  <c r="Y301" i="9"/>
  <c r="Y300" i="9"/>
  <c r="Y299" i="9"/>
  <c r="Y298" i="9"/>
  <c r="Y297" i="9"/>
  <c r="Y296" i="9"/>
  <c r="Y295" i="9"/>
  <c r="Y294" i="9"/>
  <c r="Y293" i="9"/>
  <c r="Y292" i="9"/>
  <c r="Y291" i="9"/>
  <c r="Y290" i="9"/>
  <c r="Y289" i="9"/>
  <c r="Y288" i="9"/>
  <c r="Y287" i="9"/>
  <c r="Y286" i="9"/>
  <c r="Y285" i="9"/>
  <c r="Y284" i="9"/>
  <c r="Y283" i="9"/>
  <c r="Y282" i="9"/>
  <c r="Y281" i="9"/>
  <c r="Y280" i="9"/>
  <c r="Y279" i="9"/>
  <c r="Y278" i="9"/>
  <c r="Y277" i="9"/>
  <c r="Y276" i="9"/>
  <c r="Y275" i="9"/>
  <c r="Y274" i="9"/>
  <c r="Y273" i="9"/>
  <c r="Y272" i="9"/>
  <c r="Y271" i="9"/>
  <c r="Y270" i="9"/>
  <c r="Y269" i="9"/>
  <c r="Y268" i="9"/>
  <c r="Y267" i="9"/>
  <c r="Y266" i="9"/>
  <c r="Y265" i="9"/>
  <c r="Y264" i="9"/>
  <c r="Y263" i="9"/>
  <c r="Y262" i="9"/>
  <c r="Y261" i="9"/>
  <c r="Y260" i="9"/>
  <c r="Y259" i="9"/>
  <c r="Y258" i="9"/>
  <c r="Y257" i="9"/>
  <c r="Y256" i="9"/>
  <c r="Y255" i="9"/>
  <c r="Y254" i="9"/>
  <c r="Y253" i="9"/>
  <c r="Y252" i="9"/>
  <c r="Y251" i="9"/>
  <c r="Y250" i="9"/>
  <c r="Y249" i="9"/>
  <c r="Y248" i="9"/>
  <c r="Y247" i="9"/>
  <c r="Y246" i="9"/>
  <c r="Y245" i="9"/>
  <c r="Y244" i="9"/>
  <c r="Y243" i="9"/>
  <c r="Y242" i="9"/>
  <c r="Y241" i="9"/>
  <c r="Y240" i="9"/>
  <c r="Y239" i="9"/>
  <c r="Y238" i="9"/>
  <c r="Y237" i="9"/>
  <c r="Y236" i="9"/>
  <c r="Y235" i="9"/>
  <c r="Y234" i="9"/>
  <c r="Y233" i="9"/>
  <c r="Y232" i="9"/>
  <c r="Y231" i="9"/>
  <c r="Y230" i="9"/>
  <c r="Y229" i="9"/>
  <c r="Y228" i="9"/>
  <c r="Y227" i="9"/>
  <c r="Y226" i="9"/>
  <c r="Y225" i="9"/>
  <c r="Y224" i="9"/>
  <c r="Y223" i="9"/>
  <c r="Y222" i="9"/>
  <c r="Y221" i="9"/>
  <c r="Y220" i="9"/>
  <c r="Y219" i="9"/>
  <c r="Y218" i="9"/>
  <c r="Y217" i="9"/>
  <c r="Y216" i="9"/>
  <c r="Y215" i="9"/>
  <c r="Y214" i="9"/>
  <c r="Y213" i="9"/>
  <c r="Y212" i="9"/>
  <c r="Y211" i="9"/>
  <c r="Y210" i="9"/>
  <c r="Y209" i="9"/>
  <c r="Y208" i="9"/>
  <c r="Y207" i="9"/>
  <c r="Y206" i="9"/>
  <c r="Y205" i="9"/>
  <c r="Y204" i="9"/>
  <c r="Y203" i="9"/>
  <c r="Y202" i="9"/>
  <c r="Y201" i="9"/>
  <c r="Y200" i="9"/>
  <c r="Y199" i="9"/>
  <c r="Y198" i="9"/>
  <c r="Y197" i="9"/>
  <c r="Y196" i="9"/>
  <c r="Y195" i="9"/>
  <c r="Y194" i="9"/>
  <c r="Y193" i="9"/>
  <c r="Y192" i="9"/>
  <c r="Y191" i="9"/>
  <c r="Y190" i="9"/>
  <c r="Y189" i="9"/>
  <c r="Y188" i="9"/>
  <c r="Y187" i="9"/>
  <c r="Y186" i="9"/>
  <c r="Y185" i="9"/>
  <c r="Y184" i="9"/>
  <c r="Y183" i="9"/>
  <c r="Y182" i="9"/>
  <c r="Y181" i="9"/>
  <c r="Y180" i="9"/>
  <c r="Y179" i="9"/>
  <c r="Y178" i="9"/>
  <c r="Y177" i="9"/>
  <c r="Y176" i="9"/>
  <c r="Y175" i="9"/>
  <c r="Y174" i="9"/>
  <c r="Y173" i="9"/>
  <c r="Y172" i="9"/>
  <c r="Y171" i="9"/>
  <c r="Y170" i="9"/>
  <c r="Y169" i="9"/>
  <c r="Y168" i="9"/>
  <c r="Y167" i="9"/>
  <c r="Y166" i="9"/>
  <c r="Y165" i="9"/>
  <c r="Y164" i="9"/>
  <c r="Y163" i="9"/>
  <c r="Y162" i="9"/>
  <c r="Y161" i="9"/>
  <c r="Y160" i="9"/>
  <c r="Y159" i="9"/>
  <c r="Y158" i="9"/>
  <c r="Y157" i="9"/>
  <c r="Y156" i="9"/>
  <c r="Y155" i="9"/>
  <c r="Y154" i="9"/>
  <c r="Y153" i="9"/>
  <c r="Y152" i="9"/>
  <c r="Y151" i="9"/>
  <c r="Y150" i="9"/>
  <c r="Y149" i="9"/>
  <c r="Y148" i="9"/>
  <c r="Y147" i="9"/>
  <c r="Y146" i="9"/>
  <c r="Y145" i="9"/>
  <c r="Y144" i="9"/>
  <c r="Y143" i="9"/>
  <c r="Y142" i="9"/>
  <c r="Y141" i="9"/>
  <c r="Y140" i="9"/>
  <c r="Y139" i="9"/>
  <c r="Y138" i="9"/>
  <c r="Y137" i="9"/>
  <c r="Y136" i="9"/>
  <c r="Y135" i="9"/>
  <c r="Y134" i="9"/>
  <c r="Y133" i="9"/>
  <c r="Y132" i="9"/>
  <c r="Y131" i="9"/>
  <c r="Y130" i="9"/>
  <c r="Y129" i="9"/>
  <c r="Y128" i="9"/>
  <c r="Y127" i="9"/>
  <c r="Y126" i="9"/>
  <c r="Y125" i="9"/>
  <c r="Y124" i="9"/>
  <c r="Y123" i="9"/>
  <c r="Y122" i="9"/>
  <c r="Y121" i="9"/>
  <c r="Y120" i="9"/>
  <c r="Y119" i="9"/>
  <c r="Y118" i="9"/>
  <c r="Y117" i="9"/>
  <c r="Y116" i="9"/>
  <c r="Y115" i="9"/>
  <c r="Y114" i="9"/>
  <c r="Y113" i="9"/>
  <c r="Y112" i="9"/>
  <c r="Y111" i="9"/>
  <c r="Y110" i="9"/>
  <c r="Y109" i="9"/>
  <c r="Y108" i="9"/>
  <c r="Y107" i="9"/>
  <c r="Y106" i="9"/>
  <c r="Y105" i="9"/>
  <c r="Y104" i="9"/>
  <c r="Y103" i="9"/>
  <c r="Y102" i="9"/>
  <c r="Y101" i="9"/>
  <c r="Y100" i="9"/>
  <c r="Y99" i="9"/>
  <c r="Y98" i="9"/>
  <c r="Y97" i="9"/>
  <c r="Y96" i="9"/>
  <c r="Y95" i="9"/>
  <c r="Y94" i="9"/>
  <c r="Y93" i="9"/>
  <c r="Y92" i="9"/>
  <c r="Y91" i="9"/>
  <c r="Y90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9" i="9"/>
  <c r="Y68" i="9"/>
  <c r="Y67" i="9"/>
  <c r="Y66" i="9"/>
  <c r="Y65" i="9"/>
  <c r="Y64" i="9"/>
  <c r="Y63" i="9"/>
  <c r="Y62" i="9"/>
  <c r="Y61" i="9"/>
  <c r="Y60" i="9"/>
  <c r="Y59" i="9"/>
  <c r="Y58" i="9"/>
  <c r="Y57" i="9"/>
  <c r="Y56" i="9"/>
  <c r="Y55" i="9"/>
  <c r="Y54" i="9"/>
  <c r="Y53" i="9"/>
  <c r="Y52" i="9"/>
  <c r="Y51" i="9"/>
  <c r="Y50" i="9"/>
  <c r="Y49" i="9"/>
  <c r="Y48" i="9"/>
  <c r="Y47" i="9"/>
  <c r="Y46" i="9"/>
  <c r="Y45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30" i="9"/>
  <c r="Y29" i="9"/>
  <c r="Y28" i="9"/>
  <c r="Y27" i="9"/>
  <c r="Y26" i="9"/>
  <c r="Y25" i="9"/>
  <c r="Y24" i="9"/>
  <c r="Y23" i="9"/>
  <c r="Y22" i="9"/>
  <c r="Y21" i="9"/>
  <c r="Y20" i="9"/>
  <c r="Y19" i="9"/>
  <c r="Y18" i="9"/>
  <c r="Y17" i="9"/>
  <c r="Y16" i="9"/>
  <c r="Y15" i="9"/>
  <c r="Y14" i="9"/>
  <c r="Y13" i="9"/>
  <c r="Y12" i="9"/>
  <c r="Y11" i="9"/>
  <c r="Y10" i="9"/>
  <c r="Y9" i="9"/>
  <c r="Y8" i="9"/>
  <c r="Y7" i="9"/>
  <c r="Y6" i="9"/>
  <c r="Y5" i="9"/>
  <c r="Y4" i="9"/>
  <c r="T504" i="9"/>
  <c r="T503" i="9"/>
  <c r="T502" i="9"/>
  <c r="T501" i="9"/>
  <c r="T500" i="9"/>
  <c r="T499" i="9"/>
  <c r="T498" i="9"/>
  <c r="T497" i="9"/>
  <c r="T496" i="9"/>
  <c r="T495" i="9"/>
  <c r="T494" i="9"/>
  <c r="T493" i="9"/>
  <c r="T492" i="9"/>
  <c r="T491" i="9"/>
  <c r="T490" i="9"/>
  <c r="T489" i="9"/>
  <c r="T488" i="9"/>
  <c r="T487" i="9"/>
  <c r="T486" i="9"/>
  <c r="T485" i="9"/>
  <c r="T484" i="9"/>
  <c r="T483" i="9"/>
  <c r="T482" i="9"/>
  <c r="T481" i="9"/>
  <c r="T480" i="9"/>
  <c r="T479" i="9"/>
  <c r="T478" i="9"/>
  <c r="T477" i="9"/>
  <c r="T476" i="9"/>
  <c r="T475" i="9"/>
  <c r="T474" i="9"/>
  <c r="T473" i="9"/>
  <c r="T472" i="9"/>
  <c r="T471" i="9"/>
  <c r="T470" i="9"/>
  <c r="T469" i="9"/>
  <c r="T468" i="9"/>
  <c r="T467" i="9"/>
  <c r="T466" i="9"/>
  <c r="T465" i="9"/>
  <c r="T464" i="9"/>
  <c r="T463" i="9"/>
  <c r="T462" i="9"/>
  <c r="T461" i="9"/>
  <c r="T460" i="9"/>
  <c r="T459" i="9"/>
  <c r="T458" i="9"/>
  <c r="T457" i="9"/>
  <c r="T456" i="9"/>
  <c r="T455" i="9"/>
  <c r="T454" i="9"/>
  <c r="T453" i="9"/>
  <c r="T452" i="9"/>
  <c r="T451" i="9"/>
  <c r="T450" i="9"/>
  <c r="T449" i="9"/>
  <c r="T448" i="9"/>
  <c r="T447" i="9"/>
  <c r="T446" i="9"/>
  <c r="T445" i="9"/>
  <c r="T444" i="9"/>
  <c r="T443" i="9"/>
  <c r="T442" i="9"/>
  <c r="T441" i="9"/>
  <c r="T440" i="9"/>
  <c r="T439" i="9"/>
  <c r="T438" i="9"/>
  <c r="T437" i="9"/>
  <c r="T436" i="9"/>
  <c r="T435" i="9"/>
  <c r="T434" i="9"/>
  <c r="T433" i="9"/>
  <c r="T432" i="9"/>
  <c r="T431" i="9"/>
  <c r="T430" i="9"/>
  <c r="T429" i="9"/>
  <c r="T428" i="9"/>
  <c r="T427" i="9"/>
  <c r="T426" i="9"/>
  <c r="T425" i="9"/>
  <c r="T424" i="9"/>
  <c r="T423" i="9"/>
  <c r="T422" i="9"/>
  <c r="T421" i="9"/>
  <c r="T420" i="9"/>
  <c r="T419" i="9"/>
  <c r="T418" i="9"/>
  <c r="T417" i="9"/>
  <c r="T416" i="9"/>
  <c r="T415" i="9"/>
  <c r="T414" i="9"/>
  <c r="T413" i="9"/>
  <c r="T412" i="9"/>
  <c r="T411" i="9"/>
  <c r="T410" i="9"/>
  <c r="T409" i="9"/>
  <c r="T408" i="9"/>
  <c r="T407" i="9"/>
  <c r="T406" i="9"/>
  <c r="T405" i="9"/>
  <c r="T404" i="9"/>
  <c r="T403" i="9"/>
  <c r="T402" i="9"/>
  <c r="T401" i="9"/>
  <c r="T400" i="9"/>
  <c r="T399" i="9"/>
  <c r="T398" i="9"/>
  <c r="T397" i="9"/>
  <c r="T396" i="9"/>
  <c r="T395" i="9"/>
  <c r="T394" i="9"/>
  <c r="T393" i="9"/>
  <c r="T392" i="9"/>
  <c r="T391" i="9"/>
  <c r="T390" i="9"/>
  <c r="T389" i="9"/>
  <c r="T388" i="9"/>
  <c r="T387" i="9"/>
  <c r="T386" i="9"/>
  <c r="T385" i="9"/>
  <c r="T384" i="9"/>
  <c r="T383" i="9"/>
  <c r="T382" i="9"/>
  <c r="T381" i="9"/>
  <c r="T380" i="9"/>
  <c r="T379" i="9"/>
  <c r="T378" i="9"/>
  <c r="T377" i="9"/>
  <c r="T376" i="9"/>
  <c r="T375" i="9"/>
  <c r="T374" i="9"/>
  <c r="T373" i="9"/>
  <c r="T372" i="9"/>
  <c r="T371" i="9"/>
  <c r="T370" i="9"/>
  <c r="T369" i="9"/>
  <c r="T368" i="9"/>
  <c r="T367" i="9"/>
  <c r="T366" i="9"/>
  <c r="T365" i="9"/>
  <c r="T364" i="9"/>
  <c r="T363" i="9"/>
  <c r="T362" i="9"/>
  <c r="T361" i="9"/>
  <c r="T360" i="9"/>
  <c r="T359" i="9"/>
  <c r="T358" i="9"/>
  <c r="T357" i="9"/>
  <c r="T356" i="9"/>
  <c r="T355" i="9"/>
  <c r="T354" i="9"/>
  <c r="T353" i="9"/>
  <c r="T352" i="9"/>
  <c r="T351" i="9"/>
  <c r="T350" i="9"/>
  <c r="T349" i="9"/>
  <c r="T348" i="9"/>
  <c r="T347" i="9"/>
  <c r="T346" i="9"/>
  <c r="T345" i="9"/>
  <c r="T344" i="9"/>
  <c r="T343" i="9"/>
  <c r="T342" i="9"/>
  <c r="T341" i="9"/>
  <c r="T340" i="9"/>
  <c r="T339" i="9"/>
  <c r="T338" i="9"/>
  <c r="T337" i="9"/>
  <c r="T336" i="9"/>
  <c r="T335" i="9"/>
  <c r="T334" i="9"/>
  <c r="T333" i="9"/>
  <c r="T332" i="9"/>
  <c r="T331" i="9"/>
  <c r="T330" i="9"/>
  <c r="T329" i="9"/>
  <c r="T328" i="9"/>
  <c r="T327" i="9"/>
  <c r="T326" i="9"/>
  <c r="T325" i="9"/>
  <c r="T324" i="9"/>
  <c r="T323" i="9"/>
  <c r="T322" i="9"/>
  <c r="T321" i="9"/>
  <c r="T320" i="9"/>
  <c r="T319" i="9"/>
  <c r="T318" i="9"/>
  <c r="T317" i="9"/>
  <c r="T316" i="9"/>
  <c r="T315" i="9"/>
  <c r="T314" i="9"/>
  <c r="T313" i="9"/>
  <c r="T312" i="9"/>
  <c r="T311" i="9"/>
  <c r="T310" i="9"/>
  <c r="T309" i="9"/>
  <c r="T308" i="9"/>
  <c r="T307" i="9"/>
  <c r="T306" i="9"/>
  <c r="T305" i="9"/>
  <c r="T304" i="9"/>
  <c r="T303" i="9"/>
  <c r="T302" i="9"/>
  <c r="T301" i="9"/>
  <c r="T300" i="9"/>
  <c r="T299" i="9"/>
  <c r="T298" i="9"/>
  <c r="T297" i="9"/>
  <c r="T296" i="9"/>
  <c r="T295" i="9"/>
  <c r="T294" i="9"/>
  <c r="T293" i="9"/>
  <c r="T292" i="9"/>
  <c r="T291" i="9"/>
  <c r="T290" i="9"/>
  <c r="T289" i="9"/>
  <c r="T288" i="9"/>
  <c r="T287" i="9"/>
  <c r="T286" i="9"/>
  <c r="T285" i="9"/>
  <c r="T284" i="9"/>
  <c r="T283" i="9"/>
  <c r="T282" i="9"/>
  <c r="T281" i="9"/>
  <c r="T280" i="9"/>
  <c r="T279" i="9"/>
  <c r="T278" i="9"/>
  <c r="T277" i="9"/>
  <c r="T276" i="9"/>
  <c r="T275" i="9"/>
  <c r="T274" i="9"/>
  <c r="T273" i="9"/>
  <c r="T272" i="9"/>
  <c r="T271" i="9"/>
  <c r="T270" i="9"/>
  <c r="T269" i="9"/>
  <c r="T268" i="9"/>
  <c r="T267" i="9"/>
  <c r="T266" i="9"/>
  <c r="T265" i="9"/>
  <c r="T264" i="9"/>
  <c r="T263" i="9"/>
  <c r="T262" i="9"/>
  <c r="T261" i="9"/>
  <c r="T260" i="9"/>
  <c r="T259" i="9"/>
  <c r="T258" i="9"/>
  <c r="T257" i="9"/>
  <c r="T256" i="9"/>
  <c r="T255" i="9"/>
  <c r="T254" i="9"/>
  <c r="T253" i="9"/>
  <c r="T252" i="9"/>
  <c r="T251" i="9"/>
  <c r="T250" i="9"/>
  <c r="T249" i="9"/>
  <c r="T248" i="9"/>
  <c r="T247" i="9"/>
  <c r="T246" i="9"/>
  <c r="T245" i="9"/>
  <c r="T244" i="9"/>
  <c r="T243" i="9"/>
  <c r="T242" i="9"/>
  <c r="T241" i="9"/>
  <c r="T240" i="9"/>
  <c r="T239" i="9"/>
  <c r="T238" i="9"/>
  <c r="T237" i="9"/>
  <c r="T236" i="9"/>
  <c r="T235" i="9"/>
  <c r="T234" i="9"/>
  <c r="T233" i="9"/>
  <c r="T232" i="9"/>
  <c r="T231" i="9"/>
  <c r="T230" i="9"/>
  <c r="T229" i="9"/>
  <c r="T228" i="9"/>
  <c r="T227" i="9"/>
  <c r="T226" i="9"/>
  <c r="T225" i="9"/>
  <c r="T224" i="9"/>
  <c r="T223" i="9"/>
  <c r="T222" i="9"/>
  <c r="T221" i="9"/>
  <c r="T220" i="9"/>
  <c r="T219" i="9"/>
  <c r="T218" i="9"/>
  <c r="T217" i="9"/>
  <c r="T216" i="9"/>
  <c r="T215" i="9"/>
  <c r="T214" i="9"/>
  <c r="T213" i="9"/>
  <c r="T212" i="9"/>
  <c r="T211" i="9"/>
  <c r="T210" i="9"/>
  <c r="T209" i="9"/>
  <c r="T208" i="9"/>
  <c r="T207" i="9"/>
  <c r="T206" i="9"/>
  <c r="T205" i="9"/>
  <c r="T204" i="9"/>
  <c r="T203" i="9"/>
  <c r="T202" i="9"/>
  <c r="T201" i="9"/>
  <c r="T200" i="9"/>
  <c r="T199" i="9"/>
  <c r="T198" i="9"/>
  <c r="T197" i="9"/>
  <c r="T196" i="9"/>
  <c r="T195" i="9"/>
  <c r="T194" i="9"/>
  <c r="T193" i="9"/>
  <c r="T192" i="9"/>
  <c r="T191" i="9"/>
  <c r="T190" i="9"/>
  <c r="T189" i="9"/>
  <c r="T188" i="9"/>
  <c r="T187" i="9"/>
  <c r="T186" i="9"/>
  <c r="T185" i="9"/>
  <c r="T184" i="9"/>
  <c r="T183" i="9"/>
  <c r="T182" i="9"/>
  <c r="T181" i="9"/>
  <c r="T180" i="9"/>
  <c r="T179" i="9"/>
  <c r="T178" i="9"/>
  <c r="T177" i="9"/>
  <c r="T176" i="9"/>
  <c r="T175" i="9"/>
  <c r="T174" i="9"/>
  <c r="T173" i="9"/>
  <c r="T172" i="9"/>
  <c r="T171" i="9"/>
  <c r="T170" i="9"/>
  <c r="T169" i="9"/>
  <c r="T168" i="9"/>
  <c r="T167" i="9"/>
  <c r="T166" i="9"/>
  <c r="T165" i="9"/>
  <c r="T164" i="9"/>
  <c r="T163" i="9"/>
  <c r="T162" i="9"/>
  <c r="T161" i="9"/>
  <c r="T160" i="9"/>
  <c r="T159" i="9"/>
  <c r="T158" i="9"/>
  <c r="T157" i="9"/>
  <c r="T156" i="9"/>
  <c r="T155" i="9"/>
  <c r="T154" i="9"/>
  <c r="T153" i="9"/>
  <c r="T152" i="9"/>
  <c r="T151" i="9"/>
  <c r="T150" i="9"/>
  <c r="T149" i="9"/>
  <c r="T148" i="9"/>
  <c r="T147" i="9"/>
  <c r="T146" i="9"/>
  <c r="T145" i="9"/>
  <c r="T144" i="9"/>
  <c r="T143" i="9"/>
  <c r="T142" i="9"/>
  <c r="T141" i="9"/>
  <c r="T140" i="9"/>
  <c r="T139" i="9"/>
  <c r="T138" i="9"/>
  <c r="T137" i="9"/>
  <c r="T136" i="9"/>
  <c r="T135" i="9"/>
  <c r="T134" i="9"/>
  <c r="T133" i="9"/>
  <c r="T132" i="9"/>
  <c r="T131" i="9"/>
  <c r="T130" i="9"/>
  <c r="T129" i="9"/>
  <c r="T128" i="9"/>
  <c r="T127" i="9"/>
  <c r="T126" i="9"/>
  <c r="T125" i="9"/>
  <c r="T124" i="9"/>
  <c r="T123" i="9"/>
  <c r="T122" i="9"/>
  <c r="T121" i="9"/>
  <c r="T120" i="9"/>
  <c r="T119" i="9"/>
  <c r="T118" i="9"/>
  <c r="T117" i="9"/>
  <c r="T116" i="9"/>
  <c r="T115" i="9"/>
  <c r="T114" i="9"/>
  <c r="T113" i="9"/>
  <c r="T112" i="9"/>
  <c r="T111" i="9"/>
  <c r="T110" i="9"/>
  <c r="T109" i="9"/>
  <c r="T108" i="9"/>
  <c r="T107" i="9"/>
  <c r="T106" i="9"/>
  <c r="T105" i="9"/>
  <c r="T104" i="9"/>
  <c r="T103" i="9"/>
  <c r="T102" i="9"/>
  <c r="T101" i="9"/>
  <c r="T100" i="9"/>
  <c r="T99" i="9"/>
  <c r="T98" i="9"/>
  <c r="T97" i="9"/>
  <c r="T96" i="9"/>
  <c r="T95" i="9"/>
  <c r="T94" i="9"/>
  <c r="T93" i="9"/>
  <c r="T92" i="9"/>
  <c r="T91" i="9"/>
  <c r="T90" i="9"/>
  <c r="T89" i="9"/>
  <c r="T88" i="9"/>
  <c r="T87" i="9"/>
  <c r="T86" i="9"/>
  <c r="T85" i="9"/>
  <c r="T84" i="9"/>
  <c r="T83" i="9"/>
  <c r="T82" i="9"/>
  <c r="T81" i="9"/>
  <c r="T80" i="9"/>
  <c r="T79" i="9"/>
  <c r="T78" i="9"/>
  <c r="T77" i="9"/>
  <c r="T76" i="9"/>
  <c r="T75" i="9"/>
  <c r="T74" i="9"/>
  <c r="T73" i="9"/>
  <c r="T72" i="9"/>
  <c r="T71" i="9"/>
  <c r="T70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P504" i="9"/>
  <c r="P503" i="9"/>
  <c r="P502" i="9"/>
  <c r="P501" i="9"/>
  <c r="P500" i="9"/>
  <c r="P499" i="9"/>
  <c r="P498" i="9"/>
  <c r="P497" i="9"/>
  <c r="P496" i="9"/>
  <c r="P495" i="9"/>
  <c r="P494" i="9"/>
  <c r="P493" i="9"/>
  <c r="P492" i="9"/>
  <c r="P491" i="9"/>
  <c r="P490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7" i="9"/>
  <c r="P426" i="9"/>
  <c r="P425" i="9"/>
  <c r="P424" i="9"/>
  <c r="P423" i="9"/>
  <c r="P422" i="9"/>
  <c r="P421" i="9"/>
  <c r="P420" i="9"/>
  <c r="P419" i="9"/>
  <c r="P418" i="9"/>
  <c r="P417" i="9"/>
  <c r="P416" i="9"/>
  <c r="P415" i="9"/>
  <c r="P414" i="9"/>
  <c r="P413" i="9"/>
  <c r="P412" i="9"/>
  <c r="P411" i="9"/>
  <c r="P410" i="9"/>
  <c r="P409" i="9"/>
  <c r="P408" i="9"/>
  <c r="P407" i="9"/>
  <c r="P406" i="9"/>
  <c r="P405" i="9"/>
  <c r="P404" i="9"/>
  <c r="P403" i="9"/>
  <c r="P402" i="9"/>
  <c r="P401" i="9"/>
  <c r="P400" i="9"/>
  <c r="P399" i="9"/>
  <c r="P398" i="9"/>
  <c r="P397" i="9"/>
  <c r="P396" i="9"/>
  <c r="P395" i="9"/>
  <c r="P394" i="9"/>
  <c r="P393" i="9"/>
  <c r="P392" i="9"/>
  <c r="P391" i="9"/>
  <c r="P390" i="9"/>
  <c r="P389" i="9"/>
  <c r="P388" i="9"/>
  <c r="P387" i="9"/>
  <c r="P386" i="9"/>
  <c r="P385" i="9"/>
  <c r="P384" i="9"/>
  <c r="P383" i="9"/>
  <c r="P382" i="9"/>
  <c r="P381" i="9"/>
  <c r="P380" i="9"/>
  <c r="P379" i="9"/>
  <c r="P378" i="9"/>
  <c r="P377" i="9"/>
  <c r="P376" i="9"/>
  <c r="P375" i="9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P328" i="9"/>
  <c r="P327" i="9"/>
  <c r="P326" i="9"/>
  <c r="P325" i="9"/>
  <c r="P324" i="9"/>
  <c r="P323" i="9"/>
  <c r="P322" i="9"/>
  <c r="P321" i="9"/>
  <c r="P320" i="9"/>
  <c r="P319" i="9"/>
  <c r="P318" i="9"/>
  <c r="P317" i="9"/>
  <c r="P316" i="9"/>
  <c r="P315" i="9"/>
  <c r="P314" i="9"/>
  <c r="P313" i="9"/>
  <c r="P312" i="9"/>
  <c r="P311" i="9"/>
  <c r="P310" i="9"/>
  <c r="P309" i="9"/>
  <c r="P308" i="9"/>
  <c r="P307" i="9"/>
  <c r="P306" i="9"/>
  <c r="P305" i="9"/>
  <c r="P304" i="9"/>
  <c r="P303" i="9"/>
  <c r="P302" i="9"/>
  <c r="P301" i="9"/>
  <c r="P300" i="9"/>
  <c r="P299" i="9"/>
  <c r="P298" i="9"/>
  <c r="P297" i="9"/>
  <c r="P296" i="9"/>
  <c r="P295" i="9"/>
  <c r="P294" i="9"/>
  <c r="P293" i="9"/>
  <c r="P292" i="9"/>
  <c r="P291" i="9"/>
  <c r="P290" i="9"/>
  <c r="P289" i="9"/>
  <c r="P288" i="9"/>
  <c r="P287" i="9"/>
  <c r="P286" i="9"/>
  <c r="P285" i="9"/>
  <c r="P284" i="9"/>
  <c r="P283" i="9"/>
  <c r="P282" i="9"/>
  <c r="P281" i="9"/>
  <c r="P280" i="9"/>
  <c r="P279" i="9"/>
  <c r="P278" i="9"/>
  <c r="P277" i="9"/>
  <c r="P276" i="9"/>
  <c r="P275" i="9"/>
  <c r="P274" i="9"/>
  <c r="P273" i="9"/>
  <c r="P272" i="9"/>
  <c r="P271" i="9"/>
  <c r="P270" i="9"/>
  <c r="P269" i="9"/>
  <c r="P268" i="9"/>
  <c r="P267" i="9"/>
  <c r="P266" i="9"/>
  <c r="P265" i="9"/>
  <c r="P264" i="9"/>
  <c r="P263" i="9"/>
  <c r="P262" i="9"/>
  <c r="P261" i="9"/>
  <c r="P260" i="9"/>
  <c r="P259" i="9"/>
  <c r="P258" i="9"/>
  <c r="P257" i="9"/>
  <c r="P256" i="9"/>
  <c r="P255" i="9"/>
  <c r="P254" i="9"/>
  <c r="P253" i="9"/>
  <c r="P252" i="9"/>
  <c r="P251" i="9"/>
  <c r="P250" i="9"/>
  <c r="P249" i="9"/>
  <c r="P248" i="9"/>
  <c r="P247" i="9"/>
  <c r="P246" i="9"/>
  <c r="P245" i="9"/>
  <c r="P244" i="9"/>
  <c r="P243" i="9"/>
  <c r="P242" i="9"/>
  <c r="P241" i="9"/>
  <c r="P240" i="9"/>
  <c r="P239" i="9"/>
  <c r="P238" i="9"/>
  <c r="P237" i="9"/>
  <c r="P236" i="9"/>
  <c r="P235" i="9"/>
  <c r="P234" i="9"/>
  <c r="P233" i="9"/>
  <c r="P232" i="9"/>
  <c r="P231" i="9"/>
  <c r="P230" i="9"/>
  <c r="P229" i="9"/>
  <c r="P228" i="9"/>
  <c r="P227" i="9"/>
  <c r="P226" i="9"/>
  <c r="P225" i="9"/>
  <c r="P224" i="9"/>
  <c r="P223" i="9"/>
  <c r="P222" i="9"/>
  <c r="P221" i="9"/>
  <c r="P220" i="9"/>
  <c r="P219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F170" i="10" s="1"/>
  <c r="P168" i="9"/>
  <c r="P167" i="9"/>
  <c r="P166" i="9"/>
  <c r="P165" i="9"/>
  <c r="P164" i="9"/>
  <c r="P163" i="9"/>
  <c r="P162" i="9"/>
  <c r="P161" i="9"/>
  <c r="P160" i="9"/>
  <c r="P159" i="9"/>
  <c r="P158" i="9"/>
  <c r="P157" i="9"/>
  <c r="P156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F138" i="10" s="1"/>
  <c r="P136" i="9"/>
  <c r="P135" i="9"/>
  <c r="P134" i="9"/>
  <c r="P133" i="9"/>
  <c r="P132" i="9"/>
  <c r="P131" i="9"/>
  <c r="P130" i="9"/>
  <c r="P129" i="9"/>
  <c r="P128" i="9"/>
  <c r="P127" i="9"/>
  <c r="P126" i="9"/>
  <c r="P125" i="9"/>
  <c r="P124" i="9"/>
  <c r="P123" i="9"/>
  <c r="P122" i="9"/>
  <c r="P121" i="9"/>
  <c r="P120" i="9"/>
  <c r="P119" i="9"/>
  <c r="P118" i="9"/>
  <c r="P117" i="9"/>
  <c r="P116" i="9"/>
  <c r="P115" i="9"/>
  <c r="P114" i="9"/>
  <c r="P113" i="9"/>
  <c r="P112" i="9"/>
  <c r="P111" i="9"/>
  <c r="P110" i="9"/>
  <c r="P109" i="9"/>
  <c r="P108" i="9"/>
  <c r="P107" i="9"/>
  <c r="P106" i="9"/>
  <c r="P105" i="9"/>
  <c r="P104" i="9"/>
  <c r="P103" i="9"/>
  <c r="P102" i="9"/>
  <c r="P101" i="9"/>
  <c r="P100" i="9"/>
  <c r="P99" i="9"/>
  <c r="P98" i="9"/>
  <c r="P97" i="9"/>
  <c r="F98" i="10" s="1"/>
  <c r="P96" i="9"/>
  <c r="P95" i="9"/>
  <c r="P94" i="9"/>
  <c r="P93" i="9"/>
  <c r="P92" i="9"/>
  <c r="P91" i="9"/>
  <c r="P90" i="9"/>
  <c r="P89" i="9"/>
  <c r="P88" i="9"/>
  <c r="P87" i="9"/>
  <c r="P86" i="9"/>
  <c r="P85" i="9"/>
  <c r="P84" i="9"/>
  <c r="P83" i="9"/>
  <c r="P82" i="9"/>
  <c r="P81" i="9"/>
  <c r="P80" i="9"/>
  <c r="P79" i="9"/>
  <c r="P78" i="9"/>
  <c r="P77" i="9"/>
  <c r="P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P35" i="9"/>
  <c r="P34" i="9"/>
  <c r="P33" i="9"/>
  <c r="F34" i="10" s="1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L504" i="9"/>
  <c r="L503" i="9"/>
  <c r="L502" i="9"/>
  <c r="L501" i="9"/>
  <c r="L500" i="9"/>
  <c r="L499" i="9"/>
  <c r="L498" i="9"/>
  <c r="L497" i="9"/>
  <c r="L496" i="9"/>
  <c r="L495" i="9"/>
  <c r="L494" i="9"/>
  <c r="L493" i="9"/>
  <c r="L492" i="9"/>
  <c r="L491" i="9"/>
  <c r="L490" i="9"/>
  <c r="L489" i="9"/>
  <c r="L488" i="9"/>
  <c r="L487" i="9"/>
  <c r="L486" i="9"/>
  <c r="L485" i="9"/>
  <c r="L484" i="9"/>
  <c r="L483" i="9"/>
  <c r="L482" i="9"/>
  <c r="L481" i="9"/>
  <c r="L480" i="9"/>
  <c r="L479" i="9"/>
  <c r="L478" i="9"/>
  <c r="L477" i="9"/>
  <c r="L476" i="9"/>
  <c r="L475" i="9"/>
  <c r="L474" i="9"/>
  <c r="L473" i="9"/>
  <c r="L472" i="9"/>
  <c r="L471" i="9"/>
  <c r="L470" i="9"/>
  <c r="L469" i="9"/>
  <c r="L468" i="9"/>
  <c r="L467" i="9"/>
  <c r="L466" i="9"/>
  <c r="L465" i="9"/>
  <c r="L464" i="9"/>
  <c r="L463" i="9"/>
  <c r="L462" i="9"/>
  <c r="L461" i="9"/>
  <c r="L460" i="9"/>
  <c r="L459" i="9"/>
  <c r="L458" i="9"/>
  <c r="L457" i="9"/>
  <c r="L456" i="9"/>
  <c r="L455" i="9"/>
  <c r="L454" i="9"/>
  <c r="L453" i="9"/>
  <c r="L452" i="9"/>
  <c r="L451" i="9"/>
  <c r="L450" i="9"/>
  <c r="L449" i="9"/>
  <c r="L448" i="9"/>
  <c r="L447" i="9"/>
  <c r="L446" i="9"/>
  <c r="L445" i="9"/>
  <c r="L444" i="9"/>
  <c r="L443" i="9"/>
  <c r="L442" i="9"/>
  <c r="L441" i="9"/>
  <c r="L440" i="9"/>
  <c r="L439" i="9"/>
  <c r="L438" i="9"/>
  <c r="L437" i="9"/>
  <c r="L436" i="9"/>
  <c r="L435" i="9"/>
  <c r="L434" i="9"/>
  <c r="L433" i="9"/>
  <c r="L432" i="9"/>
  <c r="L431" i="9"/>
  <c r="L430" i="9"/>
  <c r="L429" i="9"/>
  <c r="L428" i="9"/>
  <c r="L427" i="9"/>
  <c r="L426" i="9"/>
  <c r="L425" i="9"/>
  <c r="L424" i="9"/>
  <c r="L423" i="9"/>
  <c r="L422" i="9"/>
  <c r="L421" i="9"/>
  <c r="L420" i="9"/>
  <c r="L419" i="9"/>
  <c r="L418" i="9"/>
  <c r="L417" i="9"/>
  <c r="L416" i="9"/>
  <c r="L415" i="9"/>
  <c r="L414" i="9"/>
  <c r="L413" i="9"/>
  <c r="L412" i="9"/>
  <c r="L411" i="9"/>
  <c r="L410" i="9"/>
  <c r="L409" i="9"/>
  <c r="L408" i="9"/>
  <c r="L407" i="9"/>
  <c r="L406" i="9"/>
  <c r="L405" i="9"/>
  <c r="L404" i="9"/>
  <c r="L403" i="9"/>
  <c r="L402" i="9"/>
  <c r="L401" i="9"/>
  <c r="L400" i="9"/>
  <c r="L399" i="9"/>
  <c r="L398" i="9"/>
  <c r="L397" i="9"/>
  <c r="L396" i="9"/>
  <c r="L395" i="9"/>
  <c r="L394" i="9"/>
  <c r="L393" i="9"/>
  <c r="L392" i="9"/>
  <c r="L391" i="9"/>
  <c r="L390" i="9"/>
  <c r="L389" i="9"/>
  <c r="L388" i="9"/>
  <c r="L387" i="9"/>
  <c r="L386" i="9"/>
  <c r="L385" i="9"/>
  <c r="L384" i="9"/>
  <c r="L383" i="9"/>
  <c r="L382" i="9"/>
  <c r="L381" i="9"/>
  <c r="L380" i="9"/>
  <c r="L379" i="9"/>
  <c r="L378" i="9"/>
  <c r="L377" i="9"/>
  <c r="L376" i="9"/>
  <c r="L375" i="9"/>
  <c r="L374" i="9"/>
  <c r="L373" i="9"/>
  <c r="L372" i="9"/>
  <c r="L371" i="9"/>
  <c r="L370" i="9"/>
  <c r="L369" i="9"/>
  <c r="L368" i="9"/>
  <c r="L367" i="9"/>
  <c r="L366" i="9"/>
  <c r="L365" i="9"/>
  <c r="L364" i="9"/>
  <c r="L363" i="9"/>
  <c r="L362" i="9"/>
  <c r="L361" i="9"/>
  <c r="L360" i="9"/>
  <c r="L359" i="9"/>
  <c r="L358" i="9"/>
  <c r="L357" i="9"/>
  <c r="L356" i="9"/>
  <c r="L355" i="9"/>
  <c r="L354" i="9"/>
  <c r="L353" i="9"/>
  <c r="L352" i="9"/>
  <c r="L351" i="9"/>
  <c r="L350" i="9"/>
  <c r="L349" i="9"/>
  <c r="L348" i="9"/>
  <c r="L347" i="9"/>
  <c r="L346" i="9"/>
  <c r="L345" i="9"/>
  <c r="L344" i="9"/>
  <c r="L343" i="9"/>
  <c r="L342" i="9"/>
  <c r="L341" i="9"/>
  <c r="L340" i="9"/>
  <c r="L339" i="9"/>
  <c r="L338" i="9"/>
  <c r="L337" i="9"/>
  <c r="L336" i="9"/>
  <c r="L335" i="9"/>
  <c r="L334" i="9"/>
  <c r="L333" i="9"/>
  <c r="L332" i="9"/>
  <c r="L331" i="9"/>
  <c r="L330" i="9"/>
  <c r="L329" i="9"/>
  <c r="L328" i="9"/>
  <c r="L327" i="9"/>
  <c r="L326" i="9"/>
  <c r="L325" i="9"/>
  <c r="L324" i="9"/>
  <c r="L323" i="9"/>
  <c r="L322" i="9"/>
  <c r="L321" i="9"/>
  <c r="L320" i="9"/>
  <c r="L319" i="9"/>
  <c r="L318" i="9"/>
  <c r="L317" i="9"/>
  <c r="L316" i="9"/>
  <c r="L315" i="9"/>
  <c r="L314" i="9"/>
  <c r="L313" i="9"/>
  <c r="L312" i="9"/>
  <c r="L311" i="9"/>
  <c r="L310" i="9"/>
  <c r="L309" i="9"/>
  <c r="L308" i="9"/>
  <c r="L307" i="9"/>
  <c r="L306" i="9"/>
  <c r="L305" i="9"/>
  <c r="L304" i="9"/>
  <c r="L303" i="9"/>
  <c r="L302" i="9"/>
  <c r="L301" i="9"/>
  <c r="L300" i="9"/>
  <c r="L299" i="9"/>
  <c r="L298" i="9"/>
  <c r="L297" i="9"/>
  <c r="L296" i="9"/>
  <c r="L295" i="9"/>
  <c r="L294" i="9"/>
  <c r="L293" i="9"/>
  <c r="L292" i="9"/>
  <c r="L291" i="9"/>
  <c r="L290" i="9"/>
  <c r="L289" i="9"/>
  <c r="L288" i="9"/>
  <c r="L287" i="9"/>
  <c r="L286" i="9"/>
  <c r="L285" i="9"/>
  <c r="L284" i="9"/>
  <c r="L283" i="9"/>
  <c r="L282" i="9"/>
  <c r="L281" i="9"/>
  <c r="L280" i="9"/>
  <c r="L279" i="9"/>
  <c r="L278" i="9"/>
  <c r="L277" i="9"/>
  <c r="L276" i="9"/>
  <c r="L275" i="9"/>
  <c r="L274" i="9"/>
  <c r="L273" i="9"/>
  <c r="L272" i="9"/>
  <c r="L271" i="9"/>
  <c r="L270" i="9"/>
  <c r="L269" i="9"/>
  <c r="L268" i="9"/>
  <c r="L267" i="9"/>
  <c r="L266" i="9"/>
  <c r="L265" i="9"/>
  <c r="L264" i="9"/>
  <c r="L263" i="9"/>
  <c r="L262" i="9"/>
  <c r="L261" i="9"/>
  <c r="L260" i="9"/>
  <c r="L259" i="9"/>
  <c r="L258" i="9"/>
  <c r="L257" i="9"/>
  <c r="L256" i="9"/>
  <c r="L255" i="9"/>
  <c r="L254" i="9"/>
  <c r="L253" i="9"/>
  <c r="L252" i="9"/>
  <c r="L251" i="9"/>
  <c r="L250" i="9"/>
  <c r="L249" i="9"/>
  <c r="L248" i="9"/>
  <c r="L247" i="9"/>
  <c r="L246" i="9"/>
  <c r="L245" i="9"/>
  <c r="L244" i="9"/>
  <c r="L243" i="9"/>
  <c r="L242" i="9"/>
  <c r="L241" i="9"/>
  <c r="L240" i="9"/>
  <c r="L239" i="9"/>
  <c r="L238" i="9"/>
  <c r="L237" i="9"/>
  <c r="L236" i="9"/>
  <c r="L235" i="9"/>
  <c r="L234" i="9"/>
  <c r="L233" i="9"/>
  <c r="L232" i="9"/>
  <c r="L231" i="9"/>
  <c r="L230" i="9"/>
  <c r="L229" i="9"/>
  <c r="L228" i="9"/>
  <c r="L227" i="9"/>
  <c r="L226" i="9"/>
  <c r="L225" i="9"/>
  <c r="L224" i="9"/>
  <c r="L223" i="9"/>
  <c r="L222" i="9"/>
  <c r="L221" i="9"/>
  <c r="L220" i="9"/>
  <c r="L219" i="9"/>
  <c r="L218" i="9"/>
  <c r="L217" i="9"/>
  <c r="L216" i="9"/>
  <c r="L215" i="9"/>
  <c r="L214" i="9"/>
  <c r="L213" i="9"/>
  <c r="L212" i="9"/>
  <c r="L211" i="9"/>
  <c r="L210" i="9"/>
  <c r="L209" i="9"/>
  <c r="L208" i="9"/>
  <c r="L207" i="9"/>
  <c r="L206" i="9"/>
  <c r="L205" i="9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D435" i="10" s="1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D395" i="10" s="1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D355" i="10" s="1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D243" i="10" s="1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D504" i="9"/>
  <c r="D503" i="9"/>
  <c r="D502" i="9"/>
  <c r="D501" i="9"/>
  <c r="D500" i="9"/>
  <c r="D499" i="9"/>
  <c r="C500" i="10" s="1"/>
  <c r="D498" i="9"/>
  <c r="C499" i="10" s="1"/>
  <c r="AY20" i="12" s="1"/>
  <c r="D497" i="9"/>
  <c r="C498" i="10" s="1"/>
  <c r="D496" i="9"/>
  <c r="D495" i="9"/>
  <c r="D494" i="9"/>
  <c r="D493" i="9"/>
  <c r="D492" i="9"/>
  <c r="D491" i="9"/>
  <c r="C492" i="10" s="1"/>
  <c r="D490" i="9"/>
  <c r="C491" i="10" s="1"/>
  <c r="D489" i="9"/>
  <c r="C490" i="10" s="1"/>
  <c r="D488" i="9"/>
  <c r="D487" i="9"/>
  <c r="D486" i="9"/>
  <c r="D485" i="9"/>
  <c r="D484" i="9"/>
  <c r="D483" i="9"/>
  <c r="C484" i="10" s="1"/>
  <c r="D482" i="9"/>
  <c r="C483" i="10" s="1"/>
  <c r="D481" i="9"/>
  <c r="C482" i="10" s="1"/>
  <c r="D480" i="9"/>
  <c r="D479" i="9"/>
  <c r="D478" i="9"/>
  <c r="D477" i="9"/>
  <c r="D476" i="9"/>
  <c r="D475" i="9"/>
  <c r="C476" i="10" s="1"/>
  <c r="D474" i="9"/>
  <c r="C475" i="10" s="1"/>
  <c r="D473" i="9"/>
  <c r="D472" i="9"/>
  <c r="D471" i="9"/>
  <c r="D470" i="9"/>
  <c r="D469" i="9"/>
  <c r="D468" i="9"/>
  <c r="D467" i="9"/>
  <c r="C468" i="10" s="1"/>
  <c r="D466" i="9"/>
  <c r="C467" i="10" s="1"/>
  <c r="D465" i="9"/>
  <c r="C466" i="10" s="1"/>
  <c r="D464" i="9"/>
  <c r="D463" i="9"/>
  <c r="D462" i="9"/>
  <c r="D461" i="9"/>
  <c r="D460" i="9"/>
  <c r="D459" i="9"/>
  <c r="C460" i="10" s="1"/>
  <c r="D458" i="9"/>
  <c r="C459" i="10" s="1"/>
  <c r="D457" i="9"/>
  <c r="C458" i="10" s="1"/>
  <c r="D456" i="9"/>
  <c r="D455" i="9"/>
  <c r="D454" i="9"/>
  <c r="D453" i="9"/>
  <c r="D452" i="9"/>
  <c r="D451" i="9"/>
  <c r="C452" i="10" s="1"/>
  <c r="D450" i="9"/>
  <c r="C451" i="10" s="1"/>
  <c r="D449" i="9"/>
  <c r="C450" i="10" s="1"/>
  <c r="D448" i="9"/>
  <c r="D447" i="9"/>
  <c r="D446" i="9"/>
  <c r="D445" i="9"/>
  <c r="D444" i="9"/>
  <c r="D443" i="9"/>
  <c r="C444" i="10" s="1"/>
  <c r="D442" i="9"/>
  <c r="C443" i="10" s="1"/>
  <c r="D441" i="9"/>
  <c r="D440" i="9"/>
  <c r="D439" i="9"/>
  <c r="D438" i="9"/>
  <c r="D437" i="9"/>
  <c r="D436" i="9"/>
  <c r="D435" i="9"/>
  <c r="C436" i="10" s="1"/>
  <c r="D434" i="9"/>
  <c r="C435" i="10" s="1"/>
  <c r="D433" i="9"/>
  <c r="C434" i="10" s="1"/>
  <c r="D432" i="9"/>
  <c r="D431" i="9"/>
  <c r="D430" i="9"/>
  <c r="D429" i="9"/>
  <c r="D428" i="9"/>
  <c r="D427" i="9"/>
  <c r="C428" i="10" s="1"/>
  <c r="D426" i="9"/>
  <c r="C427" i="10" s="1"/>
  <c r="D425" i="9"/>
  <c r="C426" i="10" s="1"/>
  <c r="D424" i="9"/>
  <c r="D423" i="9"/>
  <c r="D422" i="9"/>
  <c r="D421" i="9"/>
  <c r="D420" i="9"/>
  <c r="D419" i="9"/>
  <c r="C420" i="10" s="1"/>
  <c r="AY99" i="12" s="1"/>
  <c r="D418" i="9"/>
  <c r="C419" i="10" s="1"/>
  <c r="D417" i="9"/>
  <c r="C418" i="10" s="1"/>
  <c r="D416" i="9"/>
  <c r="D415" i="9"/>
  <c r="D414" i="9"/>
  <c r="D413" i="9"/>
  <c r="D412" i="9"/>
  <c r="D411" i="9"/>
  <c r="C412" i="10" s="1"/>
  <c r="D410" i="9"/>
  <c r="C411" i="10" s="1"/>
  <c r="D409" i="9"/>
  <c r="D408" i="9"/>
  <c r="D407" i="9"/>
  <c r="D406" i="9"/>
  <c r="D405" i="9"/>
  <c r="D404" i="9"/>
  <c r="D403" i="9"/>
  <c r="C404" i="10" s="1"/>
  <c r="AY115" i="12" s="1"/>
  <c r="D402" i="9"/>
  <c r="C403" i="10" s="1"/>
  <c r="D401" i="9"/>
  <c r="C402" i="10" s="1"/>
  <c r="D400" i="9"/>
  <c r="D399" i="9"/>
  <c r="D398" i="9"/>
  <c r="D397" i="9"/>
  <c r="D396" i="9"/>
  <c r="D395" i="9"/>
  <c r="C396" i="10" s="1"/>
  <c r="AY123" i="12" s="1"/>
  <c r="D394" i="9"/>
  <c r="C395" i="10" s="1"/>
  <c r="AY124" i="12" s="1"/>
  <c r="D393" i="9"/>
  <c r="C394" i="10" s="1"/>
  <c r="D392" i="9"/>
  <c r="D391" i="9"/>
  <c r="D390" i="9"/>
  <c r="D389" i="9"/>
  <c r="D388" i="9"/>
  <c r="D387" i="9"/>
  <c r="C388" i="10" s="1"/>
  <c r="D386" i="9"/>
  <c r="C387" i="10" s="1"/>
  <c r="D385" i="9"/>
  <c r="C386" i="10" s="1"/>
  <c r="D384" i="9"/>
  <c r="D383" i="9"/>
  <c r="D382" i="9"/>
  <c r="D381" i="9"/>
  <c r="D380" i="9"/>
  <c r="D379" i="9"/>
  <c r="C380" i="10" s="1"/>
  <c r="D378" i="9"/>
  <c r="C379" i="10" s="1"/>
  <c r="AY140" i="12" s="1"/>
  <c r="D377" i="9"/>
  <c r="D376" i="9"/>
  <c r="D375" i="9"/>
  <c r="D374" i="9"/>
  <c r="D373" i="9"/>
  <c r="D372" i="9"/>
  <c r="D371" i="9"/>
  <c r="C372" i="10" s="1"/>
  <c r="D370" i="9"/>
  <c r="C371" i="10" s="1"/>
  <c r="AY148" i="12" s="1"/>
  <c r="D369" i="9"/>
  <c r="C370" i="10" s="1"/>
  <c r="D368" i="9"/>
  <c r="D367" i="9"/>
  <c r="D366" i="9"/>
  <c r="D365" i="9"/>
  <c r="D364" i="9"/>
  <c r="D363" i="9"/>
  <c r="C364" i="10" s="1"/>
  <c r="D362" i="9"/>
  <c r="C363" i="10" s="1"/>
  <c r="D361" i="9"/>
  <c r="C362" i="10" s="1"/>
  <c r="D360" i="9"/>
  <c r="D359" i="9"/>
  <c r="D358" i="9"/>
  <c r="D357" i="9"/>
  <c r="D356" i="9"/>
  <c r="D355" i="9"/>
  <c r="C356" i="10" s="1"/>
  <c r="C367" i="12" s="1"/>
  <c r="C362" i="13" s="1"/>
  <c r="D354" i="9"/>
  <c r="C355" i="10" s="1"/>
  <c r="C366" i="12" s="1"/>
  <c r="C361" i="13" s="1"/>
  <c r="D353" i="9"/>
  <c r="C354" i="10" s="1"/>
  <c r="D352" i="9"/>
  <c r="D351" i="9"/>
  <c r="D350" i="9"/>
  <c r="D349" i="9"/>
  <c r="D348" i="9"/>
  <c r="D347" i="9"/>
  <c r="C348" i="10" s="1"/>
  <c r="C359" i="12" s="1"/>
  <c r="C354" i="13" s="1"/>
  <c r="D346" i="9"/>
  <c r="C347" i="10" s="1"/>
  <c r="C358" i="12" s="1"/>
  <c r="C353" i="13" s="1"/>
  <c r="D345" i="9"/>
  <c r="D344" i="9"/>
  <c r="D343" i="9"/>
  <c r="D342" i="9"/>
  <c r="D341" i="9"/>
  <c r="D340" i="9"/>
  <c r="D339" i="9"/>
  <c r="C340" i="10" s="1"/>
  <c r="C351" i="12" s="1"/>
  <c r="C346" i="13" s="1"/>
  <c r="D338" i="9"/>
  <c r="C339" i="10" s="1"/>
  <c r="C350" i="12" s="1"/>
  <c r="D337" i="9"/>
  <c r="C338" i="10" s="1"/>
  <c r="D336" i="9"/>
  <c r="D335" i="9"/>
  <c r="D334" i="9"/>
  <c r="D333" i="9"/>
  <c r="D332" i="9"/>
  <c r="D331" i="9"/>
  <c r="C332" i="10" s="1"/>
  <c r="C343" i="12" s="1"/>
  <c r="C338" i="13" s="1"/>
  <c r="D330" i="9"/>
  <c r="C331" i="10" s="1"/>
  <c r="C342" i="12" s="1"/>
  <c r="C337" i="13" s="1"/>
  <c r="D329" i="9"/>
  <c r="C330" i="10" s="1"/>
  <c r="D328" i="9"/>
  <c r="D327" i="9"/>
  <c r="D326" i="9"/>
  <c r="D325" i="9"/>
  <c r="D324" i="9"/>
  <c r="D323" i="9"/>
  <c r="C324" i="10" s="1"/>
  <c r="D322" i="9"/>
  <c r="C323" i="10" s="1"/>
  <c r="D321" i="9"/>
  <c r="C322" i="10" s="1"/>
  <c r="D320" i="9"/>
  <c r="D319" i="9"/>
  <c r="D318" i="9"/>
  <c r="D317" i="9"/>
  <c r="D316" i="9"/>
  <c r="D315" i="9"/>
  <c r="C316" i="10" s="1"/>
  <c r="C327" i="12" s="1"/>
  <c r="C322" i="13" s="1"/>
  <c r="D314" i="9"/>
  <c r="C315" i="10" s="1"/>
  <c r="C326" i="12" s="1"/>
  <c r="C321" i="13" s="1"/>
  <c r="D313" i="9"/>
  <c r="D312" i="9"/>
  <c r="D311" i="9"/>
  <c r="D310" i="9"/>
  <c r="D309" i="9"/>
  <c r="D308" i="9"/>
  <c r="D307" i="9"/>
  <c r="C308" i="10" s="1"/>
  <c r="C319" i="12" s="1"/>
  <c r="C314" i="13" s="1"/>
  <c r="D306" i="9"/>
  <c r="C307" i="10" s="1"/>
  <c r="C318" i="12" s="1"/>
  <c r="C313" i="13" s="1"/>
  <c r="D305" i="9"/>
  <c r="C306" i="10" s="1"/>
  <c r="D304" i="9"/>
  <c r="D303" i="9"/>
  <c r="D302" i="9"/>
  <c r="D301" i="9"/>
  <c r="D300" i="9"/>
  <c r="D299" i="9"/>
  <c r="C300" i="10" s="1"/>
  <c r="C311" i="12" s="1"/>
  <c r="C306" i="13" s="1"/>
  <c r="D298" i="9"/>
  <c r="C299" i="10" s="1"/>
  <c r="C310" i="12" s="1"/>
  <c r="C305" i="13" s="1"/>
  <c r="D297" i="9"/>
  <c r="C298" i="10" s="1"/>
  <c r="D296" i="9"/>
  <c r="D295" i="9"/>
  <c r="D294" i="9"/>
  <c r="D293" i="9"/>
  <c r="D292" i="9"/>
  <c r="D291" i="9"/>
  <c r="C292" i="10" s="1"/>
  <c r="D290" i="9"/>
  <c r="C291" i="10" s="1"/>
  <c r="C302" i="12" s="1"/>
  <c r="C297" i="13" s="1"/>
  <c r="D289" i="9"/>
  <c r="C290" i="10" s="1"/>
  <c r="D288" i="9"/>
  <c r="D287" i="9"/>
  <c r="D286" i="9"/>
  <c r="D285" i="9"/>
  <c r="D284" i="9"/>
  <c r="D283" i="9"/>
  <c r="C284" i="10" s="1"/>
  <c r="C295" i="12" s="1"/>
  <c r="C290" i="13" s="1"/>
  <c r="D282" i="9"/>
  <c r="C283" i="10" s="1"/>
  <c r="C294" i="12" s="1"/>
  <c r="C289" i="13" s="1"/>
  <c r="D281" i="9"/>
  <c r="D280" i="9"/>
  <c r="D279" i="9"/>
  <c r="D278" i="9"/>
  <c r="D277" i="9"/>
  <c r="D276" i="9"/>
  <c r="D275" i="9"/>
  <c r="C276" i="10" s="1"/>
  <c r="D274" i="9"/>
  <c r="C275" i="10" s="1"/>
  <c r="C286" i="12" s="1"/>
  <c r="C281" i="13" s="1"/>
  <c r="D273" i="9"/>
  <c r="C274" i="10" s="1"/>
  <c r="D272" i="9"/>
  <c r="D271" i="9"/>
  <c r="D270" i="9"/>
  <c r="D269" i="9"/>
  <c r="D268" i="9"/>
  <c r="D267" i="9"/>
  <c r="C268" i="10" s="1"/>
  <c r="C279" i="12" s="1"/>
  <c r="C274" i="13" s="1"/>
  <c r="D266" i="9"/>
  <c r="C267" i="10" s="1"/>
  <c r="C278" i="12" s="1"/>
  <c r="C273" i="13" s="1"/>
  <c r="D265" i="9"/>
  <c r="C266" i="10" s="1"/>
  <c r="D264" i="9"/>
  <c r="D263" i="9"/>
  <c r="D262" i="9"/>
  <c r="D261" i="9"/>
  <c r="D260" i="9"/>
  <c r="D259" i="9"/>
  <c r="C260" i="10" s="1"/>
  <c r="C271" i="12" s="1"/>
  <c r="C266" i="13" s="1"/>
  <c r="D258" i="9"/>
  <c r="C259" i="10" s="1"/>
  <c r="C270" i="12" s="1"/>
  <c r="C265" i="13" s="1"/>
  <c r="D257" i="9"/>
  <c r="C258" i="10" s="1"/>
  <c r="D256" i="9"/>
  <c r="D255" i="9"/>
  <c r="D254" i="9"/>
  <c r="D253" i="9"/>
  <c r="D252" i="9"/>
  <c r="D251" i="9"/>
  <c r="C252" i="10" s="1"/>
  <c r="C263" i="12" s="1"/>
  <c r="C258" i="13" s="1"/>
  <c r="D250" i="9"/>
  <c r="C251" i="10" s="1"/>
  <c r="C262" i="12" s="1"/>
  <c r="C257" i="13" s="1"/>
  <c r="D249" i="9"/>
  <c r="D248" i="9"/>
  <c r="D247" i="9"/>
  <c r="D246" i="9"/>
  <c r="D245" i="9"/>
  <c r="D244" i="9"/>
  <c r="D243" i="9"/>
  <c r="C244" i="10" s="1"/>
  <c r="D242" i="9"/>
  <c r="C243" i="10" s="1"/>
  <c r="C254" i="12" s="1"/>
  <c r="C249" i="13" s="1"/>
  <c r="D241" i="9"/>
  <c r="C242" i="10" s="1"/>
  <c r="D240" i="9"/>
  <c r="D239" i="9"/>
  <c r="D238" i="9"/>
  <c r="D237" i="9"/>
  <c r="D236" i="9"/>
  <c r="D235" i="9"/>
  <c r="C236" i="10" s="1"/>
  <c r="C247" i="12" s="1"/>
  <c r="C242" i="13" s="1"/>
  <c r="D234" i="9"/>
  <c r="C235" i="10" s="1"/>
  <c r="D233" i="9"/>
  <c r="C234" i="10" s="1"/>
  <c r="D232" i="9"/>
  <c r="D231" i="9"/>
  <c r="D230" i="9"/>
  <c r="D229" i="9"/>
  <c r="D228" i="9"/>
  <c r="D227" i="9"/>
  <c r="C228" i="10" s="1"/>
  <c r="C239" i="12" s="1"/>
  <c r="C234" i="13" s="1"/>
  <c r="D226" i="9"/>
  <c r="C227" i="10" s="1"/>
  <c r="C238" i="12" s="1"/>
  <c r="C233" i="13" s="1"/>
  <c r="D225" i="9"/>
  <c r="C226" i="10" s="1"/>
  <c r="D224" i="9"/>
  <c r="D223" i="9"/>
  <c r="D222" i="9"/>
  <c r="D221" i="9"/>
  <c r="D220" i="9"/>
  <c r="D219" i="9"/>
  <c r="C220" i="10" s="1"/>
  <c r="C231" i="12" s="1"/>
  <c r="C226" i="13" s="1"/>
  <c r="D218" i="9"/>
  <c r="C219" i="10" s="1"/>
  <c r="C230" i="12" s="1"/>
  <c r="C225" i="13" s="1"/>
  <c r="D217" i="9"/>
  <c r="D216" i="9"/>
  <c r="D215" i="9"/>
  <c r="D214" i="9"/>
  <c r="D213" i="9"/>
  <c r="D212" i="9"/>
  <c r="D211" i="9"/>
  <c r="C212" i="10" s="1"/>
  <c r="D210" i="9"/>
  <c r="C211" i="10" s="1"/>
  <c r="D209" i="9"/>
  <c r="C210" i="10" s="1"/>
  <c r="D208" i="9"/>
  <c r="D207" i="9"/>
  <c r="D206" i="9"/>
  <c r="D205" i="9"/>
  <c r="D204" i="9"/>
  <c r="D203" i="9"/>
  <c r="C204" i="10" s="1"/>
  <c r="C215" i="12" s="1"/>
  <c r="C210" i="13" s="1"/>
  <c r="D202" i="9"/>
  <c r="C203" i="10" s="1"/>
  <c r="C214" i="12" s="1"/>
  <c r="C209" i="13" s="1"/>
  <c r="D201" i="9"/>
  <c r="C202" i="10" s="1"/>
  <c r="D200" i="9"/>
  <c r="D199" i="9"/>
  <c r="D198" i="9"/>
  <c r="D197" i="9"/>
  <c r="D196" i="9"/>
  <c r="D195" i="9"/>
  <c r="C196" i="10" s="1"/>
  <c r="C207" i="12" s="1"/>
  <c r="D194" i="9"/>
  <c r="C195" i="10" s="1"/>
  <c r="C206" i="12" s="1"/>
  <c r="C201" i="13" s="1"/>
  <c r="D193" i="9"/>
  <c r="C194" i="10" s="1"/>
  <c r="D192" i="9"/>
  <c r="D191" i="9"/>
  <c r="D190" i="9"/>
  <c r="D189" i="9"/>
  <c r="D188" i="9"/>
  <c r="D187" i="9"/>
  <c r="C188" i="10" s="1"/>
  <c r="D186" i="9"/>
  <c r="C187" i="10" s="1"/>
  <c r="C198" i="12" s="1"/>
  <c r="C193" i="13" s="1"/>
  <c r="D185" i="9"/>
  <c r="D184" i="9"/>
  <c r="D183" i="9"/>
  <c r="D182" i="9"/>
  <c r="D181" i="9"/>
  <c r="D180" i="9"/>
  <c r="D179" i="9"/>
  <c r="C180" i="10" s="1"/>
  <c r="D178" i="9"/>
  <c r="C179" i="10" s="1"/>
  <c r="D177" i="9"/>
  <c r="C178" i="10" s="1"/>
  <c r="D176" i="9"/>
  <c r="D175" i="9"/>
  <c r="D174" i="9"/>
  <c r="D173" i="9"/>
  <c r="D172" i="9"/>
  <c r="D171" i="9"/>
  <c r="C172" i="10" s="1"/>
  <c r="C183" i="12" s="1"/>
  <c r="C178" i="13" s="1"/>
  <c r="D170" i="9"/>
  <c r="C171" i="10" s="1"/>
  <c r="C182" i="12" s="1"/>
  <c r="D169" i="9"/>
  <c r="C170" i="10" s="1"/>
  <c r="D168" i="9"/>
  <c r="D167" i="9"/>
  <c r="D166" i="9"/>
  <c r="D165" i="9"/>
  <c r="D164" i="9"/>
  <c r="D163" i="9"/>
  <c r="C164" i="10" s="1"/>
  <c r="C175" i="12" s="1"/>
  <c r="C170" i="13" s="1"/>
  <c r="D162" i="9"/>
  <c r="C163" i="10" s="1"/>
  <c r="C174" i="12" s="1"/>
  <c r="C169" i="13" s="1"/>
  <c r="D161" i="9"/>
  <c r="C162" i="10" s="1"/>
  <c r="D160" i="9"/>
  <c r="D159" i="9"/>
  <c r="D158" i="9"/>
  <c r="D157" i="9"/>
  <c r="D156" i="9"/>
  <c r="D155" i="9"/>
  <c r="C156" i="10" s="1"/>
  <c r="D154" i="9"/>
  <c r="C155" i="10" s="1"/>
  <c r="C166" i="12" s="1"/>
  <c r="C161" i="13" s="1"/>
  <c r="D153" i="9"/>
  <c r="D152" i="9"/>
  <c r="D151" i="9"/>
  <c r="D150" i="9"/>
  <c r="D149" i="9"/>
  <c r="D148" i="9"/>
  <c r="D147" i="9"/>
  <c r="C148" i="10" s="1"/>
  <c r="D146" i="9"/>
  <c r="C147" i="10" s="1"/>
  <c r="C158" i="12" s="1"/>
  <c r="C153" i="13" s="1"/>
  <c r="D145" i="9"/>
  <c r="C146" i="10" s="1"/>
  <c r="D144" i="9"/>
  <c r="D143" i="9"/>
  <c r="D142" i="9"/>
  <c r="D141" i="9"/>
  <c r="D140" i="9"/>
  <c r="D139" i="9"/>
  <c r="C140" i="10" s="1"/>
  <c r="C151" i="12" s="1"/>
  <c r="C146" i="13" s="1"/>
  <c r="D138" i="9"/>
  <c r="C139" i="10" s="1"/>
  <c r="C150" i="12" s="1"/>
  <c r="C145" i="13" s="1"/>
  <c r="D137" i="9"/>
  <c r="C138" i="10" s="1"/>
  <c r="D136" i="9"/>
  <c r="D135" i="9"/>
  <c r="D134" i="9"/>
  <c r="D133" i="9"/>
  <c r="D132" i="9"/>
  <c r="D131" i="9"/>
  <c r="C132" i="10" s="1"/>
  <c r="C143" i="12" s="1"/>
  <c r="C138" i="13" s="1"/>
  <c r="D130" i="9"/>
  <c r="C131" i="10" s="1"/>
  <c r="C142" i="12" s="1"/>
  <c r="C137" i="13" s="1"/>
  <c r="D129" i="9"/>
  <c r="C130" i="10" s="1"/>
  <c r="D128" i="9"/>
  <c r="D127" i="9"/>
  <c r="D126" i="9"/>
  <c r="D125" i="9"/>
  <c r="D124" i="9"/>
  <c r="D123" i="9"/>
  <c r="C124" i="10" s="1"/>
  <c r="D122" i="9"/>
  <c r="C123" i="10" s="1"/>
  <c r="C134" i="12" s="1"/>
  <c r="C129" i="13" s="1"/>
  <c r="D121" i="9"/>
  <c r="D120" i="9"/>
  <c r="D119" i="9"/>
  <c r="D118" i="9"/>
  <c r="D117" i="9"/>
  <c r="D116" i="9"/>
  <c r="D115" i="9"/>
  <c r="C116" i="10" s="1"/>
  <c r="C127" i="12" s="1"/>
  <c r="C122" i="13" s="1"/>
  <c r="D114" i="9"/>
  <c r="C115" i="10" s="1"/>
  <c r="C126" i="12" s="1"/>
  <c r="C121" i="13" s="1"/>
  <c r="D113" i="9"/>
  <c r="C114" i="10" s="1"/>
  <c r="D112" i="9"/>
  <c r="D111" i="9"/>
  <c r="D110" i="9"/>
  <c r="D109" i="9"/>
  <c r="D108" i="9"/>
  <c r="D107" i="9"/>
  <c r="C108" i="10" s="1"/>
  <c r="C119" i="12" s="1"/>
  <c r="C114" i="13" s="1"/>
  <c r="D106" i="9"/>
  <c r="C107" i="10" s="1"/>
  <c r="C118" i="12" s="1"/>
  <c r="C113" i="13" s="1"/>
  <c r="D105" i="9"/>
  <c r="C106" i="10" s="1"/>
  <c r="D104" i="9"/>
  <c r="D103" i="9"/>
  <c r="D102" i="9"/>
  <c r="D101" i="9"/>
  <c r="D100" i="9"/>
  <c r="D99" i="9"/>
  <c r="C100" i="10" s="1"/>
  <c r="C111" i="12" s="1"/>
  <c r="C106" i="13" s="1"/>
  <c r="D98" i="9"/>
  <c r="C99" i="10" s="1"/>
  <c r="C110" i="12" s="1"/>
  <c r="C105" i="13" s="1"/>
  <c r="D97" i="9"/>
  <c r="C98" i="10" s="1"/>
  <c r="D96" i="9"/>
  <c r="D95" i="9"/>
  <c r="D94" i="9"/>
  <c r="D93" i="9"/>
  <c r="D92" i="9"/>
  <c r="D91" i="9"/>
  <c r="C92" i="10" s="1"/>
  <c r="C103" i="12" s="1"/>
  <c r="C98" i="13" s="1"/>
  <c r="D90" i="9"/>
  <c r="C91" i="10" s="1"/>
  <c r="C102" i="12" s="1"/>
  <c r="C97" i="13" s="1"/>
  <c r="D89" i="9"/>
  <c r="D88" i="9"/>
  <c r="D87" i="9"/>
  <c r="D86" i="9"/>
  <c r="D85" i="9"/>
  <c r="D84" i="9"/>
  <c r="D83" i="9"/>
  <c r="C84" i="10" s="1"/>
  <c r="C95" i="12" s="1"/>
  <c r="C90" i="13" s="1"/>
  <c r="D82" i="9"/>
  <c r="C83" i="10" s="1"/>
  <c r="C94" i="12" s="1"/>
  <c r="C89" i="13" s="1"/>
  <c r="D81" i="9"/>
  <c r="C82" i="10" s="1"/>
  <c r="D80" i="9"/>
  <c r="D79" i="9"/>
  <c r="D78" i="9"/>
  <c r="D77" i="9"/>
  <c r="D76" i="9"/>
  <c r="D75" i="9"/>
  <c r="C76" i="10" s="1"/>
  <c r="C87" i="12" s="1"/>
  <c r="C82" i="13" s="1"/>
  <c r="D74" i="9"/>
  <c r="C75" i="10" s="1"/>
  <c r="C86" i="12" s="1"/>
  <c r="C81" i="13" s="1"/>
  <c r="D73" i="9"/>
  <c r="C74" i="10" s="1"/>
  <c r="D72" i="9"/>
  <c r="D71" i="9"/>
  <c r="D70" i="9"/>
  <c r="D69" i="9"/>
  <c r="D68" i="9"/>
  <c r="D67" i="9"/>
  <c r="C68" i="10" s="1"/>
  <c r="C79" i="12" s="1"/>
  <c r="C74" i="13" s="1"/>
  <c r="D66" i="9"/>
  <c r="C67" i="10" s="1"/>
  <c r="C78" i="12" s="1"/>
  <c r="C73" i="13" s="1"/>
  <c r="D65" i="9"/>
  <c r="C66" i="10" s="1"/>
  <c r="D64" i="9"/>
  <c r="D63" i="9"/>
  <c r="D62" i="9"/>
  <c r="D61" i="9"/>
  <c r="D60" i="9"/>
  <c r="D59" i="9"/>
  <c r="C60" i="10" s="1"/>
  <c r="C71" i="12" s="1"/>
  <c r="C66" i="13" s="1"/>
  <c r="D58" i="9"/>
  <c r="C59" i="10" s="1"/>
  <c r="C70" i="12" s="1"/>
  <c r="C65" i="13" s="1"/>
  <c r="D57" i="9"/>
  <c r="D56" i="9"/>
  <c r="D55" i="9"/>
  <c r="D54" i="9"/>
  <c r="D53" i="9"/>
  <c r="D52" i="9"/>
  <c r="D51" i="9"/>
  <c r="C52" i="10" s="1"/>
  <c r="C63" i="12" s="1"/>
  <c r="C58" i="13" s="1"/>
  <c r="D50" i="9"/>
  <c r="C51" i="10" s="1"/>
  <c r="C62" i="12" s="1"/>
  <c r="C57" i="13" s="1"/>
  <c r="D49" i="9"/>
  <c r="C50" i="10" s="1"/>
  <c r="D48" i="9"/>
  <c r="D47" i="9"/>
  <c r="D46" i="9"/>
  <c r="D45" i="9"/>
  <c r="D44" i="9"/>
  <c r="D43" i="9"/>
  <c r="C44" i="10" s="1"/>
  <c r="D42" i="9"/>
  <c r="C43" i="10" s="1"/>
  <c r="C54" i="12" s="1"/>
  <c r="C49" i="13" s="1"/>
  <c r="D41" i="9"/>
  <c r="C42" i="10" s="1"/>
  <c r="D40" i="9"/>
  <c r="D39" i="9"/>
  <c r="D38" i="9"/>
  <c r="D37" i="9"/>
  <c r="D36" i="9"/>
  <c r="D35" i="9"/>
  <c r="C36" i="10" s="1"/>
  <c r="C47" i="12" s="1"/>
  <c r="C42" i="13" s="1"/>
  <c r="D34" i="9"/>
  <c r="C35" i="10" s="1"/>
  <c r="C46" i="12" s="1"/>
  <c r="C41" i="13" s="1"/>
  <c r="D33" i="9"/>
  <c r="C34" i="10" s="1"/>
  <c r="D32" i="9"/>
  <c r="D31" i="9"/>
  <c r="D30" i="9"/>
  <c r="D29" i="9"/>
  <c r="D28" i="9"/>
  <c r="D27" i="9"/>
  <c r="C28" i="10" s="1"/>
  <c r="C39" i="12" s="1"/>
  <c r="C34" i="13" s="1"/>
  <c r="D26" i="9"/>
  <c r="C27" i="10" s="1"/>
  <c r="C38" i="12" s="1"/>
  <c r="C33" i="13" s="1"/>
  <c r="D25" i="9"/>
  <c r="D24" i="9"/>
  <c r="D23" i="9"/>
  <c r="D22" i="9"/>
  <c r="D21" i="9"/>
  <c r="D20" i="9"/>
  <c r="D19" i="9"/>
  <c r="C20" i="10" s="1"/>
  <c r="C31" i="12" s="1"/>
  <c r="D18" i="9"/>
  <c r="C19" i="10" s="1"/>
  <c r="C30" i="12" s="1"/>
  <c r="C25" i="13" s="1"/>
  <c r="D17" i="9"/>
  <c r="C18" i="10" s="1"/>
  <c r="D16" i="9"/>
  <c r="D15" i="9"/>
  <c r="D14" i="9"/>
  <c r="D13" i="9"/>
  <c r="D12" i="9"/>
  <c r="D11" i="9"/>
  <c r="C12" i="10" s="1"/>
  <c r="C23" i="12" s="1"/>
  <c r="C18" i="13" s="1"/>
  <c r="D10" i="9"/>
  <c r="C11" i="10" s="1"/>
  <c r="C22" i="12" s="1"/>
  <c r="C17" i="13" s="1"/>
  <c r="D9" i="9"/>
  <c r="C10" i="10" s="1"/>
  <c r="D8" i="9"/>
  <c r="D7" i="9"/>
  <c r="D6" i="9"/>
  <c r="D5" i="9"/>
  <c r="D4" i="9"/>
  <c r="C5" i="10" s="1"/>
  <c r="I512" i="13"/>
  <c r="I511" i="13"/>
  <c r="I510" i="13"/>
  <c r="I509" i="13"/>
  <c r="I508" i="13"/>
  <c r="I507" i="13"/>
  <c r="I506" i="13"/>
  <c r="I505" i="13"/>
  <c r="I504" i="13"/>
  <c r="I503" i="13"/>
  <c r="I502" i="13"/>
  <c r="I501" i="13"/>
  <c r="I500" i="13"/>
  <c r="I499" i="13"/>
  <c r="I498" i="13"/>
  <c r="I497" i="13"/>
  <c r="I496" i="13"/>
  <c r="I495" i="13"/>
  <c r="I494" i="13"/>
  <c r="I493" i="13"/>
  <c r="I492" i="13"/>
  <c r="I491" i="13"/>
  <c r="I490" i="13"/>
  <c r="I489" i="13"/>
  <c r="I488" i="13"/>
  <c r="I487" i="13"/>
  <c r="I486" i="13"/>
  <c r="I485" i="13"/>
  <c r="I484" i="13"/>
  <c r="I483" i="13"/>
  <c r="I482" i="13"/>
  <c r="I481" i="13"/>
  <c r="I480" i="13"/>
  <c r="I479" i="13"/>
  <c r="I478" i="13"/>
  <c r="I477" i="13"/>
  <c r="I476" i="13"/>
  <c r="I475" i="13"/>
  <c r="I474" i="13"/>
  <c r="I473" i="13"/>
  <c r="I472" i="13"/>
  <c r="I471" i="13"/>
  <c r="I470" i="13"/>
  <c r="I469" i="13"/>
  <c r="I468" i="13"/>
  <c r="I467" i="13"/>
  <c r="I466" i="13"/>
  <c r="I465" i="13"/>
  <c r="I464" i="13"/>
  <c r="I463" i="13"/>
  <c r="I462" i="13"/>
  <c r="I461" i="13"/>
  <c r="I460" i="13"/>
  <c r="I459" i="13"/>
  <c r="I458" i="13"/>
  <c r="I457" i="13"/>
  <c r="I456" i="13"/>
  <c r="I455" i="13"/>
  <c r="I454" i="13"/>
  <c r="I453" i="13"/>
  <c r="I452" i="13"/>
  <c r="I451" i="13"/>
  <c r="I450" i="13"/>
  <c r="I449" i="13"/>
  <c r="I448" i="13"/>
  <c r="I447" i="13"/>
  <c r="I446" i="13"/>
  <c r="I445" i="13"/>
  <c r="I444" i="13"/>
  <c r="I443" i="13"/>
  <c r="I442" i="13"/>
  <c r="I441" i="13"/>
  <c r="I440" i="13"/>
  <c r="I439" i="13"/>
  <c r="I438" i="13"/>
  <c r="I437" i="13"/>
  <c r="I436" i="13"/>
  <c r="I435" i="13"/>
  <c r="I434" i="13"/>
  <c r="I433" i="13"/>
  <c r="I432" i="13"/>
  <c r="I431" i="13"/>
  <c r="I430" i="13"/>
  <c r="I429" i="13"/>
  <c r="I428" i="13"/>
  <c r="I427" i="13"/>
  <c r="I426" i="13"/>
  <c r="I425" i="13"/>
  <c r="I424" i="13"/>
  <c r="I423" i="13"/>
  <c r="I422" i="13"/>
  <c r="I421" i="13"/>
  <c r="I420" i="13"/>
  <c r="I419" i="13"/>
  <c r="I418" i="13"/>
  <c r="I417" i="13"/>
  <c r="I416" i="13"/>
  <c r="I415" i="13"/>
  <c r="I414" i="13"/>
  <c r="I413" i="13"/>
  <c r="I412" i="13"/>
  <c r="I411" i="13"/>
  <c r="I410" i="13"/>
  <c r="I409" i="13"/>
  <c r="I408" i="13"/>
  <c r="I407" i="13"/>
  <c r="I406" i="13"/>
  <c r="I405" i="13"/>
  <c r="I404" i="13"/>
  <c r="I403" i="13"/>
  <c r="I402" i="13"/>
  <c r="I401" i="13"/>
  <c r="I400" i="13"/>
  <c r="I399" i="13"/>
  <c r="I398" i="13"/>
  <c r="I397" i="13"/>
  <c r="I396" i="13"/>
  <c r="I395" i="13"/>
  <c r="I394" i="13"/>
  <c r="I393" i="13"/>
  <c r="I392" i="13"/>
  <c r="I391" i="13"/>
  <c r="I390" i="13"/>
  <c r="I389" i="13"/>
  <c r="I388" i="13"/>
  <c r="I387" i="13"/>
  <c r="I386" i="13"/>
  <c r="I385" i="13"/>
  <c r="I384" i="13"/>
  <c r="I383" i="13"/>
  <c r="I382" i="13"/>
  <c r="I381" i="13"/>
  <c r="I380" i="13"/>
  <c r="I379" i="13"/>
  <c r="I378" i="13"/>
  <c r="I377" i="13"/>
  <c r="I376" i="13"/>
  <c r="I375" i="13"/>
  <c r="I374" i="13"/>
  <c r="I373" i="13"/>
  <c r="I372" i="13"/>
  <c r="I371" i="13"/>
  <c r="I370" i="13"/>
  <c r="I369" i="13"/>
  <c r="I368" i="13"/>
  <c r="I367" i="13"/>
  <c r="I366" i="13"/>
  <c r="I365" i="13"/>
  <c r="I364" i="13"/>
  <c r="I363" i="13"/>
  <c r="I362" i="13"/>
  <c r="I361" i="13"/>
  <c r="I360" i="13"/>
  <c r="I359" i="13"/>
  <c r="I358" i="13"/>
  <c r="I357" i="13"/>
  <c r="I356" i="13"/>
  <c r="I355" i="13"/>
  <c r="I354" i="13"/>
  <c r="I353" i="13"/>
  <c r="I352" i="13"/>
  <c r="I351" i="13"/>
  <c r="I350" i="13"/>
  <c r="I349" i="13"/>
  <c r="I348" i="13"/>
  <c r="I347" i="13"/>
  <c r="I346" i="13"/>
  <c r="I345" i="13"/>
  <c r="I344" i="13"/>
  <c r="I343" i="13"/>
  <c r="I342" i="13"/>
  <c r="I341" i="13"/>
  <c r="I340" i="13"/>
  <c r="I339" i="13"/>
  <c r="I338" i="13"/>
  <c r="I337" i="13"/>
  <c r="I336" i="13"/>
  <c r="I335" i="13"/>
  <c r="I334" i="13"/>
  <c r="I333" i="13"/>
  <c r="I332" i="13"/>
  <c r="I331" i="13"/>
  <c r="I330" i="13"/>
  <c r="I329" i="13"/>
  <c r="I328" i="13"/>
  <c r="I327" i="13"/>
  <c r="I326" i="13"/>
  <c r="I325" i="13"/>
  <c r="I324" i="13"/>
  <c r="I323" i="13"/>
  <c r="I322" i="13"/>
  <c r="I321" i="13"/>
  <c r="I320" i="13"/>
  <c r="I319" i="13"/>
  <c r="I318" i="13"/>
  <c r="I317" i="13"/>
  <c r="I316" i="13"/>
  <c r="I315" i="13"/>
  <c r="I314" i="13"/>
  <c r="I313" i="13"/>
  <c r="I312" i="13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B4" i="13"/>
  <c r="C512" i="13"/>
  <c r="C483" i="13"/>
  <c r="C435" i="13"/>
  <c r="C419" i="13"/>
  <c r="C410" i="13"/>
  <c r="C371" i="13"/>
  <c r="C355" i="13"/>
  <c r="C345" i="13"/>
  <c r="C307" i="13"/>
  <c r="C267" i="13"/>
  <c r="C243" i="13"/>
  <c r="C203" i="13"/>
  <c r="C202" i="13"/>
  <c r="C179" i="13"/>
  <c r="C177" i="13"/>
  <c r="C139" i="13"/>
  <c r="C103" i="13"/>
  <c r="C99" i="13"/>
  <c r="C35" i="13"/>
  <c r="C26" i="13"/>
  <c r="B512" i="13"/>
  <c r="B511" i="13"/>
  <c r="B510" i="13"/>
  <c r="B509" i="13"/>
  <c r="B508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439" i="13"/>
  <c r="B438" i="13"/>
  <c r="B437" i="13"/>
  <c r="B436" i="13"/>
  <c r="B435" i="13"/>
  <c r="B434" i="13"/>
  <c r="B433" i="13"/>
  <c r="B432" i="13"/>
  <c r="B431" i="13"/>
  <c r="B430" i="13"/>
  <c r="B429" i="13"/>
  <c r="B428" i="13"/>
  <c r="B427" i="13"/>
  <c r="B426" i="13"/>
  <c r="B425" i="13"/>
  <c r="B424" i="13"/>
  <c r="B423" i="13"/>
  <c r="B422" i="13"/>
  <c r="B421" i="13"/>
  <c r="B420" i="13"/>
  <c r="B419" i="13"/>
  <c r="B418" i="13"/>
  <c r="B417" i="13"/>
  <c r="B416" i="13"/>
  <c r="B415" i="13"/>
  <c r="B414" i="13"/>
  <c r="B413" i="13"/>
  <c r="B412" i="13"/>
  <c r="B411" i="13"/>
  <c r="B410" i="13"/>
  <c r="B409" i="13"/>
  <c r="B408" i="13"/>
  <c r="B407" i="13"/>
  <c r="B406" i="13"/>
  <c r="B405" i="13"/>
  <c r="B404" i="13"/>
  <c r="B403" i="13"/>
  <c r="B402" i="13"/>
  <c r="B401" i="13"/>
  <c r="B400" i="13"/>
  <c r="B399" i="13"/>
  <c r="B398" i="13"/>
  <c r="B397" i="13"/>
  <c r="B396" i="13"/>
  <c r="B395" i="13"/>
  <c r="B394" i="13"/>
  <c r="B393" i="13"/>
  <c r="B392" i="13"/>
  <c r="B391" i="13"/>
  <c r="B390" i="13"/>
  <c r="B389" i="13"/>
  <c r="B388" i="13"/>
  <c r="B387" i="13"/>
  <c r="B386" i="13"/>
  <c r="B385" i="13"/>
  <c r="B384" i="13"/>
  <c r="B383" i="13"/>
  <c r="B382" i="13"/>
  <c r="B381" i="13"/>
  <c r="B380" i="13"/>
  <c r="B379" i="13"/>
  <c r="B378" i="13"/>
  <c r="B377" i="13"/>
  <c r="B376" i="13"/>
  <c r="B375" i="13"/>
  <c r="B374" i="13"/>
  <c r="B373" i="13"/>
  <c r="B372" i="13"/>
  <c r="B371" i="13"/>
  <c r="B370" i="13"/>
  <c r="B369" i="13"/>
  <c r="B368" i="13"/>
  <c r="B367" i="13"/>
  <c r="B366" i="13"/>
  <c r="B365" i="13"/>
  <c r="B364" i="13"/>
  <c r="B363" i="13"/>
  <c r="B362" i="13"/>
  <c r="B361" i="13"/>
  <c r="B360" i="13"/>
  <c r="B359" i="13"/>
  <c r="B358" i="13"/>
  <c r="B357" i="13"/>
  <c r="B356" i="13"/>
  <c r="B355" i="13"/>
  <c r="B354" i="13"/>
  <c r="B353" i="13"/>
  <c r="B352" i="13"/>
  <c r="B351" i="13"/>
  <c r="B350" i="13"/>
  <c r="B349" i="13"/>
  <c r="B348" i="13"/>
  <c r="B347" i="13"/>
  <c r="B346" i="13"/>
  <c r="B345" i="13"/>
  <c r="B344" i="13"/>
  <c r="B343" i="13"/>
  <c r="B342" i="13"/>
  <c r="B341" i="13"/>
  <c r="B340" i="13"/>
  <c r="B339" i="13"/>
  <c r="B338" i="13"/>
  <c r="B337" i="13"/>
  <c r="B336" i="13"/>
  <c r="B335" i="13"/>
  <c r="B334" i="13"/>
  <c r="B333" i="13"/>
  <c r="B332" i="13"/>
  <c r="B331" i="13"/>
  <c r="B330" i="13"/>
  <c r="B329" i="13"/>
  <c r="B328" i="13"/>
  <c r="B327" i="13"/>
  <c r="B326" i="13"/>
  <c r="B325" i="13"/>
  <c r="B324" i="13"/>
  <c r="B323" i="13"/>
  <c r="B322" i="13"/>
  <c r="B321" i="13"/>
  <c r="B320" i="13"/>
  <c r="B319" i="13"/>
  <c r="B318" i="13"/>
  <c r="B317" i="13"/>
  <c r="B316" i="13"/>
  <c r="B315" i="13"/>
  <c r="B314" i="13"/>
  <c r="B313" i="13"/>
  <c r="B312" i="13"/>
  <c r="B311" i="13"/>
  <c r="B310" i="13"/>
  <c r="B309" i="13"/>
  <c r="B308" i="13"/>
  <c r="B307" i="13"/>
  <c r="B306" i="13"/>
  <c r="B305" i="13"/>
  <c r="B304" i="13"/>
  <c r="B303" i="13"/>
  <c r="B302" i="13"/>
  <c r="B301" i="13"/>
  <c r="B300" i="13"/>
  <c r="B299" i="13"/>
  <c r="B298" i="13"/>
  <c r="B297" i="13"/>
  <c r="B296" i="13"/>
  <c r="B295" i="13"/>
  <c r="B294" i="13"/>
  <c r="B293" i="13"/>
  <c r="B292" i="13"/>
  <c r="B291" i="13"/>
  <c r="B290" i="13"/>
  <c r="B289" i="13"/>
  <c r="B288" i="13"/>
  <c r="B287" i="13"/>
  <c r="B286" i="13"/>
  <c r="B285" i="13"/>
  <c r="B284" i="13"/>
  <c r="B283" i="13"/>
  <c r="B282" i="13"/>
  <c r="B281" i="13"/>
  <c r="B280" i="13"/>
  <c r="B279" i="13"/>
  <c r="B278" i="13"/>
  <c r="B277" i="13"/>
  <c r="B276" i="13"/>
  <c r="B275" i="13"/>
  <c r="B274" i="13"/>
  <c r="B273" i="13"/>
  <c r="B272" i="13"/>
  <c r="B271" i="13"/>
  <c r="B270" i="13"/>
  <c r="B269" i="13"/>
  <c r="B268" i="13"/>
  <c r="B267" i="13"/>
  <c r="B266" i="13"/>
  <c r="B265" i="13"/>
  <c r="B264" i="13"/>
  <c r="B263" i="13"/>
  <c r="B262" i="13"/>
  <c r="B261" i="13"/>
  <c r="B260" i="13"/>
  <c r="B259" i="13"/>
  <c r="B258" i="13"/>
  <c r="B257" i="13"/>
  <c r="B256" i="13"/>
  <c r="B255" i="13"/>
  <c r="B254" i="13"/>
  <c r="B253" i="13"/>
  <c r="B252" i="13"/>
  <c r="B251" i="13"/>
  <c r="B250" i="13"/>
  <c r="B249" i="13"/>
  <c r="B248" i="13"/>
  <c r="B247" i="13"/>
  <c r="B246" i="13"/>
  <c r="B245" i="13"/>
  <c r="B244" i="13"/>
  <c r="B243" i="13"/>
  <c r="B242" i="13"/>
  <c r="B241" i="13"/>
  <c r="B240" i="13"/>
  <c r="B239" i="13"/>
  <c r="B238" i="13"/>
  <c r="B237" i="13"/>
  <c r="B236" i="13"/>
  <c r="B235" i="13"/>
  <c r="B234" i="13"/>
  <c r="B233" i="13"/>
  <c r="B232" i="13"/>
  <c r="B231" i="13"/>
  <c r="B230" i="13"/>
  <c r="B229" i="13"/>
  <c r="B228" i="13"/>
  <c r="B227" i="13"/>
  <c r="B226" i="13"/>
  <c r="B225" i="13"/>
  <c r="B224" i="13"/>
  <c r="B223" i="13"/>
  <c r="B222" i="13"/>
  <c r="B221" i="13"/>
  <c r="B220" i="13"/>
  <c r="B219" i="13"/>
  <c r="B218" i="13"/>
  <c r="B217" i="13"/>
  <c r="B216" i="13"/>
  <c r="B215" i="13"/>
  <c r="B214" i="13"/>
  <c r="B213" i="13"/>
  <c r="B212" i="13"/>
  <c r="B211" i="13"/>
  <c r="B210" i="13"/>
  <c r="B209" i="13"/>
  <c r="B208" i="13"/>
  <c r="B207" i="13"/>
  <c r="B206" i="13"/>
  <c r="B205" i="13"/>
  <c r="B204" i="13"/>
  <c r="B203" i="13"/>
  <c r="B202" i="13"/>
  <c r="B201" i="13"/>
  <c r="B200" i="13"/>
  <c r="B199" i="13"/>
  <c r="B198" i="13"/>
  <c r="B197" i="13"/>
  <c r="B196" i="13"/>
  <c r="B195" i="13"/>
  <c r="B194" i="13"/>
  <c r="B193" i="13"/>
  <c r="B192" i="13"/>
  <c r="B191" i="13"/>
  <c r="B190" i="13"/>
  <c r="B189" i="13"/>
  <c r="B188" i="13"/>
  <c r="B187" i="13"/>
  <c r="B186" i="13"/>
  <c r="B185" i="13"/>
  <c r="B184" i="13"/>
  <c r="B183" i="13"/>
  <c r="B182" i="13"/>
  <c r="B181" i="13"/>
  <c r="B180" i="13"/>
  <c r="B179" i="13"/>
  <c r="B178" i="13"/>
  <c r="B177" i="13"/>
  <c r="B176" i="13"/>
  <c r="B175" i="13"/>
  <c r="B174" i="13"/>
  <c r="B173" i="13"/>
  <c r="B172" i="13"/>
  <c r="B171" i="13"/>
  <c r="B170" i="13"/>
  <c r="B169" i="13"/>
  <c r="B168" i="13"/>
  <c r="B167" i="13"/>
  <c r="B166" i="13"/>
  <c r="B165" i="13"/>
  <c r="B164" i="13"/>
  <c r="B163" i="13"/>
  <c r="B162" i="13"/>
  <c r="B161" i="13"/>
  <c r="B160" i="13"/>
  <c r="B159" i="13"/>
  <c r="B158" i="13"/>
  <c r="B157" i="13"/>
  <c r="B156" i="13"/>
  <c r="B155" i="13"/>
  <c r="B154" i="13"/>
  <c r="B153" i="13"/>
  <c r="B152" i="13"/>
  <c r="B151" i="13"/>
  <c r="B150" i="13"/>
  <c r="B149" i="13"/>
  <c r="B148" i="13"/>
  <c r="B147" i="13"/>
  <c r="B146" i="13"/>
  <c r="B145" i="13"/>
  <c r="B144" i="13"/>
  <c r="B143" i="13"/>
  <c r="B142" i="13"/>
  <c r="B141" i="13"/>
  <c r="B140" i="13"/>
  <c r="B139" i="13"/>
  <c r="B138" i="13"/>
  <c r="B137" i="13"/>
  <c r="B136" i="13"/>
  <c r="B135" i="13"/>
  <c r="B134" i="13"/>
  <c r="B133" i="13"/>
  <c r="B132" i="13"/>
  <c r="B131" i="13"/>
  <c r="B130" i="13"/>
  <c r="B129" i="13"/>
  <c r="B128" i="13"/>
  <c r="B127" i="13"/>
  <c r="B126" i="13"/>
  <c r="B125" i="13"/>
  <c r="B124" i="13"/>
  <c r="B123" i="13"/>
  <c r="B122" i="13"/>
  <c r="B121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B78" i="13"/>
  <c r="B77" i="13"/>
  <c r="B76" i="13"/>
  <c r="B75" i="13"/>
  <c r="B74" i="13"/>
  <c r="B73" i="13"/>
  <c r="B72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AG517" i="12"/>
  <c r="AG482" i="12"/>
  <c r="AG474" i="12"/>
  <c r="AG418" i="12"/>
  <c r="AG274" i="12"/>
  <c r="AG186" i="12"/>
  <c r="AG113" i="12"/>
  <c r="AG15" i="12"/>
  <c r="AF517" i="12"/>
  <c r="AF516" i="12"/>
  <c r="AF515" i="12"/>
  <c r="AF514" i="12"/>
  <c r="AF513" i="12"/>
  <c r="AF512" i="12"/>
  <c r="AF511" i="12"/>
  <c r="AF510" i="12"/>
  <c r="AF509" i="12"/>
  <c r="AF508" i="12"/>
  <c r="AF507" i="12"/>
  <c r="AF506" i="12"/>
  <c r="AF505" i="12"/>
  <c r="AF504" i="12"/>
  <c r="AF503" i="12"/>
  <c r="AF502" i="12"/>
  <c r="AF501" i="12"/>
  <c r="AF500" i="12"/>
  <c r="AF499" i="12"/>
  <c r="AF498" i="12"/>
  <c r="AF497" i="12"/>
  <c r="AF496" i="12"/>
  <c r="AF495" i="12"/>
  <c r="AF494" i="12"/>
  <c r="AF493" i="12"/>
  <c r="AF492" i="12"/>
  <c r="AF491" i="12"/>
  <c r="AF490" i="12"/>
  <c r="AF489" i="12"/>
  <c r="AF488" i="12"/>
  <c r="AF487" i="12"/>
  <c r="AF486" i="12"/>
  <c r="AF485" i="12"/>
  <c r="AF484" i="12"/>
  <c r="AF483" i="12"/>
  <c r="AF482" i="12"/>
  <c r="AF481" i="12"/>
  <c r="AF480" i="12"/>
  <c r="AF479" i="12"/>
  <c r="AF478" i="12"/>
  <c r="AF477" i="12"/>
  <c r="AF476" i="12"/>
  <c r="AF475" i="12"/>
  <c r="AF474" i="12"/>
  <c r="AF473" i="12"/>
  <c r="AF472" i="12"/>
  <c r="AF471" i="12"/>
  <c r="AF470" i="12"/>
  <c r="AF469" i="12"/>
  <c r="AF468" i="12"/>
  <c r="AF467" i="12"/>
  <c r="AF466" i="12"/>
  <c r="AF465" i="12"/>
  <c r="AF464" i="12"/>
  <c r="AF463" i="12"/>
  <c r="AF462" i="12"/>
  <c r="AF461" i="12"/>
  <c r="AF460" i="12"/>
  <c r="AF459" i="12"/>
  <c r="AF458" i="12"/>
  <c r="AF457" i="12"/>
  <c r="AF456" i="12"/>
  <c r="AF455" i="12"/>
  <c r="AF454" i="12"/>
  <c r="AF453" i="12"/>
  <c r="AF452" i="12"/>
  <c r="AF451" i="12"/>
  <c r="AF450" i="12"/>
  <c r="AF449" i="12"/>
  <c r="AF448" i="12"/>
  <c r="AF447" i="12"/>
  <c r="AF446" i="12"/>
  <c r="AF445" i="12"/>
  <c r="AF444" i="12"/>
  <c r="AF443" i="12"/>
  <c r="AF442" i="12"/>
  <c r="AF441" i="12"/>
  <c r="AF440" i="12"/>
  <c r="AF439" i="12"/>
  <c r="AF438" i="12"/>
  <c r="AF437" i="12"/>
  <c r="AF436" i="12"/>
  <c r="AF435" i="12"/>
  <c r="AF434" i="12"/>
  <c r="AF433" i="12"/>
  <c r="AF432" i="12"/>
  <c r="AF431" i="12"/>
  <c r="AF430" i="12"/>
  <c r="AF429" i="12"/>
  <c r="AF428" i="12"/>
  <c r="AF427" i="12"/>
  <c r="AF426" i="12"/>
  <c r="AF425" i="12"/>
  <c r="AF424" i="12"/>
  <c r="AF423" i="12"/>
  <c r="AF422" i="12"/>
  <c r="AF421" i="12"/>
  <c r="AF420" i="12"/>
  <c r="AF419" i="12"/>
  <c r="AF418" i="12"/>
  <c r="AF417" i="12"/>
  <c r="AF416" i="12"/>
  <c r="AF415" i="12"/>
  <c r="AF414" i="12"/>
  <c r="AF413" i="12"/>
  <c r="AF412" i="12"/>
  <c r="AF411" i="12"/>
  <c r="AF410" i="12"/>
  <c r="AF409" i="12"/>
  <c r="AF408" i="12"/>
  <c r="AF407" i="12"/>
  <c r="AF406" i="12"/>
  <c r="AF405" i="12"/>
  <c r="AF404" i="12"/>
  <c r="AF403" i="12"/>
  <c r="AF402" i="12"/>
  <c r="AF401" i="12"/>
  <c r="AF400" i="12"/>
  <c r="AF399" i="12"/>
  <c r="AF398" i="12"/>
  <c r="AF397" i="12"/>
  <c r="AF396" i="12"/>
  <c r="AF395" i="12"/>
  <c r="AF394" i="12"/>
  <c r="AF393" i="12"/>
  <c r="AF392" i="12"/>
  <c r="AF391" i="12"/>
  <c r="AF390" i="12"/>
  <c r="AF389" i="12"/>
  <c r="AF388" i="12"/>
  <c r="AF387" i="12"/>
  <c r="AF386" i="12"/>
  <c r="AF385" i="12"/>
  <c r="AF384" i="12"/>
  <c r="AF383" i="12"/>
  <c r="AF382" i="12"/>
  <c r="AF381" i="12"/>
  <c r="AF380" i="12"/>
  <c r="AF379" i="12"/>
  <c r="AF378" i="12"/>
  <c r="AF377" i="12"/>
  <c r="AF376" i="12"/>
  <c r="AF375" i="12"/>
  <c r="AF374" i="12"/>
  <c r="AF373" i="12"/>
  <c r="AF372" i="12"/>
  <c r="AF371" i="12"/>
  <c r="AF370" i="12"/>
  <c r="AF369" i="12"/>
  <c r="AF368" i="12"/>
  <c r="AF367" i="12"/>
  <c r="AF366" i="12"/>
  <c r="AF365" i="12"/>
  <c r="AF364" i="12"/>
  <c r="AF363" i="12"/>
  <c r="AF362" i="12"/>
  <c r="AF361" i="12"/>
  <c r="AF360" i="12"/>
  <c r="AF359" i="12"/>
  <c r="AF358" i="12"/>
  <c r="AF357" i="12"/>
  <c r="AF356" i="12"/>
  <c r="AF355" i="12"/>
  <c r="AF354" i="12"/>
  <c r="AF353" i="12"/>
  <c r="AF352" i="12"/>
  <c r="AF351" i="12"/>
  <c r="AF350" i="12"/>
  <c r="AF349" i="12"/>
  <c r="AF348" i="12"/>
  <c r="AF347" i="12"/>
  <c r="AF346" i="12"/>
  <c r="AF345" i="12"/>
  <c r="AF344" i="12"/>
  <c r="AF343" i="12"/>
  <c r="AF342" i="12"/>
  <c r="AF341" i="12"/>
  <c r="AF340" i="12"/>
  <c r="AF339" i="12"/>
  <c r="AF338" i="12"/>
  <c r="AF337" i="12"/>
  <c r="AF336" i="12"/>
  <c r="AF335" i="12"/>
  <c r="AF334" i="12"/>
  <c r="AF333" i="12"/>
  <c r="AF332" i="12"/>
  <c r="AF331" i="12"/>
  <c r="AF330" i="12"/>
  <c r="AF329" i="12"/>
  <c r="AF328" i="12"/>
  <c r="AF327" i="12"/>
  <c r="AF326" i="12"/>
  <c r="AF325" i="12"/>
  <c r="AF324" i="12"/>
  <c r="AF323" i="12"/>
  <c r="AF322" i="12"/>
  <c r="AF321" i="12"/>
  <c r="AF320" i="12"/>
  <c r="AF319" i="12"/>
  <c r="AF318" i="12"/>
  <c r="AF317" i="12"/>
  <c r="AF316" i="12"/>
  <c r="AF315" i="12"/>
  <c r="AF314" i="12"/>
  <c r="AF313" i="12"/>
  <c r="AF312" i="12"/>
  <c r="AF311" i="12"/>
  <c r="AF310" i="12"/>
  <c r="AF309" i="12"/>
  <c r="AF308" i="12"/>
  <c r="AF307" i="12"/>
  <c r="AF306" i="12"/>
  <c r="AF305" i="12"/>
  <c r="AF304" i="12"/>
  <c r="AF303" i="12"/>
  <c r="AF302" i="12"/>
  <c r="AF301" i="12"/>
  <c r="AF300" i="12"/>
  <c r="AF299" i="12"/>
  <c r="AF298" i="12"/>
  <c r="AF297" i="12"/>
  <c r="AF296" i="12"/>
  <c r="AF295" i="12"/>
  <c r="AF294" i="12"/>
  <c r="AF293" i="12"/>
  <c r="AF292" i="12"/>
  <c r="AF291" i="12"/>
  <c r="AF290" i="12"/>
  <c r="AF289" i="12"/>
  <c r="AF288" i="12"/>
  <c r="AF287" i="12"/>
  <c r="AF286" i="12"/>
  <c r="AF285" i="12"/>
  <c r="AF284" i="12"/>
  <c r="AF283" i="12"/>
  <c r="AF282" i="12"/>
  <c r="AF281" i="12"/>
  <c r="AF280" i="12"/>
  <c r="AF279" i="12"/>
  <c r="AF278" i="12"/>
  <c r="AF277" i="12"/>
  <c r="AF276" i="12"/>
  <c r="AF275" i="12"/>
  <c r="AF274" i="12"/>
  <c r="AF273" i="12"/>
  <c r="AF272" i="12"/>
  <c r="AF271" i="12"/>
  <c r="AF270" i="12"/>
  <c r="AF269" i="12"/>
  <c r="AF268" i="12"/>
  <c r="AF267" i="12"/>
  <c r="AF266" i="12"/>
  <c r="AF265" i="12"/>
  <c r="AF264" i="12"/>
  <c r="AF263" i="12"/>
  <c r="AF262" i="12"/>
  <c r="AF261" i="12"/>
  <c r="AF260" i="12"/>
  <c r="AF259" i="12"/>
  <c r="AF258" i="12"/>
  <c r="AF257" i="12"/>
  <c r="AF256" i="12"/>
  <c r="AF255" i="12"/>
  <c r="AF254" i="12"/>
  <c r="AF253" i="12"/>
  <c r="AF252" i="12"/>
  <c r="AF251" i="12"/>
  <c r="AF250" i="12"/>
  <c r="AF249" i="12"/>
  <c r="AF248" i="12"/>
  <c r="AF247" i="12"/>
  <c r="AF246" i="12"/>
  <c r="AF245" i="12"/>
  <c r="AF244" i="12"/>
  <c r="AF243" i="12"/>
  <c r="AF242" i="12"/>
  <c r="AF241" i="12"/>
  <c r="AF240" i="12"/>
  <c r="AF239" i="12"/>
  <c r="AF238" i="12"/>
  <c r="AF237" i="12"/>
  <c r="AF236" i="12"/>
  <c r="AF235" i="12"/>
  <c r="AF234" i="12"/>
  <c r="AF233" i="12"/>
  <c r="AF232" i="12"/>
  <c r="AF231" i="12"/>
  <c r="AF230" i="12"/>
  <c r="AF229" i="12"/>
  <c r="AF228" i="12"/>
  <c r="AF227" i="12"/>
  <c r="AF226" i="12"/>
  <c r="AF225" i="12"/>
  <c r="AF224" i="12"/>
  <c r="AF223" i="12"/>
  <c r="AF222" i="12"/>
  <c r="AF221" i="12"/>
  <c r="AF220" i="12"/>
  <c r="AF219" i="12"/>
  <c r="AF218" i="12"/>
  <c r="AF217" i="12"/>
  <c r="AF216" i="12"/>
  <c r="AF215" i="12"/>
  <c r="AF214" i="12"/>
  <c r="AF213" i="12"/>
  <c r="AF212" i="12"/>
  <c r="AF211" i="12"/>
  <c r="AF210" i="12"/>
  <c r="AF209" i="12"/>
  <c r="AF208" i="12"/>
  <c r="AF207" i="12"/>
  <c r="AF206" i="12"/>
  <c r="AF205" i="12"/>
  <c r="AF204" i="12"/>
  <c r="AF203" i="12"/>
  <c r="AF202" i="12"/>
  <c r="AF201" i="12"/>
  <c r="AF200" i="12"/>
  <c r="AF199" i="12"/>
  <c r="AF198" i="12"/>
  <c r="AF197" i="12"/>
  <c r="AF196" i="12"/>
  <c r="AF195" i="12"/>
  <c r="AF194" i="12"/>
  <c r="AF193" i="12"/>
  <c r="AF192" i="12"/>
  <c r="AF191" i="12"/>
  <c r="AF190" i="12"/>
  <c r="AF189" i="12"/>
  <c r="AF188" i="12"/>
  <c r="AF187" i="12"/>
  <c r="AF186" i="12"/>
  <c r="AF185" i="12"/>
  <c r="AF184" i="12"/>
  <c r="AF183" i="12"/>
  <c r="AF182" i="12"/>
  <c r="AF181" i="12"/>
  <c r="AF180" i="12"/>
  <c r="AF179" i="12"/>
  <c r="AF178" i="12"/>
  <c r="AF177" i="12"/>
  <c r="AF176" i="12"/>
  <c r="AF175" i="12"/>
  <c r="AF174" i="12"/>
  <c r="AF173" i="12"/>
  <c r="AF172" i="12"/>
  <c r="AF171" i="12"/>
  <c r="AF170" i="12"/>
  <c r="AF169" i="12"/>
  <c r="AF168" i="12"/>
  <c r="AF167" i="12"/>
  <c r="AF166" i="12"/>
  <c r="AF165" i="12"/>
  <c r="AF164" i="12"/>
  <c r="AF163" i="12"/>
  <c r="AF162" i="12"/>
  <c r="AF161" i="12"/>
  <c r="AF160" i="12"/>
  <c r="AF159" i="12"/>
  <c r="AF158" i="12"/>
  <c r="AF157" i="12"/>
  <c r="AF156" i="12"/>
  <c r="AF155" i="12"/>
  <c r="AF154" i="12"/>
  <c r="AF153" i="12"/>
  <c r="AF152" i="12"/>
  <c r="AF151" i="12"/>
  <c r="AF150" i="12"/>
  <c r="AF149" i="12"/>
  <c r="AF148" i="12"/>
  <c r="AF147" i="12"/>
  <c r="AF146" i="12"/>
  <c r="AF145" i="12"/>
  <c r="AF144" i="12"/>
  <c r="AF143" i="12"/>
  <c r="AF142" i="12"/>
  <c r="AF141" i="12"/>
  <c r="AF140" i="12"/>
  <c r="AF139" i="12"/>
  <c r="AF138" i="12"/>
  <c r="AF137" i="12"/>
  <c r="AF136" i="12"/>
  <c r="AF135" i="12"/>
  <c r="AF134" i="12"/>
  <c r="AF133" i="12"/>
  <c r="AF132" i="12"/>
  <c r="AF131" i="12"/>
  <c r="AF130" i="12"/>
  <c r="AF129" i="12"/>
  <c r="AF128" i="12"/>
  <c r="AF127" i="12"/>
  <c r="AF126" i="12"/>
  <c r="AF125" i="12"/>
  <c r="AF124" i="12"/>
  <c r="AF123" i="12"/>
  <c r="AF122" i="12"/>
  <c r="AF121" i="12"/>
  <c r="AF120" i="12"/>
  <c r="AF119" i="12"/>
  <c r="AF118" i="12"/>
  <c r="AF117" i="12"/>
  <c r="AF116" i="12"/>
  <c r="AF115" i="12"/>
  <c r="AF114" i="12"/>
  <c r="AF113" i="12"/>
  <c r="AF112" i="12"/>
  <c r="AF111" i="12"/>
  <c r="AF110" i="12"/>
  <c r="AF109" i="12"/>
  <c r="AF108" i="12"/>
  <c r="AF107" i="12"/>
  <c r="AF106" i="12"/>
  <c r="AF105" i="12"/>
  <c r="AF104" i="12"/>
  <c r="AF103" i="12"/>
  <c r="AF102" i="12"/>
  <c r="AF101" i="12"/>
  <c r="AF100" i="12"/>
  <c r="AF99" i="12"/>
  <c r="AF98" i="12"/>
  <c r="AF97" i="12"/>
  <c r="AF96" i="12"/>
  <c r="AF95" i="12"/>
  <c r="AF94" i="12"/>
  <c r="AF93" i="12"/>
  <c r="AF92" i="12"/>
  <c r="AF91" i="12"/>
  <c r="AF90" i="12"/>
  <c r="AF89" i="12"/>
  <c r="AF88" i="12"/>
  <c r="AF87" i="12"/>
  <c r="AF86" i="12"/>
  <c r="AF85" i="12"/>
  <c r="AF84" i="12"/>
  <c r="AF83" i="12"/>
  <c r="AF82" i="12"/>
  <c r="AF81" i="12"/>
  <c r="AF80" i="12"/>
  <c r="AF79" i="12"/>
  <c r="AF78" i="12"/>
  <c r="AF77" i="12"/>
  <c r="AF76" i="12"/>
  <c r="AF75" i="12"/>
  <c r="AF74" i="12"/>
  <c r="AF73" i="12"/>
  <c r="AF72" i="12"/>
  <c r="AF71" i="12"/>
  <c r="AF70" i="12"/>
  <c r="AF69" i="12"/>
  <c r="AF68" i="12"/>
  <c r="AF67" i="12"/>
  <c r="AF66" i="12"/>
  <c r="AF65" i="12"/>
  <c r="AF64" i="12"/>
  <c r="AF63" i="12"/>
  <c r="AF62" i="12"/>
  <c r="AF61" i="12"/>
  <c r="AF60" i="12"/>
  <c r="AF59" i="12"/>
  <c r="AF58" i="12"/>
  <c r="AF57" i="12"/>
  <c r="AF56" i="12"/>
  <c r="AF55" i="12"/>
  <c r="AF54" i="12"/>
  <c r="AF53" i="12"/>
  <c r="AF52" i="12"/>
  <c r="AF51" i="12"/>
  <c r="AF50" i="12"/>
  <c r="AF49" i="12"/>
  <c r="AF48" i="12"/>
  <c r="AF47" i="12"/>
  <c r="AF46" i="12"/>
  <c r="AF45" i="12"/>
  <c r="AF44" i="12"/>
  <c r="AF43" i="12"/>
  <c r="AF42" i="12"/>
  <c r="AF41" i="12"/>
  <c r="AF40" i="12"/>
  <c r="AF39" i="12"/>
  <c r="AF38" i="12"/>
  <c r="AF37" i="12"/>
  <c r="AF36" i="12"/>
  <c r="AF35" i="12"/>
  <c r="AF34" i="12"/>
  <c r="AF33" i="12"/>
  <c r="AF32" i="12"/>
  <c r="AF31" i="12"/>
  <c r="AF30" i="12"/>
  <c r="AF29" i="12"/>
  <c r="AF28" i="12"/>
  <c r="AF27" i="12"/>
  <c r="AF26" i="12"/>
  <c r="AF25" i="12"/>
  <c r="AF24" i="12"/>
  <c r="AF23" i="12"/>
  <c r="AF22" i="12"/>
  <c r="AF21" i="12"/>
  <c r="AF20" i="12"/>
  <c r="AF19" i="12"/>
  <c r="AF18" i="12"/>
  <c r="AF17" i="12"/>
  <c r="AF16" i="12"/>
  <c r="AA104" i="12"/>
  <c r="AA88" i="12"/>
  <c r="AA40" i="12"/>
  <c r="AA24" i="12"/>
  <c r="AA15" i="12"/>
  <c r="AA517" i="12"/>
  <c r="Z517" i="12"/>
  <c r="Z516" i="12"/>
  <c r="Z515" i="12"/>
  <c r="Z514" i="12"/>
  <c r="Z513" i="12"/>
  <c r="Z512" i="12"/>
  <c r="Z511" i="12"/>
  <c r="Z510" i="12"/>
  <c r="Z509" i="12"/>
  <c r="Z508" i="12"/>
  <c r="Z507" i="12"/>
  <c r="Z506" i="12"/>
  <c r="Z505" i="12"/>
  <c r="Z504" i="12"/>
  <c r="Z503" i="12"/>
  <c r="Z502" i="12"/>
  <c r="Z501" i="12"/>
  <c r="Z500" i="12"/>
  <c r="Z499" i="12"/>
  <c r="Z498" i="12"/>
  <c r="Z497" i="12"/>
  <c r="Z496" i="12"/>
  <c r="Z495" i="12"/>
  <c r="Z494" i="12"/>
  <c r="Z493" i="12"/>
  <c r="Z492" i="12"/>
  <c r="Z491" i="12"/>
  <c r="Z490" i="12"/>
  <c r="Z489" i="12"/>
  <c r="Z488" i="12"/>
  <c r="Z487" i="12"/>
  <c r="Z486" i="12"/>
  <c r="Z485" i="12"/>
  <c r="Z484" i="12"/>
  <c r="Z483" i="12"/>
  <c r="Z482" i="12"/>
  <c r="Z481" i="12"/>
  <c r="Z480" i="12"/>
  <c r="Z479" i="12"/>
  <c r="Z478" i="12"/>
  <c r="Z477" i="12"/>
  <c r="Z476" i="12"/>
  <c r="Z475" i="12"/>
  <c r="Z474" i="12"/>
  <c r="Z473" i="12"/>
  <c r="Z472" i="12"/>
  <c r="Z471" i="12"/>
  <c r="Z470" i="12"/>
  <c r="Z469" i="12"/>
  <c r="Z468" i="12"/>
  <c r="Z467" i="12"/>
  <c r="Z466" i="12"/>
  <c r="Z465" i="12"/>
  <c r="Z464" i="12"/>
  <c r="Z463" i="12"/>
  <c r="Z462" i="12"/>
  <c r="Z461" i="12"/>
  <c r="Z460" i="12"/>
  <c r="Z459" i="12"/>
  <c r="Z458" i="12"/>
  <c r="Z457" i="12"/>
  <c r="Z456" i="12"/>
  <c r="Z455" i="12"/>
  <c r="Z454" i="12"/>
  <c r="Z453" i="12"/>
  <c r="Z452" i="12"/>
  <c r="Z451" i="12"/>
  <c r="Z450" i="12"/>
  <c r="Z449" i="12"/>
  <c r="Z448" i="12"/>
  <c r="Z447" i="12"/>
  <c r="Z446" i="12"/>
  <c r="Z445" i="12"/>
  <c r="Z444" i="12"/>
  <c r="Z443" i="12"/>
  <c r="Z442" i="12"/>
  <c r="Z441" i="12"/>
  <c r="Z440" i="12"/>
  <c r="Z439" i="12"/>
  <c r="Z438" i="12"/>
  <c r="Z437" i="12"/>
  <c r="Z436" i="12"/>
  <c r="Z435" i="12"/>
  <c r="Z434" i="12"/>
  <c r="Z433" i="12"/>
  <c r="Z432" i="12"/>
  <c r="Z431" i="12"/>
  <c r="Z430" i="12"/>
  <c r="Z429" i="12"/>
  <c r="Z428" i="12"/>
  <c r="Z427" i="12"/>
  <c r="Z426" i="12"/>
  <c r="Z425" i="12"/>
  <c r="Z424" i="12"/>
  <c r="Z423" i="12"/>
  <c r="Z422" i="12"/>
  <c r="Z421" i="12"/>
  <c r="Z420" i="12"/>
  <c r="Z419" i="12"/>
  <c r="Z418" i="12"/>
  <c r="Z417" i="12"/>
  <c r="Z416" i="12"/>
  <c r="Z415" i="12"/>
  <c r="Z414" i="12"/>
  <c r="Z413" i="12"/>
  <c r="Z412" i="12"/>
  <c r="Z411" i="12"/>
  <c r="Z410" i="12"/>
  <c r="Z409" i="12"/>
  <c r="Z408" i="12"/>
  <c r="Z407" i="12"/>
  <c r="Z406" i="12"/>
  <c r="Z405" i="12"/>
  <c r="Z404" i="12"/>
  <c r="Z403" i="12"/>
  <c r="Z402" i="12"/>
  <c r="Z401" i="12"/>
  <c r="Z400" i="12"/>
  <c r="Z399" i="12"/>
  <c r="Z398" i="12"/>
  <c r="Z397" i="12"/>
  <c r="Z396" i="12"/>
  <c r="Z395" i="12"/>
  <c r="Z394" i="12"/>
  <c r="Z393" i="12"/>
  <c r="Z392" i="12"/>
  <c r="Z391" i="12"/>
  <c r="Z390" i="12"/>
  <c r="Z389" i="12"/>
  <c r="Z388" i="12"/>
  <c r="Z387" i="12"/>
  <c r="Z386" i="12"/>
  <c r="Z385" i="12"/>
  <c r="Z384" i="12"/>
  <c r="Z383" i="12"/>
  <c r="Z382" i="12"/>
  <c r="Z381" i="12"/>
  <c r="Z380" i="12"/>
  <c r="Z379" i="12"/>
  <c r="Z378" i="12"/>
  <c r="Z377" i="12"/>
  <c r="Z376" i="12"/>
  <c r="Z375" i="12"/>
  <c r="Z374" i="12"/>
  <c r="Z373" i="12"/>
  <c r="Z372" i="12"/>
  <c r="Z371" i="12"/>
  <c r="Z370" i="12"/>
  <c r="Z369" i="12"/>
  <c r="Z368" i="12"/>
  <c r="Z367" i="12"/>
  <c r="Z366" i="12"/>
  <c r="Z365" i="12"/>
  <c r="Z364" i="12"/>
  <c r="Z363" i="12"/>
  <c r="Z362" i="12"/>
  <c r="Z361" i="12"/>
  <c r="Z360" i="12"/>
  <c r="Z359" i="12"/>
  <c r="Z358" i="12"/>
  <c r="Z357" i="12"/>
  <c r="Z356" i="12"/>
  <c r="Z355" i="12"/>
  <c r="Z354" i="12"/>
  <c r="Z353" i="12"/>
  <c r="Z352" i="12"/>
  <c r="Z351" i="12"/>
  <c r="Z350" i="12"/>
  <c r="Z349" i="12"/>
  <c r="Z348" i="12"/>
  <c r="Z347" i="12"/>
  <c r="Z346" i="12"/>
  <c r="Z345" i="12"/>
  <c r="Z344" i="12"/>
  <c r="Z343" i="12"/>
  <c r="Z342" i="12"/>
  <c r="Z341" i="12"/>
  <c r="Z340" i="12"/>
  <c r="Z339" i="12"/>
  <c r="Z338" i="12"/>
  <c r="Z337" i="12"/>
  <c r="Z336" i="12"/>
  <c r="Z335" i="12"/>
  <c r="Z334" i="12"/>
  <c r="Z333" i="12"/>
  <c r="Z332" i="12"/>
  <c r="Z331" i="12"/>
  <c r="Z330" i="12"/>
  <c r="Z329" i="12"/>
  <c r="Z328" i="12"/>
  <c r="Z327" i="12"/>
  <c r="Z326" i="12"/>
  <c r="Z325" i="12"/>
  <c r="Z324" i="12"/>
  <c r="Z323" i="12"/>
  <c r="Z322" i="12"/>
  <c r="Z321" i="12"/>
  <c r="Z320" i="12"/>
  <c r="Z319" i="12"/>
  <c r="Z318" i="12"/>
  <c r="Z317" i="12"/>
  <c r="Z316" i="12"/>
  <c r="Z315" i="12"/>
  <c r="Z314" i="12"/>
  <c r="Z313" i="12"/>
  <c r="Z312" i="12"/>
  <c r="Z311" i="12"/>
  <c r="Z310" i="12"/>
  <c r="Z309" i="12"/>
  <c r="Z308" i="12"/>
  <c r="Z307" i="12"/>
  <c r="Z306" i="12"/>
  <c r="Z305" i="12"/>
  <c r="Z304" i="12"/>
  <c r="Z303" i="12"/>
  <c r="Z302" i="12"/>
  <c r="Z301" i="12"/>
  <c r="Z300" i="12"/>
  <c r="Z299" i="12"/>
  <c r="Z298" i="12"/>
  <c r="Z297" i="12"/>
  <c r="Z296" i="12"/>
  <c r="Z295" i="12"/>
  <c r="Z294" i="12"/>
  <c r="Z293" i="12"/>
  <c r="Z292" i="12"/>
  <c r="Z291" i="12"/>
  <c r="Z290" i="12"/>
  <c r="Z289" i="12"/>
  <c r="Z288" i="12"/>
  <c r="Z287" i="12"/>
  <c r="Z286" i="12"/>
  <c r="Z285" i="12"/>
  <c r="Z284" i="12"/>
  <c r="Z283" i="12"/>
  <c r="Z282" i="12"/>
  <c r="Z281" i="12"/>
  <c r="Z280" i="12"/>
  <c r="Z279" i="12"/>
  <c r="Z278" i="12"/>
  <c r="Z277" i="12"/>
  <c r="Z276" i="12"/>
  <c r="Z275" i="12"/>
  <c r="Z274" i="12"/>
  <c r="Z273" i="12"/>
  <c r="Z272" i="12"/>
  <c r="Z271" i="12"/>
  <c r="Z270" i="12"/>
  <c r="Z269" i="12"/>
  <c r="Z268" i="12"/>
  <c r="Z267" i="12"/>
  <c r="Z266" i="12"/>
  <c r="Z265" i="12"/>
  <c r="Z264" i="12"/>
  <c r="Z263" i="12"/>
  <c r="Z262" i="12"/>
  <c r="Z261" i="12"/>
  <c r="Z260" i="12"/>
  <c r="Z259" i="12"/>
  <c r="Z258" i="12"/>
  <c r="Z257" i="12"/>
  <c r="Z256" i="12"/>
  <c r="Z255" i="12"/>
  <c r="Z254" i="12"/>
  <c r="Z253" i="12"/>
  <c r="Z252" i="12"/>
  <c r="Z251" i="12"/>
  <c r="Z250" i="12"/>
  <c r="Z249" i="12"/>
  <c r="Z248" i="12"/>
  <c r="Z247" i="12"/>
  <c r="Z246" i="12"/>
  <c r="Z245" i="12"/>
  <c r="Z244" i="12"/>
  <c r="Z243" i="12"/>
  <c r="Z242" i="12"/>
  <c r="Z241" i="12"/>
  <c r="Z240" i="12"/>
  <c r="Z239" i="12"/>
  <c r="Z238" i="12"/>
  <c r="Z237" i="12"/>
  <c r="Z236" i="12"/>
  <c r="Z235" i="12"/>
  <c r="Z234" i="12"/>
  <c r="Z233" i="12"/>
  <c r="Z232" i="12"/>
  <c r="Z231" i="12"/>
  <c r="Z230" i="12"/>
  <c r="Z229" i="12"/>
  <c r="Z228" i="12"/>
  <c r="Z227" i="12"/>
  <c r="Z226" i="12"/>
  <c r="Z225" i="12"/>
  <c r="Z224" i="12"/>
  <c r="Z223" i="12"/>
  <c r="Z222" i="12"/>
  <c r="Z221" i="12"/>
  <c r="Z220" i="12"/>
  <c r="Z219" i="12"/>
  <c r="Z218" i="12"/>
  <c r="Z217" i="12"/>
  <c r="Z216" i="12"/>
  <c r="Z215" i="12"/>
  <c r="Z214" i="12"/>
  <c r="Z213" i="12"/>
  <c r="Z212" i="12"/>
  <c r="Z211" i="12"/>
  <c r="Z210" i="12"/>
  <c r="Z209" i="12"/>
  <c r="Z208" i="12"/>
  <c r="Z207" i="12"/>
  <c r="Z206" i="12"/>
  <c r="Z205" i="12"/>
  <c r="Z204" i="12"/>
  <c r="Z203" i="12"/>
  <c r="Z202" i="12"/>
  <c r="Z201" i="12"/>
  <c r="Z200" i="12"/>
  <c r="Z199" i="12"/>
  <c r="Z198" i="12"/>
  <c r="Z197" i="12"/>
  <c r="Z196" i="12"/>
  <c r="Z195" i="12"/>
  <c r="Z194" i="12"/>
  <c r="Z193" i="12"/>
  <c r="Z192" i="12"/>
  <c r="Z191" i="12"/>
  <c r="Z190" i="12"/>
  <c r="Z189" i="12"/>
  <c r="Z188" i="12"/>
  <c r="Z187" i="12"/>
  <c r="Z186" i="12"/>
  <c r="Z185" i="12"/>
  <c r="Z184" i="12"/>
  <c r="Z183" i="12"/>
  <c r="Z182" i="12"/>
  <c r="Z181" i="12"/>
  <c r="Z180" i="12"/>
  <c r="Z179" i="12"/>
  <c r="Z178" i="12"/>
  <c r="Z177" i="12"/>
  <c r="Z176" i="12"/>
  <c r="Z175" i="12"/>
  <c r="Z174" i="12"/>
  <c r="Z173" i="12"/>
  <c r="Z172" i="12"/>
  <c r="Z171" i="12"/>
  <c r="Z170" i="12"/>
  <c r="Z169" i="12"/>
  <c r="Z168" i="12"/>
  <c r="Z167" i="12"/>
  <c r="Z166" i="12"/>
  <c r="Z165" i="12"/>
  <c r="Z164" i="12"/>
  <c r="Z163" i="12"/>
  <c r="Z162" i="12"/>
  <c r="Z161" i="12"/>
  <c r="Z160" i="12"/>
  <c r="Z159" i="12"/>
  <c r="Z158" i="12"/>
  <c r="Z157" i="12"/>
  <c r="Z156" i="12"/>
  <c r="Z155" i="12"/>
  <c r="Z154" i="12"/>
  <c r="Z153" i="12"/>
  <c r="Z152" i="12"/>
  <c r="Z151" i="12"/>
  <c r="Z150" i="12"/>
  <c r="Z149" i="12"/>
  <c r="Z148" i="12"/>
  <c r="Z147" i="12"/>
  <c r="Z146" i="12"/>
  <c r="Z145" i="12"/>
  <c r="Z144" i="12"/>
  <c r="Z143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30" i="12"/>
  <c r="Z129" i="12"/>
  <c r="Z128" i="12"/>
  <c r="Z127" i="12"/>
  <c r="Z126" i="12"/>
  <c r="Z125" i="12"/>
  <c r="Z124" i="12"/>
  <c r="Z123" i="12"/>
  <c r="Z122" i="12"/>
  <c r="Z121" i="12"/>
  <c r="Z120" i="12"/>
  <c r="Z119" i="12"/>
  <c r="Z118" i="12"/>
  <c r="Z117" i="12"/>
  <c r="Z116" i="12"/>
  <c r="Z115" i="12"/>
  <c r="Z114" i="12"/>
  <c r="Z113" i="12"/>
  <c r="Z112" i="12"/>
  <c r="Z111" i="12"/>
  <c r="Z110" i="12"/>
  <c r="Z109" i="12"/>
  <c r="Z108" i="12"/>
  <c r="Z107" i="12"/>
  <c r="Z106" i="12"/>
  <c r="Z105" i="12"/>
  <c r="Z104" i="12"/>
  <c r="Z103" i="12"/>
  <c r="Z102" i="12"/>
  <c r="Z101" i="12"/>
  <c r="Z100" i="12"/>
  <c r="Z99" i="12"/>
  <c r="Z98" i="12"/>
  <c r="Z97" i="12"/>
  <c r="Z96" i="12"/>
  <c r="Z95" i="12"/>
  <c r="Z94" i="12"/>
  <c r="Z93" i="12"/>
  <c r="Z92" i="12"/>
  <c r="Z91" i="12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U517" i="12"/>
  <c r="U514" i="12"/>
  <c r="U506" i="12"/>
  <c r="U498" i="12"/>
  <c r="U418" i="12"/>
  <c r="U386" i="12"/>
  <c r="U322" i="12"/>
  <c r="U290" i="12"/>
  <c r="U250" i="12"/>
  <c r="U186" i="12"/>
  <c r="U146" i="12"/>
  <c r="U122" i="12"/>
  <c r="U90" i="12"/>
  <c r="U26" i="12"/>
  <c r="U14" i="12"/>
  <c r="U15" i="12"/>
  <c r="T517" i="12"/>
  <c r="T516" i="12"/>
  <c r="T515" i="12"/>
  <c r="T514" i="12"/>
  <c r="T513" i="12"/>
  <c r="T512" i="12"/>
  <c r="T511" i="12"/>
  <c r="T510" i="12"/>
  <c r="T509" i="12"/>
  <c r="T508" i="12"/>
  <c r="T507" i="12"/>
  <c r="T506" i="12"/>
  <c r="T505" i="12"/>
  <c r="T504" i="12"/>
  <c r="T503" i="12"/>
  <c r="T502" i="12"/>
  <c r="T501" i="12"/>
  <c r="T500" i="12"/>
  <c r="T499" i="12"/>
  <c r="T498" i="12"/>
  <c r="T497" i="12"/>
  <c r="T496" i="12"/>
  <c r="T495" i="12"/>
  <c r="T494" i="12"/>
  <c r="T493" i="12"/>
  <c r="T492" i="12"/>
  <c r="T491" i="12"/>
  <c r="T490" i="12"/>
  <c r="T489" i="12"/>
  <c r="T488" i="12"/>
  <c r="T487" i="12"/>
  <c r="T486" i="12"/>
  <c r="T485" i="12"/>
  <c r="T484" i="12"/>
  <c r="T483" i="12"/>
  <c r="T482" i="12"/>
  <c r="T481" i="12"/>
  <c r="T480" i="12"/>
  <c r="T479" i="12"/>
  <c r="T478" i="12"/>
  <c r="T477" i="12"/>
  <c r="T476" i="12"/>
  <c r="T475" i="12"/>
  <c r="T474" i="12"/>
  <c r="T473" i="12"/>
  <c r="T472" i="12"/>
  <c r="T471" i="12"/>
  <c r="T470" i="12"/>
  <c r="T469" i="12"/>
  <c r="T468" i="12"/>
  <c r="T467" i="12"/>
  <c r="T466" i="12"/>
  <c r="T465" i="12"/>
  <c r="T464" i="12"/>
  <c r="T463" i="12"/>
  <c r="T462" i="12"/>
  <c r="T461" i="12"/>
  <c r="T460" i="12"/>
  <c r="T459" i="12"/>
  <c r="T458" i="12"/>
  <c r="T457" i="12"/>
  <c r="T456" i="12"/>
  <c r="T455" i="12"/>
  <c r="T454" i="12"/>
  <c r="T453" i="12"/>
  <c r="T452" i="12"/>
  <c r="T451" i="12"/>
  <c r="T450" i="12"/>
  <c r="T449" i="12"/>
  <c r="T448" i="12"/>
  <c r="T447" i="12"/>
  <c r="T446" i="12"/>
  <c r="T445" i="12"/>
  <c r="T444" i="12"/>
  <c r="T443" i="12"/>
  <c r="T442" i="12"/>
  <c r="T441" i="12"/>
  <c r="T440" i="12"/>
  <c r="T439" i="12"/>
  <c r="T438" i="12"/>
  <c r="T437" i="12"/>
  <c r="T436" i="12"/>
  <c r="T435" i="12"/>
  <c r="T434" i="12"/>
  <c r="T433" i="12"/>
  <c r="T432" i="12"/>
  <c r="T431" i="12"/>
  <c r="T430" i="12"/>
  <c r="T429" i="12"/>
  <c r="T428" i="12"/>
  <c r="T427" i="12"/>
  <c r="T426" i="12"/>
  <c r="T425" i="12"/>
  <c r="T424" i="12"/>
  <c r="T423" i="12"/>
  <c r="T422" i="12"/>
  <c r="T421" i="12"/>
  <c r="T420" i="12"/>
  <c r="T419" i="12"/>
  <c r="T418" i="12"/>
  <c r="T417" i="12"/>
  <c r="T416" i="12"/>
  <c r="T415" i="12"/>
  <c r="T414" i="12"/>
  <c r="T413" i="12"/>
  <c r="T412" i="12"/>
  <c r="T411" i="12"/>
  <c r="T410" i="12"/>
  <c r="T409" i="12"/>
  <c r="T408" i="12"/>
  <c r="T407" i="12"/>
  <c r="T406" i="12"/>
  <c r="T405" i="12"/>
  <c r="T404" i="12"/>
  <c r="T403" i="12"/>
  <c r="T402" i="12"/>
  <c r="T401" i="12"/>
  <c r="T400" i="12"/>
  <c r="T399" i="12"/>
  <c r="T398" i="12"/>
  <c r="T397" i="12"/>
  <c r="T396" i="12"/>
  <c r="T395" i="12"/>
  <c r="T394" i="12"/>
  <c r="T393" i="12"/>
  <c r="T392" i="12"/>
  <c r="T391" i="12"/>
  <c r="T390" i="12"/>
  <c r="T389" i="12"/>
  <c r="T388" i="12"/>
  <c r="T387" i="12"/>
  <c r="T386" i="12"/>
  <c r="T385" i="12"/>
  <c r="T384" i="12"/>
  <c r="T383" i="12"/>
  <c r="T382" i="12"/>
  <c r="T381" i="12"/>
  <c r="T380" i="12"/>
  <c r="T379" i="12"/>
  <c r="T378" i="12"/>
  <c r="T377" i="12"/>
  <c r="T376" i="12"/>
  <c r="T375" i="12"/>
  <c r="T374" i="12"/>
  <c r="T373" i="12"/>
  <c r="T372" i="12"/>
  <c r="T371" i="12"/>
  <c r="T370" i="12"/>
  <c r="T369" i="12"/>
  <c r="T368" i="12"/>
  <c r="T367" i="12"/>
  <c r="T366" i="12"/>
  <c r="T365" i="12"/>
  <c r="T364" i="12"/>
  <c r="T363" i="12"/>
  <c r="T362" i="12"/>
  <c r="T361" i="12"/>
  <c r="T360" i="12"/>
  <c r="T359" i="12"/>
  <c r="T358" i="12"/>
  <c r="T357" i="12"/>
  <c r="T356" i="12"/>
  <c r="T355" i="12"/>
  <c r="T354" i="12"/>
  <c r="T353" i="12"/>
  <c r="T352" i="12"/>
  <c r="T351" i="12"/>
  <c r="T350" i="12"/>
  <c r="T349" i="12"/>
  <c r="T348" i="12"/>
  <c r="T347" i="12"/>
  <c r="T346" i="12"/>
  <c r="T345" i="12"/>
  <c r="T344" i="12"/>
  <c r="T343" i="12"/>
  <c r="T342" i="12"/>
  <c r="T341" i="12"/>
  <c r="T340" i="12"/>
  <c r="T339" i="12"/>
  <c r="T338" i="12"/>
  <c r="T337" i="12"/>
  <c r="T336" i="12"/>
  <c r="T335" i="12"/>
  <c r="T334" i="12"/>
  <c r="T333" i="12"/>
  <c r="T332" i="12"/>
  <c r="T331" i="12"/>
  <c r="T330" i="12"/>
  <c r="T329" i="12"/>
  <c r="T328" i="12"/>
  <c r="T327" i="12"/>
  <c r="T326" i="12"/>
  <c r="T325" i="12"/>
  <c r="T324" i="12"/>
  <c r="T323" i="12"/>
  <c r="T322" i="12"/>
  <c r="T321" i="12"/>
  <c r="T320" i="12"/>
  <c r="T319" i="12"/>
  <c r="T318" i="12"/>
  <c r="T317" i="12"/>
  <c r="T316" i="12"/>
  <c r="T315" i="12"/>
  <c r="T314" i="12"/>
  <c r="T313" i="12"/>
  <c r="T312" i="12"/>
  <c r="T311" i="12"/>
  <c r="T310" i="12"/>
  <c r="T309" i="12"/>
  <c r="T308" i="12"/>
  <c r="T307" i="12"/>
  <c r="T306" i="12"/>
  <c r="T305" i="12"/>
  <c r="T304" i="12"/>
  <c r="T303" i="12"/>
  <c r="T302" i="12"/>
  <c r="T301" i="12"/>
  <c r="T300" i="12"/>
  <c r="T299" i="12"/>
  <c r="T298" i="12"/>
  <c r="T297" i="12"/>
  <c r="T296" i="12"/>
  <c r="T295" i="12"/>
  <c r="T294" i="12"/>
  <c r="T293" i="12"/>
  <c r="T292" i="12"/>
  <c r="T291" i="12"/>
  <c r="T290" i="12"/>
  <c r="T289" i="12"/>
  <c r="T288" i="12"/>
  <c r="T287" i="12"/>
  <c r="T286" i="12"/>
  <c r="T285" i="12"/>
  <c r="T284" i="12"/>
  <c r="T283" i="12"/>
  <c r="T282" i="12"/>
  <c r="T281" i="12"/>
  <c r="T280" i="12"/>
  <c r="T279" i="12"/>
  <c r="T278" i="12"/>
  <c r="T277" i="12"/>
  <c r="T276" i="12"/>
  <c r="T275" i="12"/>
  <c r="T274" i="12"/>
  <c r="T273" i="12"/>
  <c r="T272" i="12"/>
  <c r="T271" i="12"/>
  <c r="T270" i="12"/>
  <c r="T269" i="12"/>
  <c r="T268" i="12"/>
  <c r="T267" i="12"/>
  <c r="T266" i="12"/>
  <c r="T265" i="12"/>
  <c r="T264" i="12"/>
  <c r="T263" i="12"/>
  <c r="T262" i="12"/>
  <c r="T261" i="12"/>
  <c r="T260" i="12"/>
  <c r="T259" i="12"/>
  <c r="T258" i="12"/>
  <c r="T257" i="12"/>
  <c r="T256" i="12"/>
  <c r="T255" i="12"/>
  <c r="T254" i="12"/>
  <c r="T253" i="12"/>
  <c r="T252" i="12"/>
  <c r="T251" i="12"/>
  <c r="T250" i="12"/>
  <c r="T249" i="12"/>
  <c r="T248" i="12"/>
  <c r="T247" i="12"/>
  <c r="T246" i="12"/>
  <c r="T245" i="12"/>
  <c r="T244" i="12"/>
  <c r="T243" i="12"/>
  <c r="T242" i="12"/>
  <c r="T241" i="12"/>
  <c r="T240" i="12"/>
  <c r="T239" i="12"/>
  <c r="T238" i="12"/>
  <c r="T237" i="12"/>
  <c r="T236" i="12"/>
  <c r="T235" i="12"/>
  <c r="T234" i="12"/>
  <c r="T233" i="12"/>
  <c r="T232" i="12"/>
  <c r="T231" i="12"/>
  <c r="T230" i="12"/>
  <c r="T229" i="12"/>
  <c r="T228" i="12"/>
  <c r="T227" i="12"/>
  <c r="T226" i="12"/>
  <c r="T225" i="12"/>
  <c r="T224" i="12"/>
  <c r="T223" i="12"/>
  <c r="T222" i="12"/>
  <c r="T221" i="12"/>
  <c r="T220" i="12"/>
  <c r="T219" i="12"/>
  <c r="T218" i="12"/>
  <c r="T217" i="12"/>
  <c r="T216" i="12"/>
  <c r="T215" i="12"/>
  <c r="T214" i="12"/>
  <c r="T213" i="12"/>
  <c r="T212" i="12"/>
  <c r="T211" i="12"/>
  <c r="T210" i="12"/>
  <c r="T209" i="12"/>
  <c r="T208" i="12"/>
  <c r="T207" i="12"/>
  <c r="T206" i="12"/>
  <c r="T205" i="12"/>
  <c r="T204" i="12"/>
  <c r="T203" i="12"/>
  <c r="T202" i="12"/>
  <c r="T201" i="12"/>
  <c r="T200" i="12"/>
  <c r="T199" i="12"/>
  <c r="T198" i="12"/>
  <c r="T197" i="12"/>
  <c r="T196" i="12"/>
  <c r="T195" i="12"/>
  <c r="T194" i="12"/>
  <c r="T193" i="12"/>
  <c r="T192" i="12"/>
  <c r="T191" i="12"/>
  <c r="T190" i="12"/>
  <c r="T189" i="12"/>
  <c r="T188" i="12"/>
  <c r="T187" i="12"/>
  <c r="T186" i="12"/>
  <c r="T185" i="12"/>
  <c r="T184" i="12"/>
  <c r="T183" i="12"/>
  <c r="T182" i="12"/>
  <c r="T181" i="12"/>
  <c r="T180" i="12"/>
  <c r="T179" i="12"/>
  <c r="T178" i="12"/>
  <c r="T177" i="12"/>
  <c r="T176" i="12"/>
  <c r="T175" i="12"/>
  <c r="T174" i="12"/>
  <c r="T173" i="12"/>
  <c r="T172" i="12"/>
  <c r="T171" i="12"/>
  <c r="T170" i="12"/>
  <c r="T169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148" i="12"/>
  <c r="T147" i="12"/>
  <c r="T146" i="12"/>
  <c r="T145" i="12"/>
  <c r="T144" i="12"/>
  <c r="T143" i="12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4" i="12"/>
  <c r="T23" i="12"/>
  <c r="T22" i="12"/>
  <c r="T21" i="12"/>
  <c r="T20" i="12"/>
  <c r="T19" i="12"/>
  <c r="T18" i="12"/>
  <c r="T17" i="12"/>
  <c r="T16" i="12"/>
  <c r="O517" i="12"/>
  <c r="O516" i="12"/>
  <c r="O476" i="12"/>
  <c r="O460" i="12"/>
  <c r="O396" i="12"/>
  <c r="O348" i="12"/>
  <c r="O343" i="12"/>
  <c r="O284" i="12"/>
  <c r="O223" i="12"/>
  <c r="O196" i="12"/>
  <c r="O175" i="12"/>
  <c r="O92" i="12"/>
  <c r="O60" i="12"/>
  <c r="O44" i="12"/>
  <c r="O15" i="12"/>
  <c r="N517" i="12"/>
  <c r="N516" i="12"/>
  <c r="N515" i="12"/>
  <c r="N514" i="12"/>
  <c r="N513" i="12"/>
  <c r="N512" i="12"/>
  <c r="N511" i="12"/>
  <c r="N510" i="12"/>
  <c r="N509" i="12"/>
  <c r="N508" i="12"/>
  <c r="N507" i="12"/>
  <c r="N506" i="12"/>
  <c r="N505" i="12"/>
  <c r="N504" i="12"/>
  <c r="N503" i="12"/>
  <c r="N502" i="12"/>
  <c r="N501" i="12"/>
  <c r="N500" i="12"/>
  <c r="N499" i="12"/>
  <c r="N498" i="12"/>
  <c r="N497" i="12"/>
  <c r="N496" i="12"/>
  <c r="N495" i="12"/>
  <c r="N494" i="12"/>
  <c r="N493" i="12"/>
  <c r="N492" i="12"/>
  <c r="N491" i="12"/>
  <c r="N490" i="12"/>
  <c r="N489" i="12"/>
  <c r="N488" i="12"/>
  <c r="N487" i="12"/>
  <c r="N486" i="12"/>
  <c r="N485" i="12"/>
  <c r="N484" i="12"/>
  <c r="N483" i="12"/>
  <c r="N482" i="12"/>
  <c r="N481" i="12"/>
  <c r="N480" i="12"/>
  <c r="N479" i="12"/>
  <c r="N478" i="12"/>
  <c r="N477" i="12"/>
  <c r="N476" i="12"/>
  <c r="N475" i="12"/>
  <c r="N474" i="12"/>
  <c r="N473" i="12"/>
  <c r="N472" i="12"/>
  <c r="N471" i="12"/>
  <c r="N470" i="12"/>
  <c r="N469" i="12"/>
  <c r="N468" i="12"/>
  <c r="N467" i="12"/>
  <c r="N466" i="12"/>
  <c r="N465" i="12"/>
  <c r="N464" i="12"/>
  <c r="N463" i="12"/>
  <c r="N462" i="12"/>
  <c r="N461" i="12"/>
  <c r="N460" i="12"/>
  <c r="N459" i="12"/>
  <c r="N458" i="12"/>
  <c r="N457" i="12"/>
  <c r="N456" i="12"/>
  <c r="N455" i="12"/>
  <c r="N454" i="12"/>
  <c r="N453" i="12"/>
  <c r="N452" i="12"/>
  <c r="N451" i="12"/>
  <c r="N450" i="12"/>
  <c r="N449" i="12"/>
  <c r="N448" i="12"/>
  <c r="N447" i="12"/>
  <c r="N446" i="12"/>
  <c r="N445" i="12"/>
  <c r="N444" i="12"/>
  <c r="N443" i="12"/>
  <c r="N442" i="12"/>
  <c r="N441" i="12"/>
  <c r="N440" i="12"/>
  <c r="N439" i="12"/>
  <c r="N438" i="12"/>
  <c r="N437" i="12"/>
  <c r="N436" i="12"/>
  <c r="N435" i="12"/>
  <c r="N434" i="12"/>
  <c r="N433" i="12"/>
  <c r="N432" i="12"/>
  <c r="N431" i="12"/>
  <c r="N430" i="12"/>
  <c r="N429" i="12"/>
  <c r="N428" i="12"/>
  <c r="N427" i="12"/>
  <c r="N426" i="12"/>
  <c r="N425" i="12"/>
  <c r="N424" i="12"/>
  <c r="N423" i="12"/>
  <c r="N422" i="12"/>
  <c r="N421" i="12"/>
  <c r="N420" i="12"/>
  <c r="N419" i="12"/>
  <c r="N418" i="12"/>
  <c r="N417" i="12"/>
  <c r="N416" i="12"/>
  <c r="N415" i="12"/>
  <c r="N414" i="12"/>
  <c r="N413" i="12"/>
  <c r="N412" i="12"/>
  <c r="N411" i="12"/>
  <c r="N410" i="12"/>
  <c r="N409" i="12"/>
  <c r="N408" i="12"/>
  <c r="N407" i="12"/>
  <c r="N406" i="12"/>
  <c r="N405" i="12"/>
  <c r="N404" i="12"/>
  <c r="N403" i="12"/>
  <c r="N402" i="12"/>
  <c r="N401" i="12"/>
  <c r="N400" i="12"/>
  <c r="N399" i="12"/>
  <c r="N398" i="12"/>
  <c r="N397" i="12"/>
  <c r="N396" i="12"/>
  <c r="N395" i="12"/>
  <c r="N394" i="12"/>
  <c r="N393" i="12"/>
  <c r="N392" i="12"/>
  <c r="N391" i="12"/>
  <c r="N390" i="12"/>
  <c r="N389" i="12"/>
  <c r="N388" i="12"/>
  <c r="N387" i="12"/>
  <c r="N386" i="12"/>
  <c r="N385" i="12"/>
  <c r="N384" i="12"/>
  <c r="N383" i="12"/>
  <c r="N382" i="12"/>
  <c r="N381" i="12"/>
  <c r="N380" i="12"/>
  <c r="N379" i="12"/>
  <c r="N378" i="12"/>
  <c r="N377" i="12"/>
  <c r="N376" i="12"/>
  <c r="N375" i="12"/>
  <c r="N374" i="12"/>
  <c r="N373" i="12"/>
  <c r="N372" i="12"/>
  <c r="N371" i="12"/>
  <c r="N370" i="12"/>
  <c r="N369" i="12"/>
  <c r="N368" i="12"/>
  <c r="N367" i="12"/>
  <c r="N366" i="12"/>
  <c r="N365" i="12"/>
  <c r="N364" i="12"/>
  <c r="N363" i="12"/>
  <c r="N362" i="12"/>
  <c r="N361" i="12"/>
  <c r="N360" i="12"/>
  <c r="N359" i="12"/>
  <c r="N358" i="12"/>
  <c r="N357" i="12"/>
  <c r="N356" i="12"/>
  <c r="N355" i="12"/>
  <c r="N354" i="12"/>
  <c r="N353" i="12"/>
  <c r="N352" i="12"/>
  <c r="N351" i="12"/>
  <c r="N350" i="12"/>
  <c r="N349" i="12"/>
  <c r="N348" i="12"/>
  <c r="N347" i="12"/>
  <c r="N346" i="12"/>
  <c r="N345" i="12"/>
  <c r="N344" i="12"/>
  <c r="N343" i="12"/>
  <c r="N342" i="12"/>
  <c r="N341" i="12"/>
  <c r="N340" i="12"/>
  <c r="N339" i="12"/>
  <c r="N338" i="12"/>
  <c r="N337" i="12"/>
  <c r="N336" i="12"/>
  <c r="N335" i="12"/>
  <c r="N334" i="12"/>
  <c r="N333" i="12"/>
  <c r="N332" i="12"/>
  <c r="N331" i="12"/>
  <c r="N330" i="12"/>
  <c r="N329" i="12"/>
  <c r="N328" i="12"/>
  <c r="N327" i="12"/>
  <c r="N326" i="12"/>
  <c r="N325" i="12"/>
  <c r="N324" i="12"/>
  <c r="N323" i="12"/>
  <c r="N322" i="12"/>
  <c r="N321" i="12"/>
  <c r="N320" i="12"/>
  <c r="N319" i="12"/>
  <c r="N318" i="12"/>
  <c r="N317" i="12"/>
  <c r="N316" i="12"/>
  <c r="N315" i="12"/>
  <c r="N314" i="12"/>
  <c r="N313" i="12"/>
  <c r="N312" i="12"/>
  <c r="N311" i="12"/>
  <c r="N310" i="12"/>
  <c r="N309" i="12"/>
  <c r="N308" i="12"/>
  <c r="N307" i="12"/>
  <c r="N306" i="12"/>
  <c r="N305" i="12"/>
  <c r="N304" i="12"/>
  <c r="N303" i="12"/>
  <c r="N302" i="12"/>
  <c r="N301" i="12"/>
  <c r="N300" i="12"/>
  <c r="N299" i="12"/>
  <c r="N298" i="12"/>
  <c r="N297" i="12"/>
  <c r="N296" i="12"/>
  <c r="N295" i="12"/>
  <c r="N294" i="12"/>
  <c r="N293" i="12"/>
  <c r="N292" i="12"/>
  <c r="N291" i="12"/>
  <c r="N290" i="12"/>
  <c r="N289" i="12"/>
  <c r="N288" i="12"/>
  <c r="N287" i="12"/>
  <c r="N286" i="12"/>
  <c r="N285" i="12"/>
  <c r="N284" i="12"/>
  <c r="N283" i="12"/>
  <c r="N282" i="12"/>
  <c r="N281" i="12"/>
  <c r="N280" i="12"/>
  <c r="N279" i="12"/>
  <c r="N278" i="12"/>
  <c r="N277" i="12"/>
  <c r="N276" i="12"/>
  <c r="N275" i="12"/>
  <c r="N274" i="12"/>
  <c r="N273" i="12"/>
  <c r="N272" i="12"/>
  <c r="N271" i="12"/>
  <c r="N270" i="12"/>
  <c r="N269" i="12"/>
  <c r="N268" i="12"/>
  <c r="N267" i="12"/>
  <c r="N266" i="12"/>
  <c r="N265" i="12"/>
  <c r="N264" i="12"/>
  <c r="N263" i="12"/>
  <c r="N262" i="12"/>
  <c r="N261" i="12"/>
  <c r="N260" i="12"/>
  <c r="N259" i="12"/>
  <c r="N258" i="12"/>
  <c r="N257" i="12"/>
  <c r="N256" i="12"/>
  <c r="N255" i="12"/>
  <c r="N254" i="12"/>
  <c r="N253" i="12"/>
  <c r="N252" i="12"/>
  <c r="N251" i="12"/>
  <c r="N250" i="12"/>
  <c r="N249" i="12"/>
  <c r="N248" i="12"/>
  <c r="N247" i="12"/>
  <c r="N246" i="12"/>
  <c r="N245" i="12"/>
  <c r="N244" i="12"/>
  <c r="N243" i="12"/>
  <c r="N242" i="12"/>
  <c r="N241" i="12"/>
  <c r="N240" i="12"/>
  <c r="N239" i="12"/>
  <c r="N238" i="12"/>
  <c r="N237" i="12"/>
  <c r="N236" i="12"/>
  <c r="N235" i="12"/>
  <c r="N234" i="12"/>
  <c r="N233" i="12"/>
  <c r="N232" i="12"/>
  <c r="N231" i="12"/>
  <c r="N230" i="12"/>
  <c r="N229" i="12"/>
  <c r="N228" i="12"/>
  <c r="N227" i="12"/>
  <c r="N226" i="12"/>
  <c r="N225" i="12"/>
  <c r="N224" i="12"/>
  <c r="N223" i="12"/>
  <c r="N222" i="12"/>
  <c r="N221" i="12"/>
  <c r="N220" i="12"/>
  <c r="N219" i="12"/>
  <c r="N218" i="12"/>
  <c r="N217" i="12"/>
  <c r="N216" i="12"/>
  <c r="N215" i="12"/>
  <c r="N214" i="12"/>
  <c r="N213" i="12"/>
  <c r="N212" i="12"/>
  <c r="N211" i="12"/>
  <c r="N210" i="12"/>
  <c r="N209" i="12"/>
  <c r="N208" i="12"/>
  <c r="N207" i="12"/>
  <c r="N206" i="12"/>
  <c r="N205" i="12"/>
  <c r="N204" i="12"/>
  <c r="N203" i="12"/>
  <c r="N202" i="12"/>
  <c r="N201" i="12"/>
  <c r="N200" i="12"/>
  <c r="N199" i="12"/>
  <c r="N198" i="12"/>
  <c r="N197" i="12"/>
  <c r="N196" i="12"/>
  <c r="N195" i="12"/>
  <c r="N194" i="12"/>
  <c r="N193" i="12"/>
  <c r="N192" i="12"/>
  <c r="N191" i="12"/>
  <c r="N190" i="12"/>
  <c r="N189" i="12"/>
  <c r="N188" i="12"/>
  <c r="N187" i="12"/>
  <c r="N186" i="12"/>
  <c r="N185" i="12"/>
  <c r="N184" i="12"/>
  <c r="N183" i="12"/>
  <c r="N182" i="12"/>
  <c r="N181" i="12"/>
  <c r="N180" i="12"/>
  <c r="N179" i="12"/>
  <c r="N178" i="12"/>
  <c r="N177" i="12"/>
  <c r="N176" i="12"/>
  <c r="N175" i="12"/>
  <c r="N174" i="12"/>
  <c r="N173" i="12"/>
  <c r="N172" i="12"/>
  <c r="N171" i="12"/>
  <c r="N170" i="12"/>
  <c r="N169" i="12"/>
  <c r="N168" i="12"/>
  <c r="N167" i="12"/>
  <c r="N166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52" i="12"/>
  <c r="N151" i="12"/>
  <c r="N150" i="12"/>
  <c r="N149" i="12"/>
  <c r="N148" i="12"/>
  <c r="N147" i="12"/>
  <c r="N146" i="12"/>
  <c r="N145" i="12"/>
  <c r="N144" i="12"/>
  <c r="N143" i="12"/>
  <c r="N142" i="12"/>
  <c r="N141" i="12"/>
  <c r="N140" i="12"/>
  <c r="N139" i="12"/>
  <c r="N138" i="12"/>
  <c r="N137" i="12"/>
  <c r="N136" i="12"/>
  <c r="N135" i="12"/>
  <c r="N134" i="12"/>
  <c r="N133" i="12"/>
  <c r="N132" i="12"/>
  <c r="N131" i="12"/>
  <c r="N130" i="12"/>
  <c r="N129" i="12"/>
  <c r="N128" i="12"/>
  <c r="N127" i="12"/>
  <c r="N126" i="12"/>
  <c r="N125" i="12"/>
  <c r="N124" i="12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N111" i="12"/>
  <c r="N110" i="12"/>
  <c r="N109" i="12"/>
  <c r="N108" i="12"/>
  <c r="N107" i="12"/>
  <c r="N106" i="12"/>
  <c r="N105" i="12"/>
  <c r="N104" i="12"/>
  <c r="N103" i="12"/>
  <c r="N102" i="12"/>
  <c r="N101" i="12"/>
  <c r="N100" i="12"/>
  <c r="N99" i="12"/>
  <c r="N98" i="12"/>
  <c r="N97" i="12"/>
  <c r="N96" i="12"/>
  <c r="N95" i="12"/>
  <c r="N94" i="12"/>
  <c r="N93" i="12"/>
  <c r="N92" i="12"/>
  <c r="N91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N72" i="12"/>
  <c r="N71" i="12"/>
  <c r="N70" i="12"/>
  <c r="N69" i="12"/>
  <c r="N68" i="12"/>
  <c r="N67" i="12"/>
  <c r="N66" i="12"/>
  <c r="N65" i="12"/>
  <c r="N64" i="12"/>
  <c r="N63" i="12"/>
  <c r="N62" i="12"/>
  <c r="N61" i="12"/>
  <c r="N60" i="12"/>
  <c r="N59" i="12"/>
  <c r="N58" i="12"/>
  <c r="N57" i="12"/>
  <c r="N56" i="12"/>
  <c r="N55" i="12"/>
  <c r="N54" i="12"/>
  <c r="N53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C517" i="12"/>
  <c r="C468" i="12"/>
  <c r="C463" i="13" s="1"/>
  <c r="C460" i="12"/>
  <c r="C455" i="13" s="1"/>
  <c r="C415" i="12"/>
  <c r="C407" i="12"/>
  <c r="C402" i="13" s="1"/>
  <c r="C406" i="12"/>
  <c r="C401" i="13" s="1"/>
  <c r="C390" i="12"/>
  <c r="C385" i="13" s="1"/>
  <c r="C340" i="12"/>
  <c r="C335" i="13" s="1"/>
  <c r="C335" i="12"/>
  <c r="C330" i="13" s="1"/>
  <c r="C334" i="12"/>
  <c r="C329" i="13" s="1"/>
  <c r="C303" i="12"/>
  <c r="C298" i="13" s="1"/>
  <c r="C287" i="12"/>
  <c r="C282" i="13" s="1"/>
  <c r="C259" i="12"/>
  <c r="C254" i="13" s="1"/>
  <c r="C255" i="12"/>
  <c r="C250" i="13" s="1"/>
  <c r="C246" i="12"/>
  <c r="C241" i="13" s="1"/>
  <c r="C223" i="12"/>
  <c r="C218" i="13" s="1"/>
  <c r="C222" i="12"/>
  <c r="C217" i="13" s="1"/>
  <c r="C203" i="12"/>
  <c r="C198" i="13" s="1"/>
  <c r="C202" i="12"/>
  <c r="C197" i="13" s="1"/>
  <c r="C199" i="12"/>
  <c r="C194" i="13" s="1"/>
  <c r="C191" i="12"/>
  <c r="C186" i="13" s="1"/>
  <c r="C190" i="12"/>
  <c r="C185" i="13" s="1"/>
  <c r="C171" i="12"/>
  <c r="C166" i="13" s="1"/>
  <c r="C170" i="12"/>
  <c r="C165" i="13" s="1"/>
  <c r="C167" i="12"/>
  <c r="C162" i="13" s="1"/>
  <c r="C159" i="12"/>
  <c r="C154" i="13" s="1"/>
  <c r="C139" i="12"/>
  <c r="C134" i="13" s="1"/>
  <c r="C138" i="12"/>
  <c r="C133" i="13" s="1"/>
  <c r="C135" i="12"/>
  <c r="C130" i="13" s="1"/>
  <c r="C116" i="12"/>
  <c r="C111" i="13" s="1"/>
  <c r="C115" i="12"/>
  <c r="C110" i="13" s="1"/>
  <c r="C107" i="12"/>
  <c r="C102" i="13" s="1"/>
  <c r="C106" i="12"/>
  <c r="C101" i="13" s="1"/>
  <c r="C84" i="12"/>
  <c r="C79" i="13" s="1"/>
  <c r="C83" i="12"/>
  <c r="C78" i="13" s="1"/>
  <c r="C76" i="12"/>
  <c r="C71" i="13" s="1"/>
  <c r="C66" i="12"/>
  <c r="C61" i="13" s="1"/>
  <c r="C64" i="12"/>
  <c r="C59" i="13" s="1"/>
  <c r="C56" i="12"/>
  <c r="C51" i="13" s="1"/>
  <c r="C55" i="12"/>
  <c r="C50" i="13" s="1"/>
  <c r="C48" i="12"/>
  <c r="C43" i="13" s="1"/>
  <c r="C40" i="12"/>
  <c r="C32" i="12"/>
  <c r="C27" i="13" s="1"/>
  <c r="C20" i="12"/>
  <c r="C15" i="13" s="1"/>
  <c r="C19" i="12"/>
  <c r="C14" i="13" s="1"/>
  <c r="C10" i="13"/>
  <c r="I339" i="12"/>
  <c r="J10" i="13"/>
  <c r="B517" i="12"/>
  <c r="H517" i="12" s="1"/>
  <c r="B516" i="12"/>
  <c r="H516" i="12" s="1"/>
  <c r="B515" i="12"/>
  <c r="H515" i="12" s="1"/>
  <c r="B514" i="12"/>
  <c r="H514" i="12" s="1"/>
  <c r="B513" i="12"/>
  <c r="H513" i="12" s="1"/>
  <c r="B512" i="12"/>
  <c r="H512" i="12" s="1"/>
  <c r="B511" i="12"/>
  <c r="H511" i="12" s="1"/>
  <c r="B510" i="12"/>
  <c r="H510" i="12" s="1"/>
  <c r="B509" i="12"/>
  <c r="H509" i="12" s="1"/>
  <c r="B508" i="12"/>
  <c r="H508" i="12" s="1"/>
  <c r="B507" i="12"/>
  <c r="H507" i="12" s="1"/>
  <c r="B506" i="12"/>
  <c r="H506" i="12" s="1"/>
  <c r="B505" i="12"/>
  <c r="H505" i="12" s="1"/>
  <c r="B504" i="12"/>
  <c r="H504" i="12" s="1"/>
  <c r="B503" i="12"/>
  <c r="H503" i="12" s="1"/>
  <c r="B502" i="12"/>
  <c r="H502" i="12" s="1"/>
  <c r="B501" i="12"/>
  <c r="H501" i="12" s="1"/>
  <c r="B500" i="12"/>
  <c r="H500" i="12" s="1"/>
  <c r="B499" i="12"/>
  <c r="H499" i="12" s="1"/>
  <c r="B498" i="12"/>
  <c r="H498" i="12" s="1"/>
  <c r="B497" i="12"/>
  <c r="H497" i="12" s="1"/>
  <c r="B496" i="12"/>
  <c r="H496" i="12" s="1"/>
  <c r="B495" i="12"/>
  <c r="H495" i="12" s="1"/>
  <c r="B494" i="12"/>
  <c r="H494" i="12" s="1"/>
  <c r="B493" i="12"/>
  <c r="H493" i="12" s="1"/>
  <c r="B492" i="12"/>
  <c r="H492" i="12" s="1"/>
  <c r="B491" i="12"/>
  <c r="H491" i="12" s="1"/>
  <c r="B490" i="12"/>
  <c r="H490" i="12" s="1"/>
  <c r="B489" i="12"/>
  <c r="H489" i="12" s="1"/>
  <c r="B488" i="12"/>
  <c r="H488" i="12" s="1"/>
  <c r="B487" i="12"/>
  <c r="H487" i="12" s="1"/>
  <c r="B486" i="12"/>
  <c r="H486" i="12" s="1"/>
  <c r="B485" i="12"/>
  <c r="H485" i="12" s="1"/>
  <c r="B484" i="12"/>
  <c r="H484" i="12" s="1"/>
  <c r="B483" i="12"/>
  <c r="H483" i="12" s="1"/>
  <c r="B482" i="12"/>
  <c r="H482" i="12" s="1"/>
  <c r="B481" i="12"/>
  <c r="H481" i="12" s="1"/>
  <c r="B480" i="12"/>
  <c r="H480" i="12" s="1"/>
  <c r="B479" i="12"/>
  <c r="H479" i="12" s="1"/>
  <c r="B478" i="12"/>
  <c r="H478" i="12" s="1"/>
  <c r="B477" i="12"/>
  <c r="H477" i="12" s="1"/>
  <c r="B476" i="12"/>
  <c r="H476" i="12" s="1"/>
  <c r="B475" i="12"/>
  <c r="H475" i="12" s="1"/>
  <c r="B474" i="12"/>
  <c r="H474" i="12" s="1"/>
  <c r="B473" i="12"/>
  <c r="H473" i="12" s="1"/>
  <c r="B472" i="12"/>
  <c r="H472" i="12" s="1"/>
  <c r="B471" i="12"/>
  <c r="H471" i="12" s="1"/>
  <c r="B470" i="12"/>
  <c r="H470" i="12" s="1"/>
  <c r="B469" i="12"/>
  <c r="H469" i="12" s="1"/>
  <c r="B468" i="12"/>
  <c r="H468" i="12" s="1"/>
  <c r="B467" i="12"/>
  <c r="H467" i="12" s="1"/>
  <c r="B466" i="12"/>
  <c r="H466" i="12" s="1"/>
  <c r="B465" i="12"/>
  <c r="H465" i="12" s="1"/>
  <c r="B464" i="12"/>
  <c r="H464" i="12" s="1"/>
  <c r="B463" i="12"/>
  <c r="H463" i="12" s="1"/>
  <c r="B462" i="12"/>
  <c r="H462" i="12" s="1"/>
  <c r="B461" i="12"/>
  <c r="H461" i="12" s="1"/>
  <c r="B460" i="12"/>
  <c r="H460" i="12" s="1"/>
  <c r="B459" i="12"/>
  <c r="H459" i="12" s="1"/>
  <c r="B458" i="12"/>
  <c r="H458" i="12" s="1"/>
  <c r="B457" i="12"/>
  <c r="H457" i="12" s="1"/>
  <c r="B456" i="12"/>
  <c r="H456" i="12" s="1"/>
  <c r="B455" i="12"/>
  <c r="H455" i="12" s="1"/>
  <c r="B454" i="12"/>
  <c r="H454" i="12" s="1"/>
  <c r="B453" i="12"/>
  <c r="H453" i="12" s="1"/>
  <c r="B452" i="12"/>
  <c r="H452" i="12" s="1"/>
  <c r="B451" i="12"/>
  <c r="H451" i="12" s="1"/>
  <c r="B450" i="12"/>
  <c r="H450" i="12" s="1"/>
  <c r="B449" i="12"/>
  <c r="H449" i="12" s="1"/>
  <c r="B448" i="12"/>
  <c r="H448" i="12" s="1"/>
  <c r="B447" i="12"/>
  <c r="H447" i="12" s="1"/>
  <c r="B446" i="12"/>
  <c r="H446" i="12" s="1"/>
  <c r="B445" i="12"/>
  <c r="H445" i="12" s="1"/>
  <c r="B444" i="12"/>
  <c r="H444" i="12" s="1"/>
  <c r="B443" i="12"/>
  <c r="H443" i="12" s="1"/>
  <c r="B442" i="12"/>
  <c r="H442" i="12" s="1"/>
  <c r="B441" i="12"/>
  <c r="H441" i="12" s="1"/>
  <c r="B440" i="12"/>
  <c r="H440" i="12" s="1"/>
  <c r="B439" i="12"/>
  <c r="H439" i="12" s="1"/>
  <c r="B438" i="12"/>
  <c r="H438" i="12" s="1"/>
  <c r="B437" i="12"/>
  <c r="H437" i="12" s="1"/>
  <c r="B436" i="12"/>
  <c r="H436" i="12" s="1"/>
  <c r="B435" i="12"/>
  <c r="H435" i="12" s="1"/>
  <c r="B434" i="12"/>
  <c r="H434" i="12" s="1"/>
  <c r="B433" i="12"/>
  <c r="H433" i="12" s="1"/>
  <c r="B432" i="12"/>
  <c r="H432" i="12" s="1"/>
  <c r="B431" i="12"/>
  <c r="H431" i="12" s="1"/>
  <c r="B430" i="12"/>
  <c r="H430" i="12" s="1"/>
  <c r="B429" i="12"/>
  <c r="H429" i="12" s="1"/>
  <c r="B428" i="12"/>
  <c r="H428" i="12" s="1"/>
  <c r="B427" i="12"/>
  <c r="H427" i="12" s="1"/>
  <c r="B426" i="12"/>
  <c r="H426" i="12" s="1"/>
  <c r="B425" i="12"/>
  <c r="H425" i="12" s="1"/>
  <c r="B424" i="12"/>
  <c r="H424" i="12" s="1"/>
  <c r="B423" i="12"/>
  <c r="H423" i="12" s="1"/>
  <c r="B422" i="12"/>
  <c r="H422" i="12" s="1"/>
  <c r="B421" i="12"/>
  <c r="H421" i="12" s="1"/>
  <c r="B420" i="12"/>
  <c r="H420" i="12" s="1"/>
  <c r="B419" i="12"/>
  <c r="H419" i="12" s="1"/>
  <c r="B418" i="12"/>
  <c r="H418" i="12" s="1"/>
  <c r="B417" i="12"/>
  <c r="H417" i="12" s="1"/>
  <c r="B416" i="12"/>
  <c r="H416" i="12" s="1"/>
  <c r="B415" i="12"/>
  <c r="H415" i="12" s="1"/>
  <c r="B414" i="12"/>
  <c r="H414" i="12" s="1"/>
  <c r="B413" i="12"/>
  <c r="H413" i="12" s="1"/>
  <c r="B412" i="12"/>
  <c r="H412" i="12" s="1"/>
  <c r="B411" i="12"/>
  <c r="H411" i="12" s="1"/>
  <c r="B410" i="12"/>
  <c r="H410" i="12" s="1"/>
  <c r="B409" i="12"/>
  <c r="H409" i="12" s="1"/>
  <c r="B408" i="12"/>
  <c r="H408" i="12" s="1"/>
  <c r="B407" i="12"/>
  <c r="H407" i="12" s="1"/>
  <c r="B406" i="12"/>
  <c r="H406" i="12" s="1"/>
  <c r="B405" i="12"/>
  <c r="H405" i="12" s="1"/>
  <c r="B404" i="12"/>
  <c r="H404" i="12" s="1"/>
  <c r="B403" i="12"/>
  <c r="H403" i="12" s="1"/>
  <c r="B402" i="12"/>
  <c r="H402" i="12" s="1"/>
  <c r="B401" i="12"/>
  <c r="H401" i="12" s="1"/>
  <c r="B400" i="12"/>
  <c r="H400" i="12" s="1"/>
  <c r="B399" i="12"/>
  <c r="H399" i="12" s="1"/>
  <c r="B398" i="12"/>
  <c r="H398" i="12" s="1"/>
  <c r="B397" i="12"/>
  <c r="H397" i="12" s="1"/>
  <c r="B396" i="12"/>
  <c r="H396" i="12" s="1"/>
  <c r="B395" i="12"/>
  <c r="H395" i="12" s="1"/>
  <c r="B394" i="12"/>
  <c r="H394" i="12" s="1"/>
  <c r="B393" i="12"/>
  <c r="H393" i="12" s="1"/>
  <c r="B392" i="12"/>
  <c r="H392" i="12" s="1"/>
  <c r="B391" i="12"/>
  <c r="H391" i="12" s="1"/>
  <c r="B390" i="12"/>
  <c r="H390" i="12" s="1"/>
  <c r="B389" i="12"/>
  <c r="H389" i="12" s="1"/>
  <c r="B388" i="12"/>
  <c r="H388" i="12" s="1"/>
  <c r="B387" i="12"/>
  <c r="H387" i="12" s="1"/>
  <c r="B386" i="12"/>
  <c r="H386" i="12" s="1"/>
  <c r="B385" i="12"/>
  <c r="H385" i="12" s="1"/>
  <c r="B384" i="12"/>
  <c r="H384" i="12" s="1"/>
  <c r="B383" i="12"/>
  <c r="H383" i="12" s="1"/>
  <c r="B382" i="12"/>
  <c r="H382" i="12" s="1"/>
  <c r="B381" i="12"/>
  <c r="H381" i="12" s="1"/>
  <c r="B380" i="12"/>
  <c r="H380" i="12" s="1"/>
  <c r="B379" i="12"/>
  <c r="H379" i="12" s="1"/>
  <c r="B378" i="12"/>
  <c r="H378" i="12" s="1"/>
  <c r="B377" i="12"/>
  <c r="H377" i="12" s="1"/>
  <c r="B376" i="12"/>
  <c r="H376" i="12" s="1"/>
  <c r="B375" i="12"/>
  <c r="H375" i="12" s="1"/>
  <c r="B374" i="12"/>
  <c r="H374" i="12" s="1"/>
  <c r="B373" i="12"/>
  <c r="H373" i="12" s="1"/>
  <c r="B372" i="12"/>
  <c r="H372" i="12" s="1"/>
  <c r="B371" i="12"/>
  <c r="H371" i="12" s="1"/>
  <c r="B370" i="12"/>
  <c r="H370" i="12" s="1"/>
  <c r="B369" i="12"/>
  <c r="H369" i="12" s="1"/>
  <c r="B368" i="12"/>
  <c r="H368" i="12" s="1"/>
  <c r="B367" i="12"/>
  <c r="H367" i="12" s="1"/>
  <c r="B366" i="12"/>
  <c r="H366" i="12" s="1"/>
  <c r="B365" i="12"/>
  <c r="H365" i="12" s="1"/>
  <c r="B364" i="12"/>
  <c r="H364" i="12" s="1"/>
  <c r="B363" i="12"/>
  <c r="H363" i="12" s="1"/>
  <c r="B362" i="12"/>
  <c r="H362" i="12" s="1"/>
  <c r="B361" i="12"/>
  <c r="H361" i="12" s="1"/>
  <c r="B360" i="12"/>
  <c r="H360" i="12" s="1"/>
  <c r="B359" i="12"/>
  <c r="H359" i="12" s="1"/>
  <c r="B358" i="12"/>
  <c r="H358" i="12" s="1"/>
  <c r="B357" i="12"/>
  <c r="H357" i="12" s="1"/>
  <c r="B356" i="12"/>
  <c r="H356" i="12" s="1"/>
  <c r="B355" i="12"/>
  <c r="H355" i="12" s="1"/>
  <c r="B354" i="12"/>
  <c r="H354" i="12" s="1"/>
  <c r="B353" i="12"/>
  <c r="H353" i="12" s="1"/>
  <c r="B352" i="12"/>
  <c r="H352" i="12" s="1"/>
  <c r="B351" i="12"/>
  <c r="H351" i="12" s="1"/>
  <c r="B350" i="12"/>
  <c r="H350" i="12" s="1"/>
  <c r="B349" i="12"/>
  <c r="H349" i="12" s="1"/>
  <c r="B348" i="12"/>
  <c r="H348" i="12" s="1"/>
  <c r="B347" i="12"/>
  <c r="H347" i="12" s="1"/>
  <c r="B346" i="12"/>
  <c r="H346" i="12" s="1"/>
  <c r="B345" i="12"/>
  <c r="H345" i="12" s="1"/>
  <c r="B344" i="12"/>
  <c r="H344" i="12" s="1"/>
  <c r="B343" i="12"/>
  <c r="H343" i="12" s="1"/>
  <c r="B342" i="12"/>
  <c r="H342" i="12" s="1"/>
  <c r="B341" i="12"/>
  <c r="H341" i="12" s="1"/>
  <c r="B340" i="12"/>
  <c r="H340" i="12" s="1"/>
  <c r="B339" i="12"/>
  <c r="H339" i="12" s="1"/>
  <c r="B338" i="12"/>
  <c r="H338" i="12" s="1"/>
  <c r="B337" i="12"/>
  <c r="H337" i="12" s="1"/>
  <c r="B336" i="12"/>
  <c r="H336" i="12" s="1"/>
  <c r="B335" i="12"/>
  <c r="H335" i="12" s="1"/>
  <c r="B334" i="12"/>
  <c r="H334" i="12" s="1"/>
  <c r="B333" i="12"/>
  <c r="H333" i="12" s="1"/>
  <c r="B332" i="12"/>
  <c r="H332" i="12" s="1"/>
  <c r="B331" i="12"/>
  <c r="H331" i="12" s="1"/>
  <c r="B330" i="12"/>
  <c r="H330" i="12" s="1"/>
  <c r="B329" i="12"/>
  <c r="H329" i="12" s="1"/>
  <c r="B328" i="12"/>
  <c r="H328" i="12" s="1"/>
  <c r="B327" i="12"/>
  <c r="H327" i="12" s="1"/>
  <c r="B326" i="12"/>
  <c r="H326" i="12" s="1"/>
  <c r="B325" i="12"/>
  <c r="H325" i="12" s="1"/>
  <c r="B324" i="12"/>
  <c r="H324" i="12" s="1"/>
  <c r="B323" i="12"/>
  <c r="H323" i="12" s="1"/>
  <c r="B322" i="12"/>
  <c r="H322" i="12" s="1"/>
  <c r="B321" i="12"/>
  <c r="H321" i="12" s="1"/>
  <c r="B320" i="12"/>
  <c r="H320" i="12" s="1"/>
  <c r="B319" i="12"/>
  <c r="H319" i="12" s="1"/>
  <c r="B318" i="12"/>
  <c r="H318" i="12" s="1"/>
  <c r="B317" i="12"/>
  <c r="H317" i="12" s="1"/>
  <c r="B316" i="12"/>
  <c r="H316" i="12" s="1"/>
  <c r="B315" i="12"/>
  <c r="H315" i="12" s="1"/>
  <c r="B314" i="12"/>
  <c r="H314" i="12" s="1"/>
  <c r="B313" i="12"/>
  <c r="H313" i="12" s="1"/>
  <c r="B312" i="12"/>
  <c r="H312" i="12" s="1"/>
  <c r="B311" i="12"/>
  <c r="H311" i="12" s="1"/>
  <c r="B310" i="12"/>
  <c r="H310" i="12" s="1"/>
  <c r="B309" i="12"/>
  <c r="H309" i="12" s="1"/>
  <c r="B308" i="12"/>
  <c r="H308" i="12" s="1"/>
  <c r="B307" i="12"/>
  <c r="H307" i="12" s="1"/>
  <c r="B306" i="12"/>
  <c r="H306" i="12" s="1"/>
  <c r="B305" i="12"/>
  <c r="H305" i="12" s="1"/>
  <c r="B304" i="12"/>
  <c r="H304" i="12" s="1"/>
  <c r="B303" i="12"/>
  <c r="H303" i="12" s="1"/>
  <c r="B302" i="12"/>
  <c r="H302" i="12" s="1"/>
  <c r="B301" i="12"/>
  <c r="H301" i="12" s="1"/>
  <c r="B300" i="12"/>
  <c r="H300" i="12" s="1"/>
  <c r="B299" i="12"/>
  <c r="H299" i="12" s="1"/>
  <c r="B298" i="12"/>
  <c r="H298" i="12" s="1"/>
  <c r="B297" i="12"/>
  <c r="H297" i="12" s="1"/>
  <c r="B296" i="12"/>
  <c r="H296" i="12" s="1"/>
  <c r="B295" i="12"/>
  <c r="H295" i="12" s="1"/>
  <c r="B294" i="12"/>
  <c r="H294" i="12" s="1"/>
  <c r="B293" i="12"/>
  <c r="H293" i="12" s="1"/>
  <c r="B292" i="12"/>
  <c r="H292" i="12" s="1"/>
  <c r="B291" i="12"/>
  <c r="H291" i="12" s="1"/>
  <c r="B290" i="12"/>
  <c r="H290" i="12" s="1"/>
  <c r="B289" i="12"/>
  <c r="H289" i="12" s="1"/>
  <c r="B288" i="12"/>
  <c r="H288" i="12" s="1"/>
  <c r="B287" i="12"/>
  <c r="H287" i="12" s="1"/>
  <c r="B286" i="12"/>
  <c r="H286" i="12" s="1"/>
  <c r="B285" i="12"/>
  <c r="H285" i="12" s="1"/>
  <c r="B284" i="12"/>
  <c r="H284" i="12" s="1"/>
  <c r="B283" i="12"/>
  <c r="H283" i="12" s="1"/>
  <c r="B282" i="12"/>
  <c r="H282" i="12" s="1"/>
  <c r="B281" i="12"/>
  <c r="H281" i="12" s="1"/>
  <c r="B280" i="12"/>
  <c r="H280" i="12" s="1"/>
  <c r="B279" i="12"/>
  <c r="H279" i="12" s="1"/>
  <c r="B278" i="12"/>
  <c r="H278" i="12" s="1"/>
  <c r="B277" i="12"/>
  <c r="H277" i="12" s="1"/>
  <c r="B276" i="12"/>
  <c r="H276" i="12" s="1"/>
  <c r="B275" i="12"/>
  <c r="H275" i="12" s="1"/>
  <c r="B274" i="12"/>
  <c r="H274" i="12" s="1"/>
  <c r="B273" i="12"/>
  <c r="H273" i="12" s="1"/>
  <c r="B272" i="12"/>
  <c r="H272" i="12" s="1"/>
  <c r="B271" i="12"/>
  <c r="H271" i="12" s="1"/>
  <c r="B270" i="12"/>
  <c r="H270" i="12" s="1"/>
  <c r="B269" i="12"/>
  <c r="H269" i="12" s="1"/>
  <c r="B268" i="12"/>
  <c r="H268" i="12" s="1"/>
  <c r="B267" i="12"/>
  <c r="H267" i="12" s="1"/>
  <c r="B266" i="12"/>
  <c r="H266" i="12" s="1"/>
  <c r="B265" i="12"/>
  <c r="H265" i="12" s="1"/>
  <c r="B264" i="12"/>
  <c r="H264" i="12" s="1"/>
  <c r="B263" i="12"/>
  <c r="H263" i="12" s="1"/>
  <c r="B262" i="12"/>
  <c r="H262" i="12" s="1"/>
  <c r="B261" i="12"/>
  <c r="H261" i="12" s="1"/>
  <c r="B260" i="12"/>
  <c r="H260" i="12" s="1"/>
  <c r="B259" i="12"/>
  <c r="H259" i="12" s="1"/>
  <c r="B258" i="12"/>
  <c r="H258" i="12" s="1"/>
  <c r="B257" i="12"/>
  <c r="H257" i="12" s="1"/>
  <c r="B256" i="12"/>
  <c r="H256" i="12" s="1"/>
  <c r="B255" i="12"/>
  <c r="H255" i="12" s="1"/>
  <c r="B254" i="12"/>
  <c r="H254" i="12" s="1"/>
  <c r="B253" i="12"/>
  <c r="H253" i="12" s="1"/>
  <c r="B252" i="12"/>
  <c r="H252" i="12" s="1"/>
  <c r="B251" i="12"/>
  <c r="H251" i="12" s="1"/>
  <c r="B250" i="12"/>
  <c r="H250" i="12" s="1"/>
  <c r="B249" i="12"/>
  <c r="H249" i="12" s="1"/>
  <c r="B248" i="12"/>
  <c r="H248" i="12" s="1"/>
  <c r="B247" i="12"/>
  <c r="H247" i="12" s="1"/>
  <c r="B246" i="12"/>
  <c r="H246" i="12" s="1"/>
  <c r="B245" i="12"/>
  <c r="H245" i="12" s="1"/>
  <c r="B244" i="12"/>
  <c r="H244" i="12" s="1"/>
  <c r="B243" i="12"/>
  <c r="H243" i="12" s="1"/>
  <c r="B242" i="12"/>
  <c r="H242" i="12" s="1"/>
  <c r="B241" i="12"/>
  <c r="H241" i="12" s="1"/>
  <c r="B240" i="12"/>
  <c r="H240" i="12" s="1"/>
  <c r="B239" i="12"/>
  <c r="H239" i="12" s="1"/>
  <c r="B238" i="12"/>
  <c r="H238" i="12" s="1"/>
  <c r="B237" i="12"/>
  <c r="H237" i="12" s="1"/>
  <c r="B236" i="12"/>
  <c r="H236" i="12" s="1"/>
  <c r="B235" i="12"/>
  <c r="H235" i="12" s="1"/>
  <c r="B234" i="12"/>
  <c r="H234" i="12" s="1"/>
  <c r="B233" i="12"/>
  <c r="H233" i="12" s="1"/>
  <c r="B232" i="12"/>
  <c r="H232" i="12" s="1"/>
  <c r="B231" i="12"/>
  <c r="H231" i="12" s="1"/>
  <c r="B230" i="12"/>
  <c r="H230" i="12" s="1"/>
  <c r="B229" i="12"/>
  <c r="H229" i="12" s="1"/>
  <c r="B228" i="12"/>
  <c r="H228" i="12" s="1"/>
  <c r="B227" i="12"/>
  <c r="H227" i="12" s="1"/>
  <c r="B226" i="12"/>
  <c r="H226" i="12" s="1"/>
  <c r="B225" i="12"/>
  <c r="H225" i="12" s="1"/>
  <c r="B224" i="12"/>
  <c r="H224" i="12" s="1"/>
  <c r="B223" i="12"/>
  <c r="H223" i="12" s="1"/>
  <c r="B222" i="12"/>
  <c r="H222" i="12" s="1"/>
  <c r="B221" i="12"/>
  <c r="H221" i="12" s="1"/>
  <c r="B220" i="12"/>
  <c r="H220" i="12" s="1"/>
  <c r="B219" i="12"/>
  <c r="H219" i="12" s="1"/>
  <c r="B218" i="12"/>
  <c r="H218" i="12" s="1"/>
  <c r="B217" i="12"/>
  <c r="H217" i="12" s="1"/>
  <c r="B216" i="12"/>
  <c r="H216" i="12" s="1"/>
  <c r="B215" i="12"/>
  <c r="H215" i="12" s="1"/>
  <c r="B214" i="12"/>
  <c r="H214" i="12" s="1"/>
  <c r="B213" i="12"/>
  <c r="H213" i="12" s="1"/>
  <c r="B212" i="12"/>
  <c r="H212" i="12" s="1"/>
  <c r="B211" i="12"/>
  <c r="H211" i="12" s="1"/>
  <c r="B210" i="12"/>
  <c r="H210" i="12" s="1"/>
  <c r="B209" i="12"/>
  <c r="H209" i="12" s="1"/>
  <c r="B208" i="12"/>
  <c r="H208" i="12" s="1"/>
  <c r="B207" i="12"/>
  <c r="H207" i="12" s="1"/>
  <c r="B206" i="12"/>
  <c r="H206" i="12" s="1"/>
  <c r="B205" i="12"/>
  <c r="H205" i="12" s="1"/>
  <c r="B204" i="12"/>
  <c r="H204" i="12" s="1"/>
  <c r="B203" i="12"/>
  <c r="H203" i="12" s="1"/>
  <c r="B202" i="12"/>
  <c r="H202" i="12" s="1"/>
  <c r="B201" i="12"/>
  <c r="H201" i="12" s="1"/>
  <c r="B200" i="12"/>
  <c r="H200" i="12" s="1"/>
  <c r="B199" i="12"/>
  <c r="H199" i="12" s="1"/>
  <c r="B198" i="12"/>
  <c r="H198" i="12" s="1"/>
  <c r="B197" i="12"/>
  <c r="H197" i="12" s="1"/>
  <c r="B196" i="12"/>
  <c r="H196" i="12" s="1"/>
  <c r="B195" i="12"/>
  <c r="H195" i="12" s="1"/>
  <c r="B194" i="12"/>
  <c r="H194" i="12" s="1"/>
  <c r="B193" i="12"/>
  <c r="H193" i="12" s="1"/>
  <c r="B192" i="12"/>
  <c r="H192" i="12" s="1"/>
  <c r="B191" i="12"/>
  <c r="H191" i="12" s="1"/>
  <c r="B190" i="12"/>
  <c r="H190" i="12" s="1"/>
  <c r="B189" i="12"/>
  <c r="H189" i="12" s="1"/>
  <c r="B188" i="12"/>
  <c r="H188" i="12" s="1"/>
  <c r="B187" i="12"/>
  <c r="H187" i="12" s="1"/>
  <c r="B186" i="12"/>
  <c r="H186" i="12" s="1"/>
  <c r="B185" i="12"/>
  <c r="H185" i="12" s="1"/>
  <c r="B184" i="12"/>
  <c r="H184" i="12" s="1"/>
  <c r="B183" i="12"/>
  <c r="H183" i="12" s="1"/>
  <c r="B182" i="12"/>
  <c r="H182" i="12" s="1"/>
  <c r="B181" i="12"/>
  <c r="H181" i="12" s="1"/>
  <c r="B180" i="12"/>
  <c r="H180" i="12" s="1"/>
  <c r="B179" i="12"/>
  <c r="H179" i="12" s="1"/>
  <c r="B178" i="12"/>
  <c r="H178" i="12" s="1"/>
  <c r="B177" i="12"/>
  <c r="H177" i="12" s="1"/>
  <c r="B176" i="12"/>
  <c r="H176" i="12" s="1"/>
  <c r="B175" i="12"/>
  <c r="H175" i="12" s="1"/>
  <c r="B174" i="12"/>
  <c r="H174" i="12" s="1"/>
  <c r="B173" i="12"/>
  <c r="H173" i="12" s="1"/>
  <c r="B172" i="12"/>
  <c r="H172" i="12" s="1"/>
  <c r="B171" i="12"/>
  <c r="H171" i="12" s="1"/>
  <c r="B170" i="12"/>
  <c r="H170" i="12" s="1"/>
  <c r="B169" i="12"/>
  <c r="H169" i="12" s="1"/>
  <c r="B168" i="12"/>
  <c r="H168" i="12" s="1"/>
  <c r="B167" i="12"/>
  <c r="H167" i="12" s="1"/>
  <c r="B166" i="12"/>
  <c r="H166" i="12" s="1"/>
  <c r="B165" i="12"/>
  <c r="H165" i="12" s="1"/>
  <c r="B164" i="12"/>
  <c r="H164" i="12" s="1"/>
  <c r="B163" i="12"/>
  <c r="H163" i="12" s="1"/>
  <c r="B162" i="12"/>
  <c r="H162" i="12" s="1"/>
  <c r="B161" i="12"/>
  <c r="H161" i="12" s="1"/>
  <c r="B160" i="12"/>
  <c r="H160" i="12" s="1"/>
  <c r="B159" i="12"/>
  <c r="H159" i="12" s="1"/>
  <c r="B158" i="12"/>
  <c r="H158" i="12" s="1"/>
  <c r="B157" i="12"/>
  <c r="H157" i="12" s="1"/>
  <c r="B156" i="12"/>
  <c r="H156" i="12" s="1"/>
  <c r="B155" i="12"/>
  <c r="H155" i="12" s="1"/>
  <c r="B154" i="12"/>
  <c r="H154" i="12" s="1"/>
  <c r="B153" i="12"/>
  <c r="H153" i="12" s="1"/>
  <c r="B152" i="12"/>
  <c r="H152" i="12" s="1"/>
  <c r="B151" i="12"/>
  <c r="H151" i="12" s="1"/>
  <c r="B150" i="12"/>
  <c r="H150" i="12" s="1"/>
  <c r="B149" i="12"/>
  <c r="H149" i="12" s="1"/>
  <c r="B148" i="12"/>
  <c r="H148" i="12" s="1"/>
  <c r="B147" i="12"/>
  <c r="H147" i="12" s="1"/>
  <c r="B146" i="12"/>
  <c r="H146" i="12" s="1"/>
  <c r="B145" i="12"/>
  <c r="H145" i="12" s="1"/>
  <c r="B144" i="12"/>
  <c r="H144" i="12" s="1"/>
  <c r="B143" i="12"/>
  <c r="H143" i="12" s="1"/>
  <c r="B142" i="12"/>
  <c r="H142" i="12" s="1"/>
  <c r="B141" i="12"/>
  <c r="H141" i="12" s="1"/>
  <c r="B140" i="12"/>
  <c r="H140" i="12" s="1"/>
  <c r="B139" i="12"/>
  <c r="H139" i="12" s="1"/>
  <c r="B138" i="12"/>
  <c r="H138" i="12" s="1"/>
  <c r="B137" i="12"/>
  <c r="H137" i="12" s="1"/>
  <c r="B136" i="12"/>
  <c r="H136" i="12" s="1"/>
  <c r="B135" i="12"/>
  <c r="H135" i="12" s="1"/>
  <c r="B134" i="12"/>
  <c r="H134" i="12" s="1"/>
  <c r="B133" i="12"/>
  <c r="H133" i="12" s="1"/>
  <c r="B132" i="12"/>
  <c r="H132" i="12" s="1"/>
  <c r="B131" i="12"/>
  <c r="H131" i="12" s="1"/>
  <c r="B130" i="12"/>
  <c r="H130" i="12" s="1"/>
  <c r="B129" i="12"/>
  <c r="H129" i="12" s="1"/>
  <c r="B128" i="12"/>
  <c r="H128" i="12" s="1"/>
  <c r="B127" i="12"/>
  <c r="H127" i="12" s="1"/>
  <c r="B126" i="12"/>
  <c r="H126" i="12" s="1"/>
  <c r="B125" i="12"/>
  <c r="H125" i="12" s="1"/>
  <c r="B124" i="12"/>
  <c r="H124" i="12" s="1"/>
  <c r="B123" i="12"/>
  <c r="H123" i="12" s="1"/>
  <c r="B122" i="12"/>
  <c r="H122" i="12" s="1"/>
  <c r="B121" i="12"/>
  <c r="H121" i="12" s="1"/>
  <c r="B120" i="12"/>
  <c r="H120" i="12" s="1"/>
  <c r="B119" i="12"/>
  <c r="H119" i="12" s="1"/>
  <c r="B118" i="12"/>
  <c r="H118" i="12" s="1"/>
  <c r="B117" i="12"/>
  <c r="H117" i="12" s="1"/>
  <c r="B116" i="12"/>
  <c r="H116" i="12" s="1"/>
  <c r="B115" i="12"/>
  <c r="H115" i="12" s="1"/>
  <c r="B114" i="12"/>
  <c r="H114" i="12" s="1"/>
  <c r="B113" i="12"/>
  <c r="H113" i="12" s="1"/>
  <c r="B112" i="12"/>
  <c r="H112" i="12" s="1"/>
  <c r="B111" i="12"/>
  <c r="H111" i="12" s="1"/>
  <c r="B110" i="12"/>
  <c r="H110" i="12" s="1"/>
  <c r="B109" i="12"/>
  <c r="H109" i="12" s="1"/>
  <c r="B108" i="12"/>
  <c r="H108" i="12" s="1"/>
  <c r="B107" i="12"/>
  <c r="H107" i="12" s="1"/>
  <c r="B106" i="12"/>
  <c r="H106" i="12" s="1"/>
  <c r="B105" i="12"/>
  <c r="H105" i="12" s="1"/>
  <c r="B104" i="12"/>
  <c r="H104" i="12" s="1"/>
  <c r="B103" i="12"/>
  <c r="H103" i="12" s="1"/>
  <c r="B102" i="12"/>
  <c r="H102" i="12" s="1"/>
  <c r="B101" i="12"/>
  <c r="H101" i="12" s="1"/>
  <c r="B100" i="12"/>
  <c r="H100" i="12" s="1"/>
  <c r="B99" i="12"/>
  <c r="H99" i="12" s="1"/>
  <c r="B98" i="12"/>
  <c r="H98" i="12" s="1"/>
  <c r="B97" i="12"/>
  <c r="H97" i="12" s="1"/>
  <c r="B96" i="12"/>
  <c r="H96" i="12" s="1"/>
  <c r="B95" i="12"/>
  <c r="H95" i="12" s="1"/>
  <c r="B94" i="12"/>
  <c r="H94" i="12" s="1"/>
  <c r="B93" i="12"/>
  <c r="H93" i="12" s="1"/>
  <c r="B92" i="12"/>
  <c r="H92" i="12" s="1"/>
  <c r="B91" i="12"/>
  <c r="H91" i="12" s="1"/>
  <c r="B90" i="12"/>
  <c r="H90" i="12" s="1"/>
  <c r="B89" i="12"/>
  <c r="H89" i="12" s="1"/>
  <c r="B88" i="12"/>
  <c r="H88" i="12" s="1"/>
  <c r="B87" i="12"/>
  <c r="H87" i="12" s="1"/>
  <c r="B86" i="12"/>
  <c r="H86" i="12" s="1"/>
  <c r="B85" i="12"/>
  <c r="H85" i="12" s="1"/>
  <c r="B84" i="12"/>
  <c r="H84" i="12" s="1"/>
  <c r="B83" i="12"/>
  <c r="H83" i="12" s="1"/>
  <c r="B82" i="12"/>
  <c r="H82" i="12" s="1"/>
  <c r="B81" i="12"/>
  <c r="H81" i="12" s="1"/>
  <c r="B80" i="12"/>
  <c r="H80" i="12" s="1"/>
  <c r="B79" i="12"/>
  <c r="H79" i="12" s="1"/>
  <c r="B78" i="12"/>
  <c r="H78" i="12" s="1"/>
  <c r="B77" i="12"/>
  <c r="H77" i="12" s="1"/>
  <c r="B76" i="12"/>
  <c r="H76" i="12" s="1"/>
  <c r="B75" i="12"/>
  <c r="H75" i="12" s="1"/>
  <c r="B74" i="12"/>
  <c r="H74" i="12" s="1"/>
  <c r="B73" i="12"/>
  <c r="H73" i="12" s="1"/>
  <c r="B72" i="12"/>
  <c r="H72" i="12" s="1"/>
  <c r="B71" i="12"/>
  <c r="H71" i="12" s="1"/>
  <c r="B70" i="12"/>
  <c r="H70" i="12" s="1"/>
  <c r="B69" i="12"/>
  <c r="H69" i="12" s="1"/>
  <c r="B68" i="12"/>
  <c r="H68" i="12" s="1"/>
  <c r="B67" i="12"/>
  <c r="H67" i="12" s="1"/>
  <c r="B66" i="12"/>
  <c r="H66" i="12" s="1"/>
  <c r="B65" i="12"/>
  <c r="H65" i="12" s="1"/>
  <c r="B64" i="12"/>
  <c r="H64" i="12" s="1"/>
  <c r="B63" i="12"/>
  <c r="H63" i="12" s="1"/>
  <c r="B62" i="12"/>
  <c r="H62" i="12" s="1"/>
  <c r="B61" i="12"/>
  <c r="H61" i="12" s="1"/>
  <c r="B60" i="12"/>
  <c r="H60" i="12" s="1"/>
  <c r="B59" i="12"/>
  <c r="H59" i="12" s="1"/>
  <c r="B58" i="12"/>
  <c r="H58" i="12" s="1"/>
  <c r="B57" i="12"/>
  <c r="H57" i="12" s="1"/>
  <c r="B56" i="12"/>
  <c r="H56" i="12" s="1"/>
  <c r="B55" i="12"/>
  <c r="H55" i="12" s="1"/>
  <c r="B54" i="12"/>
  <c r="H54" i="12" s="1"/>
  <c r="B53" i="12"/>
  <c r="H53" i="12" s="1"/>
  <c r="B52" i="12"/>
  <c r="H52" i="12" s="1"/>
  <c r="B51" i="12"/>
  <c r="H51" i="12" s="1"/>
  <c r="B50" i="12"/>
  <c r="H50" i="12" s="1"/>
  <c r="B49" i="12"/>
  <c r="H49" i="12" s="1"/>
  <c r="B48" i="12"/>
  <c r="H48" i="12" s="1"/>
  <c r="B47" i="12"/>
  <c r="H47" i="12" s="1"/>
  <c r="B46" i="12"/>
  <c r="H46" i="12" s="1"/>
  <c r="B45" i="12"/>
  <c r="H45" i="12" s="1"/>
  <c r="B44" i="12"/>
  <c r="H44" i="12" s="1"/>
  <c r="B43" i="12"/>
  <c r="H43" i="12" s="1"/>
  <c r="B42" i="12"/>
  <c r="H42" i="12" s="1"/>
  <c r="B41" i="12"/>
  <c r="H41" i="12" s="1"/>
  <c r="B40" i="12"/>
  <c r="H40" i="12" s="1"/>
  <c r="B39" i="12"/>
  <c r="H39" i="12" s="1"/>
  <c r="B38" i="12"/>
  <c r="H38" i="12" s="1"/>
  <c r="B37" i="12"/>
  <c r="H37" i="12" s="1"/>
  <c r="B36" i="12"/>
  <c r="H36" i="12" s="1"/>
  <c r="B35" i="12"/>
  <c r="H35" i="12" s="1"/>
  <c r="B34" i="12"/>
  <c r="H34" i="12" s="1"/>
  <c r="B33" i="12"/>
  <c r="H33" i="12" s="1"/>
  <c r="B32" i="12"/>
  <c r="H32" i="12" s="1"/>
  <c r="B31" i="12"/>
  <c r="H31" i="12" s="1"/>
  <c r="B30" i="12"/>
  <c r="H30" i="12" s="1"/>
  <c r="B29" i="12"/>
  <c r="H29" i="12" s="1"/>
  <c r="B28" i="12"/>
  <c r="H28" i="12" s="1"/>
  <c r="B27" i="12"/>
  <c r="H27" i="12" s="1"/>
  <c r="B26" i="12"/>
  <c r="H26" i="12" s="1"/>
  <c r="B25" i="12"/>
  <c r="H25" i="12" s="1"/>
  <c r="B24" i="12"/>
  <c r="H24" i="12" s="1"/>
  <c r="B23" i="12"/>
  <c r="H23" i="12" s="1"/>
  <c r="B22" i="12"/>
  <c r="H22" i="12" s="1"/>
  <c r="B21" i="12"/>
  <c r="H21" i="12" s="1"/>
  <c r="B20" i="12"/>
  <c r="H20" i="12" s="1"/>
  <c r="B19" i="12"/>
  <c r="H19" i="12" s="1"/>
  <c r="B18" i="12"/>
  <c r="H18" i="12" s="1"/>
  <c r="B17" i="12"/>
  <c r="H17" i="12" s="1"/>
  <c r="B16" i="12"/>
  <c r="H16" i="12" s="1"/>
  <c r="B15" i="12"/>
  <c r="BE13" i="12"/>
  <c r="BD13" i="12"/>
  <c r="BC13" i="12"/>
  <c r="BB13" i="12"/>
  <c r="BA13" i="12"/>
  <c r="AZ13" i="12"/>
  <c r="AX13" i="12"/>
  <c r="BD14" i="12"/>
  <c r="BA14" i="12"/>
  <c r="AX14" i="12"/>
  <c r="AX15" i="12"/>
  <c r="AX16" i="12"/>
  <c r="AY17" i="12"/>
  <c r="AX17" i="12"/>
  <c r="BC18" i="12"/>
  <c r="BB18" i="12"/>
  <c r="AY18" i="12"/>
  <c r="AX18" i="12"/>
  <c r="AX19" i="12"/>
  <c r="AX20" i="12"/>
  <c r="AX21" i="12"/>
  <c r="BD22" i="12"/>
  <c r="AX22" i="12"/>
  <c r="AX23" i="12"/>
  <c r="AX24" i="12"/>
  <c r="AY25" i="12"/>
  <c r="AX25" i="12"/>
  <c r="AY26" i="12"/>
  <c r="AX26" i="12"/>
  <c r="AX27" i="12"/>
  <c r="AX28" i="12"/>
  <c r="AX29" i="12"/>
  <c r="BD30" i="12"/>
  <c r="AX30" i="12"/>
  <c r="AX31" i="12"/>
  <c r="AX32" i="12"/>
  <c r="AY33" i="12"/>
  <c r="AX33" i="12"/>
  <c r="AY34" i="12"/>
  <c r="AX34" i="12"/>
  <c r="AX35" i="12"/>
  <c r="AX36" i="12"/>
  <c r="AX37" i="12"/>
  <c r="AX38" i="12"/>
  <c r="AX39" i="12"/>
  <c r="BB40" i="12"/>
  <c r="AX40" i="12"/>
  <c r="AY41" i="12"/>
  <c r="AX41" i="12"/>
  <c r="AY42" i="12"/>
  <c r="AX42" i="12"/>
  <c r="AX43" i="12"/>
  <c r="AX44" i="12"/>
  <c r="AX45" i="12"/>
  <c r="AX46" i="12"/>
  <c r="AX47" i="12"/>
  <c r="AX48" i="12"/>
  <c r="AY49" i="12"/>
  <c r="AX49" i="12"/>
  <c r="AY50" i="12"/>
  <c r="AX50" i="12"/>
  <c r="AX51" i="12"/>
  <c r="AX52" i="12"/>
  <c r="AX53" i="12"/>
  <c r="AX54" i="12"/>
  <c r="BA55" i="12"/>
  <c r="AX55" i="12"/>
  <c r="AX56" i="12"/>
  <c r="AY57" i="12"/>
  <c r="AX57" i="12"/>
  <c r="AY58" i="12"/>
  <c r="AX58" i="12"/>
  <c r="BC59" i="12"/>
  <c r="AX59" i="12"/>
  <c r="AX60" i="12"/>
  <c r="AX61" i="12"/>
  <c r="AX62" i="12"/>
  <c r="AX63" i="12"/>
  <c r="AX64" i="12"/>
  <c r="AY65" i="12"/>
  <c r="AX65" i="12"/>
  <c r="AY66" i="12"/>
  <c r="AX66" i="12"/>
  <c r="AX67" i="12"/>
  <c r="AX68" i="12"/>
  <c r="AX69" i="12"/>
  <c r="AX70" i="12"/>
  <c r="AX71" i="12"/>
  <c r="AX72" i="12"/>
  <c r="AY73" i="12"/>
  <c r="AX73" i="12"/>
  <c r="AY74" i="12"/>
  <c r="AX74" i="12"/>
  <c r="AX75" i="12"/>
  <c r="AX76" i="12"/>
  <c r="AX77" i="12"/>
  <c r="AX78" i="12"/>
  <c r="AX79" i="12"/>
  <c r="AX80" i="12"/>
  <c r="AY81" i="12"/>
  <c r="AX81" i="12"/>
  <c r="AY82" i="12"/>
  <c r="AX82" i="12"/>
  <c r="BA83" i="12"/>
  <c r="AX83" i="12"/>
  <c r="AX84" i="12"/>
  <c r="AX85" i="12"/>
  <c r="AX86" i="12"/>
  <c r="AX87" i="12"/>
  <c r="BD88" i="12"/>
  <c r="BB88" i="12"/>
  <c r="AX88" i="12"/>
  <c r="AY89" i="12"/>
  <c r="AX89" i="12"/>
  <c r="AY90" i="12"/>
  <c r="AX90" i="12"/>
  <c r="AX91" i="12"/>
  <c r="AX92" i="12"/>
  <c r="AX93" i="12"/>
  <c r="AX94" i="12"/>
  <c r="AX95" i="12"/>
  <c r="AX96" i="12"/>
  <c r="BD97" i="12"/>
  <c r="AY97" i="12"/>
  <c r="AX97" i="12"/>
  <c r="AY98" i="12"/>
  <c r="AX98" i="12"/>
  <c r="AX99" i="12"/>
  <c r="BB100" i="12"/>
  <c r="AX100" i="12"/>
  <c r="AX101" i="12"/>
  <c r="AX102" i="12"/>
  <c r="AX103" i="12"/>
  <c r="AX104" i="12"/>
  <c r="AY105" i="12"/>
  <c r="AX105" i="12"/>
  <c r="AY106" i="12"/>
  <c r="AX106" i="12"/>
  <c r="AX107" i="12"/>
  <c r="AX108" i="12"/>
  <c r="AX109" i="12"/>
  <c r="BD110" i="12"/>
  <c r="AX110" i="12"/>
  <c r="AX111" i="12"/>
  <c r="AX112" i="12"/>
  <c r="AY113" i="12"/>
  <c r="AX113" i="12"/>
  <c r="AY114" i="12"/>
  <c r="AX114" i="12"/>
  <c r="AX115" i="12"/>
  <c r="AX116" i="12"/>
  <c r="AX117" i="12"/>
  <c r="AX118" i="12"/>
  <c r="AX119" i="12"/>
  <c r="AX120" i="12"/>
  <c r="AY121" i="12"/>
  <c r="AX121" i="12"/>
  <c r="AY122" i="12"/>
  <c r="AX122" i="12"/>
  <c r="AX123" i="12"/>
  <c r="AX124" i="12"/>
  <c r="AX125" i="12"/>
  <c r="BD126" i="12"/>
  <c r="AX126" i="12"/>
  <c r="AX127" i="12"/>
  <c r="AX128" i="12"/>
  <c r="AY129" i="12"/>
  <c r="AX129" i="12"/>
  <c r="AY130" i="12"/>
  <c r="AX130" i="12"/>
  <c r="AX131" i="12"/>
  <c r="AX132" i="12"/>
  <c r="AX133" i="12"/>
  <c r="BD134" i="12"/>
  <c r="BA134" i="12"/>
  <c r="AX134" i="12"/>
  <c r="AX135" i="12"/>
  <c r="BB136" i="12"/>
  <c r="AX136" i="12"/>
  <c r="AY137" i="12"/>
  <c r="AX137" i="12"/>
  <c r="AY138" i="12"/>
  <c r="AX138" i="12"/>
  <c r="AX139" i="12"/>
  <c r="AX140" i="12"/>
  <c r="AX141" i="12"/>
  <c r="AX142" i="12"/>
  <c r="AX143" i="12"/>
  <c r="AX144" i="12"/>
  <c r="AY145" i="12"/>
  <c r="AX145" i="12"/>
  <c r="AY146" i="12"/>
  <c r="AX146" i="12"/>
  <c r="AX147" i="12"/>
  <c r="AX148" i="12"/>
  <c r="AX149" i="12"/>
  <c r="AX150" i="12"/>
  <c r="AX151" i="12"/>
  <c r="AX152" i="12"/>
  <c r="AY153" i="12"/>
  <c r="AX153" i="12"/>
  <c r="AY154" i="12"/>
  <c r="AX154" i="12"/>
  <c r="AX155" i="12"/>
  <c r="AX156" i="12"/>
  <c r="AX157" i="12"/>
  <c r="AY158" i="12"/>
  <c r="AX158" i="12"/>
  <c r="AY159" i="12"/>
  <c r="AX159" i="12"/>
  <c r="AY160" i="12"/>
  <c r="AX160" i="12"/>
  <c r="AY161" i="12"/>
  <c r="AX161" i="12"/>
  <c r="AY162" i="12"/>
  <c r="AX162" i="12"/>
  <c r="AY163" i="12"/>
  <c r="AX163" i="12"/>
  <c r="AY164" i="12"/>
  <c r="AX164" i="12"/>
  <c r="AX165" i="12"/>
  <c r="BD166" i="12"/>
  <c r="AY166" i="12"/>
  <c r="AX166" i="12"/>
  <c r="AY167" i="12"/>
  <c r="AX167" i="12"/>
  <c r="BD168" i="12"/>
  <c r="AY168" i="12"/>
  <c r="AX168" i="12"/>
  <c r="AY169" i="12"/>
  <c r="AX169" i="12"/>
  <c r="AY170" i="12"/>
  <c r="AX170" i="12"/>
  <c r="AY171" i="12"/>
  <c r="AX171" i="12"/>
  <c r="AY172" i="12"/>
  <c r="AX172" i="12"/>
  <c r="AX173" i="12"/>
  <c r="AX174" i="12"/>
  <c r="AY175" i="12"/>
  <c r="AX175" i="12"/>
  <c r="AY176" i="12"/>
  <c r="AX176" i="12"/>
  <c r="AY177" i="12"/>
  <c r="AX177" i="12"/>
  <c r="AY178" i="12"/>
  <c r="AX178" i="12"/>
  <c r="AY179" i="12"/>
  <c r="AX179" i="12"/>
  <c r="AY180" i="12"/>
  <c r="AX180" i="12"/>
  <c r="AX181" i="12"/>
  <c r="BD182" i="12"/>
  <c r="AY182" i="12"/>
  <c r="AX182" i="12"/>
  <c r="AX183" i="12"/>
  <c r="AX184" i="12"/>
  <c r="AY185" i="12"/>
  <c r="AX185" i="12"/>
  <c r="AY186" i="12"/>
  <c r="AX186" i="12"/>
  <c r="AY187" i="12"/>
  <c r="AX187" i="12"/>
  <c r="AY188" i="12"/>
  <c r="AX188" i="12"/>
  <c r="AX189" i="12"/>
  <c r="AY190" i="12"/>
  <c r="AX190" i="12"/>
  <c r="AY191" i="12"/>
  <c r="AX191" i="12"/>
  <c r="AY192" i="12"/>
  <c r="AX192" i="12"/>
  <c r="AY193" i="12"/>
  <c r="AX193" i="12"/>
  <c r="AY194" i="12"/>
  <c r="AX194" i="12"/>
  <c r="AY195" i="12"/>
  <c r="AX195" i="12"/>
  <c r="AY196" i="12"/>
  <c r="AX196" i="12"/>
  <c r="AX197" i="12"/>
  <c r="AY198" i="12"/>
  <c r="AX198" i="12"/>
  <c r="AY199" i="12"/>
  <c r="AX199" i="12"/>
  <c r="BB200" i="12"/>
  <c r="AY200" i="12"/>
  <c r="AX200" i="12"/>
  <c r="AY201" i="12"/>
  <c r="AX201" i="12"/>
  <c r="AY202" i="12"/>
  <c r="AX202" i="12"/>
  <c r="AY203" i="12"/>
  <c r="AX203" i="12"/>
  <c r="AY204" i="12"/>
  <c r="AX204" i="12"/>
  <c r="AX205" i="12"/>
  <c r="AX206" i="12"/>
  <c r="AY207" i="12"/>
  <c r="AX207" i="12"/>
  <c r="AY208" i="12"/>
  <c r="AX208" i="12"/>
  <c r="AY209" i="12"/>
  <c r="AX209" i="12"/>
  <c r="AY210" i="12"/>
  <c r="AX210" i="12"/>
  <c r="AY211" i="12"/>
  <c r="AX211" i="12"/>
  <c r="AY212" i="12"/>
  <c r="AX212" i="12"/>
  <c r="AX213" i="12"/>
  <c r="BD214" i="12"/>
  <c r="AY214" i="12"/>
  <c r="AX214" i="12"/>
  <c r="AX215" i="12"/>
  <c r="BB216" i="12"/>
  <c r="AX216" i="12"/>
  <c r="AY217" i="12"/>
  <c r="AX217" i="12"/>
  <c r="AY218" i="12"/>
  <c r="AX218" i="12"/>
  <c r="AY219" i="12"/>
  <c r="AX219" i="12"/>
  <c r="AY220" i="12"/>
  <c r="AX220" i="12"/>
  <c r="AX221" i="12"/>
  <c r="BD222" i="12"/>
  <c r="AY222" i="12"/>
  <c r="AX222" i="12"/>
  <c r="AY223" i="12"/>
  <c r="AX223" i="12"/>
  <c r="BD224" i="12"/>
  <c r="AY224" i="12"/>
  <c r="AX224" i="12"/>
  <c r="AY225" i="12"/>
  <c r="AX225" i="12"/>
  <c r="BC226" i="12"/>
  <c r="AY226" i="12"/>
  <c r="AX226" i="12"/>
  <c r="AY227" i="12"/>
  <c r="AX227" i="12"/>
  <c r="AY228" i="12"/>
  <c r="AX228" i="12"/>
  <c r="AX229" i="12"/>
  <c r="AY230" i="12"/>
  <c r="AX230" i="12"/>
  <c r="AY231" i="12"/>
  <c r="AX231" i="12"/>
  <c r="AY232" i="12"/>
  <c r="AX232" i="12"/>
  <c r="AY233" i="12"/>
  <c r="AX233" i="12"/>
  <c r="AY234" i="12"/>
  <c r="AX234" i="12"/>
  <c r="AY235" i="12"/>
  <c r="AX235" i="12"/>
  <c r="AY236" i="12"/>
  <c r="AX236" i="12"/>
  <c r="AX237" i="12"/>
  <c r="BD238" i="12"/>
  <c r="BA238" i="12"/>
  <c r="AX238" i="12"/>
  <c r="AY239" i="12"/>
  <c r="AX239" i="12"/>
  <c r="AY240" i="12"/>
  <c r="AX240" i="12"/>
  <c r="AY241" i="12"/>
  <c r="AX241" i="12"/>
  <c r="AY242" i="12"/>
  <c r="AX242" i="12"/>
  <c r="AY243" i="12"/>
  <c r="AX243" i="12"/>
  <c r="AY244" i="12"/>
  <c r="AX244" i="12"/>
  <c r="AX245" i="12"/>
  <c r="BD246" i="12"/>
  <c r="AY246" i="12"/>
  <c r="AX246" i="12"/>
  <c r="AX247" i="12"/>
  <c r="AX248" i="12"/>
  <c r="AY249" i="12"/>
  <c r="AX249" i="12"/>
  <c r="AY250" i="12"/>
  <c r="AX250" i="12"/>
  <c r="AY251" i="12"/>
  <c r="AX251" i="12"/>
  <c r="AY252" i="12"/>
  <c r="AX252" i="12"/>
  <c r="AX253" i="12"/>
  <c r="BD254" i="12"/>
  <c r="AY254" i="12"/>
  <c r="AX254" i="12"/>
  <c r="AY255" i="12"/>
  <c r="AX255" i="12"/>
  <c r="BD256" i="12"/>
  <c r="BB256" i="12"/>
  <c r="AY256" i="12"/>
  <c r="AX256" i="12"/>
  <c r="AY257" i="12"/>
  <c r="AX257" i="12"/>
  <c r="AY258" i="12"/>
  <c r="AX258" i="12"/>
  <c r="AY259" i="12"/>
  <c r="AX259" i="12"/>
  <c r="AY260" i="12"/>
  <c r="AX260" i="12"/>
  <c r="AX261" i="12"/>
  <c r="BD262" i="12"/>
  <c r="BA262" i="12"/>
  <c r="AY262" i="12"/>
  <c r="AX262" i="12"/>
  <c r="AY263" i="12"/>
  <c r="AX263" i="12"/>
  <c r="BB264" i="12"/>
  <c r="AY264" i="12"/>
  <c r="AX264" i="12"/>
  <c r="AY265" i="12"/>
  <c r="AX265" i="12"/>
  <c r="AY266" i="12"/>
  <c r="AX266" i="12"/>
  <c r="AY267" i="12"/>
  <c r="AX267" i="12"/>
  <c r="AY268" i="12"/>
  <c r="AX268" i="12"/>
  <c r="AX269" i="12"/>
  <c r="AX270" i="12"/>
  <c r="AY271" i="12"/>
  <c r="AX271" i="12"/>
  <c r="AY272" i="12"/>
  <c r="AX272" i="12"/>
  <c r="AY273" i="12"/>
  <c r="AX273" i="12"/>
  <c r="BC274" i="12"/>
  <c r="AY274" i="12"/>
  <c r="AX274" i="12"/>
  <c r="AY275" i="12"/>
  <c r="AX275" i="12"/>
  <c r="AY276" i="12"/>
  <c r="AX276" i="12"/>
  <c r="AX277" i="12"/>
  <c r="BD278" i="12"/>
  <c r="AY278" i="12"/>
  <c r="AX278" i="12"/>
  <c r="BC279" i="12"/>
  <c r="AX279" i="12"/>
  <c r="AX280" i="12"/>
  <c r="AY281" i="12"/>
  <c r="AX281" i="12"/>
  <c r="AY282" i="12"/>
  <c r="AX282" i="12"/>
  <c r="AY283" i="12"/>
  <c r="AX283" i="12"/>
  <c r="AY284" i="12"/>
  <c r="AX284" i="12"/>
  <c r="AX285" i="12"/>
  <c r="BD286" i="12"/>
  <c r="AY286" i="12"/>
  <c r="AX286" i="12"/>
  <c r="BA287" i="12"/>
  <c r="AY287" i="12"/>
  <c r="AX287" i="12"/>
  <c r="AY288" i="12"/>
  <c r="AX288" i="12"/>
  <c r="AY289" i="12"/>
  <c r="AX289" i="12"/>
  <c r="AY290" i="12"/>
  <c r="AX290" i="12"/>
  <c r="AY291" i="12"/>
  <c r="AX291" i="12"/>
  <c r="AY292" i="12"/>
  <c r="AX292" i="12"/>
  <c r="AX293" i="12"/>
  <c r="BD294" i="12"/>
  <c r="AY294" i="12"/>
  <c r="AX294" i="12"/>
  <c r="AY295" i="12"/>
  <c r="AX295" i="12"/>
  <c r="AY296" i="12"/>
  <c r="AX296" i="12"/>
  <c r="AY297" i="12"/>
  <c r="AX297" i="12"/>
  <c r="AY298" i="12"/>
  <c r="AX298" i="12"/>
  <c r="AY299" i="12"/>
  <c r="AX299" i="12"/>
  <c r="AY300" i="12"/>
  <c r="AX300" i="12"/>
  <c r="AX301" i="12"/>
  <c r="BD302" i="12"/>
  <c r="BA302" i="12"/>
  <c r="AX302" i="12"/>
  <c r="AY303" i="12"/>
  <c r="AX303" i="12"/>
  <c r="AY304" i="12"/>
  <c r="AX304" i="12"/>
  <c r="AY305" i="12"/>
  <c r="AX305" i="12"/>
  <c r="AY306" i="12"/>
  <c r="AX306" i="12"/>
  <c r="AY307" i="12"/>
  <c r="AX307" i="12"/>
  <c r="AY308" i="12"/>
  <c r="AX308" i="12"/>
  <c r="AX309" i="12"/>
  <c r="BD310" i="12"/>
  <c r="BC310" i="12"/>
  <c r="BA310" i="12"/>
  <c r="AY310" i="12"/>
  <c r="AX310" i="12"/>
  <c r="AX311" i="12"/>
  <c r="BB312" i="12"/>
  <c r="AX312" i="12"/>
  <c r="AY313" i="12"/>
  <c r="AX313" i="12"/>
  <c r="BB314" i="12"/>
  <c r="AY314" i="12"/>
  <c r="AX314" i="12"/>
  <c r="AY315" i="12"/>
  <c r="AX315" i="12"/>
  <c r="AY316" i="12"/>
  <c r="AX316" i="12"/>
  <c r="AX317" i="12"/>
  <c r="AY318" i="12"/>
  <c r="AX318" i="12"/>
  <c r="AY319" i="12"/>
  <c r="AX319" i="12"/>
  <c r="AY320" i="12"/>
  <c r="AX320" i="12"/>
  <c r="AY321" i="12"/>
  <c r="AX321" i="12"/>
  <c r="AY322" i="12"/>
  <c r="AX322" i="12"/>
  <c r="AY323" i="12"/>
  <c r="AX323" i="12"/>
  <c r="AY324" i="12"/>
  <c r="AX324" i="12"/>
  <c r="AX325" i="12"/>
  <c r="AY326" i="12"/>
  <c r="AX326" i="12"/>
  <c r="BA327" i="12"/>
  <c r="AY327" i="12"/>
  <c r="AX327" i="12"/>
  <c r="AY328" i="12"/>
  <c r="AX328" i="12"/>
  <c r="AY329" i="12"/>
  <c r="AX329" i="12"/>
  <c r="AY330" i="12"/>
  <c r="AX330" i="12"/>
  <c r="AY331" i="12"/>
  <c r="AX331" i="12"/>
  <c r="AY332" i="12"/>
  <c r="AX332" i="12"/>
  <c r="AX333" i="12"/>
  <c r="BD334" i="12"/>
  <c r="AX334" i="12"/>
  <c r="AY335" i="12"/>
  <c r="AX335" i="12"/>
  <c r="AY336" i="12"/>
  <c r="AX336" i="12"/>
  <c r="AY337" i="12"/>
  <c r="AX337" i="12"/>
  <c r="BC338" i="12"/>
  <c r="AY338" i="12"/>
  <c r="AX338" i="12"/>
  <c r="AY339" i="12"/>
  <c r="AX339" i="12"/>
  <c r="BB340" i="12"/>
  <c r="AY340" i="12"/>
  <c r="AX340" i="12"/>
  <c r="AX341" i="12"/>
  <c r="BD342" i="12"/>
  <c r="AY342" i="12"/>
  <c r="AX342" i="12"/>
  <c r="AX343" i="12"/>
  <c r="AX344" i="12"/>
  <c r="AY345" i="12"/>
  <c r="AX345" i="12"/>
  <c r="BC346" i="12"/>
  <c r="AY346" i="12"/>
  <c r="AX346" i="12"/>
  <c r="AY347" i="12"/>
  <c r="AX347" i="12"/>
  <c r="AY348" i="12"/>
  <c r="AX348" i="12"/>
  <c r="AX349" i="12"/>
  <c r="AY350" i="12"/>
  <c r="AX350" i="12"/>
  <c r="BC351" i="12"/>
  <c r="AY351" i="12"/>
  <c r="AX351" i="12"/>
  <c r="BB352" i="12"/>
  <c r="AY352" i="12"/>
  <c r="AX352" i="12"/>
  <c r="AY353" i="12"/>
  <c r="AX353" i="12"/>
  <c r="BC354" i="12"/>
  <c r="AY354" i="12"/>
  <c r="AX354" i="12"/>
  <c r="BA355" i="12"/>
  <c r="AY355" i="12"/>
  <c r="AX355" i="12"/>
  <c r="AY356" i="12"/>
  <c r="AX356" i="12"/>
  <c r="AX357" i="12"/>
  <c r="BD358" i="12"/>
  <c r="AY358" i="12"/>
  <c r="AX358" i="12"/>
  <c r="AY359" i="12"/>
  <c r="AX359" i="12"/>
  <c r="AY360" i="12"/>
  <c r="AX360" i="12"/>
  <c r="AY361" i="12"/>
  <c r="AX361" i="12"/>
  <c r="BC362" i="12"/>
  <c r="AY362" i="12"/>
  <c r="AX362" i="12"/>
  <c r="AY363" i="12"/>
  <c r="AX363" i="12"/>
  <c r="AY364" i="12"/>
  <c r="AX364" i="12"/>
  <c r="AX365" i="12"/>
  <c r="BD366" i="12"/>
  <c r="AX366" i="12"/>
  <c r="AY367" i="12"/>
  <c r="AX367" i="12"/>
  <c r="AY368" i="12"/>
  <c r="AX368" i="12"/>
  <c r="AY369" i="12"/>
  <c r="AX369" i="12"/>
  <c r="AY370" i="12"/>
  <c r="AX370" i="12"/>
  <c r="AY371" i="12"/>
  <c r="AX371" i="12"/>
  <c r="AY372" i="12"/>
  <c r="AX372" i="12"/>
  <c r="AX373" i="12"/>
  <c r="BD374" i="12"/>
  <c r="AY374" i="12"/>
  <c r="AX374" i="12"/>
  <c r="AX375" i="12"/>
  <c r="BC376" i="12"/>
  <c r="AX376" i="12"/>
  <c r="AY377" i="12"/>
  <c r="AX377" i="12"/>
  <c r="AY378" i="12"/>
  <c r="AX378" i="12"/>
  <c r="AY379" i="12"/>
  <c r="AX379" i="12"/>
  <c r="AY380" i="12"/>
  <c r="AX380" i="12"/>
  <c r="AX381" i="12"/>
  <c r="AY382" i="12"/>
  <c r="AX382" i="12"/>
  <c r="AY383" i="12"/>
  <c r="AX383" i="12"/>
  <c r="BB384" i="12"/>
  <c r="AY384" i="12"/>
  <c r="AX384" i="12"/>
  <c r="AY385" i="12"/>
  <c r="AX385" i="12"/>
  <c r="AY386" i="12"/>
  <c r="AX386" i="12"/>
  <c r="AY387" i="12"/>
  <c r="AX387" i="12"/>
  <c r="AY388" i="12"/>
  <c r="AX388" i="12"/>
  <c r="BC389" i="12"/>
  <c r="AX389" i="12"/>
  <c r="AY390" i="12"/>
  <c r="AX390" i="12"/>
  <c r="AY391" i="12"/>
  <c r="AX391" i="12"/>
  <c r="AY392" i="12"/>
  <c r="AX392" i="12"/>
  <c r="AY393" i="12"/>
  <c r="AX393" i="12"/>
  <c r="BC394" i="12"/>
  <c r="AY394" i="12"/>
  <c r="AX394" i="12"/>
  <c r="AY395" i="12"/>
  <c r="AX395" i="12"/>
  <c r="AY396" i="12"/>
  <c r="AX396" i="12"/>
  <c r="AX397" i="12"/>
  <c r="AX398" i="12"/>
  <c r="AY399" i="12"/>
  <c r="AX399" i="12"/>
  <c r="AY400" i="12"/>
  <c r="AX400" i="12"/>
  <c r="AY401" i="12"/>
  <c r="AX401" i="12"/>
  <c r="BC402" i="12"/>
  <c r="AY402" i="12"/>
  <c r="AX402" i="12"/>
  <c r="AY403" i="12"/>
  <c r="AX403" i="12"/>
  <c r="AY404" i="12"/>
  <c r="AX404" i="12"/>
  <c r="AX405" i="12"/>
  <c r="BA406" i="12"/>
  <c r="AY406" i="12"/>
  <c r="AX406" i="12"/>
  <c r="BA407" i="12"/>
  <c r="AX407" i="12"/>
  <c r="AX408" i="12"/>
  <c r="AY409" i="12"/>
  <c r="AX409" i="12"/>
  <c r="AY410" i="12"/>
  <c r="AX410" i="12"/>
  <c r="AY411" i="12"/>
  <c r="AX411" i="12"/>
  <c r="AY412" i="12"/>
  <c r="AX412" i="12"/>
  <c r="AX413" i="12"/>
  <c r="AY414" i="12"/>
  <c r="AX414" i="12"/>
  <c r="AY415" i="12"/>
  <c r="AX415" i="12"/>
  <c r="AY416" i="12"/>
  <c r="AX416" i="12"/>
  <c r="AY417" i="12"/>
  <c r="AX417" i="12"/>
  <c r="AY418" i="12"/>
  <c r="AX418" i="12"/>
  <c r="AY419" i="12"/>
  <c r="AX419" i="12"/>
  <c r="AY420" i="12"/>
  <c r="AX420" i="12"/>
  <c r="AX421" i="12"/>
  <c r="AY422" i="12"/>
  <c r="AX422" i="12"/>
  <c r="AY423" i="12"/>
  <c r="AX423" i="12"/>
  <c r="AY424" i="12"/>
  <c r="AX424" i="12"/>
  <c r="AY425" i="12"/>
  <c r="AX425" i="12"/>
  <c r="AY426" i="12"/>
  <c r="AX426" i="12"/>
  <c r="AY427" i="12"/>
  <c r="AX427" i="12"/>
  <c r="AY428" i="12"/>
  <c r="AX428" i="12"/>
  <c r="AX429" i="12"/>
  <c r="BD430" i="12"/>
  <c r="AX430" i="12"/>
  <c r="AY431" i="12"/>
  <c r="AX431" i="12"/>
  <c r="AY432" i="12"/>
  <c r="AX432" i="12"/>
  <c r="AY433" i="12"/>
  <c r="AX433" i="12"/>
  <c r="AY434" i="12"/>
  <c r="AX434" i="12"/>
  <c r="AY435" i="12"/>
  <c r="AX435" i="12"/>
  <c r="AY436" i="12"/>
  <c r="AX436" i="12"/>
  <c r="AX437" i="12"/>
  <c r="BD438" i="12"/>
  <c r="AY438" i="12"/>
  <c r="AX438" i="12"/>
  <c r="BA439" i="12"/>
  <c r="AX439" i="12"/>
  <c r="AX440" i="12"/>
  <c r="AY441" i="12"/>
  <c r="AX441" i="12"/>
  <c r="AY442" i="12"/>
  <c r="AX442" i="12"/>
  <c r="AY443" i="12"/>
  <c r="AX443" i="12"/>
  <c r="AY444" i="12"/>
  <c r="AX444" i="12"/>
  <c r="AX445" i="12"/>
  <c r="BD446" i="12"/>
  <c r="AY446" i="12"/>
  <c r="AX446" i="12"/>
  <c r="AY447" i="12"/>
  <c r="AX447" i="12"/>
  <c r="AY448" i="12"/>
  <c r="AX448" i="12"/>
  <c r="AY449" i="12"/>
  <c r="AX449" i="12"/>
  <c r="BC450" i="12"/>
  <c r="BB450" i="12"/>
  <c r="AY450" i="12"/>
  <c r="AX450" i="12"/>
  <c r="AY451" i="12"/>
  <c r="AX451" i="12"/>
  <c r="AY452" i="12"/>
  <c r="AX452" i="12"/>
  <c r="AX453" i="12"/>
  <c r="BD454" i="12"/>
  <c r="BA454" i="12"/>
  <c r="AY454" i="12"/>
  <c r="AX454" i="12"/>
  <c r="BC455" i="12"/>
  <c r="AY455" i="12"/>
  <c r="AX455" i="12"/>
  <c r="AY456" i="12"/>
  <c r="AX456" i="12"/>
  <c r="AY457" i="12"/>
  <c r="AX457" i="12"/>
  <c r="AY458" i="12"/>
  <c r="AX458" i="12"/>
  <c r="AY459" i="12"/>
  <c r="AX459" i="12"/>
  <c r="AY460" i="12"/>
  <c r="AX460" i="12"/>
  <c r="AX461" i="12"/>
  <c r="BD462" i="12"/>
  <c r="AX462" i="12"/>
  <c r="BC463" i="12"/>
  <c r="AY463" i="12"/>
  <c r="AX463" i="12"/>
  <c r="AY464" i="12"/>
  <c r="AX464" i="12"/>
  <c r="AY465" i="12"/>
  <c r="AX465" i="12"/>
  <c r="AY466" i="12"/>
  <c r="AX466" i="12"/>
  <c r="AY467" i="12"/>
  <c r="AX467" i="12"/>
  <c r="AY468" i="12"/>
  <c r="AX468" i="12"/>
  <c r="AX469" i="12"/>
  <c r="BD470" i="12"/>
  <c r="AY470" i="12"/>
  <c r="AX470" i="12"/>
  <c r="AX471" i="12"/>
  <c r="AX472" i="12"/>
  <c r="AY473" i="12"/>
  <c r="AX473" i="12"/>
  <c r="AY474" i="12"/>
  <c r="AX474" i="12"/>
  <c r="AY475" i="12"/>
  <c r="AX475" i="12"/>
  <c r="AY476" i="12"/>
  <c r="AX476" i="12"/>
  <c r="AX477" i="12"/>
  <c r="AY478" i="12"/>
  <c r="AX478" i="12"/>
  <c r="BA479" i="12"/>
  <c r="AY479" i="12"/>
  <c r="AX479" i="12"/>
  <c r="BC480" i="12"/>
  <c r="AY480" i="12"/>
  <c r="AX480" i="12"/>
  <c r="AY481" i="12"/>
  <c r="AX481" i="12"/>
  <c r="AY482" i="12"/>
  <c r="AX482" i="12"/>
  <c r="AY483" i="12"/>
  <c r="AX483" i="12"/>
  <c r="AY484" i="12"/>
  <c r="AX484" i="12"/>
  <c r="AX485" i="12"/>
  <c r="AY486" i="12"/>
  <c r="AX486" i="12"/>
  <c r="AY487" i="12"/>
  <c r="AX487" i="12"/>
  <c r="AY488" i="12"/>
  <c r="AX488" i="12"/>
  <c r="AY489" i="12"/>
  <c r="AX489" i="12"/>
  <c r="AY490" i="12"/>
  <c r="AX490" i="12"/>
  <c r="AY491" i="12"/>
  <c r="AX491" i="12"/>
  <c r="AY492" i="12"/>
  <c r="AX492" i="12"/>
  <c r="AX493" i="12"/>
  <c r="BA494" i="12"/>
  <c r="AX494" i="12"/>
  <c r="AY495" i="12"/>
  <c r="AX495" i="12"/>
  <c r="AY496" i="12"/>
  <c r="AX496" i="12"/>
  <c r="AY497" i="12"/>
  <c r="AX497" i="12"/>
  <c r="BC498" i="12"/>
  <c r="AY498" i="12"/>
  <c r="AX498" i="12"/>
  <c r="AY499" i="12"/>
  <c r="AX499" i="12"/>
  <c r="AY500" i="12"/>
  <c r="AX500" i="12"/>
  <c r="AX501" i="12"/>
  <c r="AY502" i="12"/>
  <c r="AX502" i="12"/>
  <c r="BC503" i="12"/>
  <c r="AX503" i="12"/>
  <c r="BB504" i="12"/>
  <c r="AX504" i="12"/>
  <c r="BE505" i="12"/>
  <c r="AY505" i="12"/>
  <c r="AX505" i="12"/>
  <c r="BE506" i="12"/>
  <c r="BC506" i="12"/>
  <c r="AY506" i="12"/>
  <c r="AX506" i="12"/>
  <c r="BE507" i="12"/>
  <c r="AY507" i="12"/>
  <c r="AX507" i="12"/>
  <c r="BE508" i="12"/>
  <c r="AY508" i="12"/>
  <c r="AX508" i="12"/>
  <c r="BE509" i="12"/>
  <c r="AX509" i="12"/>
  <c r="BE510" i="12"/>
  <c r="AY510" i="12"/>
  <c r="AX510" i="12"/>
  <c r="BE511" i="12"/>
  <c r="BC511" i="12"/>
  <c r="AY511" i="12"/>
  <c r="AX511" i="12"/>
  <c r="BE512" i="12"/>
  <c r="AY512" i="12"/>
  <c r="AX512" i="12"/>
  <c r="BE513" i="12"/>
  <c r="AY513" i="12"/>
  <c r="AX513" i="12"/>
  <c r="BE514" i="12"/>
  <c r="BB514" i="12"/>
  <c r="AX514" i="12"/>
  <c r="BE515" i="12"/>
  <c r="BD515" i="12"/>
  <c r="BC515" i="12"/>
  <c r="BB515" i="12"/>
  <c r="BA515" i="12"/>
  <c r="AZ515" i="12"/>
  <c r="AY515" i="12"/>
  <c r="AX515" i="12"/>
  <c r="C505" i="10"/>
  <c r="C504" i="10"/>
  <c r="C503" i="10"/>
  <c r="C502" i="10"/>
  <c r="C513" i="12" s="1"/>
  <c r="C508" i="13" s="1"/>
  <c r="C501" i="10"/>
  <c r="C512" i="12" s="1"/>
  <c r="C507" i="13" s="1"/>
  <c r="C497" i="10"/>
  <c r="C496" i="10"/>
  <c r="C495" i="10"/>
  <c r="C494" i="10"/>
  <c r="C505" i="12" s="1"/>
  <c r="C500" i="13" s="1"/>
  <c r="C493" i="10"/>
  <c r="C504" i="12" s="1"/>
  <c r="C499" i="13" s="1"/>
  <c r="C489" i="10"/>
  <c r="C488" i="10"/>
  <c r="C487" i="10"/>
  <c r="C486" i="10"/>
  <c r="C497" i="12" s="1"/>
  <c r="C492" i="13" s="1"/>
  <c r="C485" i="10"/>
  <c r="C496" i="12" s="1"/>
  <c r="C491" i="13" s="1"/>
  <c r="C481" i="10"/>
  <c r="C480" i="10"/>
  <c r="C479" i="10"/>
  <c r="C478" i="10"/>
  <c r="C489" i="12" s="1"/>
  <c r="C484" i="13" s="1"/>
  <c r="C477" i="10"/>
  <c r="C488" i="12" s="1"/>
  <c r="C474" i="10"/>
  <c r="AY45" i="12" s="1"/>
  <c r="C473" i="10"/>
  <c r="AY46" i="12" s="1"/>
  <c r="C472" i="10"/>
  <c r="C471" i="10"/>
  <c r="C470" i="10"/>
  <c r="C481" i="12" s="1"/>
  <c r="C476" i="13" s="1"/>
  <c r="C469" i="10"/>
  <c r="C480" i="12" s="1"/>
  <c r="C475" i="13" s="1"/>
  <c r="C465" i="10"/>
  <c r="C464" i="10"/>
  <c r="C463" i="10"/>
  <c r="C462" i="10"/>
  <c r="C473" i="12" s="1"/>
  <c r="C468" i="13" s="1"/>
  <c r="C461" i="10"/>
  <c r="C472" i="12" s="1"/>
  <c r="C467" i="13" s="1"/>
  <c r="C457" i="10"/>
  <c r="AY62" i="12" s="1"/>
  <c r="C456" i="10"/>
  <c r="C455" i="10"/>
  <c r="C454" i="10"/>
  <c r="C465" i="12" s="1"/>
  <c r="C460" i="13" s="1"/>
  <c r="C453" i="10"/>
  <c r="C464" i="12" s="1"/>
  <c r="C459" i="13" s="1"/>
  <c r="C449" i="10"/>
  <c r="AY70" i="12" s="1"/>
  <c r="C448" i="10"/>
  <c r="AY71" i="12" s="1"/>
  <c r="C447" i="10"/>
  <c r="C446" i="10"/>
  <c r="C457" i="12" s="1"/>
  <c r="C452" i="13" s="1"/>
  <c r="C445" i="10"/>
  <c r="C456" i="12" s="1"/>
  <c r="C451" i="13" s="1"/>
  <c r="C442" i="10"/>
  <c r="C441" i="10"/>
  <c r="C440" i="10"/>
  <c r="C439" i="10"/>
  <c r="C438" i="10"/>
  <c r="C449" i="12" s="1"/>
  <c r="C444" i="13" s="1"/>
  <c r="C437" i="10"/>
  <c r="C448" i="12" s="1"/>
  <c r="C443" i="13" s="1"/>
  <c r="C433" i="10"/>
  <c r="C432" i="10"/>
  <c r="AY87" i="12" s="1"/>
  <c r="C431" i="10"/>
  <c r="C430" i="10"/>
  <c r="C441" i="12" s="1"/>
  <c r="C436" i="13" s="1"/>
  <c r="C429" i="10"/>
  <c r="C440" i="12" s="1"/>
  <c r="C425" i="10"/>
  <c r="C424" i="10"/>
  <c r="AY95" i="12" s="1"/>
  <c r="C423" i="10"/>
  <c r="C422" i="10"/>
  <c r="C433" i="12" s="1"/>
  <c r="C428" i="13" s="1"/>
  <c r="C421" i="10"/>
  <c r="C432" i="12" s="1"/>
  <c r="C427" i="13" s="1"/>
  <c r="C417" i="10"/>
  <c r="C416" i="10"/>
  <c r="C415" i="10"/>
  <c r="C414" i="10"/>
  <c r="C425" i="12" s="1"/>
  <c r="C420" i="13" s="1"/>
  <c r="C413" i="10"/>
  <c r="C424" i="12" s="1"/>
  <c r="C410" i="10"/>
  <c r="C409" i="10"/>
  <c r="C408" i="10"/>
  <c r="C407" i="10"/>
  <c r="C406" i="10"/>
  <c r="C417" i="12" s="1"/>
  <c r="C412" i="13" s="1"/>
  <c r="C405" i="10"/>
  <c r="C416" i="12" s="1"/>
  <c r="C411" i="13" s="1"/>
  <c r="C401" i="10"/>
  <c r="C400" i="10"/>
  <c r="C399" i="10"/>
  <c r="C398" i="10"/>
  <c r="C409" i="12" s="1"/>
  <c r="C404" i="13" s="1"/>
  <c r="C397" i="10"/>
  <c r="C408" i="12" s="1"/>
  <c r="C403" i="13" s="1"/>
  <c r="C393" i="10"/>
  <c r="C392" i="10"/>
  <c r="C391" i="10"/>
  <c r="C390" i="10"/>
  <c r="C401" i="12" s="1"/>
  <c r="C396" i="13" s="1"/>
  <c r="C389" i="10"/>
  <c r="C400" i="12" s="1"/>
  <c r="C395" i="13" s="1"/>
  <c r="C385" i="10"/>
  <c r="C384" i="10"/>
  <c r="C383" i="10"/>
  <c r="C382" i="10"/>
  <c r="C393" i="12" s="1"/>
  <c r="C388" i="13" s="1"/>
  <c r="C381" i="10"/>
  <c r="C392" i="12" s="1"/>
  <c r="C387" i="13" s="1"/>
  <c r="C378" i="10"/>
  <c r="C377" i="10"/>
  <c r="C376" i="10"/>
  <c r="C375" i="10"/>
  <c r="C374" i="10"/>
  <c r="C385" i="12" s="1"/>
  <c r="C380" i="13" s="1"/>
  <c r="C373" i="10"/>
  <c r="C384" i="12" s="1"/>
  <c r="C379" i="13" s="1"/>
  <c r="C369" i="10"/>
  <c r="C368" i="10"/>
  <c r="C367" i="10"/>
  <c r="C366" i="10"/>
  <c r="C377" i="12" s="1"/>
  <c r="C372" i="13" s="1"/>
  <c r="C365" i="10"/>
  <c r="C376" i="12" s="1"/>
  <c r="C361" i="10"/>
  <c r="C372" i="12" s="1"/>
  <c r="C367" i="13" s="1"/>
  <c r="C360" i="10"/>
  <c r="C371" i="12" s="1"/>
  <c r="C366" i="13" s="1"/>
  <c r="C359" i="10"/>
  <c r="C370" i="12" s="1"/>
  <c r="C365" i="13" s="1"/>
  <c r="C358" i="10"/>
  <c r="C369" i="12" s="1"/>
  <c r="C364" i="13" s="1"/>
  <c r="C357" i="10"/>
  <c r="C368" i="12" s="1"/>
  <c r="C363" i="13" s="1"/>
  <c r="C353" i="10"/>
  <c r="C364" i="12" s="1"/>
  <c r="C359" i="13" s="1"/>
  <c r="C352" i="10"/>
  <c r="C363" i="12" s="1"/>
  <c r="C358" i="13" s="1"/>
  <c r="C351" i="10"/>
  <c r="C362" i="12" s="1"/>
  <c r="C357" i="13" s="1"/>
  <c r="C350" i="10"/>
  <c r="C361" i="12" s="1"/>
  <c r="C356" i="13" s="1"/>
  <c r="C349" i="10"/>
  <c r="C360" i="12" s="1"/>
  <c r="C346" i="10"/>
  <c r="C357" i="12" s="1"/>
  <c r="C352" i="13" s="1"/>
  <c r="C345" i="10"/>
  <c r="AY174" i="12" s="1"/>
  <c r="C344" i="10"/>
  <c r="C355" i="12" s="1"/>
  <c r="C350" i="13" s="1"/>
  <c r="C343" i="10"/>
  <c r="C354" i="12" s="1"/>
  <c r="C349" i="13" s="1"/>
  <c r="C342" i="10"/>
  <c r="C353" i="12" s="1"/>
  <c r="C348" i="13" s="1"/>
  <c r="C341" i="10"/>
  <c r="C352" i="12" s="1"/>
  <c r="C347" i="13" s="1"/>
  <c r="C337" i="10"/>
  <c r="C348" i="12" s="1"/>
  <c r="C343" i="13" s="1"/>
  <c r="C336" i="10"/>
  <c r="C347" i="12" s="1"/>
  <c r="C342" i="13" s="1"/>
  <c r="C335" i="10"/>
  <c r="C346" i="12" s="1"/>
  <c r="C341" i="13" s="1"/>
  <c r="C334" i="10"/>
  <c r="C345" i="12" s="1"/>
  <c r="C340" i="13" s="1"/>
  <c r="C333" i="10"/>
  <c r="C344" i="12" s="1"/>
  <c r="C339" i="13" s="1"/>
  <c r="C329" i="10"/>
  <c r="C328" i="10"/>
  <c r="C339" i="12" s="1"/>
  <c r="C334" i="13" s="1"/>
  <c r="C327" i="10"/>
  <c r="C338" i="12" s="1"/>
  <c r="C333" i="13" s="1"/>
  <c r="C326" i="10"/>
  <c r="C337" i="12" s="1"/>
  <c r="C332" i="13" s="1"/>
  <c r="C325" i="10"/>
  <c r="C336" i="12" s="1"/>
  <c r="C331" i="13" s="1"/>
  <c r="C321" i="10"/>
  <c r="C332" i="12" s="1"/>
  <c r="C327" i="13" s="1"/>
  <c r="C320" i="10"/>
  <c r="C331" i="12" s="1"/>
  <c r="C326" i="13" s="1"/>
  <c r="C319" i="10"/>
  <c r="C330" i="12" s="1"/>
  <c r="C325" i="13" s="1"/>
  <c r="C318" i="10"/>
  <c r="C329" i="12" s="1"/>
  <c r="C324" i="13" s="1"/>
  <c r="C317" i="10"/>
  <c r="C328" i="12" s="1"/>
  <c r="C323" i="13" s="1"/>
  <c r="C314" i="10"/>
  <c r="C325" i="12" s="1"/>
  <c r="C320" i="13" s="1"/>
  <c r="C313" i="10"/>
  <c r="C324" i="12" s="1"/>
  <c r="C319" i="13" s="1"/>
  <c r="C312" i="10"/>
  <c r="C323" i="12" s="1"/>
  <c r="C318" i="13" s="1"/>
  <c r="C311" i="10"/>
  <c r="C322" i="12" s="1"/>
  <c r="C317" i="13" s="1"/>
  <c r="C310" i="10"/>
  <c r="C321" i="12" s="1"/>
  <c r="C316" i="13" s="1"/>
  <c r="C309" i="10"/>
  <c r="C320" i="12" s="1"/>
  <c r="C315" i="13" s="1"/>
  <c r="C305" i="10"/>
  <c r="C316" i="12" s="1"/>
  <c r="C311" i="13" s="1"/>
  <c r="C304" i="10"/>
  <c r="C315" i="12" s="1"/>
  <c r="C310" i="13" s="1"/>
  <c r="C303" i="10"/>
  <c r="C314" i="12" s="1"/>
  <c r="C309" i="13" s="1"/>
  <c r="C302" i="10"/>
  <c r="C313" i="12" s="1"/>
  <c r="C308" i="13" s="1"/>
  <c r="C301" i="10"/>
  <c r="C312" i="12" s="1"/>
  <c r="C297" i="10"/>
  <c r="C308" i="12" s="1"/>
  <c r="C303" i="13" s="1"/>
  <c r="C296" i="10"/>
  <c r="C307" i="12" s="1"/>
  <c r="C302" i="13" s="1"/>
  <c r="C295" i="10"/>
  <c r="C306" i="12" s="1"/>
  <c r="C301" i="13" s="1"/>
  <c r="C294" i="10"/>
  <c r="C305" i="12" s="1"/>
  <c r="C300" i="13" s="1"/>
  <c r="C293" i="10"/>
  <c r="C304" i="12" s="1"/>
  <c r="C299" i="13" s="1"/>
  <c r="C289" i="10"/>
  <c r="C300" i="12" s="1"/>
  <c r="C295" i="13" s="1"/>
  <c r="C288" i="10"/>
  <c r="C299" i="12" s="1"/>
  <c r="C294" i="13" s="1"/>
  <c r="C287" i="10"/>
  <c r="C298" i="12" s="1"/>
  <c r="C293" i="13" s="1"/>
  <c r="C286" i="10"/>
  <c r="C297" i="12" s="1"/>
  <c r="C292" i="13" s="1"/>
  <c r="C285" i="10"/>
  <c r="C296" i="12" s="1"/>
  <c r="C291" i="13" s="1"/>
  <c r="C282" i="10"/>
  <c r="C293" i="12" s="1"/>
  <c r="C288" i="13" s="1"/>
  <c r="C281" i="10"/>
  <c r="AY238" i="12" s="1"/>
  <c r="C280" i="10"/>
  <c r="C291" i="12" s="1"/>
  <c r="C286" i="13" s="1"/>
  <c r="C279" i="10"/>
  <c r="C290" i="12" s="1"/>
  <c r="C285" i="13" s="1"/>
  <c r="C278" i="10"/>
  <c r="C289" i="12" s="1"/>
  <c r="C284" i="13" s="1"/>
  <c r="C277" i="10"/>
  <c r="C288" i="12" s="1"/>
  <c r="C283" i="13" s="1"/>
  <c r="C273" i="10"/>
  <c r="C284" i="12" s="1"/>
  <c r="C279" i="13" s="1"/>
  <c r="C272" i="10"/>
  <c r="C283" i="12" s="1"/>
  <c r="C278" i="13" s="1"/>
  <c r="C271" i="10"/>
  <c r="C282" i="12" s="1"/>
  <c r="C277" i="13" s="1"/>
  <c r="C270" i="10"/>
  <c r="C281" i="12" s="1"/>
  <c r="C276" i="13" s="1"/>
  <c r="C269" i="10"/>
  <c r="C280" i="12" s="1"/>
  <c r="C275" i="13" s="1"/>
  <c r="C265" i="10"/>
  <c r="C276" i="12" s="1"/>
  <c r="C271" i="13" s="1"/>
  <c r="C264" i="10"/>
  <c r="C275" i="12" s="1"/>
  <c r="C270" i="13" s="1"/>
  <c r="C263" i="10"/>
  <c r="C274" i="12" s="1"/>
  <c r="C269" i="13" s="1"/>
  <c r="C262" i="10"/>
  <c r="C273" i="12" s="1"/>
  <c r="C268" i="13" s="1"/>
  <c r="C261" i="10"/>
  <c r="C272" i="12" s="1"/>
  <c r="C257" i="10"/>
  <c r="C268" i="12" s="1"/>
  <c r="C263" i="13" s="1"/>
  <c r="C256" i="10"/>
  <c r="C267" i="12" s="1"/>
  <c r="C262" i="13" s="1"/>
  <c r="C255" i="10"/>
  <c r="C266" i="12" s="1"/>
  <c r="C261" i="13" s="1"/>
  <c r="C254" i="10"/>
  <c r="C265" i="12" s="1"/>
  <c r="C260" i="13" s="1"/>
  <c r="C253" i="10"/>
  <c r="C264" i="12" s="1"/>
  <c r="C259" i="13" s="1"/>
  <c r="C250" i="10"/>
  <c r="C261" i="12" s="1"/>
  <c r="C256" i="13" s="1"/>
  <c r="C249" i="10"/>
  <c r="C260" i="12" s="1"/>
  <c r="C255" i="13" s="1"/>
  <c r="C248" i="10"/>
  <c r="C247" i="10"/>
  <c r="C258" i="12" s="1"/>
  <c r="C253" i="13" s="1"/>
  <c r="C246" i="10"/>
  <c r="C257" i="12" s="1"/>
  <c r="C252" i="13" s="1"/>
  <c r="C245" i="10"/>
  <c r="C256" i="12" s="1"/>
  <c r="C251" i="13" s="1"/>
  <c r="C241" i="10"/>
  <c r="C252" i="12" s="1"/>
  <c r="C247" i="13" s="1"/>
  <c r="C240" i="10"/>
  <c r="C251" i="12" s="1"/>
  <c r="C246" i="13" s="1"/>
  <c r="C239" i="10"/>
  <c r="C250" i="12" s="1"/>
  <c r="C245" i="13" s="1"/>
  <c r="C238" i="10"/>
  <c r="C249" i="12" s="1"/>
  <c r="C244" i="13" s="1"/>
  <c r="C237" i="10"/>
  <c r="C248" i="12" s="1"/>
  <c r="C233" i="10"/>
  <c r="C244" i="12" s="1"/>
  <c r="C239" i="13" s="1"/>
  <c r="C232" i="10"/>
  <c r="C243" i="12" s="1"/>
  <c r="C238" i="13" s="1"/>
  <c r="C231" i="10"/>
  <c r="C242" i="12" s="1"/>
  <c r="C237" i="13" s="1"/>
  <c r="C230" i="10"/>
  <c r="C241" i="12" s="1"/>
  <c r="C236" i="13" s="1"/>
  <c r="C229" i="10"/>
  <c r="C240" i="12" s="1"/>
  <c r="C235" i="13" s="1"/>
  <c r="C225" i="10"/>
  <c r="C236" i="12" s="1"/>
  <c r="C231" i="13" s="1"/>
  <c r="C224" i="10"/>
  <c r="C235" i="12" s="1"/>
  <c r="C230" i="13" s="1"/>
  <c r="C223" i="10"/>
  <c r="C234" i="12" s="1"/>
  <c r="C229" i="13" s="1"/>
  <c r="C222" i="10"/>
  <c r="C233" i="12" s="1"/>
  <c r="C228" i="13" s="1"/>
  <c r="C221" i="10"/>
  <c r="C232" i="12" s="1"/>
  <c r="C227" i="13" s="1"/>
  <c r="C218" i="10"/>
  <c r="C229" i="12" s="1"/>
  <c r="C224" i="13" s="1"/>
  <c r="C217" i="10"/>
  <c r="C228" i="12" s="1"/>
  <c r="C223" i="13" s="1"/>
  <c r="C216" i="10"/>
  <c r="C227" i="12" s="1"/>
  <c r="C222" i="13" s="1"/>
  <c r="C215" i="10"/>
  <c r="C226" i="12" s="1"/>
  <c r="C221" i="13" s="1"/>
  <c r="C214" i="10"/>
  <c r="C225" i="12" s="1"/>
  <c r="C220" i="13" s="1"/>
  <c r="C213" i="10"/>
  <c r="C224" i="12" s="1"/>
  <c r="C219" i="13" s="1"/>
  <c r="C209" i="10"/>
  <c r="C220" i="12" s="1"/>
  <c r="C215" i="13" s="1"/>
  <c r="C208" i="10"/>
  <c r="C219" i="12" s="1"/>
  <c r="C214" i="13" s="1"/>
  <c r="C207" i="10"/>
  <c r="C218" i="12" s="1"/>
  <c r="C213" i="13" s="1"/>
  <c r="C206" i="10"/>
  <c r="C217" i="12" s="1"/>
  <c r="C212" i="13" s="1"/>
  <c r="C205" i="10"/>
  <c r="C216" i="12" s="1"/>
  <c r="C211" i="13" s="1"/>
  <c r="C201" i="10"/>
  <c r="C212" i="12" s="1"/>
  <c r="C207" i="13" s="1"/>
  <c r="C200" i="10"/>
  <c r="C211" i="12" s="1"/>
  <c r="C206" i="13" s="1"/>
  <c r="C199" i="10"/>
  <c r="C210" i="12" s="1"/>
  <c r="C205" i="13" s="1"/>
  <c r="C198" i="10"/>
  <c r="C209" i="12" s="1"/>
  <c r="C204" i="13" s="1"/>
  <c r="C197" i="10"/>
  <c r="C208" i="12" s="1"/>
  <c r="C193" i="10"/>
  <c r="C204" i="12" s="1"/>
  <c r="C199" i="13" s="1"/>
  <c r="C192" i="10"/>
  <c r="C191" i="10"/>
  <c r="C190" i="10"/>
  <c r="C201" i="12" s="1"/>
  <c r="C196" i="13" s="1"/>
  <c r="C189" i="10"/>
  <c r="C200" i="12" s="1"/>
  <c r="C195" i="13" s="1"/>
  <c r="C186" i="10"/>
  <c r="C197" i="12" s="1"/>
  <c r="C192" i="13" s="1"/>
  <c r="C185" i="10"/>
  <c r="C196" i="12" s="1"/>
  <c r="C191" i="13" s="1"/>
  <c r="C184" i="10"/>
  <c r="C195" i="12" s="1"/>
  <c r="C190" i="13" s="1"/>
  <c r="C183" i="10"/>
  <c r="C194" i="12" s="1"/>
  <c r="C189" i="13" s="1"/>
  <c r="C182" i="10"/>
  <c r="C193" i="12" s="1"/>
  <c r="C188" i="13" s="1"/>
  <c r="C181" i="10"/>
  <c r="C192" i="12" s="1"/>
  <c r="C187" i="13" s="1"/>
  <c r="C177" i="10"/>
  <c r="C188" i="12" s="1"/>
  <c r="C183" i="13" s="1"/>
  <c r="C176" i="10"/>
  <c r="C187" i="12" s="1"/>
  <c r="C182" i="13" s="1"/>
  <c r="C175" i="10"/>
  <c r="C186" i="12" s="1"/>
  <c r="C181" i="13" s="1"/>
  <c r="C174" i="10"/>
  <c r="C185" i="12" s="1"/>
  <c r="C180" i="13" s="1"/>
  <c r="C173" i="10"/>
  <c r="C184" i="12" s="1"/>
  <c r="C169" i="10"/>
  <c r="C180" i="12" s="1"/>
  <c r="C175" i="13" s="1"/>
  <c r="C168" i="10"/>
  <c r="C179" i="12" s="1"/>
  <c r="C174" i="13" s="1"/>
  <c r="C167" i="10"/>
  <c r="C178" i="12" s="1"/>
  <c r="C173" i="13" s="1"/>
  <c r="C166" i="10"/>
  <c r="C177" i="12" s="1"/>
  <c r="C172" i="13" s="1"/>
  <c r="C165" i="10"/>
  <c r="C176" i="12" s="1"/>
  <c r="C171" i="13" s="1"/>
  <c r="C161" i="10"/>
  <c r="C172" i="12" s="1"/>
  <c r="C167" i="13" s="1"/>
  <c r="C160" i="10"/>
  <c r="C159" i="10"/>
  <c r="C158" i="10"/>
  <c r="C169" i="12" s="1"/>
  <c r="C164" i="13" s="1"/>
  <c r="C157" i="10"/>
  <c r="C168" i="12" s="1"/>
  <c r="C163" i="13" s="1"/>
  <c r="C154" i="10"/>
  <c r="C165" i="12" s="1"/>
  <c r="C160" i="13" s="1"/>
  <c r="C153" i="10"/>
  <c r="C164" i="12" s="1"/>
  <c r="C159" i="13" s="1"/>
  <c r="C152" i="10"/>
  <c r="C163" i="12" s="1"/>
  <c r="C158" i="13" s="1"/>
  <c r="C151" i="10"/>
  <c r="C162" i="12" s="1"/>
  <c r="C157" i="13" s="1"/>
  <c r="C150" i="10"/>
  <c r="C161" i="12" s="1"/>
  <c r="C156" i="13" s="1"/>
  <c r="C149" i="10"/>
  <c r="C160" i="12" s="1"/>
  <c r="C155" i="13" s="1"/>
  <c r="C145" i="10"/>
  <c r="C156" i="12" s="1"/>
  <c r="C151" i="13" s="1"/>
  <c r="C144" i="10"/>
  <c r="C155" i="12" s="1"/>
  <c r="C150" i="13" s="1"/>
  <c r="C143" i="10"/>
  <c r="C154" i="12" s="1"/>
  <c r="C149" i="13" s="1"/>
  <c r="C142" i="10"/>
  <c r="C153" i="12" s="1"/>
  <c r="C148" i="13" s="1"/>
  <c r="C141" i="10"/>
  <c r="C152" i="12" s="1"/>
  <c r="C147" i="13" s="1"/>
  <c r="C137" i="10"/>
  <c r="C148" i="12" s="1"/>
  <c r="C143" i="13" s="1"/>
  <c r="C136" i="10"/>
  <c r="C147" i="12" s="1"/>
  <c r="C142" i="13" s="1"/>
  <c r="C135" i="10"/>
  <c r="C146" i="12" s="1"/>
  <c r="C141" i="13" s="1"/>
  <c r="C134" i="10"/>
  <c r="C145" i="12" s="1"/>
  <c r="C140" i="13" s="1"/>
  <c r="C133" i="10"/>
  <c r="C144" i="12" s="1"/>
  <c r="C129" i="10"/>
  <c r="C140" i="12" s="1"/>
  <c r="C135" i="13" s="1"/>
  <c r="C128" i="10"/>
  <c r="C127" i="10"/>
  <c r="C126" i="10"/>
  <c r="C137" i="12" s="1"/>
  <c r="C132" i="13" s="1"/>
  <c r="C125" i="10"/>
  <c r="C136" i="12" s="1"/>
  <c r="C131" i="13" s="1"/>
  <c r="C122" i="10"/>
  <c r="C133" i="12" s="1"/>
  <c r="C128" i="13" s="1"/>
  <c r="C121" i="10"/>
  <c r="C132" i="12" s="1"/>
  <c r="C127" i="13" s="1"/>
  <c r="C120" i="10"/>
  <c r="C131" i="12" s="1"/>
  <c r="C126" i="13" s="1"/>
  <c r="C119" i="10"/>
  <c r="C130" i="12" s="1"/>
  <c r="C125" i="13" s="1"/>
  <c r="C118" i="10"/>
  <c r="C129" i="12" s="1"/>
  <c r="C124" i="13" s="1"/>
  <c r="C117" i="10"/>
  <c r="C128" i="12" s="1"/>
  <c r="C123" i="13" s="1"/>
  <c r="C113" i="10"/>
  <c r="C124" i="12" s="1"/>
  <c r="C119" i="13" s="1"/>
  <c r="C112" i="10"/>
  <c r="C123" i="12" s="1"/>
  <c r="C118" i="13" s="1"/>
  <c r="C111" i="10"/>
  <c r="C122" i="12" s="1"/>
  <c r="C117" i="13" s="1"/>
  <c r="C110" i="10"/>
  <c r="C121" i="12" s="1"/>
  <c r="C116" i="13" s="1"/>
  <c r="C109" i="10"/>
  <c r="C120" i="12" s="1"/>
  <c r="C115" i="13" s="1"/>
  <c r="C105" i="10"/>
  <c r="C104" i="10"/>
  <c r="C103" i="10"/>
  <c r="C114" i="12" s="1"/>
  <c r="C109" i="13" s="1"/>
  <c r="C102" i="10"/>
  <c r="C113" i="12" s="1"/>
  <c r="C108" i="13" s="1"/>
  <c r="C101" i="10"/>
  <c r="C112" i="12" s="1"/>
  <c r="C107" i="13" s="1"/>
  <c r="C97" i="10"/>
  <c r="C108" i="12" s="1"/>
  <c r="C96" i="10"/>
  <c r="C95" i="10"/>
  <c r="C94" i="10"/>
  <c r="C105" i="12" s="1"/>
  <c r="C100" i="13" s="1"/>
  <c r="C93" i="10"/>
  <c r="C104" i="12" s="1"/>
  <c r="C90" i="10"/>
  <c r="C101" i="12" s="1"/>
  <c r="C96" i="13" s="1"/>
  <c r="C89" i="10"/>
  <c r="C100" i="12" s="1"/>
  <c r="C95" i="13" s="1"/>
  <c r="C88" i="10"/>
  <c r="C99" i="12" s="1"/>
  <c r="C94" i="13" s="1"/>
  <c r="C87" i="10"/>
  <c r="C98" i="12" s="1"/>
  <c r="C93" i="13" s="1"/>
  <c r="C86" i="10"/>
  <c r="C97" i="12" s="1"/>
  <c r="C92" i="13" s="1"/>
  <c r="C85" i="10"/>
  <c r="C96" i="12" s="1"/>
  <c r="C91" i="13" s="1"/>
  <c r="C81" i="10"/>
  <c r="C92" i="12" s="1"/>
  <c r="C87" i="13" s="1"/>
  <c r="C80" i="10"/>
  <c r="C91" i="12" s="1"/>
  <c r="C86" i="13" s="1"/>
  <c r="C79" i="10"/>
  <c r="C90" i="12" s="1"/>
  <c r="C85" i="13" s="1"/>
  <c r="C78" i="10"/>
  <c r="C89" i="12" s="1"/>
  <c r="C84" i="13" s="1"/>
  <c r="C77" i="10"/>
  <c r="C88" i="12" s="1"/>
  <c r="C83" i="13" s="1"/>
  <c r="C73" i="10"/>
  <c r="C72" i="10"/>
  <c r="C71" i="10"/>
  <c r="C82" i="12" s="1"/>
  <c r="C77" i="13" s="1"/>
  <c r="C70" i="10"/>
  <c r="C81" i="12" s="1"/>
  <c r="C76" i="13" s="1"/>
  <c r="C69" i="10"/>
  <c r="C80" i="12" s="1"/>
  <c r="C75" i="13" s="1"/>
  <c r="C65" i="10"/>
  <c r="C64" i="10"/>
  <c r="C75" i="12" s="1"/>
  <c r="C70" i="13" s="1"/>
  <c r="C63" i="10"/>
  <c r="C74" i="12" s="1"/>
  <c r="C69" i="13" s="1"/>
  <c r="C62" i="10"/>
  <c r="C73" i="12" s="1"/>
  <c r="C68" i="13" s="1"/>
  <c r="C61" i="10"/>
  <c r="C72" i="12" s="1"/>
  <c r="C67" i="13" s="1"/>
  <c r="C58" i="10"/>
  <c r="C69" i="12" s="1"/>
  <c r="C64" i="13" s="1"/>
  <c r="C57" i="10"/>
  <c r="C68" i="12" s="1"/>
  <c r="C63" i="13" s="1"/>
  <c r="C56" i="10"/>
  <c r="C67" i="12" s="1"/>
  <c r="C62" i="13" s="1"/>
  <c r="C55" i="10"/>
  <c r="C54" i="10"/>
  <c r="C65" i="12" s="1"/>
  <c r="C60" i="13" s="1"/>
  <c r="C53" i="10"/>
  <c r="C49" i="10"/>
  <c r="C60" i="12" s="1"/>
  <c r="C55" i="13" s="1"/>
  <c r="C48" i="10"/>
  <c r="C59" i="12" s="1"/>
  <c r="C54" i="13" s="1"/>
  <c r="C47" i="10"/>
  <c r="AY472" i="12" s="1"/>
  <c r="C46" i="10"/>
  <c r="C57" i="12" s="1"/>
  <c r="C52" i="13" s="1"/>
  <c r="C45" i="10"/>
  <c r="C41" i="10"/>
  <c r="C52" i="12" s="1"/>
  <c r="C47" i="13" s="1"/>
  <c r="C40" i="10"/>
  <c r="C51" i="12" s="1"/>
  <c r="C46" i="13" s="1"/>
  <c r="C39" i="10"/>
  <c r="C50" i="12" s="1"/>
  <c r="C45" i="13" s="1"/>
  <c r="C38" i="10"/>
  <c r="C49" i="12" s="1"/>
  <c r="C44" i="13" s="1"/>
  <c r="C37" i="10"/>
  <c r="C33" i="10"/>
  <c r="C44" i="12" s="1"/>
  <c r="C39" i="13" s="1"/>
  <c r="C32" i="10"/>
  <c r="C43" i="12" s="1"/>
  <c r="C38" i="13" s="1"/>
  <c r="C31" i="10"/>
  <c r="C42" i="12" s="1"/>
  <c r="C37" i="13" s="1"/>
  <c r="C30" i="10"/>
  <c r="C41" i="12" s="1"/>
  <c r="C36" i="13" s="1"/>
  <c r="C29" i="10"/>
  <c r="C26" i="10"/>
  <c r="AY493" i="12" s="1"/>
  <c r="C25" i="10"/>
  <c r="C36" i="12" s="1"/>
  <c r="C31" i="13" s="1"/>
  <c r="C24" i="10"/>
  <c r="C35" i="12" s="1"/>
  <c r="C30" i="13" s="1"/>
  <c r="C23" i="10"/>
  <c r="C34" i="12" s="1"/>
  <c r="C29" i="13" s="1"/>
  <c r="C22" i="10"/>
  <c r="C33" i="12" s="1"/>
  <c r="C28" i="13" s="1"/>
  <c r="C21" i="10"/>
  <c r="C17" i="10"/>
  <c r="C28" i="12" s="1"/>
  <c r="C23" i="13" s="1"/>
  <c r="C16" i="10"/>
  <c r="C27" i="12" s="1"/>
  <c r="C22" i="13" s="1"/>
  <c r="C15" i="10"/>
  <c r="C26" i="12" s="1"/>
  <c r="C21" i="13" s="1"/>
  <c r="C14" i="10"/>
  <c r="C25" i="12" s="1"/>
  <c r="C20" i="13" s="1"/>
  <c r="C13" i="10"/>
  <c r="C24" i="12" s="1"/>
  <c r="C19" i="13" s="1"/>
  <c r="C9" i="10"/>
  <c r="C8" i="10"/>
  <c r="C7" i="10"/>
  <c r="C18" i="12" s="1"/>
  <c r="C13" i="13" s="1"/>
  <c r="C6" i="10"/>
  <c r="C12" i="13" s="1"/>
  <c r="I10" i="14" s="1"/>
  <c r="O10" i="14" s="1"/>
  <c r="F495" i="15" s="1"/>
  <c r="I6" i="10"/>
  <c r="I7" i="10" s="1"/>
  <c r="I8" i="10" s="1"/>
  <c r="I9" i="10" s="1"/>
  <c r="I10" i="10" s="1"/>
  <c r="I11" i="10" s="1"/>
  <c r="I12" i="10" s="1"/>
  <c r="I13" i="10" s="1"/>
  <c r="I15" i="10" s="1"/>
  <c r="I5" i="10"/>
  <c r="H457" i="10"/>
  <c r="H201" i="10"/>
  <c r="H422" i="10"/>
  <c r="AG433" i="12" s="1"/>
  <c r="H305" i="10"/>
  <c r="AG316" i="12" s="1"/>
  <c r="H209" i="10"/>
  <c r="AG220" i="12" s="1"/>
  <c r="X504" i="9"/>
  <c r="H505" i="10" s="1"/>
  <c r="AG516" i="12" s="1"/>
  <c r="X503" i="9"/>
  <c r="X502" i="9"/>
  <c r="H503" i="10" s="1"/>
  <c r="X501" i="9"/>
  <c r="X500" i="9"/>
  <c r="X499" i="9"/>
  <c r="X498" i="9"/>
  <c r="X497" i="9"/>
  <c r="X496" i="9"/>
  <c r="H497" i="10" s="1"/>
  <c r="AG508" i="12" s="1"/>
  <c r="X495" i="9"/>
  <c r="X494" i="9"/>
  <c r="H495" i="10" s="1"/>
  <c r="BD24" i="12" s="1"/>
  <c r="X493" i="9"/>
  <c r="X492" i="9"/>
  <c r="X491" i="9"/>
  <c r="X490" i="9"/>
  <c r="X489" i="9"/>
  <c r="X488" i="9"/>
  <c r="H489" i="10" s="1"/>
  <c r="AG500" i="12" s="1"/>
  <c r="X487" i="9"/>
  <c r="X486" i="9"/>
  <c r="H487" i="10" s="1"/>
  <c r="X485" i="9"/>
  <c r="X484" i="9"/>
  <c r="X483" i="9"/>
  <c r="X482" i="9"/>
  <c r="X481" i="9"/>
  <c r="X480" i="9"/>
  <c r="H481" i="10" s="1"/>
  <c r="X479" i="9"/>
  <c r="X478" i="9"/>
  <c r="H479" i="10" s="1"/>
  <c r="AG490" i="12" s="1"/>
  <c r="X477" i="9"/>
  <c r="X476" i="9"/>
  <c r="X475" i="9"/>
  <c r="X474" i="9"/>
  <c r="X473" i="9"/>
  <c r="X472" i="9"/>
  <c r="H473" i="10" s="1"/>
  <c r="X471" i="9"/>
  <c r="X470" i="9"/>
  <c r="H471" i="10" s="1"/>
  <c r="BD48" i="12" s="1"/>
  <c r="X469" i="9"/>
  <c r="X468" i="9"/>
  <c r="X467" i="9"/>
  <c r="X466" i="9"/>
  <c r="X465" i="9"/>
  <c r="X464" i="9"/>
  <c r="H465" i="10" s="1"/>
  <c r="X463" i="9"/>
  <c r="X462" i="9"/>
  <c r="H463" i="10" s="1"/>
  <c r="BD56" i="12" s="1"/>
  <c r="X461" i="9"/>
  <c r="X460" i="9"/>
  <c r="X459" i="9"/>
  <c r="X458" i="9"/>
  <c r="X457" i="9"/>
  <c r="X456" i="9"/>
  <c r="X455" i="9"/>
  <c r="X454" i="9"/>
  <c r="X453" i="9"/>
  <c r="X452" i="9"/>
  <c r="X451" i="9"/>
  <c r="X450" i="9"/>
  <c r="X449" i="9"/>
  <c r="X448" i="9"/>
  <c r="H449" i="10" s="1"/>
  <c r="X447" i="9"/>
  <c r="X446" i="9"/>
  <c r="X445" i="9"/>
  <c r="X444" i="9"/>
  <c r="X443" i="9"/>
  <c r="X442" i="9"/>
  <c r="X441" i="9"/>
  <c r="X440" i="9"/>
  <c r="H441" i="10" s="1"/>
  <c r="X439" i="9"/>
  <c r="X438" i="9"/>
  <c r="H439" i="10" s="1"/>
  <c r="BD80" i="12" s="1"/>
  <c r="X437" i="9"/>
  <c r="X436" i="9"/>
  <c r="X435" i="9"/>
  <c r="X434" i="9"/>
  <c r="X433" i="9"/>
  <c r="X432" i="9"/>
  <c r="H433" i="10" s="1"/>
  <c r="X431" i="9"/>
  <c r="X430" i="9"/>
  <c r="H431" i="10" s="1"/>
  <c r="AG442" i="12" s="1"/>
  <c r="X429" i="9"/>
  <c r="X428" i="9"/>
  <c r="X427" i="9"/>
  <c r="X426" i="9"/>
  <c r="X425" i="9"/>
  <c r="X424" i="9"/>
  <c r="H425" i="10" s="1"/>
  <c r="X423" i="9"/>
  <c r="X422" i="9"/>
  <c r="X421" i="9"/>
  <c r="X420" i="9"/>
  <c r="X419" i="9"/>
  <c r="X418" i="9"/>
  <c r="X417" i="9"/>
  <c r="X416" i="9"/>
  <c r="H417" i="10" s="1"/>
  <c r="X415" i="9"/>
  <c r="X414" i="9"/>
  <c r="H415" i="10" s="1"/>
  <c r="X413" i="9"/>
  <c r="X412" i="9"/>
  <c r="X411" i="9"/>
  <c r="X410" i="9"/>
  <c r="X409" i="9"/>
  <c r="X408" i="9"/>
  <c r="H409" i="10" s="1"/>
  <c r="AG420" i="12" s="1"/>
  <c r="X407" i="9"/>
  <c r="X406" i="9"/>
  <c r="H407" i="10" s="1"/>
  <c r="BD112" i="12" s="1"/>
  <c r="X405" i="9"/>
  <c r="X404" i="9"/>
  <c r="X403" i="9"/>
  <c r="X402" i="9"/>
  <c r="X401" i="9"/>
  <c r="X400" i="9"/>
  <c r="H401" i="10" s="1"/>
  <c r="X399" i="9"/>
  <c r="X398" i="9"/>
  <c r="H399" i="10" s="1"/>
  <c r="AG410" i="12" s="1"/>
  <c r="X397" i="9"/>
  <c r="X396" i="9"/>
  <c r="X395" i="9"/>
  <c r="X394" i="9"/>
  <c r="X393" i="9"/>
  <c r="X392" i="9"/>
  <c r="H393" i="10" s="1"/>
  <c r="AG404" i="12" s="1"/>
  <c r="X391" i="9"/>
  <c r="X390" i="9"/>
  <c r="X389" i="9"/>
  <c r="X388" i="9"/>
  <c r="X387" i="9"/>
  <c r="X386" i="9"/>
  <c r="X385" i="9"/>
  <c r="X384" i="9"/>
  <c r="H385" i="10" s="1"/>
  <c r="AG396" i="12" s="1"/>
  <c r="X383" i="9"/>
  <c r="X382" i="9"/>
  <c r="X381" i="9"/>
  <c r="H382" i="10" s="1"/>
  <c r="X380" i="9"/>
  <c r="X379" i="9"/>
  <c r="X378" i="9"/>
  <c r="X377" i="9"/>
  <c r="X376" i="9"/>
  <c r="H377" i="10" s="1"/>
  <c r="X375" i="9"/>
  <c r="X374" i="9"/>
  <c r="H375" i="10" s="1"/>
  <c r="BD144" i="12" s="1"/>
  <c r="X373" i="9"/>
  <c r="X372" i="9"/>
  <c r="X371" i="9"/>
  <c r="X370" i="9"/>
  <c r="X369" i="9"/>
  <c r="X368" i="9"/>
  <c r="H369" i="10" s="1"/>
  <c r="AG380" i="12" s="1"/>
  <c r="X367" i="9"/>
  <c r="X366" i="9"/>
  <c r="H367" i="10" s="1"/>
  <c r="X365" i="9"/>
  <c r="X364" i="9"/>
  <c r="X363" i="9"/>
  <c r="X362" i="9"/>
  <c r="X361" i="9"/>
  <c r="X360" i="9"/>
  <c r="H361" i="10" s="1"/>
  <c r="X359" i="9"/>
  <c r="X358" i="9"/>
  <c r="X357" i="9"/>
  <c r="X356" i="9"/>
  <c r="H358" i="10" s="1"/>
  <c r="X355" i="9"/>
  <c r="X354" i="9"/>
  <c r="X353" i="9"/>
  <c r="X352" i="9"/>
  <c r="H353" i="10" s="1"/>
  <c r="AG364" i="12" s="1"/>
  <c r="X351" i="9"/>
  <c r="X350" i="9"/>
  <c r="H351" i="10" s="1"/>
  <c r="AG362" i="12" s="1"/>
  <c r="X349" i="9"/>
  <c r="X348" i="9"/>
  <c r="X347" i="9"/>
  <c r="X346" i="9"/>
  <c r="X345" i="9"/>
  <c r="X344" i="9"/>
  <c r="H345" i="10" s="1"/>
  <c r="AG356" i="12" s="1"/>
  <c r="X343" i="9"/>
  <c r="X342" i="9"/>
  <c r="H343" i="10" s="1"/>
  <c r="X341" i="9"/>
  <c r="X340" i="9"/>
  <c r="X339" i="9"/>
  <c r="X338" i="9"/>
  <c r="X337" i="9"/>
  <c r="X336" i="9"/>
  <c r="H337" i="10" s="1"/>
  <c r="AG348" i="12" s="1"/>
  <c r="X335" i="9"/>
  <c r="X334" i="9"/>
  <c r="H335" i="10" s="1"/>
  <c r="X333" i="9"/>
  <c r="X332" i="9"/>
  <c r="X331" i="9"/>
  <c r="X330" i="9"/>
  <c r="X329" i="9"/>
  <c r="X328" i="9"/>
  <c r="H329" i="10" s="1"/>
  <c r="X327" i="9"/>
  <c r="X326" i="9"/>
  <c r="X325" i="9"/>
  <c r="X324" i="9"/>
  <c r="X323" i="9"/>
  <c r="X322" i="9"/>
  <c r="X321" i="9"/>
  <c r="X320" i="9"/>
  <c r="H321" i="10" s="1"/>
  <c r="X319" i="9"/>
  <c r="X318" i="9"/>
  <c r="X317" i="9"/>
  <c r="X316" i="9"/>
  <c r="X315" i="9"/>
  <c r="X314" i="9"/>
  <c r="X313" i="9"/>
  <c r="X312" i="9"/>
  <c r="H313" i="10" s="1"/>
  <c r="X311" i="9"/>
  <c r="X310" i="9"/>
  <c r="H311" i="10" s="1"/>
  <c r="AG322" i="12" s="1"/>
  <c r="X309" i="9"/>
  <c r="X308" i="9"/>
  <c r="X307" i="9"/>
  <c r="X306" i="9"/>
  <c r="X305" i="9"/>
  <c r="X304" i="9"/>
  <c r="X303" i="9"/>
  <c r="X302" i="9"/>
  <c r="X301" i="9"/>
  <c r="X300" i="9"/>
  <c r="X299" i="9"/>
  <c r="X298" i="9"/>
  <c r="X297" i="9"/>
  <c r="X296" i="9"/>
  <c r="H297" i="10" s="1"/>
  <c r="AG308" i="12" s="1"/>
  <c r="X295" i="9"/>
  <c r="X294" i="9"/>
  <c r="H295" i="10" s="1"/>
  <c r="AG306" i="12" s="1"/>
  <c r="X293" i="9"/>
  <c r="X292" i="9"/>
  <c r="X291" i="9"/>
  <c r="X290" i="9"/>
  <c r="X289" i="9"/>
  <c r="X288" i="9"/>
  <c r="H289" i="10" s="1"/>
  <c r="AG300" i="12" s="1"/>
  <c r="X287" i="9"/>
  <c r="X286" i="9"/>
  <c r="X285" i="9"/>
  <c r="X284" i="9"/>
  <c r="H286" i="10" s="1"/>
  <c r="X283" i="9"/>
  <c r="X282" i="9"/>
  <c r="X281" i="9"/>
  <c r="X280" i="9"/>
  <c r="H281" i="10" s="1"/>
  <c r="AG292" i="12" s="1"/>
  <c r="X279" i="9"/>
  <c r="X278" i="9"/>
  <c r="H279" i="10" s="1"/>
  <c r="AG290" i="12" s="1"/>
  <c r="X277" i="9"/>
  <c r="X276" i="9"/>
  <c r="X275" i="9"/>
  <c r="X274" i="9"/>
  <c r="X273" i="9"/>
  <c r="X272" i="9"/>
  <c r="H273" i="10" s="1"/>
  <c r="AG284" i="12" s="1"/>
  <c r="X271" i="9"/>
  <c r="X270" i="9"/>
  <c r="X269" i="9"/>
  <c r="X268" i="9"/>
  <c r="X267" i="9"/>
  <c r="X266" i="9"/>
  <c r="X265" i="9"/>
  <c r="X264" i="9"/>
  <c r="H265" i="10" s="1"/>
  <c r="AG276" i="12" s="1"/>
  <c r="X263" i="9"/>
  <c r="X262" i="9"/>
  <c r="H263" i="10" s="1"/>
  <c r="X261" i="9"/>
  <c r="X260" i="9"/>
  <c r="X259" i="9"/>
  <c r="X258" i="9"/>
  <c r="X257" i="9"/>
  <c r="X256" i="9"/>
  <c r="H257" i="10" s="1"/>
  <c r="AG268" i="12" s="1"/>
  <c r="X255" i="9"/>
  <c r="X254" i="9"/>
  <c r="X253" i="9"/>
  <c r="H254" i="10" s="1"/>
  <c r="X252" i="9"/>
  <c r="X251" i="9"/>
  <c r="X250" i="9"/>
  <c r="X249" i="9"/>
  <c r="X248" i="9"/>
  <c r="H249" i="10" s="1"/>
  <c r="X247" i="9"/>
  <c r="X246" i="9"/>
  <c r="H247" i="10" s="1"/>
  <c r="BD272" i="12" s="1"/>
  <c r="X245" i="9"/>
  <c r="X244" i="9"/>
  <c r="X243" i="9"/>
  <c r="X242" i="9"/>
  <c r="X241" i="9"/>
  <c r="X240" i="9"/>
  <c r="H241" i="10" s="1"/>
  <c r="AG252" i="12" s="1"/>
  <c r="X239" i="9"/>
  <c r="X238" i="9"/>
  <c r="X237" i="9"/>
  <c r="X236" i="9"/>
  <c r="X235" i="9"/>
  <c r="X234" i="9"/>
  <c r="X233" i="9"/>
  <c r="X232" i="9"/>
  <c r="H233" i="10" s="1"/>
  <c r="AG244" i="12" s="1"/>
  <c r="X231" i="9"/>
  <c r="X230" i="9"/>
  <c r="H231" i="10" s="1"/>
  <c r="AG242" i="12" s="1"/>
  <c r="X229" i="9"/>
  <c r="X228" i="9"/>
  <c r="X227" i="9"/>
  <c r="X226" i="9"/>
  <c r="X225" i="9"/>
  <c r="X224" i="9"/>
  <c r="H225" i="10" s="1"/>
  <c r="AG236" i="12" s="1"/>
  <c r="X223" i="9"/>
  <c r="X222" i="9"/>
  <c r="H223" i="10" s="1"/>
  <c r="BD296" i="12" s="1"/>
  <c r="X221" i="9"/>
  <c r="X220" i="9"/>
  <c r="X219" i="9"/>
  <c r="X218" i="9"/>
  <c r="X217" i="9"/>
  <c r="X216" i="9"/>
  <c r="H217" i="10" s="1"/>
  <c r="AG228" i="12" s="1"/>
  <c r="X215" i="9"/>
  <c r="X214" i="9"/>
  <c r="H215" i="10" s="1"/>
  <c r="AG226" i="12" s="1"/>
  <c r="X213" i="9"/>
  <c r="X212" i="9"/>
  <c r="X211" i="9"/>
  <c r="X210" i="9"/>
  <c r="X209" i="9"/>
  <c r="X208" i="9"/>
  <c r="X207" i="9"/>
  <c r="X206" i="9"/>
  <c r="X205" i="9"/>
  <c r="X204" i="9"/>
  <c r="X203" i="9"/>
  <c r="X202" i="9"/>
  <c r="X201" i="9"/>
  <c r="X200" i="9"/>
  <c r="X199" i="9"/>
  <c r="X198" i="9"/>
  <c r="H199" i="10" s="1"/>
  <c r="BD320" i="12" s="1"/>
  <c r="X197" i="9"/>
  <c r="X196" i="9"/>
  <c r="X195" i="9"/>
  <c r="X194" i="9"/>
  <c r="X193" i="9"/>
  <c r="X192" i="9"/>
  <c r="H193" i="10" s="1"/>
  <c r="AG204" i="12" s="1"/>
  <c r="X191" i="9"/>
  <c r="X190" i="9"/>
  <c r="H191" i="10" s="1"/>
  <c r="X189" i="9"/>
  <c r="X188" i="9"/>
  <c r="X187" i="9"/>
  <c r="X186" i="9"/>
  <c r="X185" i="9"/>
  <c r="X184" i="9"/>
  <c r="H185" i="10" s="1"/>
  <c r="AG196" i="12" s="1"/>
  <c r="X183" i="9"/>
  <c r="X182" i="9"/>
  <c r="H183" i="10" s="1"/>
  <c r="BD336" i="12" s="1"/>
  <c r="X181" i="9"/>
  <c r="X180" i="9"/>
  <c r="X179" i="9"/>
  <c r="X178" i="9"/>
  <c r="X177" i="9"/>
  <c r="X176" i="9"/>
  <c r="H177" i="10" s="1"/>
  <c r="AG188" i="12" s="1"/>
  <c r="X175" i="9"/>
  <c r="X174" i="9"/>
  <c r="H175" i="10" s="1"/>
  <c r="BD344" i="12" s="1"/>
  <c r="X173" i="9"/>
  <c r="X172" i="9"/>
  <c r="X171" i="9"/>
  <c r="X170" i="9"/>
  <c r="X169" i="9"/>
  <c r="X168" i="9"/>
  <c r="H169" i="10" s="1"/>
  <c r="X167" i="9"/>
  <c r="X166" i="9"/>
  <c r="H167" i="10" s="1"/>
  <c r="X165" i="9"/>
  <c r="X164" i="9"/>
  <c r="X163" i="9"/>
  <c r="X162" i="9"/>
  <c r="X161" i="9"/>
  <c r="X160" i="9"/>
  <c r="H161" i="10" s="1"/>
  <c r="AG172" i="12" s="1"/>
  <c r="X159" i="9"/>
  <c r="X158" i="9"/>
  <c r="X157" i="9"/>
  <c r="X156" i="9"/>
  <c r="X155" i="9"/>
  <c r="X154" i="9"/>
  <c r="X153" i="9"/>
  <c r="X152" i="9"/>
  <c r="H153" i="10" s="1"/>
  <c r="AG164" i="12" s="1"/>
  <c r="X151" i="9"/>
  <c r="X150" i="9"/>
  <c r="H151" i="10" s="1"/>
  <c r="AG162" i="12" s="1"/>
  <c r="X149" i="9"/>
  <c r="X148" i="9"/>
  <c r="X147" i="9"/>
  <c r="X146" i="9"/>
  <c r="X145" i="9"/>
  <c r="X144" i="9"/>
  <c r="H145" i="10" s="1"/>
  <c r="AG156" i="12" s="1"/>
  <c r="X143" i="9"/>
  <c r="X142" i="9"/>
  <c r="X141" i="9"/>
  <c r="X140" i="9"/>
  <c r="X139" i="9"/>
  <c r="X138" i="9"/>
  <c r="X137" i="9"/>
  <c r="X136" i="9"/>
  <c r="H137" i="10" s="1"/>
  <c r="X135" i="9"/>
  <c r="X134" i="9"/>
  <c r="X133" i="9"/>
  <c r="H134" i="10" s="1"/>
  <c r="X132" i="9"/>
  <c r="X131" i="9"/>
  <c r="X130" i="9"/>
  <c r="X129" i="9"/>
  <c r="X128" i="9"/>
  <c r="H129" i="10" s="1"/>
  <c r="X127" i="9"/>
  <c r="X126" i="9"/>
  <c r="X125" i="9"/>
  <c r="X124" i="9"/>
  <c r="X123" i="9"/>
  <c r="X122" i="9"/>
  <c r="X121" i="9"/>
  <c r="X120" i="9"/>
  <c r="H121" i="10" s="1"/>
  <c r="X119" i="9"/>
  <c r="X118" i="9"/>
  <c r="H119" i="10" s="1"/>
  <c r="X117" i="9"/>
  <c r="X116" i="9"/>
  <c r="X115" i="9"/>
  <c r="X114" i="9"/>
  <c r="X113" i="9"/>
  <c r="X112" i="9"/>
  <c r="H113" i="10" s="1"/>
  <c r="X111" i="9"/>
  <c r="X110" i="9"/>
  <c r="H111" i="10" s="1"/>
  <c r="X109" i="9"/>
  <c r="X108" i="9"/>
  <c r="X107" i="9"/>
  <c r="X106" i="9"/>
  <c r="X105" i="9"/>
  <c r="X104" i="9"/>
  <c r="H105" i="10" s="1"/>
  <c r="AG116" i="12" s="1"/>
  <c r="X103" i="9"/>
  <c r="X102" i="9"/>
  <c r="X101" i="9"/>
  <c r="H102" i="10" s="1"/>
  <c r="BD417" i="12" s="1"/>
  <c r="X100" i="9"/>
  <c r="X99" i="9"/>
  <c r="X98" i="9"/>
  <c r="X97" i="9"/>
  <c r="X96" i="9"/>
  <c r="H97" i="10" s="1"/>
  <c r="AG108" i="12" s="1"/>
  <c r="X95" i="9"/>
  <c r="X94" i="9"/>
  <c r="X93" i="9"/>
  <c r="X92" i="9"/>
  <c r="X91" i="9"/>
  <c r="X90" i="9"/>
  <c r="X89" i="9"/>
  <c r="X88" i="9"/>
  <c r="H89" i="10" s="1"/>
  <c r="AG100" i="12" s="1"/>
  <c r="X87" i="9"/>
  <c r="X86" i="9"/>
  <c r="H87" i="10" s="1"/>
  <c r="BD432" i="12" s="1"/>
  <c r="X85" i="9"/>
  <c r="H86" i="10" s="1"/>
  <c r="BD433" i="12" s="1"/>
  <c r="X84" i="9"/>
  <c r="X83" i="9"/>
  <c r="X82" i="9"/>
  <c r="X81" i="9"/>
  <c r="X80" i="9"/>
  <c r="H81" i="10" s="1"/>
  <c r="AG92" i="12" s="1"/>
  <c r="X79" i="9"/>
  <c r="X78" i="9"/>
  <c r="X77" i="9"/>
  <c r="X76" i="9"/>
  <c r="H78" i="10" s="1"/>
  <c r="X75" i="9"/>
  <c r="X74" i="9"/>
  <c r="X73" i="9"/>
  <c r="X72" i="9"/>
  <c r="H73" i="10" s="1"/>
  <c r="AG84" i="12" s="1"/>
  <c r="X71" i="9"/>
  <c r="X70" i="9"/>
  <c r="X69" i="9"/>
  <c r="X68" i="9"/>
  <c r="X67" i="9"/>
  <c r="X66" i="9"/>
  <c r="X65" i="9"/>
  <c r="X64" i="9"/>
  <c r="H65" i="10" s="1"/>
  <c r="AG76" i="12" s="1"/>
  <c r="X63" i="9"/>
  <c r="X62" i="9"/>
  <c r="X61" i="9"/>
  <c r="X60" i="9"/>
  <c r="H62" i="10" s="1"/>
  <c r="X59" i="9"/>
  <c r="X58" i="9"/>
  <c r="X57" i="9"/>
  <c r="X56" i="9"/>
  <c r="H57" i="10" s="1"/>
  <c r="AG68" i="12" s="1"/>
  <c r="X55" i="9"/>
  <c r="X54" i="9"/>
  <c r="X53" i="9"/>
  <c r="X52" i="9"/>
  <c r="X51" i="9"/>
  <c r="X50" i="9"/>
  <c r="X49" i="9"/>
  <c r="X48" i="9"/>
  <c r="H49" i="10" s="1"/>
  <c r="AG60" i="12" s="1"/>
  <c r="X47" i="9"/>
  <c r="X46" i="9"/>
  <c r="X45" i="9"/>
  <c r="X44" i="9"/>
  <c r="H46" i="10" s="1"/>
  <c r="X43" i="9"/>
  <c r="X42" i="9"/>
  <c r="X41" i="9"/>
  <c r="X40" i="9"/>
  <c r="H41" i="10" s="1"/>
  <c r="AG52" i="12" s="1"/>
  <c r="X39" i="9"/>
  <c r="X38" i="9"/>
  <c r="X37" i="9"/>
  <c r="X36" i="9"/>
  <c r="H38" i="10" s="1"/>
  <c r="X35" i="9"/>
  <c r="X34" i="9"/>
  <c r="X33" i="9"/>
  <c r="X32" i="9"/>
  <c r="H33" i="10" s="1"/>
  <c r="AG44" i="12" s="1"/>
  <c r="X31" i="9"/>
  <c r="X30" i="9"/>
  <c r="X29" i="9"/>
  <c r="X28" i="9"/>
  <c r="X27" i="9"/>
  <c r="X26" i="9"/>
  <c r="X25" i="9"/>
  <c r="X24" i="9"/>
  <c r="H25" i="10" s="1"/>
  <c r="AG36" i="12" s="1"/>
  <c r="X23" i="9"/>
  <c r="X22" i="9"/>
  <c r="X21" i="9"/>
  <c r="H22" i="10" s="1"/>
  <c r="AG33" i="12" s="1"/>
  <c r="X20" i="9"/>
  <c r="X19" i="9"/>
  <c r="X18" i="9"/>
  <c r="X17" i="9"/>
  <c r="X16" i="9"/>
  <c r="H17" i="10" s="1"/>
  <c r="AG28" i="12" s="1"/>
  <c r="X15" i="9"/>
  <c r="X14" i="9"/>
  <c r="X13" i="9"/>
  <c r="X12" i="9"/>
  <c r="X11" i="9"/>
  <c r="X10" i="9"/>
  <c r="X9" i="9"/>
  <c r="X8" i="9"/>
  <c r="H9" i="10" s="1"/>
  <c r="AG20" i="12" s="1"/>
  <c r="X7" i="9"/>
  <c r="X6" i="9"/>
  <c r="X5" i="9"/>
  <c r="X4" i="9"/>
  <c r="H6" i="10" s="1"/>
  <c r="AG17" i="12" s="1"/>
  <c r="X3" i="9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G472" i="10"/>
  <c r="G460" i="10"/>
  <c r="AA471" i="12" s="1"/>
  <c r="G424" i="10"/>
  <c r="G408" i="10"/>
  <c r="G392" i="10"/>
  <c r="G368" i="10"/>
  <c r="G363" i="10"/>
  <c r="G336" i="10"/>
  <c r="AA347" i="12" s="1"/>
  <c r="G312" i="10"/>
  <c r="AA323" i="12" s="1"/>
  <c r="G240" i="10"/>
  <c r="AA251" i="12" s="1"/>
  <c r="G209" i="10"/>
  <c r="AA220" i="12" s="1"/>
  <c r="G136" i="10"/>
  <c r="AA147" i="12" s="1"/>
  <c r="G122" i="10"/>
  <c r="G88" i="10"/>
  <c r="AA99" i="12" s="1"/>
  <c r="S504" i="9"/>
  <c r="S503" i="9"/>
  <c r="S502" i="9"/>
  <c r="S501" i="9"/>
  <c r="S500" i="9"/>
  <c r="G501" i="10" s="1"/>
  <c r="AA512" i="12" s="1"/>
  <c r="S499" i="9"/>
  <c r="S498" i="9"/>
  <c r="S497" i="9"/>
  <c r="S496" i="9"/>
  <c r="S495" i="9"/>
  <c r="G496" i="10" s="1"/>
  <c r="S494" i="9"/>
  <c r="S493" i="9"/>
  <c r="S492" i="9"/>
  <c r="G493" i="10" s="1"/>
  <c r="S491" i="9"/>
  <c r="S490" i="9"/>
  <c r="G491" i="10" s="1"/>
  <c r="S489" i="9"/>
  <c r="S488" i="9"/>
  <c r="S487" i="9"/>
  <c r="S486" i="9"/>
  <c r="S485" i="9"/>
  <c r="S484" i="9"/>
  <c r="G485" i="10" s="1"/>
  <c r="S483" i="9"/>
  <c r="S482" i="9"/>
  <c r="S481" i="9"/>
  <c r="S480" i="9"/>
  <c r="G482" i="10" s="1"/>
  <c r="S479" i="9"/>
  <c r="S478" i="9"/>
  <c r="S477" i="9"/>
  <c r="S476" i="9"/>
  <c r="G477" i="10" s="1"/>
  <c r="AA488" i="12" s="1"/>
  <c r="S475" i="9"/>
  <c r="S474" i="9"/>
  <c r="G475" i="10" s="1"/>
  <c r="S473" i="9"/>
  <c r="S472" i="9"/>
  <c r="G474" i="10" s="1"/>
  <c r="S471" i="9"/>
  <c r="S470" i="9"/>
  <c r="S469" i="9"/>
  <c r="S468" i="9"/>
  <c r="G469" i="10" s="1"/>
  <c r="AA480" i="12" s="1"/>
  <c r="S467" i="9"/>
  <c r="S466" i="9"/>
  <c r="G467" i="10" s="1"/>
  <c r="S465" i="9"/>
  <c r="S464" i="9"/>
  <c r="G466" i="10" s="1"/>
  <c r="S463" i="9"/>
  <c r="G464" i="10" s="1"/>
  <c r="AA475" i="12" s="1"/>
  <c r="S462" i="9"/>
  <c r="S461" i="9"/>
  <c r="S460" i="9"/>
  <c r="G461" i="10" s="1"/>
  <c r="S459" i="9"/>
  <c r="S458" i="9"/>
  <c r="G459" i="10" s="1"/>
  <c r="S457" i="9"/>
  <c r="S456" i="9"/>
  <c r="S455" i="9"/>
  <c r="S454" i="9"/>
  <c r="S453" i="9"/>
  <c r="S452" i="9"/>
  <c r="G453" i="10" s="1"/>
  <c r="AA464" i="12" s="1"/>
  <c r="S451" i="9"/>
  <c r="S450" i="9"/>
  <c r="S449" i="9"/>
  <c r="S448" i="9"/>
  <c r="S447" i="9"/>
  <c r="S446" i="9"/>
  <c r="S445" i="9"/>
  <c r="S444" i="9"/>
  <c r="G445" i="10" s="1"/>
  <c r="S443" i="9"/>
  <c r="S442" i="9"/>
  <c r="S441" i="9"/>
  <c r="S440" i="9"/>
  <c r="G442" i="10" s="1"/>
  <c r="S439" i="9"/>
  <c r="G440" i="10" s="1"/>
  <c r="S438" i="9"/>
  <c r="S437" i="9"/>
  <c r="S436" i="9"/>
  <c r="G437" i="10" s="1"/>
  <c r="S435" i="9"/>
  <c r="S434" i="9"/>
  <c r="G435" i="10" s="1"/>
  <c r="S433" i="9"/>
  <c r="S432" i="9"/>
  <c r="S431" i="9"/>
  <c r="S430" i="9"/>
  <c r="S429" i="9"/>
  <c r="S428" i="9"/>
  <c r="G429" i="10" s="1"/>
  <c r="AA440" i="12" s="1"/>
  <c r="S427" i="9"/>
  <c r="S426" i="9"/>
  <c r="S425" i="9"/>
  <c r="S424" i="9"/>
  <c r="S423" i="9"/>
  <c r="S422" i="9"/>
  <c r="S421" i="9"/>
  <c r="S420" i="9"/>
  <c r="G421" i="10" s="1"/>
  <c r="S419" i="9"/>
  <c r="S418" i="9"/>
  <c r="G419" i="10" s="1"/>
  <c r="S417" i="9"/>
  <c r="S416" i="9"/>
  <c r="S415" i="9"/>
  <c r="S414" i="9"/>
  <c r="S413" i="9"/>
  <c r="S412" i="9"/>
  <c r="G413" i="10" s="1"/>
  <c r="S411" i="9"/>
  <c r="S410" i="9"/>
  <c r="G411" i="10" s="1"/>
  <c r="S409" i="9"/>
  <c r="S408" i="9"/>
  <c r="G409" i="10" s="1"/>
  <c r="S407" i="9"/>
  <c r="S406" i="9"/>
  <c r="S405" i="9"/>
  <c r="S404" i="9"/>
  <c r="G405" i="10" s="1"/>
  <c r="S403" i="9"/>
  <c r="S402" i="9"/>
  <c r="G403" i="10" s="1"/>
  <c r="S401" i="9"/>
  <c r="S400" i="9"/>
  <c r="G402" i="10" s="1"/>
  <c r="S399" i="9"/>
  <c r="S398" i="9"/>
  <c r="S397" i="9"/>
  <c r="G399" i="10" s="1"/>
  <c r="AA410" i="12" s="1"/>
  <c r="S396" i="9"/>
  <c r="G397" i="10" s="1"/>
  <c r="AA408" i="12" s="1"/>
  <c r="S395" i="9"/>
  <c r="S394" i="9"/>
  <c r="G395" i="10" s="1"/>
  <c r="S393" i="9"/>
  <c r="S392" i="9"/>
  <c r="S391" i="9"/>
  <c r="S390" i="9"/>
  <c r="S389" i="9"/>
  <c r="S388" i="9"/>
  <c r="G389" i="10" s="1"/>
  <c r="AA400" i="12" s="1"/>
  <c r="S387" i="9"/>
  <c r="S386" i="9"/>
  <c r="G387" i="10" s="1"/>
  <c r="S385" i="9"/>
  <c r="S384" i="9"/>
  <c r="G386" i="10" s="1"/>
  <c r="S383" i="9"/>
  <c r="S382" i="9"/>
  <c r="S381" i="9"/>
  <c r="S380" i="9"/>
  <c r="G381" i="10" s="1"/>
  <c r="S379" i="9"/>
  <c r="S378" i="9"/>
  <c r="G379" i="10" s="1"/>
  <c r="S377" i="9"/>
  <c r="S376" i="9"/>
  <c r="S375" i="9"/>
  <c r="S374" i="9"/>
  <c r="S373" i="9"/>
  <c r="S372" i="9"/>
  <c r="G373" i="10" s="1"/>
  <c r="AA384" i="12" s="1"/>
  <c r="S371" i="9"/>
  <c r="S370" i="9"/>
  <c r="G371" i="10" s="1"/>
  <c r="S369" i="9"/>
  <c r="S368" i="9"/>
  <c r="S367" i="9"/>
  <c r="S366" i="9"/>
  <c r="S365" i="9"/>
  <c r="S364" i="9"/>
  <c r="G365" i="10" s="1"/>
  <c r="AA376" i="12" s="1"/>
  <c r="S363" i="9"/>
  <c r="S362" i="9"/>
  <c r="S361" i="9"/>
  <c r="S360" i="9"/>
  <c r="S359" i="9"/>
  <c r="S358" i="9"/>
  <c r="S357" i="9"/>
  <c r="S356" i="9"/>
  <c r="G357" i="10" s="1"/>
  <c r="AA368" i="12" s="1"/>
  <c r="S355" i="9"/>
  <c r="S354" i="9"/>
  <c r="G355" i="10" s="1"/>
  <c r="S353" i="9"/>
  <c r="S352" i="9"/>
  <c r="S351" i="9"/>
  <c r="S350" i="9"/>
  <c r="S349" i="9"/>
  <c r="S348" i="9"/>
  <c r="G349" i="10" s="1"/>
  <c r="S347" i="9"/>
  <c r="S346" i="9"/>
  <c r="S345" i="9"/>
  <c r="S344" i="9"/>
  <c r="G346" i="10" s="1"/>
  <c r="S343" i="9"/>
  <c r="S342" i="9"/>
  <c r="S341" i="9"/>
  <c r="S340" i="9"/>
  <c r="G341" i="10" s="1"/>
  <c r="S339" i="9"/>
  <c r="S338" i="9"/>
  <c r="G339" i="10" s="1"/>
  <c r="S337" i="9"/>
  <c r="S336" i="9"/>
  <c r="G337" i="10" s="1"/>
  <c r="S335" i="9"/>
  <c r="S334" i="9"/>
  <c r="S333" i="9"/>
  <c r="S332" i="9"/>
  <c r="G333" i="10" s="1"/>
  <c r="AA344" i="12" s="1"/>
  <c r="S331" i="9"/>
  <c r="S330" i="9"/>
  <c r="G331" i="10" s="1"/>
  <c r="S329" i="9"/>
  <c r="S328" i="9"/>
  <c r="S327" i="9"/>
  <c r="S326" i="9"/>
  <c r="S325" i="9"/>
  <c r="S324" i="9"/>
  <c r="G325" i="10" s="1"/>
  <c r="AA336" i="12" s="1"/>
  <c r="S323" i="9"/>
  <c r="S322" i="9"/>
  <c r="G323" i="10" s="1"/>
  <c r="S321" i="9"/>
  <c r="S320" i="9"/>
  <c r="S319" i="9"/>
  <c r="S318" i="9"/>
  <c r="S317" i="9"/>
  <c r="S316" i="9"/>
  <c r="G317" i="10" s="1"/>
  <c r="AA328" i="12" s="1"/>
  <c r="S315" i="9"/>
  <c r="S314" i="9"/>
  <c r="G315" i="10" s="1"/>
  <c r="S313" i="9"/>
  <c r="S312" i="9"/>
  <c r="S311" i="9"/>
  <c r="S310" i="9"/>
  <c r="S309" i="9"/>
  <c r="S308" i="9"/>
  <c r="G309" i="10" s="1"/>
  <c r="AA320" i="12" s="1"/>
  <c r="S307" i="9"/>
  <c r="S306" i="9"/>
  <c r="G307" i="10" s="1"/>
  <c r="S305" i="9"/>
  <c r="S304" i="9"/>
  <c r="G306" i="10" s="1"/>
  <c r="S303" i="9"/>
  <c r="S302" i="9"/>
  <c r="S301" i="9"/>
  <c r="S300" i="9"/>
  <c r="G301" i="10" s="1"/>
  <c r="AA312" i="12" s="1"/>
  <c r="S299" i="9"/>
  <c r="S298" i="9"/>
  <c r="G299" i="10" s="1"/>
  <c r="S297" i="9"/>
  <c r="S296" i="9"/>
  <c r="S295" i="9"/>
  <c r="G296" i="10" s="1"/>
  <c r="AA307" i="12" s="1"/>
  <c r="S294" i="9"/>
  <c r="S293" i="9"/>
  <c r="G295" i="10" s="1"/>
  <c r="AA306" i="12" s="1"/>
  <c r="S292" i="9"/>
  <c r="G293" i="10" s="1"/>
  <c r="AA304" i="12" s="1"/>
  <c r="S291" i="9"/>
  <c r="S290" i="9"/>
  <c r="G291" i="10" s="1"/>
  <c r="S289" i="9"/>
  <c r="S288" i="9"/>
  <c r="S287" i="9"/>
  <c r="S286" i="9"/>
  <c r="S285" i="9"/>
  <c r="S284" i="9"/>
  <c r="G285" i="10" s="1"/>
  <c r="AA296" i="12" s="1"/>
  <c r="S283" i="9"/>
  <c r="S282" i="9"/>
  <c r="S281" i="9"/>
  <c r="S280" i="9"/>
  <c r="G281" i="10" s="1"/>
  <c r="S279" i="9"/>
  <c r="G280" i="10" s="1"/>
  <c r="AA291" i="12" s="1"/>
  <c r="S278" i="9"/>
  <c r="S277" i="9"/>
  <c r="S276" i="9"/>
  <c r="G277" i="10" s="1"/>
  <c r="AA288" i="12" s="1"/>
  <c r="S275" i="9"/>
  <c r="S274" i="9"/>
  <c r="G275" i="10" s="1"/>
  <c r="S273" i="9"/>
  <c r="S272" i="9"/>
  <c r="G274" i="10" s="1"/>
  <c r="S271" i="9"/>
  <c r="S270" i="9"/>
  <c r="S269" i="9"/>
  <c r="S268" i="9"/>
  <c r="G269" i="10" s="1"/>
  <c r="AA280" i="12" s="1"/>
  <c r="S267" i="9"/>
  <c r="S266" i="9"/>
  <c r="S265" i="9"/>
  <c r="S264" i="9"/>
  <c r="S263" i="9"/>
  <c r="G264" i="10" s="1"/>
  <c r="AA275" i="12" s="1"/>
  <c r="S262" i="9"/>
  <c r="S261" i="9"/>
  <c r="S260" i="9"/>
  <c r="G261" i="10" s="1"/>
  <c r="AA272" i="12" s="1"/>
  <c r="S259" i="9"/>
  <c r="S258" i="9"/>
  <c r="G259" i="10" s="1"/>
  <c r="S257" i="9"/>
  <c r="S256" i="9"/>
  <c r="G258" i="10" s="1"/>
  <c r="S255" i="9"/>
  <c r="S254" i="9"/>
  <c r="S253" i="9"/>
  <c r="S252" i="9"/>
  <c r="G253" i="10" s="1"/>
  <c r="AA264" i="12" s="1"/>
  <c r="S251" i="9"/>
  <c r="S250" i="9"/>
  <c r="S249" i="9"/>
  <c r="S248" i="9"/>
  <c r="S247" i="9"/>
  <c r="S246" i="9"/>
  <c r="S245" i="9"/>
  <c r="S244" i="9"/>
  <c r="G245" i="10" s="1"/>
  <c r="AA256" i="12" s="1"/>
  <c r="S243" i="9"/>
  <c r="S242" i="9"/>
  <c r="S241" i="9"/>
  <c r="S240" i="9"/>
  <c r="S239" i="9"/>
  <c r="S238" i="9"/>
  <c r="S237" i="9"/>
  <c r="S236" i="9"/>
  <c r="G237" i="10" s="1"/>
  <c r="AA248" i="12" s="1"/>
  <c r="S235" i="9"/>
  <c r="S234" i="9"/>
  <c r="S233" i="9"/>
  <c r="S232" i="9"/>
  <c r="S231" i="9"/>
  <c r="S230" i="9"/>
  <c r="S229" i="9"/>
  <c r="S228" i="9"/>
  <c r="G229" i="10" s="1"/>
  <c r="AA240" i="12" s="1"/>
  <c r="S227" i="9"/>
  <c r="S226" i="9"/>
  <c r="S225" i="9"/>
  <c r="S224" i="9"/>
  <c r="S223" i="9"/>
  <c r="S222" i="9"/>
  <c r="S221" i="9"/>
  <c r="S220" i="9"/>
  <c r="G221" i="10" s="1"/>
  <c r="AA232" i="12" s="1"/>
  <c r="S219" i="9"/>
  <c r="S218" i="9"/>
  <c r="G219" i="10" s="1"/>
  <c r="S217" i="9"/>
  <c r="S216" i="9"/>
  <c r="G218" i="10" s="1"/>
  <c r="S215" i="9"/>
  <c r="S214" i="9"/>
  <c r="S213" i="9"/>
  <c r="S212" i="9"/>
  <c r="G213" i="10" s="1"/>
  <c r="AA224" i="12" s="1"/>
  <c r="S211" i="9"/>
  <c r="S210" i="9"/>
  <c r="S209" i="9"/>
  <c r="S208" i="9"/>
  <c r="S207" i="9"/>
  <c r="G208" i="10" s="1"/>
  <c r="AA219" i="12" s="1"/>
  <c r="S206" i="9"/>
  <c r="S205" i="9"/>
  <c r="S204" i="9"/>
  <c r="G205" i="10" s="1"/>
  <c r="AA216" i="12" s="1"/>
  <c r="S203" i="9"/>
  <c r="S202" i="9"/>
  <c r="G203" i="10" s="1"/>
  <c r="S201" i="9"/>
  <c r="S200" i="9"/>
  <c r="S199" i="9"/>
  <c r="S198" i="9"/>
  <c r="S197" i="9"/>
  <c r="S196" i="9"/>
  <c r="G197" i="10" s="1"/>
  <c r="AA208" i="12" s="1"/>
  <c r="S195" i="9"/>
  <c r="S194" i="9"/>
  <c r="S193" i="9"/>
  <c r="S192" i="9"/>
  <c r="S191" i="9"/>
  <c r="S190" i="9"/>
  <c r="S189" i="9"/>
  <c r="S188" i="9"/>
  <c r="G189" i="10" s="1"/>
  <c r="AA200" i="12" s="1"/>
  <c r="S187" i="9"/>
  <c r="S186" i="9"/>
  <c r="G187" i="10" s="1"/>
  <c r="S185" i="9"/>
  <c r="S184" i="9"/>
  <c r="S183" i="9"/>
  <c r="S182" i="9"/>
  <c r="S181" i="9"/>
  <c r="S180" i="9"/>
  <c r="G181" i="10" s="1"/>
  <c r="AA192" i="12" s="1"/>
  <c r="S179" i="9"/>
  <c r="S178" i="9"/>
  <c r="S177" i="9"/>
  <c r="S176" i="9"/>
  <c r="G178" i="10" s="1"/>
  <c r="AA189" i="12" s="1"/>
  <c r="S175" i="9"/>
  <c r="S174" i="9"/>
  <c r="S173" i="9"/>
  <c r="S172" i="9"/>
  <c r="G173" i="10" s="1"/>
  <c r="AA184" i="12" s="1"/>
  <c r="S171" i="9"/>
  <c r="S170" i="9"/>
  <c r="G171" i="10" s="1"/>
  <c r="AA182" i="12" s="1"/>
  <c r="S169" i="9"/>
  <c r="S168" i="9"/>
  <c r="S167" i="9"/>
  <c r="G168" i="10" s="1"/>
  <c r="AA179" i="12" s="1"/>
  <c r="S166" i="9"/>
  <c r="S165" i="9"/>
  <c r="S164" i="9"/>
  <c r="G165" i="10" s="1"/>
  <c r="AA176" i="12" s="1"/>
  <c r="S163" i="9"/>
  <c r="S162" i="9"/>
  <c r="S161" i="9"/>
  <c r="S160" i="9"/>
  <c r="S159" i="9"/>
  <c r="G160" i="10" s="1"/>
  <c r="AA171" i="12" s="1"/>
  <c r="S158" i="9"/>
  <c r="S157" i="9"/>
  <c r="S156" i="9"/>
  <c r="G157" i="10" s="1"/>
  <c r="AA168" i="12" s="1"/>
  <c r="S155" i="9"/>
  <c r="S154" i="9"/>
  <c r="G155" i="10" s="1"/>
  <c r="AA166" i="12" s="1"/>
  <c r="S153" i="9"/>
  <c r="S152" i="9"/>
  <c r="G153" i="10" s="1"/>
  <c r="S151" i="9"/>
  <c r="G152" i="10" s="1"/>
  <c r="AA163" i="12" s="1"/>
  <c r="S150" i="9"/>
  <c r="S149" i="9"/>
  <c r="S148" i="9"/>
  <c r="G149" i="10" s="1"/>
  <c r="AA160" i="12" s="1"/>
  <c r="S147" i="9"/>
  <c r="S146" i="9"/>
  <c r="G147" i="10" s="1"/>
  <c r="AA158" i="12" s="1"/>
  <c r="S145" i="9"/>
  <c r="S144" i="9"/>
  <c r="S143" i="9"/>
  <c r="G144" i="10" s="1"/>
  <c r="AA155" i="12" s="1"/>
  <c r="S142" i="9"/>
  <c r="S141" i="9"/>
  <c r="G143" i="10" s="1"/>
  <c r="AA154" i="12" s="1"/>
  <c r="S140" i="9"/>
  <c r="G141" i="10" s="1"/>
  <c r="AA152" i="12" s="1"/>
  <c r="S139" i="9"/>
  <c r="S138" i="9"/>
  <c r="G139" i="10" s="1"/>
  <c r="S137" i="9"/>
  <c r="S136" i="9"/>
  <c r="S135" i="9"/>
  <c r="S134" i="9"/>
  <c r="S133" i="9"/>
  <c r="S132" i="9"/>
  <c r="G133" i="10" s="1"/>
  <c r="AA144" i="12" s="1"/>
  <c r="S131" i="9"/>
  <c r="S130" i="9"/>
  <c r="G131" i="10" s="1"/>
  <c r="S129" i="9"/>
  <c r="S128" i="9"/>
  <c r="G130" i="10" s="1"/>
  <c r="AA141" i="12" s="1"/>
  <c r="S127" i="9"/>
  <c r="G128" i="10" s="1"/>
  <c r="AA139" i="12" s="1"/>
  <c r="S126" i="9"/>
  <c r="S125" i="9"/>
  <c r="S124" i="9"/>
  <c r="G125" i="10" s="1"/>
  <c r="AA136" i="12" s="1"/>
  <c r="S123" i="9"/>
  <c r="S122" i="9"/>
  <c r="S121" i="9"/>
  <c r="S120" i="9"/>
  <c r="G121" i="10" s="1"/>
  <c r="S119" i="9"/>
  <c r="G120" i="10" s="1"/>
  <c r="AA131" i="12" s="1"/>
  <c r="S118" i="9"/>
  <c r="S117" i="9"/>
  <c r="S116" i="9"/>
  <c r="G117" i="10" s="1"/>
  <c r="AA128" i="12" s="1"/>
  <c r="S115" i="9"/>
  <c r="S114" i="9"/>
  <c r="G115" i="10" s="1"/>
  <c r="AA126" i="12" s="1"/>
  <c r="S113" i="9"/>
  <c r="S112" i="9"/>
  <c r="S111" i="9"/>
  <c r="G112" i="10" s="1"/>
  <c r="AA123" i="12" s="1"/>
  <c r="S110" i="9"/>
  <c r="S109" i="9"/>
  <c r="S108" i="9"/>
  <c r="G109" i="10" s="1"/>
  <c r="AA120" i="12" s="1"/>
  <c r="S107" i="9"/>
  <c r="S106" i="9"/>
  <c r="G107" i="10" s="1"/>
  <c r="S105" i="9"/>
  <c r="S104" i="9"/>
  <c r="S103" i="9"/>
  <c r="G104" i="10" s="1"/>
  <c r="AA115" i="12" s="1"/>
  <c r="S102" i="9"/>
  <c r="S101" i="9"/>
  <c r="G103" i="10" s="1"/>
  <c r="AA114" i="12" s="1"/>
  <c r="S100" i="9"/>
  <c r="G101" i="10" s="1"/>
  <c r="BC418" i="12" s="1"/>
  <c r="S99" i="9"/>
  <c r="S98" i="9"/>
  <c r="G99" i="10" s="1"/>
  <c r="AA110" i="12" s="1"/>
  <c r="S97" i="9"/>
  <c r="S96" i="9"/>
  <c r="G98" i="10" s="1"/>
  <c r="S95" i="9"/>
  <c r="G96" i="10" s="1"/>
  <c r="AA107" i="12" s="1"/>
  <c r="S94" i="9"/>
  <c r="S93" i="9"/>
  <c r="S92" i="9"/>
  <c r="G93" i="10" s="1"/>
  <c r="BC426" i="12" s="1"/>
  <c r="S91" i="9"/>
  <c r="S90" i="9"/>
  <c r="G91" i="10" s="1"/>
  <c r="S89" i="9"/>
  <c r="S88" i="9"/>
  <c r="G90" i="10" s="1"/>
  <c r="S87" i="9"/>
  <c r="S86" i="9"/>
  <c r="S85" i="9"/>
  <c r="S84" i="9"/>
  <c r="G85" i="10" s="1"/>
  <c r="BC434" i="12" s="1"/>
  <c r="S83" i="9"/>
  <c r="S82" i="9"/>
  <c r="G83" i="10" s="1"/>
  <c r="S81" i="9"/>
  <c r="S80" i="9"/>
  <c r="G81" i="10" s="1"/>
  <c r="S79" i="9"/>
  <c r="G80" i="10" s="1"/>
  <c r="AA91" i="12" s="1"/>
  <c r="S78" i="9"/>
  <c r="S77" i="9"/>
  <c r="S76" i="9"/>
  <c r="G77" i="10" s="1"/>
  <c r="BC442" i="12" s="1"/>
  <c r="S75" i="9"/>
  <c r="S74" i="9"/>
  <c r="G75" i="10" s="1"/>
  <c r="S73" i="9"/>
  <c r="S72" i="9"/>
  <c r="S71" i="9"/>
  <c r="G72" i="10" s="1"/>
  <c r="AA83" i="12" s="1"/>
  <c r="S70" i="9"/>
  <c r="S69" i="9"/>
  <c r="G71" i="10" s="1"/>
  <c r="AA82" i="12" s="1"/>
  <c r="S68" i="9"/>
  <c r="G69" i="10" s="1"/>
  <c r="AA80" i="12" s="1"/>
  <c r="S67" i="9"/>
  <c r="S66" i="9"/>
  <c r="G67" i="10" s="1"/>
  <c r="S65" i="9"/>
  <c r="S64" i="9"/>
  <c r="S63" i="9"/>
  <c r="G64" i="10" s="1"/>
  <c r="AA75" i="12" s="1"/>
  <c r="S62" i="9"/>
  <c r="S61" i="9"/>
  <c r="S60" i="9"/>
  <c r="G61" i="10" s="1"/>
  <c r="AA72" i="12" s="1"/>
  <c r="S59" i="9"/>
  <c r="S58" i="9"/>
  <c r="G59" i="10" s="1"/>
  <c r="S57" i="9"/>
  <c r="S56" i="9"/>
  <c r="S55" i="9"/>
  <c r="G56" i="10" s="1"/>
  <c r="AA67" i="12" s="1"/>
  <c r="S54" i="9"/>
  <c r="S53" i="9"/>
  <c r="S52" i="9"/>
  <c r="G53" i="10" s="1"/>
  <c r="BC466" i="12" s="1"/>
  <c r="S51" i="9"/>
  <c r="S50" i="9"/>
  <c r="G51" i="10" s="1"/>
  <c r="S49" i="9"/>
  <c r="S48" i="9"/>
  <c r="S47" i="9"/>
  <c r="G48" i="10" s="1"/>
  <c r="AA59" i="12" s="1"/>
  <c r="S46" i="9"/>
  <c r="S45" i="9"/>
  <c r="G47" i="10" s="1"/>
  <c r="AA58" i="12" s="1"/>
  <c r="S44" i="9"/>
  <c r="G45" i="10" s="1"/>
  <c r="AA56" i="12" s="1"/>
  <c r="S43" i="9"/>
  <c r="S42" i="9"/>
  <c r="G43" i="10" s="1"/>
  <c r="S41" i="9"/>
  <c r="S40" i="9"/>
  <c r="S39" i="9"/>
  <c r="G40" i="10" s="1"/>
  <c r="AA51" i="12" s="1"/>
  <c r="S38" i="9"/>
  <c r="S37" i="9"/>
  <c r="G39" i="10" s="1"/>
  <c r="AA50" i="12" s="1"/>
  <c r="S36" i="9"/>
  <c r="G37" i="10" s="1"/>
  <c r="BC482" i="12" s="1"/>
  <c r="S35" i="9"/>
  <c r="S34" i="9"/>
  <c r="G35" i="10" s="1"/>
  <c r="S33" i="9"/>
  <c r="S32" i="9"/>
  <c r="S31" i="9"/>
  <c r="G32" i="10" s="1"/>
  <c r="AA43" i="12" s="1"/>
  <c r="S30" i="9"/>
  <c r="S29" i="9"/>
  <c r="S28" i="9"/>
  <c r="G29" i="10" s="1"/>
  <c r="BC490" i="12" s="1"/>
  <c r="S27" i="9"/>
  <c r="S26" i="9"/>
  <c r="S25" i="9"/>
  <c r="S24" i="9"/>
  <c r="S23" i="9"/>
  <c r="G24" i="10" s="1"/>
  <c r="AA35" i="12" s="1"/>
  <c r="S22" i="9"/>
  <c r="S21" i="9"/>
  <c r="S20" i="9"/>
  <c r="G21" i="10" s="1"/>
  <c r="AA32" i="12" s="1"/>
  <c r="S19" i="9"/>
  <c r="S18" i="9"/>
  <c r="G19" i="10" s="1"/>
  <c r="S17" i="9"/>
  <c r="S16" i="9"/>
  <c r="G18" i="10" s="1"/>
  <c r="S15" i="9"/>
  <c r="G16" i="10" s="1"/>
  <c r="AA27" i="12" s="1"/>
  <c r="S14" i="9"/>
  <c r="S13" i="9"/>
  <c r="S12" i="9"/>
  <c r="G13" i="10" s="1"/>
  <c r="S11" i="9"/>
  <c r="S10" i="9"/>
  <c r="G11" i="10" s="1"/>
  <c r="AA22" i="12" s="1"/>
  <c r="S9" i="9"/>
  <c r="S8" i="9"/>
  <c r="S7" i="9"/>
  <c r="G8" i="10" s="1"/>
  <c r="AA19" i="12" s="1"/>
  <c r="S6" i="9"/>
  <c r="S5" i="9"/>
  <c r="S4" i="9"/>
  <c r="G5" i="10" s="1"/>
  <c r="AA16" i="12" s="1"/>
  <c r="S3" i="9"/>
  <c r="F497" i="10"/>
  <c r="U508" i="12" s="1"/>
  <c r="F489" i="10"/>
  <c r="F465" i="10"/>
  <c r="U476" i="12" s="1"/>
  <c r="F449" i="10"/>
  <c r="F436" i="10"/>
  <c r="U447" i="12" s="1"/>
  <c r="F419" i="10"/>
  <c r="U430" i="12" s="1"/>
  <c r="F379" i="10"/>
  <c r="F361" i="10"/>
  <c r="F305" i="10"/>
  <c r="F277" i="10"/>
  <c r="U288" i="12" s="1"/>
  <c r="F251" i="10"/>
  <c r="U262" i="12" s="1"/>
  <c r="F205" i="10"/>
  <c r="U216" i="12" s="1"/>
  <c r="F121" i="10"/>
  <c r="U132" i="12" s="1"/>
  <c r="F89" i="10"/>
  <c r="F51" i="10"/>
  <c r="BB468" i="12" s="1"/>
  <c r="O504" i="9"/>
  <c r="O503" i="9"/>
  <c r="O502" i="9"/>
  <c r="F503" i="10" s="1"/>
  <c r="BB16" i="12" s="1"/>
  <c r="O501" i="9"/>
  <c r="O500" i="9"/>
  <c r="F501" i="10" s="1"/>
  <c r="U512" i="12" s="1"/>
  <c r="O499" i="9"/>
  <c r="O498" i="9"/>
  <c r="O497" i="9"/>
  <c r="O496" i="9"/>
  <c r="O495" i="9"/>
  <c r="O494" i="9"/>
  <c r="F495" i="10" s="1"/>
  <c r="BB24" i="12" s="1"/>
  <c r="O493" i="9"/>
  <c r="O492" i="9"/>
  <c r="O491" i="9"/>
  <c r="O490" i="9"/>
  <c r="O489" i="9"/>
  <c r="O488" i="9"/>
  <c r="O487" i="9"/>
  <c r="O486" i="9"/>
  <c r="F487" i="10" s="1"/>
  <c r="BB32" i="12" s="1"/>
  <c r="O485" i="9"/>
  <c r="O484" i="9"/>
  <c r="O483" i="9"/>
  <c r="O482" i="9"/>
  <c r="O481" i="9"/>
  <c r="O480" i="9"/>
  <c r="O479" i="9"/>
  <c r="F480" i="10" s="1"/>
  <c r="O478" i="9"/>
  <c r="F479" i="10" s="1"/>
  <c r="U490" i="12" s="1"/>
  <c r="O477" i="9"/>
  <c r="O476" i="9"/>
  <c r="F477" i="10" s="1"/>
  <c r="O475" i="9"/>
  <c r="O474" i="9"/>
  <c r="O473" i="9"/>
  <c r="O472" i="9"/>
  <c r="O471" i="9"/>
  <c r="O470" i="9"/>
  <c r="O469" i="9"/>
  <c r="O468" i="9"/>
  <c r="O467" i="9"/>
  <c r="O466" i="9"/>
  <c r="O465" i="9"/>
  <c r="O464" i="9"/>
  <c r="O463" i="9"/>
  <c r="O462" i="9"/>
  <c r="F463" i="10" s="1"/>
  <c r="O461" i="9"/>
  <c r="O460" i="9"/>
  <c r="O459" i="9"/>
  <c r="O458" i="9"/>
  <c r="O457" i="9"/>
  <c r="O456" i="9"/>
  <c r="O455" i="9"/>
  <c r="O454" i="9"/>
  <c r="F455" i="10" s="1"/>
  <c r="O453" i="9"/>
  <c r="O452" i="9"/>
  <c r="F453" i="10" s="1"/>
  <c r="U464" i="12" s="1"/>
  <c r="O451" i="9"/>
  <c r="O450" i="9"/>
  <c r="O449" i="9"/>
  <c r="O448" i="9"/>
  <c r="O447" i="9"/>
  <c r="O446" i="9"/>
  <c r="F447" i="10" s="1"/>
  <c r="O445" i="9"/>
  <c r="O444" i="9"/>
  <c r="F445" i="10" s="1"/>
  <c r="U456" i="12" s="1"/>
  <c r="O443" i="9"/>
  <c r="O442" i="9"/>
  <c r="O441" i="9"/>
  <c r="O440" i="9"/>
  <c r="O439" i="9"/>
  <c r="O438" i="9"/>
  <c r="F439" i="10" s="1"/>
  <c r="BB80" i="12" s="1"/>
  <c r="O437" i="9"/>
  <c r="O436" i="9"/>
  <c r="O435" i="9"/>
  <c r="O434" i="9"/>
  <c r="O433" i="9"/>
  <c r="O432" i="9"/>
  <c r="O431" i="9"/>
  <c r="O430" i="9"/>
  <c r="F431" i="10" s="1"/>
  <c r="U442" i="12" s="1"/>
  <c r="O429" i="9"/>
  <c r="O428" i="9"/>
  <c r="F429" i="10" s="1"/>
  <c r="O427" i="9"/>
  <c r="O426" i="9"/>
  <c r="O425" i="9"/>
  <c r="O424" i="9"/>
  <c r="O423" i="9"/>
  <c r="O422" i="9"/>
  <c r="F423" i="10" s="1"/>
  <c r="U434" i="12" s="1"/>
  <c r="O421" i="9"/>
  <c r="O420" i="9"/>
  <c r="F421" i="10" s="1"/>
  <c r="O419" i="9"/>
  <c r="O418" i="9"/>
  <c r="O417" i="9"/>
  <c r="O416" i="9"/>
  <c r="O415" i="9"/>
  <c r="O414" i="9"/>
  <c r="O413" i="9"/>
  <c r="O412" i="9"/>
  <c r="O411" i="9"/>
  <c r="O410" i="9"/>
  <c r="O409" i="9"/>
  <c r="O408" i="9"/>
  <c r="O407" i="9"/>
  <c r="O406" i="9"/>
  <c r="F407" i="10" s="1"/>
  <c r="BB112" i="12" s="1"/>
  <c r="O405" i="9"/>
  <c r="O404" i="9"/>
  <c r="F405" i="10" s="1"/>
  <c r="O403" i="9"/>
  <c r="O402" i="9"/>
  <c r="O401" i="9"/>
  <c r="O400" i="9"/>
  <c r="O399" i="9"/>
  <c r="O398" i="9"/>
  <c r="F399" i="10" s="1"/>
  <c r="O397" i="9"/>
  <c r="O396" i="9"/>
  <c r="O395" i="9"/>
  <c r="O394" i="9"/>
  <c r="O393" i="9"/>
  <c r="O392" i="9"/>
  <c r="F393" i="10" s="1"/>
  <c r="U404" i="12" s="1"/>
  <c r="O391" i="9"/>
  <c r="O390" i="9"/>
  <c r="F391" i="10" s="1"/>
  <c r="O389" i="9"/>
  <c r="O388" i="9"/>
  <c r="O387" i="9"/>
  <c r="O386" i="9"/>
  <c r="O385" i="9"/>
  <c r="O384" i="9"/>
  <c r="O383" i="9"/>
  <c r="O382" i="9"/>
  <c r="F383" i="10" s="1"/>
  <c r="U394" i="12" s="1"/>
  <c r="O381" i="9"/>
  <c r="O380" i="9"/>
  <c r="O379" i="9"/>
  <c r="O378" i="9"/>
  <c r="O377" i="9"/>
  <c r="O376" i="9"/>
  <c r="O375" i="9"/>
  <c r="O374" i="9"/>
  <c r="F375" i="10" s="1"/>
  <c r="BB144" i="12" s="1"/>
  <c r="O373" i="9"/>
  <c r="O372" i="9"/>
  <c r="O371" i="9"/>
  <c r="O370" i="9"/>
  <c r="O369" i="9"/>
  <c r="O368" i="9"/>
  <c r="O367" i="9"/>
  <c r="F369" i="10" s="1"/>
  <c r="U380" i="12" s="1"/>
  <c r="O366" i="9"/>
  <c r="F367" i="10" s="1"/>
  <c r="BB152" i="12" s="1"/>
  <c r="O365" i="9"/>
  <c r="O364" i="9"/>
  <c r="O363" i="9"/>
  <c r="O362" i="9"/>
  <c r="O361" i="9"/>
  <c r="O360" i="9"/>
  <c r="O359" i="9"/>
  <c r="O358" i="9"/>
  <c r="F359" i="10" s="1"/>
  <c r="O357" i="9"/>
  <c r="O356" i="9"/>
  <c r="O355" i="9"/>
  <c r="O354" i="9"/>
  <c r="O353" i="9"/>
  <c r="O352" i="9"/>
  <c r="O351" i="9"/>
  <c r="O350" i="9"/>
  <c r="F351" i="10" s="1"/>
  <c r="BB168" i="12" s="1"/>
  <c r="O349" i="9"/>
  <c r="O348" i="9"/>
  <c r="O347" i="9"/>
  <c r="O346" i="9"/>
  <c r="O345" i="9"/>
  <c r="F347" i="10" s="1"/>
  <c r="O344" i="9"/>
  <c r="O343" i="9"/>
  <c r="O342" i="9"/>
  <c r="O341" i="9"/>
  <c r="O340" i="9"/>
  <c r="O339" i="9"/>
  <c r="O338" i="9"/>
  <c r="O337" i="9"/>
  <c r="O336" i="9"/>
  <c r="F337" i="10" s="1"/>
  <c r="O335" i="9"/>
  <c r="O334" i="9"/>
  <c r="F335" i="10" s="1"/>
  <c r="U346" i="12" s="1"/>
  <c r="O333" i="9"/>
  <c r="O332" i="9"/>
  <c r="F333" i="10" s="1"/>
  <c r="U344" i="12" s="1"/>
  <c r="O331" i="9"/>
  <c r="O330" i="9"/>
  <c r="F331" i="10" s="1"/>
  <c r="O329" i="9"/>
  <c r="O328" i="9"/>
  <c r="O327" i="9"/>
  <c r="O326" i="9"/>
  <c r="F327" i="10" s="1"/>
  <c r="BB192" i="12" s="1"/>
  <c r="O325" i="9"/>
  <c r="O324" i="9"/>
  <c r="O323" i="9"/>
  <c r="O322" i="9"/>
  <c r="O321" i="9"/>
  <c r="O320" i="9"/>
  <c r="F321" i="10" s="1"/>
  <c r="O319" i="9"/>
  <c r="O318" i="9"/>
  <c r="F319" i="10" s="1"/>
  <c r="U330" i="12" s="1"/>
  <c r="O317" i="9"/>
  <c r="O316" i="9"/>
  <c r="F317" i="10" s="1"/>
  <c r="U328" i="12" s="1"/>
  <c r="O315" i="9"/>
  <c r="O314" i="9"/>
  <c r="O313" i="9"/>
  <c r="O312" i="9"/>
  <c r="O311" i="9"/>
  <c r="O310" i="9"/>
  <c r="F311" i="10" s="1"/>
  <c r="BB208" i="12" s="1"/>
  <c r="O309" i="9"/>
  <c r="O308" i="9"/>
  <c r="O307" i="9"/>
  <c r="O306" i="9"/>
  <c r="O305" i="9"/>
  <c r="O304" i="9"/>
  <c r="O303" i="9"/>
  <c r="O302" i="9"/>
  <c r="F303" i="10" s="1"/>
  <c r="U314" i="12" s="1"/>
  <c r="O301" i="9"/>
  <c r="O300" i="9"/>
  <c r="O299" i="9"/>
  <c r="O298" i="9"/>
  <c r="O297" i="9"/>
  <c r="O296" i="9"/>
  <c r="O295" i="9"/>
  <c r="O294" i="9"/>
  <c r="F295" i="10" s="1"/>
  <c r="O293" i="9"/>
  <c r="O292" i="9"/>
  <c r="F293" i="10" s="1"/>
  <c r="U304" i="12" s="1"/>
  <c r="O291" i="9"/>
  <c r="O290" i="9"/>
  <c r="O289" i="9"/>
  <c r="O288" i="9"/>
  <c r="O287" i="9"/>
  <c r="O286" i="9"/>
  <c r="O285" i="9"/>
  <c r="O284" i="9"/>
  <c r="O283" i="9"/>
  <c r="O282" i="9"/>
  <c r="O281" i="9"/>
  <c r="F283" i="10" s="1"/>
  <c r="O280" i="9"/>
  <c r="O279" i="9"/>
  <c r="O278" i="9"/>
  <c r="F279" i="10" s="1"/>
  <c r="BB240" i="12" s="1"/>
  <c r="O277" i="9"/>
  <c r="O276" i="9"/>
  <c r="O275" i="9"/>
  <c r="O274" i="9"/>
  <c r="O273" i="9"/>
  <c r="O272" i="9"/>
  <c r="O271" i="9"/>
  <c r="O270" i="9"/>
  <c r="F271" i="10" s="1"/>
  <c r="U282" i="12" s="1"/>
  <c r="O269" i="9"/>
  <c r="O268" i="9"/>
  <c r="O267" i="9"/>
  <c r="O266" i="9"/>
  <c r="O265" i="9"/>
  <c r="O264" i="9"/>
  <c r="O263" i="9"/>
  <c r="O262" i="9"/>
  <c r="F263" i="10" s="1"/>
  <c r="U274" i="12" s="1"/>
  <c r="O261" i="9"/>
  <c r="O260" i="9"/>
  <c r="F261" i="10" s="1"/>
  <c r="U272" i="12" s="1"/>
  <c r="O259" i="9"/>
  <c r="O258" i="9"/>
  <c r="O257" i="9"/>
  <c r="O256" i="9"/>
  <c r="O255" i="9"/>
  <c r="O254" i="9"/>
  <c r="F255" i="10" s="1"/>
  <c r="U266" i="12" s="1"/>
  <c r="O253" i="9"/>
  <c r="O252" i="9"/>
  <c r="O251" i="9"/>
  <c r="O250" i="9"/>
  <c r="O249" i="9"/>
  <c r="O248" i="9"/>
  <c r="O247" i="9"/>
  <c r="O246" i="9"/>
  <c r="F247" i="10" s="1"/>
  <c r="BB272" i="12" s="1"/>
  <c r="O245" i="9"/>
  <c r="O244" i="9"/>
  <c r="F245" i="10" s="1"/>
  <c r="U256" i="12" s="1"/>
  <c r="O243" i="9"/>
  <c r="O242" i="9"/>
  <c r="O241" i="9"/>
  <c r="O240" i="9"/>
  <c r="O239" i="9"/>
  <c r="O238" i="9"/>
  <c r="F239" i="10" s="1"/>
  <c r="BB280" i="12" s="1"/>
  <c r="O237" i="9"/>
  <c r="O236" i="9"/>
  <c r="O235" i="9"/>
  <c r="O234" i="9"/>
  <c r="O233" i="9"/>
  <c r="O232" i="9"/>
  <c r="O231" i="9"/>
  <c r="O230" i="9"/>
  <c r="F231" i="10" s="1"/>
  <c r="U242" i="12" s="1"/>
  <c r="O229" i="9"/>
  <c r="O228" i="9"/>
  <c r="O227" i="9"/>
  <c r="O226" i="9"/>
  <c r="O225" i="9"/>
  <c r="O224" i="9"/>
  <c r="O223" i="9"/>
  <c r="O222" i="9"/>
  <c r="F223" i="10" s="1"/>
  <c r="U234" i="12" s="1"/>
  <c r="O221" i="9"/>
  <c r="O220" i="9"/>
  <c r="F221" i="10" s="1"/>
  <c r="O219" i="9"/>
  <c r="O218" i="9"/>
  <c r="O217" i="9"/>
  <c r="O216" i="9"/>
  <c r="O215" i="9"/>
  <c r="F217" i="10" s="1"/>
  <c r="O214" i="9"/>
  <c r="O213" i="9"/>
  <c r="O212" i="9"/>
  <c r="O211" i="9"/>
  <c r="O210" i="9"/>
  <c r="O209" i="9"/>
  <c r="O208" i="9"/>
  <c r="O207" i="9"/>
  <c r="O206" i="9"/>
  <c r="F207" i="10" s="1"/>
  <c r="U218" i="12" s="1"/>
  <c r="O205" i="9"/>
  <c r="O204" i="9"/>
  <c r="O203" i="9"/>
  <c r="O202" i="9"/>
  <c r="O201" i="9"/>
  <c r="O200" i="9"/>
  <c r="O199" i="9"/>
  <c r="O198" i="9"/>
  <c r="F199" i="10" s="1"/>
  <c r="BB320" i="12" s="1"/>
  <c r="O197" i="9"/>
  <c r="O196" i="9"/>
  <c r="F197" i="10" s="1"/>
  <c r="U208" i="12" s="1"/>
  <c r="O195" i="9"/>
  <c r="O194" i="9"/>
  <c r="O193" i="9"/>
  <c r="O192" i="9"/>
  <c r="O191" i="9"/>
  <c r="F192" i="10" s="1"/>
  <c r="O190" i="9"/>
  <c r="F191" i="10" s="1"/>
  <c r="O189" i="9"/>
  <c r="O188" i="9"/>
  <c r="F189" i="10" s="1"/>
  <c r="U200" i="12" s="1"/>
  <c r="O187" i="9"/>
  <c r="O186" i="9"/>
  <c r="O185" i="9"/>
  <c r="O184" i="9"/>
  <c r="O183" i="9"/>
  <c r="O182" i="9"/>
  <c r="F183" i="10" s="1"/>
  <c r="BB336" i="12" s="1"/>
  <c r="O181" i="9"/>
  <c r="O180" i="9"/>
  <c r="O179" i="9"/>
  <c r="O178" i="9"/>
  <c r="O177" i="9"/>
  <c r="F179" i="10" s="1"/>
  <c r="U190" i="12" s="1"/>
  <c r="O176" i="9"/>
  <c r="O175" i="9"/>
  <c r="O174" i="9"/>
  <c r="F175" i="10" s="1"/>
  <c r="BB344" i="12" s="1"/>
  <c r="O173" i="9"/>
  <c r="O172" i="9"/>
  <c r="F173" i="10" s="1"/>
  <c r="O171" i="9"/>
  <c r="O170" i="9"/>
  <c r="O169" i="9"/>
  <c r="O168" i="9"/>
  <c r="O167" i="9"/>
  <c r="O166" i="9"/>
  <c r="F167" i="10" s="1"/>
  <c r="U178" i="12" s="1"/>
  <c r="O165" i="9"/>
  <c r="O164" i="9"/>
  <c r="O163" i="9"/>
  <c r="O162" i="9"/>
  <c r="O161" i="9"/>
  <c r="O160" i="9"/>
  <c r="O159" i="9"/>
  <c r="O158" i="9"/>
  <c r="O157" i="9"/>
  <c r="O156" i="9"/>
  <c r="O155" i="9"/>
  <c r="O154" i="9"/>
  <c r="F155" i="10" s="1"/>
  <c r="U166" i="12" s="1"/>
  <c r="O153" i="9"/>
  <c r="O152" i="9"/>
  <c r="O151" i="9"/>
  <c r="O150" i="9"/>
  <c r="F151" i="10" s="1"/>
  <c r="BB368" i="12" s="1"/>
  <c r="O149" i="9"/>
  <c r="O148" i="9"/>
  <c r="F149" i="10" s="1"/>
  <c r="U160" i="12" s="1"/>
  <c r="O147" i="9"/>
  <c r="O146" i="9"/>
  <c r="O145" i="9"/>
  <c r="O144" i="9"/>
  <c r="O143" i="9"/>
  <c r="O142" i="9"/>
  <c r="F143" i="10" s="1"/>
  <c r="U154" i="12" s="1"/>
  <c r="O141" i="9"/>
  <c r="O140" i="9"/>
  <c r="O139" i="9"/>
  <c r="O138" i="9"/>
  <c r="O137" i="9"/>
  <c r="O136" i="9"/>
  <c r="O135" i="9"/>
  <c r="O134" i="9"/>
  <c r="F135" i="10" s="1"/>
  <c r="O133" i="9"/>
  <c r="O132" i="9"/>
  <c r="F133" i="10" s="1"/>
  <c r="O131" i="9"/>
  <c r="O130" i="9"/>
  <c r="O129" i="9"/>
  <c r="O128" i="9"/>
  <c r="O127" i="9"/>
  <c r="O126" i="9"/>
  <c r="F127" i="10" s="1"/>
  <c r="U138" i="12" s="1"/>
  <c r="O125" i="9"/>
  <c r="O124" i="9"/>
  <c r="O123" i="9"/>
  <c r="O122" i="9"/>
  <c r="O121" i="9"/>
  <c r="O120" i="9"/>
  <c r="O119" i="9"/>
  <c r="O118" i="9"/>
  <c r="F119" i="10" s="1"/>
  <c r="BB400" i="12" s="1"/>
  <c r="O117" i="9"/>
  <c r="O116" i="9"/>
  <c r="F117" i="10" s="1"/>
  <c r="U128" i="12" s="1"/>
  <c r="O115" i="9"/>
  <c r="O114" i="9"/>
  <c r="O113" i="9"/>
  <c r="O112" i="9"/>
  <c r="O111" i="9"/>
  <c r="O110" i="9"/>
  <c r="F111" i="10" s="1"/>
  <c r="BB408" i="12" s="1"/>
  <c r="O109" i="9"/>
  <c r="O108" i="9"/>
  <c r="O107" i="9"/>
  <c r="O106" i="9"/>
  <c r="F107" i="10" s="1"/>
  <c r="O105" i="9"/>
  <c r="O104" i="9"/>
  <c r="O103" i="9"/>
  <c r="O102" i="9"/>
  <c r="F103" i="10" s="1"/>
  <c r="O101" i="9"/>
  <c r="O100" i="9"/>
  <c r="O99" i="9"/>
  <c r="O98" i="9"/>
  <c r="O97" i="9"/>
  <c r="O96" i="9"/>
  <c r="O95" i="9"/>
  <c r="O94" i="9"/>
  <c r="F95" i="10" s="1"/>
  <c r="U106" i="12" s="1"/>
  <c r="O93" i="9"/>
  <c r="O92" i="9"/>
  <c r="F93" i="10" s="1"/>
  <c r="U104" i="12" s="1"/>
  <c r="O91" i="9"/>
  <c r="O90" i="9"/>
  <c r="F91" i="10" s="1"/>
  <c r="U102" i="12" s="1"/>
  <c r="O89" i="9"/>
  <c r="O88" i="9"/>
  <c r="O87" i="9"/>
  <c r="O86" i="9"/>
  <c r="O85" i="9"/>
  <c r="O84" i="9"/>
  <c r="O83" i="9"/>
  <c r="O82" i="9"/>
  <c r="O81" i="9"/>
  <c r="O80" i="9"/>
  <c r="O79" i="9"/>
  <c r="O78" i="9"/>
  <c r="F79" i="10" s="1"/>
  <c r="BB440" i="12" s="1"/>
  <c r="O77" i="9"/>
  <c r="O76" i="9"/>
  <c r="F77" i="10" s="1"/>
  <c r="U88" i="12" s="1"/>
  <c r="O75" i="9"/>
  <c r="O74" i="9"/>
  <c r="O73" i="9"/>
  <c r="O72" i="9"/>
  <c r="O71" i="9"/>
  <c r="O70" i="9"/>
  <c r="F71" i="10" s="1"/>
  <c r="O69" i="9"/>
  <c r="O68" i="9"/>
  <c r="F69" i="10" s="1"/>
  <c r="U80" i="12" s="1"/>
  <c r="O67" i="9"/>
  <c r="O66" i="9"/>
  <c r="O65" i="9"/>
  <c r="O64" i="9"/>
  <c r="O63" i="9"/>
  <c r="O62" i="9"/>
  <c r="F63" i="10" s="1"/>
  <c r="BB456" i="12" s="1"/>
  <c r="O61" i="9"/>
  <c r="O60" i="9"/>
  <c r="F61" i="10" s="1"/>
  <c r="U72" i="12" s="1"/>
  <c r="O59" i="9"/>
  <c r="O58" i="9"/>
  <c r="O57" i="9"/>
  <c r="O56" i="9"/>
  <c r="O55" i="9"/>
  <c r="O54" i="9"/>
  <c r="F55" i="10" s="1"/>
  <c r="O53" i="9"/>
  <c r="O52" i="9"/>
  <c r="O51" i="9"/>
  <c r="O50" i="9"/>
  <c r="O49" i="9"/>
  <c r="O48" i="9"/>
  <c r="F49" i="10" s="1"/>
  <c r="U60" i="12" s="1"/>
  <c r="O47" i="9"/>
  <c r="O46" i="9"/>
  <c r="F47" i="10" s="1"/>
  <c r="U58" i="12" s="1"/>
  <c r="O45" i="9"/>
  <c r="O44" i="9"/>
  <c r="F45" i="10" s="1"/>
  <c r="O43" i="9"/>
  <c r="O42" i="9"/>
  <c r="O41" i="9"/>
  <c r="O40" i="9"/>
  <c r="O39" i="9"/>
  <c r="O38" i="9"/>
  <c r="F39" i="10" s="1"/>
  <c r="BB480" i="12" s="1"/>
  <c r="O37" i="9"/>
  <c r="O36" i="9"/>
  <c r="F37" i="10" s="1"/>
  <c r="O35" i="9"/>
  <c r="O34" i="9"/>
  <c r="F35" i="10" s="1"/>
  <c r="BB484" i="12" s="1"/>
  <c r="O33" i="9"/>
  <c r="O32" i="9"/>
  <c r="O31" i="9"/>
  <c r="O30" i="9"/>
  <c r="O29" i="9"/>
  <c r="O28" i="9"/>
  <c r="O27" i="9"/>
  <c r="O26" i="9"/>
  <c r="O25" i="9"/>
  <c r="O24" i="9"/>
  <c r="O23" i="9"/>
  <c r="O22" i="9"/>
  <c r="F23" i="10" s="1"/>
  <c r="BB496" i="12" s="1"/>
  <c r="O21" i="9"/>
  <c r="O20" i="9"/>
  <c r="F21" i="10" s="1"/>
  <c r="U32" i="12" s="1"/>
  <c r="O19" i="9"/>
  <c r="O18" i="9"/>
  <c r="O17" i="9"/>
  <c r="F19" i="10" s="1"/>
  <c r="U30" i="12" s="1"/>
  <c r="O16" i="9"/>
  <c r="O15" i="9"/>
  <c r="O14" i="9"/>
  <c r="F15" i="10" s="1"/>
  <c r="O13" i="9"/>
  <c r="O12" i="9"/>
  <c r="O11" i="9"/>
  <c r="O10" i="9"/>
  <c r="O9" i="9"/>
  <c r="O8" i="9"/>
  <c r="O7" i="9"/>
  <c r="O6" i="9"/>
  <c r="F7" i="10" s="1"/>
  <c r="U18" i="12" s="1"/>
  <c r="O5" i="9"/>
  <c r="O4" i="9"/>
  <c r="F5" i="10" s="1"/>
  <c r="U16" i="12" s="1"/>
  <c r="O3" i="9"/>
  <c r="E496" i="10"/>
  <c r="E485" i="10"/>
  <c r="E464" i="10"/>
  <c r="O475" i="12" s="1"/>
  <c r="E456" i="10"/>
  <c r="E424" i="10"/>
  <c r="E389" i="10"/>
  <c r="E368" i="10"/>
  <c r="E349" i="10"/>
  <c r="O360" i="12" s="1"/>
  <c r="E264" i="10"/>
  <c r="O275" i="12" s="1"/>
  <c r="E216" i="10"/>
  <c r="O227" i="12" s="1"/>
  <c r="E192" i="10"/>
  <c r="O203" i="12" s="1"/>
  <c r="E184" i="10"/>
  <c r="E176" i="10"/>
  <c r="O187" i="12" s="1"/>
  <c r="E144" i="10"/>
  <c r="O155" i="12" s="1"/>
  <c r="E128" i="10"/>
  <c r="E88" i="10"/>
  <c r="E8" i="10"/>
  <c r="O19" i="12" s="1"/>
  <c r="D483" i="10"/>
  <c r="AZ36" i="12" s="1"/>
  <c r="D456" i="10"/>
  <c r="D328" i="10"/>
  <c r="AZ191" i="12" s="1"/>
  <c r="K504" i="9"/>
  <c r="E505" i="10" s="1"/>
  <c r="K503" i="9"/>
  <c r="K502" i="9"/>
  <c r="K501" i="9"/>
  <c r="E502" i="10" s="1"/>
  <c r="K500" i="9"/>
  <c r="K499" i="9"/>
  <c r="E500" i="10" s="1"/>
  <c r="K498" i="9"/>
  <c r="K497" i="9"/>
  <c r="K496" i="9"/>
  <c r="E497" i="10" s="1"/>
  <c r="K495" i="9"/>
  <c r="K494" i="9"/>
  <c r="K493" i="9"/>
  <c r="E494" i="10" s="1"/>
  <c r="K492" i="9"/>
  <c r="K491" i="9"/>
  <c r="K490" i="9"/>
  <c r="K489" i="9"/>
  <c r="K488" i="9"/>
  <c r="E489" i="10" s="1"/>
  <c r="K487" i="9"/>
  <c r="E488" i="10" s="1"/>
  <c r="K486" i="9"/>
  <c r="K485" i="9"/>
  <c r="E486" i="10" s="1"/>
  <c r="K484" i="9"/>
  <c r="K483" i="9"/>
  <c r="K482" i="9"/>
  <c r="K481" i="9"/>
  <c r="K480" i="9"/>
  <c r="E481" i="10" s="1"/>
  <c r="K479" i="9"/>
  <c r="K478" i="9"/>
  <c r="K477" i="9"/>
  <c r="E478" i="10" s="1"/>
  <c r="K476" i="9"/>
  <c r="K475" i="9"/>
  <c r="E477" i="10" s="1"/>
  <c r="K474" i="9"/>
  <c r="K473" i="9"/>
  <c r="K472" i="9"/>
  <c r="E473" i="10" s="1"/>
  <c r="K471" i="9"/>
  <c r="K470" i="9"/>
  <c r="K469" i="9"/>
  <c r="E470" i="10" s="1"/>
  <c r="K468" i="9"/>
  <c r="K467" i="9"/>
  <c r="K466" i="9"/>
  <c r="K465" i="9"/>
  <c r="K464" i="9"/>
  <c r="E465" i="10" s="1"/>
  <c r="BA54" i="12" s="1"/>
  <c r="K463" i="9"/>
  <c r="K462" i="9"/>
  <c r="K461" i="9"/>
  <c r="E462" i="10" s="1"/>
  <c r="K460" i="9"/>
  <c r="K459" i="9"/>
  <c r="K458" i="9"/>
  <c r="K457" i="9"/>
  <c r="K456" i="9"/>
  <c r="E457" i="10" s="1"/>
  <c r="K455" i="9"/>
  <c r="K454" i="9"/>
  <c r="K453" i="9"/>
  <c r="E454" i="10" s="1"/>
  <c r="O465" i="12" s="1"/>
  <c r="K452" i="9"/>
  <c r="K451" i="9"/>
  <c r="E453" i="10" s="1"/>
  <c r="K450" i="9"/>
  <c r="K449" i="9"/>
  <c r="K448" i="9"/>
  <c r="E449" i="10" s="1"/>
  <c r="BA70" i="12" s="1"/>
  <c r="K447" i="9"/>
  <c r="K446" i="9"/>
  <c r="K445" i="9"/>
  <c r="E446" i="10" s="1"/>
  <c r="K444" i="9"/>
  <c r="K443" i="9"/>
  <c r="E445" i="10" s="1"/>
  <c r="K442" i="9"/>
  <c r="K441" i="9"/>
  <c r="K440" i="9"/>
  <c r="E441" i="10" s="1"/>
  <c r="BA78" i="12" s="1"/>
  <c r="K439" i="9"/>
  <c r="K438" i="9"/>
  <c r="K437" i="9"/>
  <c r="E438" i="10" s="1"/>
  <c r="K436" i="9"/>
  <c r="K435" i="9"/>
  <c r="E436" i="10" s="1"/>
  <c r="O447" i="12" s="1"/>
  <c r="K434" i="9"/>
  <c r="K433" i="9"/>
  <c r="K432" i="9"/>
  <c r="E433" i="10" s="1"/>
  <c r="K431" i="9"/>
  <c r="E432" i="10" s="1"/>
  <c r="K430" i="9"/>
  <c r="K429" i="9"/>
  <c r="E430" i="10" s="1"/>
  <c r="K428" i="9"/>
  <c r="K427" i="9"/>
  <c r="K426" i="9"/>
  <c r="K425" i="9"/>
  <c r="K424" i="9"/>
  <c r="E425" i="10" s="1"/>
  <c r="K423" i="9"/>
  <c r="K422" i="9"/>
  <c r="K421" i="9"/>
  <c r="E422" i="10" s="1"/>
  <c r="O433" i="12" s="1"/>
  <c r="K420" i="9"/>
  <c r="K419" i="9"/>
  <c r="E421" i="10" s="1"/>
  <c r="K418" i="9"/>
  <c r="K417" i="9"/>
  <c r="K416" i="9"/>
  <c r="E417" i="10" s="1"/>
  <c r="O428" i="12" s="1"/>
  <c r="K415" i="9"/>
  <c r="K414" i="9"/>
  <c r="K413" i="9"/>
  <c r="E414" i="10" s="1"/>
  <c r="O425" i="12" s="1"/>
  <c r="K412" i="9"/>
  <c r="K411" i="9"/>
  <c r="E413" i="10" s="1"/>
  <c r="K410" i="9"/>
  <c r="K409" i="9"/>
  <c r="K408" i="9"/>
  <c r="E409" i="10" s="1"/>
  <c r="K407" i="9"/>
  <c r="K406" i="9"/>
  <c r="K405" i="9"/>
  <c r="E406" i="10" s="1"/>
  <c r="O417" i="12" s="1"/>
  <c r="K404" i="9"/>
  <c r="K403" i="9"/>
  <c r="K402" i="9"/>
  <c r="K401" i="9"/>
  <c r="K400" i="9"/>
  <c r="E401" i="10" s="1"/>
  <c r="O412" i="12" s="1"/>
  <c r="K399" i="9"/>
  <c r="K398" i="9"/>
  <c r="E400" i="10" s="1"/>
  <c r="K397" i="9"/>
  <c r="E398" i="10" s="1"/>
  <c r="O409" i="12" s="1"/>
  <c r="K396" i="9"/>
  <c r="K395" i="9"/>
  <c r="K394" i="9"/>
  <c r="K393" i="9"/>
  <c r="K392" i="9"/>
  <c r="E393" i="10" s="1"/>
  <c r="O404" i="12" s="1"/>
  <c r="K391" i="9"/>
  <c r="E392" i="10" s="1"/>
  <c r="O403" i="12" s="1"/>
  <c r="K390" i="9"/>
  <c r="K389" i="9"/>
  <c r="E390" i="10" s="1"/>
  <c r="K388" i="9"/>
  <c r="K387" i="9"/>
  <c r="K386" i="9"/>
  <c r="K385" i="9"/>
  <c r="K384" i="9"/>
  <c r="E385" i="10" s="1"/>
  <c r="K383" i="9"/>
  <c r="K382" i="9"/>
  <c r="K381" i="9"/>
  <c r="E382" i="10" s="1"/>
  <c r="K380" i="9"/>
  <c r="K379" i="9"/>
  <c r="K378" i="9"/>
  <c r="K377" i="9"/>
  <c r="K376" i="9"/>
  <c r="E377" i="10" s="1"/>
  <c r="BA142" i="12" s="1"/>
  <c r="K375" i="9"/>
  <c r="K374" i="9"/>
  <c r="K373" i="9"/>
  <c r="E374" i="10" s="1"/>
  <c r="K372" i="9"/>
  <c r="K371" i="9"/>
  <c r="K370" i="9"/>
  <c r="K369" i="9"/>
  <c r="K368" i="9"/>
  <c r="E369" i="10" s="1"/>
  <c r="K367" i="9"/>
  <c r="K366" i="9"/>
  <c r="K365" i="9"/>
  <c r="E366" i="10" s="1"/>
  <c r="K364" i="9"/>
  <c r="K363" i="9"/>
  <c r="K362" i="9"/>
  <c r="K361" i="9"/>
  <c r="K360" i="9"/>
  <c r="E361" i="10" s="1"/>
  <c r="K359" i="9"/>
  <c r="K358" i="9"/>
  <c r="E360" i="10" s="1"/>
  <c r="O371" i="12" s="1"/>
  <c r="K357" i="9"/>
  <c r="E358" i="10" s="1"/>
  <c r="K356" i="9"/>
  <c r="K355" i="9"/>
  <c r="E357" i="10" s="1"/>
  <c r="K354" i="9"/>
  <c r="K353" i="9"/>
  <c r="K352" i="9"/>
  <c r="E353" i="10" s="1"/>
  <c r="K351" i="9"/>
  <c r="K350" i="9"/>
  <c r="K349" i="9"/>
  <c r="E350" i="10" s="1"/>
  <c r="K348" i="9"/>
  <c r="K347" i="9"/>
  <c r="E348" i="10" s="1"/>
  <c r="O359" i="12" s="1"/>
  <c r="K346" i="9"/>
  <c r="K345" i="9"/>
  <c r="K344" i="9"/>
  <c r="E345" i="10" s="1"/>
  <c r="K343" i="9"/>
  <c r="K342" i="9"/>
  <c r="K341" i="9"/>
  <c r="E342" i="10" s="1"/>
  <c r="K340" i="9"/>
  <c r="K339" i="9"/>
  <c r="K338" i="9"/>
  <c r="K337" i="9"/>
  <c r="K336" i="9"/>
  <c r="E337" i="10" s="1"/>
  <c r="BA182" i="12" s="1"/>
  <c r="K335" i="9"/>
  <c r="K334" i="9"/>
  <c r="E336" i="10" s="1"/>
  <c r="K333" i="9"/>
  <c r="E334" i="10" s="1"/>
  <c r="K332" i="9"/>
  <c r="K331" i="9"/>
  <c r="K330" i="9"/>
  <c r="E332" i="10" s="1"/>
  <c r="BA187" i="12" s="1"/>
  <c r="K329" i="9"/>
  <c r="K328" i="9"/>
  <c r="E329" i="10" s="1"/>
  <c r="K327" i="9"/>
  <c r="K326" i="9"/>
  <c r="E328" i="10" s="1"/>
  <c r="K325" i="9"/>
  <c r="E326" i="10" s="1"/>
  <c r="O337" i="12" s="1"/>
  <c r="K324" i="9"/>
  <c r="K323" i="9"/>
  <c r="K322" i="9"/>
  <c r="K321" i="9"/>
  <c r="K320" i="9"/>
  <c r="E321" i="10" s="1"/>
  <c r="BA198" i="12" s="1"/>
  <c r="K319" i="9"/>
  <c r="K318" i="9"/>
  <c r="K317" i="9"/>
  <c r="E318" i="10" s="1"/>
  <c r="K316" i="9"/>
  <c r="K315" i="9"/>
  <c r="E317" i="10" s="1"/>
  <c r="O328" i="12" s="1"/>
  <c r="K314" i="9"/>
  <c r="E316" i="10" s="1"/>
  <c r="K313" i="9"/>
  <c r="K312" i="9"/>
  <c r="E313" i="10" s="1"/>
  <c r="O324" i="12" s="1"/>
  <c r="K311" i="9"/>
  <c r="K310" i="9"/>
  <c r="K309" i="9"/>
  <c r="E310" i="10" s="1"/>
  <c r="K308" i="9"/>
  <c r="K307" i="9"/>
  <c r="K306" i="9"/>
  <c r="K305" i="9"/>
  <c r="K304" i="9"/>
  <c r="E305" i="10" s="1"/>
  <c r="K303" i="9"/>
  <c r="E304" i="10" s="1"/>
  <c r="K302" i="9"/>
  <c r="K301" i="9"/>
  <c r="E302" i="10" s="1"/>
  <c r="O313" i="12" s="1"/>
  <c r="K300" i="9"/>
  <c r="K299" i="9"/>
  <c r="E300" i="10" s="1"/>
  <c r="O311" i="12" s="1"/>
  <c r="K298" i="9"/>
  <c r="K297" i="9"/>
  <c r="K296" i="9"/>
  <c r="E297" i="10" s="1"/>
  <c r="K295" i="9"/>
  <c r="E296" i="10" s="1"/>
  <c r="K294" i="9"/>
  <c r="K293" i="9"/>
  <c r="E294" i="10" s="1"/>
  <c r="O305" i="12" s="1"/>
  <c r="K292" i="9"/>
  <c r="K291" i="9"/>
  <c r="E293" i="10" s="1"/>
  <c r="K290" i="9"/>
  <c r="K289" i="9"/>
  <c r="K288" i="9"/>
  <c r="E289" i="10" s="1"/>
  <c r="K287" i="9"/>
  <c r="K286" i="9"/>
  <c r="K285" i="9"/>
  <c r="E286" i="10" s="1"/>
  <c r="K284" i="9"/>
  <c r="K283" i="9"/>
  <c r="K282" i="9"/>
  <c r="K281" i="9"/>
  <c r="K280" i="9"/>
  <c r="E281" i="10" s="1"/>
  <c r="O292" i="12" s="1"/>
  <c r="K279" i="9"/>
  <c r="K278" i="9"/>
  <c r="K277" i="9"/>
  <c r="E278" i="10" s="1"/>
  <c r="K276" i="9"/>
  <c r="K275" i="9"/>
  <c r="K274" i="9"/>
  <c r="K273" i="9"/>
  <c r="K272" i="9"/>
  <c r="E273" i="10" s="1"/>
  <c r="BA246" i="12" s="1"/>
  <c r="K271" i="9"/>
  <c r="K270" i="9"/>
  <c r="E272" i="10" s="1"/>
  <c r="K269" i="9"/>
  <c r="E270" i="10" s="1"/>
  <c r="K268" i="9"/>
  <c r="K267" i="9"/>
  <c r="K266" i="9"/>
  <c r="E268" i="10" s="1"/>
  <c r="BA251" i="12" s="1"/>
  <c r="K265" i="9"/>
  <c r="K264" i="9"/>
  <c r="E265" i="10" s="1"/>
  <c r="O276" i="12" s="1"/>
  <c r="K263" i="9"/>
  <c r="K262" i="9"/>
  <c r="K261" i="9"/>
  <c r="K260" i="9"/>
  <c r="K259" i="9"/>
  <c r="K258" i="9"/>
  <c r="K257" i="9"/>
  <c r="K256" i="9"/>
  <c r="E257" i="10" s="1"/>
  <c r="O268" i="12" s="1"/>
  <c r="K255" i="9"/>
  <c r="E256" i="10" s="1"/>
  <c r="K254" i="9"/>
  <c r="K253" i="9"/>
  <c r="K252" i="9"/>
  <c r="K251" i="9"/>
  <c r="K250" i="9"/>
  <c r="E252" i="10" s="1"/>
  <c r="K249" i="9"/>
  <c r="K248" i="9"/>
  <c r="E249" i="10" s="1"/>
  <c r="BA270" i="12" s="1"/>
  <c r="K247" i="9"/>
  <c r="K246" i="9"/>
  <c r="E248" i="10" s="1"/>
  <c r="K245" i="9"/>
  <c r="K244" i="9"/>
  <c r="K243" i="9"/>
  <c r="K242" i="9"/>
  <c r="K241" i="9"/>
  <c r="K240" i="9"/>
  <c r="E241" i="10" s="1"/>
  <c r="K239" i="9"/>
  <c r="E240" i="10" s="1"/>
  <c r="K238" i="9"/>
  <c r="K237" i="9"/>
  <c r="E238" i="10" s="1"/>
  <c r="O249" i="12" s="1"/>
  <c r="K236" i="9"/>
  <c r="K235" i="9"/>
  <c r="K234" i="9"/>
  <c r="K233" i="9"/>
  <c r="K232" i="9"/>
  <c r="E233" i="10" s="1"/>
  <c r="K231" i="9"/>
  <c r="K230" i="9"/>
  <c r="E232" i="10" s="1"/>
  <c r="O243" i="12" s="1"/>
  <c r="K229" i="9"/>
  <c r="K228" i="9"/>
  <c r="K227" i="9"/>
  <c r="K226" i="9"/>
  <c r="K225" i="9"/>
  <c r="K224" i="9"/>
  <c r="E225" i="10" s="1"/>
  <c r="O236" i="12" s="1"/>
  <c r="K223" i="9"/>
  <c r="K222" i="9"/>
  <c r="E224" i="10" s="1"/>
  <c r="O235" i="12" s="1"/>
  <c r="K221" i="9"/>
  <c r="K220" i="9"/>
  <c r="K219" i="9"/>
  <c r="E220" i="10" s="1"/>
  <c r="K218" i="9"/>
  <c r="K217" i="9"/>
  <c r="K216" i="9"/>
  <c r="E217" i="10" s="1"/>
  <c r="O228" i="12" s="1"/>
  <c r="K215" i="9"/>
  <c r="K214" i="9"/>
  <c r="K213" i="9"/>
  <c r="K212" i="9"/>
  <c r="K211" i="9"/>
  <c r="E212" i="10" s="1"/>
  <c r="BA307" i="12" s="1"/>
  <c r="K210" i="9"/>
  <c r="K209" i="9"/>
  <c r="K208" i="9"/>
  <c r="E209" i="10" s="1"/>
  <c r="O220" i="12" s="1"/>
  <c r="K207" i="9"/>
  <c r="E208" i="10" s="1"/>
  <c r="K206" i="9"/>
  <c r="K205" i="9"/>
  <c r="K204" i="9"/>
  <c r="K203" i="9"/>
  <c r="K202" i="9"/>
  <c r="E204" i="10" s="1"/>
  <c r="BA315" i="12" s="1"/>
  <c r="K201" i="9"/>
  <c r="K200" i="9"/>
  <c r="E201" i="10" s="1"/>
  <c r="K199" i="9"/>
  <c r="K198" i="9"/>
  <c r="E200" i="10" s="1"/>
  <c r="K197" i="9"/>
  <c r="K196" i="9"/>
  <c r="K195" i="9"/>
  <c r="K194" i="9"/>
  <c r="K193" i="9"/>
  <c r="K192" i="9"/>
  <c r="E193" i="10" s="1"/>
  <c r="BA326" i="12" s="1"/>
  <c r="K191" i="9"/>
  <c r="K190" i="9"/>
  <c r="K189" i="9"/>
  <c r="K188" i="9"/>
  <c r="K187" i="9"/>
  <c r="E188" i="10" s="1"/>
  <c r="K186" i="9"/>
  <c r="K185" i="9"/>
  <c r="K184" i="9"/>
  <c r="E185" i="10" s="1"/>
  <c r="BA334" i="12" s="1"/>
  <c r="K183" i="9"/>
  <c r="K182" i="9"/>
  <c r="K181" i="9"/>
  <c r="E182" i="10" s="1"/>
  <c r="K180" i="9"/>
  <c r="K179" i="9"/>
  <c r="K178" i="9"/>
  <c r="K177" i="9"/>
  <c r="K176" i="9"/>
  <c r="E177" i="10" s="1"/>
  <c r="K175" i="9"/>
  <c r="K174" i="9"/>
  <c r="K173" i="9"/>
  <c r="K172" i="9"/>
  <c r="K171" i="9"/>
  <c r="K170" i="9"/>
  <c r="K169" i="9"/>
  <c r="K168" i="9"/>
  <c r="E169" i="10" s="1"/>
  <c r="K167" i="9"/>
  <c r="E168" i="10" s="1"/>
  <c r="K166" i="9"/>
  <c r="K165" i="9"/>
  <c r="K164" i="9"/>
  <c r="K163" i="9"/>
  <c r="K162" i="9"/>
  <c r="E164" i="10" s="1"/>
  <c r="K161" i="9"/>
  <c r="K160" i="9"/>
  <c r="E161" i="10" s="1"/>
  <c r="K159" i="9"/>
  <c r="K158" i="9"/>
  <c r="E160" i="10" s="1"/>
  <c r="K157" i="9"/>
  <c r="K156" i="9"/>
  <c r="K155" i="9"/>
  <c r="K154" i="9"/>
  <c r="K153" i="9"/>
  <c r="K152" i="9"/>
  <c r="E153" i="10" s="1"/>
  <c r="K151" i="9"/>
  <c r="K150" i="9"/>
  <c r="E152" i="10" s="1"/>
  <c r="O163" i="12" s="1"/>
  <c r="K149" i="9"/>
  <c r="K148" i="9"/>
  <c r="K147" i="9"/>
  <c r="K146" i="9"/>
  <c r="K145" i="9"/>
  <c r="K144" i="9"/>
  <c r="E145" i="10" s="1"/>
  <c r="O156" i="12" s="1"/>
  <c r="K143" i="9"/>
  <c r="K142" i="9"/>
  <c r="K141" i="9"/>
  <c r="K140" i="9"/>
  <c r="K139" i="9"/>
  <c r="K138" i="9"/>
  <c r="E140" i="10" s="1"/>
  <c r="O151" i="12" s="1"/>
  <c r="K137" i="9"/>
  <c r="K136" i="9"/>
  <c r="E137" i="10" s="1"/>
  <c r="K135" i="9"/>
  <c r="E136" i="10" s="1"/>
  <c r="K134" i="9"/>
  <c r="K133" i="9"/>
  <c r="K132" i="9"/>
  <c r="K131" i="9"/>
  <c r="K130" i="9"/>
  <c r="K129" i="9"/>
  <c r="K128" i="9"/>
  <c r="E129" i="10" s="1"/>
  <c r="BA390" i="12" s="1"/>
  <c r="K127" i="9"/>
  <c r="K126" i="9"/>
  <c r="K125" i="9"/>
  <c r="K124" i="9"/>
  <c r="K123" i="9"/>
  <c r="E124" i="10" s="1"/>
  <c r="O135" i="12" s="1"/>
  <c r="K122" i="9"/>
  <c r="K121" i="9"/>
  <c r="K120" i="9"/>
  <c r="E121" i="10" s="1"/>
  <c r="K119" i="9"/>
  <c r="K118" i="9"/>
  <c r="E120" i="10" s="1"/>
  <c r="O131" i="12" s="1"/>
  <c r="K117" i="9"/>
  <c r="K116" i="9"/>
  <c r="K115" i="9"/>
  <c r="K114" i="9"/>
  <c r="K113" i="9"/>
  <c r="K112" i="9"/>
  <c r="E113" i="10" s="1"/>
  <c r="O124" i="12" s="1"/>
  <c r="K111" i="9"/>
  <c r="E112" i="10" s="1"/>
  <c r="O123" i="12" s="1"/>
  <c r="K110" i="9"/>
  <c r="K109" i="9"/>
  <c r="K108" i="9"/>
  <c r="K107" i="9"/>
  <c r="K106" i="9"/>
  <c r="K105" i="9"/>
  <c r="K104" i="9"/>
  <c r="E105" i="10" s="1"/>
  <c r="O116" i="12" s="1"/>
  <c r="K103" i="9"/>
  <c r="E104" i="10" s="1"/>
  <c r="K102" i="9"/>
  <c r="K101" i="9"/>
  <c r="K100" i="9"/>
  <c r="K99" i="9"/>
  <c r="E100" i="10" s="1"/>
  <c r="O111" i="12" s="1"/>
  <c r="K98" i="9"/>
  <c r="K97" i="9"/>
  <c r="K96" i="9"/>
  <c r="E97" i="10" s="1"/>
  <c r="BA422" i="12" s="1"/>
  <c r="K95" i="9"/>
  <c r="K94" i="9"/>
  <c r="E96" i="10" s="1"/>
  <c r="K93" i="9"/>
  <c r="K92" i="9"/>
  <c r="K91" i="9"/>
  <c r="K90" i="9"/>
  <c r="E92" i="10" s="1"/>
  <c r="O103" i="12" s="1"/>
  <c r="K89" i="9"/>
  <c r="K88" i="9"/>
  <c r="E89" i="10" s="1"/>
  <c r="K87" i="9"/>
  <c r="K86" i="9"/>
  <c r="K85" i="9"/>
  <c r="K84" i="9"/>
  <c r="K83" i="9"/>
  <c r="K82" i="9"/>
  <c r="K81" i="9"/>
  <c r="K80" i="9"/>
  <c r="E81" i="10" s="1"/>
  <c r="BA438" i="12" s="1"/>
  <c r="K79" i="9"/>
  <c r="K78" i="9"/>
  <c r="E80" i="10" s="1"/>
  <c r="O91" i="12" s="1"/>
  <c r="K77" i="9"/>
  <c r="K76" i="9"/>
  <c r="K75" i="9"/>
  <c r="K74" i="9"/>
  <c r="E76" i="10" s="1"/>
  <c r="K73" i="9"/>
  <c r="K72" i="9"/>
  <c r="E73" i="10" s="1"/>
  <c r="O84" i="12" s="1"/>
  <c r="K71" i="9"/>
  <c r="K70" i="9"/>
  <c r="E72" i="10" s="1"/>
  <c r="O83" i="12" s="1"/>
  <c r="K69" i="9"/>
  <c r="K68" i="9"/>
  <c r="K67" i="9"/>
  <c r="K66" i="9"/>
  <c r="K65" i="9"/>
  <c r="K64" i="9"/>
  <c r="E65" i="10" s="1"/>
  <c r="O76" i="12" s="1"/>
  <c r="K63" i="9"/>
  <c r="E64" i="10" s="1"/>
  <c r="K62" i="9"/>
  <c r="K61" i="9"/>
  <c r="E62" i="10" s="1"/>
  <c r="K60" i="9"/>
  <c r="K59" i="9"/>
  <c r="K58" i="9"/>
  <c r="E60" i="10" s="1"/>
  <c r="O71" i="12" s="1"/>
  <c r="K57" i="9"/>
  <c r="K56" i="9"/>
  <c r="E57" i="10" s="1"/>
  <c r="K55" i="9"/>
  <c r="K54" i="9"/>
  <c r="E56" i="10" s="1"/>
  <c r="K53" i="9"/>
  <c r="K52" i="9"/>
  <c r="K51" i="9"/>
  <c r="K50" i="9"/>
  <c r="K49" i="9"/>
  <c r="K48" i="9"/>
  <c r="E49" i="10" s="1"/>
  <c r="BA470" i="12" s="1"/>
  <c r="K47" i="9"/>
  <c r="E48" i="10" s="1"/>
  <c r="K46" i="9"/>
  <c r="K45" i="9"/>
  <c r="K44" i="9"/>
  <c r="K43" i="9"/>
  <c r="K42" i="9"/>
  <c r="K41" i="9"/>
  <c r="K40" i="9"/>
  <c r="E41" i="10" s="1"/>
  <c r="O52" i="12" s="1"/>
  <c r="K39" i="9"/>
  <c r="K38" i="9"/>
  <c r="E40" i="10" s="1"/>
  <c r="O51" i="12" s="1"/>
  <c r="K37" i="9"/>
  <c r="K36" i="9"/>
  <c r="K35" i="9"/>
  <c r="K34" i="9"/>
  <c r="K33" i="9"/>
  <c r="K32" i="9"/>
  <c r="E33" i="10" s="1"/>
  <c r="BA486" i="12" s="1"/>
  <c r="K31" i="9"/>
  <c r="E32" i="10" s="1"/>
  <c r="O43" i="12" s="1"/>
  <c r="K30" i="9"/>
  <c r="K29" i="9"/>
  <c r="K28" i="9"/>
  <c r="K27" i="9"/>
  <c r="E28" i="10" s="1"/>
  <c r="K26" i="9"/>
  <c r="K25" i="9"/>
  <c r="K24" i="9"/>
  <c r="E25" i="10" s="1"/>
  <c r="O36" i="12" s="1"/>
  <c r="K23" i="9"/>
  <c r="E24" i="10" s="1"/>
  <c r="K22" i="9"/>
  <c r="K21" i="9"/>
  <c r="E22" i="10" s="1"/>
  <c r="K20" i="9"/>
  <c r="K19" i="9"/>
  <c r="K18" i="9"/>
  <c r="E20" i="10" s="1"/>
  <c r="O31" i="12" s="1"/>
  <c r="K17" i="9"/>
  <c r="K16" i="9"/>
  <c r="E17" i="10" s="1"/>
  <c r="BA502" i="12" s="1"/>
  <c r="K15" i="9"/>
  <c r="K14" i="9"/>
  <c r="E16" i="10" s="1"/>
  <c r="K13" i="9"/>
  <c r="K12" i="9"/>
  <c r="K11" i="9"/>
  <c r="K10" i="9"/>
  <c r="K9" i="9"/>
  <c r="K8" i="9"/>
  <c r="E9" i="10" s="1"/>
  <c r="O20" i="12" s="1"/>
  <c r="K7" i="9"/>
  <c r="K6" i="9"/>
  <c r="K5" i="9"/>
  <c r="K4" i="9"/>
  <c r="K3" i="9"/>
  <c r="E5" i="10" s="1"/>
  <c r="J252" i="9"/>
  <c r="N252" i="9" s="1"/>
  <c r="R252" i="9" s="1"/>
  <c r="W252" i="9" s="1"/>
  <c r="J148" i="9"/>
  <c r="N148" i="9" s="1"/>
  <c r="R148" i="9" s="1"/>
  <c r="W148" i="9" s="1"/>
  <c r="J84" i="9"/>
  <c r="N84" i="9" s="1"/>
  <c r="R84" i="9" s="1"/>
  <c r="W84" i="9" s="1"/>
  <c r="G504" i="9"/>
  <c r="G503" i="9"/>
  <c r="G502" i="9"/>
  <c r="G501" i="9"/>
  <c r="G500" i="9"/>
  <c r="G499" i="9"/>
  <c r="G498" i="9"/>
  <c r="G497" i="9"/>
  <c r="G496" i="9"/>
  <c r="G495" i="9"/>
  <c r="G494" i="9"/>
  <c r="G493" i="9"/>
  <c r="G492" i="9"/>
  <c r="G491" i="9"/>
  <c r="G490" i="9"/>
  <c r="G489" i="9"/>
  <c r="G488" i="9"/>
  <c r="G487" i="9"/>
  <c r="G486" i="9"/>
  <c r="G485" i="9"/>
  <c r="G484" i="9"/>
  <c r="G483" i="9"/>
  <c r="G482" i="9"/>
  <c r="G481" i="9"/>
  <c r="G480" i="9"/>
  <c r="G479" i="9"/>
  <c r="G478" i="9"/>
  <c r="G477" i="9"/>
  <c r="G476" i="9"/>
  <c r="G475" i="9"/>
  <c r="G474" i="9"/>
  <c r="G473" i="9"/>
  <c r="G472" i="9"/>
  <c r="G471" i="9"/>
  <c r="G470" i="9"/>
  <c r="G469" i="9"/>
  <c r="G468" i="9"/>
  <c r="G467" i="9"/>
  <c r="G466" i="9"/>
  <c r="G465" i="9"/>
  <c r="G464" i="9"/>
  <c r="G463" i="9"/>
  <c r="G462" i="9"/>
  <c r="G461" i="9"/>
  <c r="G460" i="9"/>
  <c r="G459" i="9"/>
  <c r="G458" i="9"/>
  <c r="G457" i="9"/>
  <c r="G456" i="9"/>
  <c r="G455" i="9"/>
  <c r="G454" i="9"/>
  <c r="G453" i="9"/>
  <c r="G452" i="9"/>
  <c r="G451" i="9"/>
  <c r="G450" i="9"/>
  <c r="G449" i="9"/>
  <c r="G448" i="9"/>
  <c r="G447" i="9"/>
  <c r="G446" i="9"/>
  <c r="G445" i="9"/>
  <c r="D446" i="10" s="1"/>
  <c r="G444" i="9"/>
  <c r="G443" i="9"/>
  <c r="G442" i="9"/>
  <c r="G441" i="9"/>
  <c r="G440" i="9"/>
  <c r="G439" i="9"/>
  <c r="G438" i="9"/>
  <c r="G437" i="9"/>
  <c r="G436" i="9"/>
  <c r="G435" i="9"/>
  <c r="G434" i="9"/>
  <c r="G433" i="9"/>
  <c r="G432" i="9"/>
  <c r="G431" i="9"/>
  <c r="G430" i="9"/>
  <c r="G429" i="9"/>
  <c r="G428" i="9"/>
  <c r="G427" i="9"/>
  <c r="G426" i="9"/>
  <c r="G425" i="9"/>
  <c r="G424" i="9"/>
  <c r="G423" i="9"/>
  <c r="G422" i="9"/>
  <c r="G421" i="9"/>
  <c r="G420" i="9"/>
  <c r="G419" i="9"/>
  <c r="G418" i="9"/>
  <c r="G417" i="9"/>
  <c r="G416" i="9"/>
  <c r="G415" i="9"/>
  <c r="G414" i="9"/>
  <c r="G413" i="9"/>
  <c r="G412" i="9"/>
  <c r="G411" i="9"/>
  <c r="G410" i="9"/>
  <c r="G409" i="9"/>
  <c r="G408" i="9"/>
  <c r="G407" i="9"/>
  <c r="G406" i="9"/>
  <c r="G405" i="9"/>
  <c r="G404" i="9"/>
  <c r="G403" i="9"/>
  <c r="G402" i="9"/>
  <c r="G401" i="9"/>
  <c r="G400" i="9"/>
  <c r="G399" i="9"/>
  <c r="G398" i="9"/>
  <c r="D400" i="10" s="1"/>
  <c r="I411" i="12" s="1"/>
  <c r="G397" i="9"/>
  <c r="G396" i="9"/>
  <c r="G395" i="9"/>
  <c r="G394" i="9"/>
  <c r="G393" i="9"/>
  <c r="G392" i="9"/>
  <c r="G391" i="9"/>
  <c r="G390" i="9"/>
  <c r="G389" i="9"/>
  <c r="G388" i="9"/>
  <c r="G387" i="9"/>
  <c r="G386" i="9"/>
  <c r="G385" i="9"/>
  <c r="G384" i="9"/>
  <c r="G383" i="9"/>
  <c r="G382" i="9"/>
  <c r="G381" i="9"/>
  <c r="G380" i="9"/>
  <c r="G379" i="9"/>
  <c r="G378" i="9"/>
  <c r="G377" i="9"/>
  <c r="G376" i="9"/>
  <c r="G375" i="9"/>
  <c r="G374" i="9"/>
  <c r="G373" i="9"/>
  <c r="G372" i="9"/>
  <c r="G371" i="9"/>
  <c r="G370" i="9"/>
  <c r="G369" i="9"/>
  <c r="G368" i="9"/>
  <c r="G367" i="9"/>
  <c r="G366" i="9"/>
  <c r="G365" i="9"/>
  <c r="G364" i="9"/>
  <c r="G363" i="9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D200" i="10" s="1"/>
  <c r="I211" i="12" s="1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D88" i="10" s="1"/>
  <c r="I99" i="12" s="1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D16" i="10" s="1"/>
  <c r="I27" i="12" s="1"/>
  <c r="G14" i="9"/>
  <c r="G13" i="9"/>
  <c r="G12" i="9"/>
  <c r="G11" i="9"/>
  <c r="G10" i="9"/>
  <c r="G9" i="9"/>
  <c r="G8" i="9"/>
  <c r="G7" i="9"/>
  <c r="G6" i="9"/>
  <c r="G5" i="9"/>
  <c r="G4" i="9"/>
  <c r="G3" i="9"/>
  <c r="F502" i="9"/>
  <c r="J502" i="9" s="1"/>
  <c r="N502" i="9" s="1"/>
  <c r="R502" i="9" s="1"/>
  <c r="W502" i="9" s="1"/>
  <c r="F487" i="9"/>
  <c r="J487" i="9" s="1"/>
  <c r="N487" i="9" s="1"/>
  <c r="R487" i="9" s="1"/>
  <c r="W487" i="9" s="1"/>
  <c r="F471" i="9"/>
  <c r="J471" i="9" s="1"/>
  <c r="N471" i="9" s="1"/>
  <c r="R471" i="9" s="1"/>
  <c r="W471" i="9" s="1"/>
  <c r="F470" i="9"/>
  <c r="J470" i="9" s="1"/>
  <c r="N470" i="9" s="1"/>
  <c r="R470" i="9" s="1"/>
  <c r="W470" i="9" s="1"/>
  <c r="F455" i="9"/>
  <c r="J455" i="9" s="1"/>
  <c r="N455" i="9" s="1"/>
  <c r="R455" i="9" s="1"/>
  <c r="W455" i="9" s="1"/>
  <c r="F447" i="9"/>
  <c r="J447" i="9" s="1"/>
  <c r="N447" i="9" s="1"/>
  <c r="R447" i="9" s="1"/>
  <c r="W447" i="9" s="1"/>
  <c r="F446" i="9"/>
  <c r="J446" i="9" s="1"/>
  <c r="N446" i="9" s="1"/>
  <c r="R446" i="9" s="1"/>
  <c r="W446" i="9" s="1"/>
  <c r="F431" i="9"/>
  <c r="J431" i="9" s="1"/>
  <c r="N431" i="9" s="1"/>
  <c r="R431" i="9" s="1"/>
  <c r="W431" i="9" s="1"/>
  <c r="F423" i="9"/>
  <c r="J423" i="9" s="1"/>
  <c r="N423" i="9" s="1"/>
  <c r="R423" i="9" s="1"/>
  <c r="W423" i="9" s="1"/>
  <c r="F422" i="9"/>
  <c r="J422" i="9" s="1"/>
  <c r="N422" i="9" s="1"/>
  <c r="R422" i="9" s="1"/>
  <c r="W422" i="9" s="1"/>
  <c r="F407" i="9"/>
  <c r="J407" i="9" s="1"/>
  <c r="N407" i="9" s="1"/>
  <c r="R407" i="9" s="1"/>
  <c r="W407" i="9" s="1"/>
  <c r="F399" i="9"/>
  <c r="J399" i="9" s="1"/>
  <c r="N399" i="9" s="1"/>
  <c r="R399" i="9" s="1"/>
  <c r="W399" i="9" s="1"/>
  <c r="F398" i="9"/>
  <c r="J398" i="9" s="1"/>
  <c r="N398" i="9" s="1"/>
  <c r="R398" i="9" s="1"/>
  <c r="W398" i="9" s="1"/>
  <c r="F383" i="9"/>
  <c r="J383" i="9" s="1"/>
  <c r="N383" i="9" s="1"/>
  <c r="R383" i="9" s="1"/>
  <c r="W383" i="9" s="1"/>
  <c r="F374" i="9"/>
  <c r="J374" i="9" s="1"/>
  <c r="N374" i="9" s="1"/>
  <c r="R374" i="9" s="1"/>
  <c r="W374" i="9" s="1"/>
  <c r="F359" i="9"/>
  <c r="J359" i="9" s="1"/>
  <c r="N359" i="9" s="1"/>
  <c r="R359" i="9" s="1"/>
  <c r="W359" i="9" s="1"/>
  <c r="F343" i="9"/>
  <c r="J343" i="9" s="1"/>
  <c r="N343" i="9" s="1"/>
  <c r="R343" i="9" s="1"/>
  <c r="W343" i="9" s="1"/>
  <c r="F335" i="9"/>
  <c r="J335" i="9" s="1"/>
  <c r="N335" i="9" s="1"/>
  <c r="R335" i="9" s="1"/>
  <c r="W335" i="9" s="1"/>
  <c r="F334" i="9"/>
  <c r="J334" i="9" s="1"/>
  <c r="N334" i="9" s="1"/>
  <c r="R334" i="9" s="1"/>
  <c r="W334" i="9" s="1"/>
  <c r="F327" i="9"/>
  <c r="J327" i="9" s="1"/>
  <c r="N327" i="9" s="1"/>
  <c r="R327" i="9" s="1"/>
  <c r="W327" i="9" s="1"/>
  <c r="F303" i="9"/>
  <c r="J303" i="9" s="1"/>
  <c r="N303" i="9" s="1"/>
  <c r="R303" i="9" s="1"/>
  <c r="W303" i="9" s="1"/>
  <c r="F280" i="9"/>
  <c r="J280" i="9" s="1"/>
  <c r="N280" i="9" s="1"/>
  <c r="R280" i="9" s="1"/>
  <c r="W280" i="9" s="1"/>
  <c r="F279" i="9"/>
  <c r="J279" i="9" s="1"/>
  <c r="N279" i="9" s="1"/>
  <c r="R279" i="9" s="1"/>
  <c r="W279" i="9" s="1"/>
  <c r="F271" i="9"/>
  <c r="J271" i="9" s="1"/>
  <c r="N271" i="9" s="1"/>
  <c r="R271" i="9" s="1"/>
  <c r="W271" i="9" s="1"/>
  <c r="F263" i="9"/>
  <c r="J263" i="9" s="1"/>
  <c r="N263" i="9" s="1"/>
  <c r="R263" i="9" s="1"/>
  <c r="W263" i="9" s="1"/>
  <c r="F255" i="9"/>
  <c r="J255" i="9" s="1"/>
  <c r="N255" i="9" s="1"/>
  <c r="R255" i="9" s="1"/>
  <c r="W255" i="9" s="1"/>
  <c r="F254" i="9"/>
  <c r="J254" i="9" s="1"/>
  <c r="N254" i="9" s="1"/>
  <c r="R254" i="9" s="1"/>
  <c r="W254" i="9" s="1"/>
  <c r="F239" i="9"/>
  <c r="J239" i="9" s="1"/>
  <c r="N239" i="9" s="1"/>
  <c r="R239" i="9" s="1"/>
  <c r="W239" i="9" s="1"/>
  <c r="F231" i="9"/>
  <c r="J231" i="9" s="1"/>
  <c r="N231" i="9" s="1"/>
  <c r="R231" i="9" s="1"/>
  <c r="W231" i="9" s="1"/>
  <c r="F230" i="9"/>
  <c r="J230" i="9" s="1"/>
  <c r="N230" i="9" s="1"/>
  <c r="R230" i="9" s="1"/>
  <c r="W230" i="9" s="1"/>
  <c r="F215" i="9"/>
  <c r="J215" i="9" s="1"/>
  <c r="N215" i="9" s="1"/>
  <c r="R215" i="9" s="1"/>
  <c r="W215" i="9" s="1"/>
  <c r="F208" i="9"/>
  <c r="J208" i="9" s="1"/>
  <c r="N208" i="9" s="1"/>
  <c r="R208" i="9" s="1"/>
  <c r="W208" i="9" s="1"/>
  <c r="F207" i="9"/>
  <c r="J207" i="9" s="1"/>
  <c r="N207" i="9" s="1"/>
  <c r="R207" i="9" s="1"/>
  <c r="W207" i="9" s="1"/>
  <c r="F192" i="9"/>
  <c r="J192" i="9" s="1"/>
  <c r="N192" i="9" s="1"/>
  <c r="R192" i="9" s="1"/>
  <c r="W192" i="9" s="1"/>
  <c r="F191" i="9"/>
  <c r="J191" i="9" s="1"/>
  <c r="N191" i="9" s="1"/>
  <c r="R191" i="9" s="1"/>
  <c r="W191" i="9" s="1"/>
  <c r="F183" i="9"/>
  <c r="J183" i="9" s="1"/>
  <c r="N183" i="9" s="1"/>
  <c r="R183" i="9" s="1"/>
  <c r="W183" i="9" s="1"/>
  <c r="F175" i="9"/>
  <c r="J175" i="9" s="1"/>
  <c r="N175" i="9" s="1"/>
  <c r="R175" i="9" s="1"/>
  <c r="W175" i="9" s="1"/>
  <c r="F172" i="9"/>
  <c r="J172" i="9" s="1"/>
  <c r="N172" i="9" s="1"/>
  <c r="R172" i="9" s="1"/>
  <c r="W172" i="9" s="1"/>
  <c r="F159" i="9"/>
  <c r="J159" i="9" s="1"/>
  <c r="N159" i="9" s="1"/>
  <c r="R159" i="9" s="1"/>
  <c r="W159" i="9" s="1"/>
  <c r="F150" i="9"/>
  <c r="J150" i="9" s="1"/>
  <c r="N150" i="9" s="1"/>
  <c r="R150" i="9" s="1"/>
  <c r="W150" i="9" s="1"/>
  <c r="F143" i="9"/>
  <c r="J143" i="9" s="1"/>
  <c r="N143" i="9" s="1"/>
  <c r="R143" i="9" s="1"/>
  <c r="W143" i="9" s="1"/>
  <c r="F142" i="9"/>
  <c r="J142" i="9" s="1"/>
  <c r="N142" i="9" s="1"/>
  <c r="R142" i="9" s="1"/>
  <c r="W142" i="9" s="1"/>
  <c r="F140" i="9"/>
  <c r="J140" i="9" s="1"/>
  <c r="N140" i="9" s="1"/>
  <c r="R140" i="9" s="1"/>
  <c r="W140" i="9" s="1"/>
  <c r="F134" i="9"/>
  <c r="J134" i="9" s="1"/>
  <c r="N134" i="9" s="1"/>
  <c r="R134" i="9" s="1"/>
  <c r="W134" i="9" s="1"/>
  <c r="F128" i="9"/>
  <c r="J128" i="9" s="1"/>
  <c r="N128" i="9" s="1"/>
  <c r="R128" i="9" s="1"/>
  <c r="W128" i="9" s="1"/>
  <c r="F127" i="9"/>
  <c r="J127" i="9" s="1"/>
  <c r="N127" i="9" s="1"/>
  <c r="R127" i="9" s="1"/>
  <c r="W127" i="9" s="1"/>
  <c r="F119" i="9"/>
  <c r="J119" i="9" s="1"/>
  <c r="N119" i="9" s="1"/>
  <c r="R119" i="9" s="1"/>
  <c r="W119" i="9" s="1"/>
  <c r="F111" i="9"/>
  <c r="J111" i="9" s="1"/>
  <c r="N111" i="9" s="1"/>
  <c r="R111" i="9" s="1"/>
  <c r="W111" i="9" s="1"/>
  <c r="F108" i="9"/>
  <c r="J108" i="9" s="1"/>
  <c r="N108" i="9" s="1"/>
  <c r="R108" i="9" s="1"/>
  <c r="W108" i="9" s="1"/>
  <c r="F95" i="9"/>
  <c r="J95" i="9" s="1"/>
  <c r="N95" i="9" s="1"/>
  <c r="R95" i="9" s="1"/>
  <c r="W95" i="9" s="1"/>
  <c r="F87" i="9"/>
  <c r="J87" i="9" s="1"/>
  <c r="N87" i="9" s="1"/>
  <c r="R87" i="9" s="1"/>
  <c r="W87" i="9" s="1"/>
  <c r="F86" i="9"/>
  <c r="J86" i="9" s="1"/>
  <c r="N86" i="9" s="1"/>
  <c r="R86" i="9" s="1"/>
  <c r="W86" i="9" s="1"/>
  <c r="F79" i="9"/>
  <c r="J79" i="9" s="1"/>
  <c r="N79" i="9" s="1"/>
  <c r="R79" i="9" s="1"/>
  <c r="W79" i="9" s="1"/>
  <c r="F76" i="9"/>
  <c r="J76" i="9" s="1"/>
  <c r="N76" i="9" s="1"/>
  <c r="R76" i="9" s="1"/>
  <c r="W76" i="9" s="1"/>
  <c r="F70" i="9"/>
  <c r="J70" i="9" s="1"/>
  <c r="N70" i="9" s="1"/>
  <c r="R70" i="9" s="1"/>
  <c r="W70" i="9" s="1"/>
  <c r="F40" i="9"/>
  <c r="J40" i="9" s="1"/>
  <c r="N40" i="9" s="1"/>
  <c r="R40" i="9" s="1"/>
  <c r="W40" i="9" s="1"/>
  <c r="F39" i="9"/>
  <c r="J39" i="9" s="1"/>
  <c r="N39" i="9" s="1"/>
  <c r="R39" i="9" s="1"/>
  <c r="W39" i="9" s="1"/>
  <c r="F31" i="9"/>
  <c r="J31" i="9" s="1"/>
  <c r="N31" i="9" s="1"/>
  <c r="R31" i="9" s="1"/>
  <c r="W31" i="9" s="1"/>
  <c r="F23" i="9"/>
  <c r="J23" i="9" s="1"/>
  <c r="N23" i="9" s="1"/>
  <c r="R23" i="9" s="1"/>
  <c r="W23" i="9" s="1"/>
  <c r="F15" i="9"/>
  <c r="J15" i="9" s="1"/>
  <c r="N15" i="9" s="1"/>
  <c r="R15" i="9" s="1"/>
  <c r="W15" i="9" s="1"/>
  <c r="F12" i="9"/>
  <c r="J12" i="9" s="1"/>
  <c r="N12" i="9" s="1"/>
  <c r="R12" i="9" s="1"/>
  <c r="W12" i="9" s="1"/>
  <c r="F7" i="9"/>
  <c r="J7" i="9" s="1"/>
  <c r="N7" i="9" s="1"/>
  <c r="R7" i="9" s="1"/>
  <c r="W7" i="9" s="1"/>
  <c r="F4" i="9"/>
  <c r="J4" i="9" s="1"/>
  <c r="N4" i="9" s="1"/>
  <c r="R4" i="9" s="1"/>
  <c r="W4" i="9" s="1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B504" i="9"/>
  <c r="F504" i="9" s="1"/>
  <c r="J504" i="9" s="1"/>
  <c r="N504" i="9" s="1"/>
  <c r="R504" i="9" s="1"/>
  <c r="W504" i="9" s="1"/>
  <c r="B503" i="9"/>
  <c r="F503" i="9" s="1"/>
  <c r="J503" i="9" s="1"/>
  <c r="N503" i="9" s="1"/>
  <c r="R503" i="9" s="1"/>
  <c r="W503" i="9" s="1"/>
  <c r="B502" i="9"/>
  <c r="B501" i="9"/>
  <c r="F501" i="9" s="1"/>
  <c r="J501" i="9" s="1"/>
  <c r="N501" i="9" s="1"/>
  <c r="R501" i="9" s="1"/>
  <c r="W501" i="9" s="1"/>
  <c r="B500" i="9"/>
  <c r="F500" i="9" s="1"/>
  <c r="J500" i="9" s="1"/>
  <c r="N500" i="9" s="1"/>
  <c r="R500" i="9" s="1"/>
  <c r="W500" i="9" s="1"/>
  <c r="B499" i="9"/>
  <c r="F499" i="9" s="1"/>
  <c r="J499" i="9" s="1"/>
  <c r="N499" i="9" s="1"/>
  <c r="R499" i="9" s="1"/>
  <c r="W499" i="9" s="1"/>
  <c r="B498" i="9"/>
  <c r="F498" i="9" s="1"/>
  <c r="J498" i="9" s="1"/>
  <c r="N498" i="9" s="1"/>
  <c r="R498" i="9" s="1"/>
  <c r="W498" i="9" s="1"/>
  <c r="B497" i="9"/>
  <c r="F497" i="9" s="1"/>
  <c r="J497" i="9" s="1"/>
  <c r="N497" i="9" s="1"/>
  <c r="R497" i="9" s="1"/>
  <c r="W497" i="9" s="1"/>
  <c r="B496" i="9"/>
  <c r="F496" i="9" s="1"/>
  <c r="J496" i="9" s="1"/>
  <c r="N496" i="9" s="1"/>
  <c r="R496" i="9" s="1"/>
  <c r="W496" i="9" s="1"/>
  <c r="B495" i="9"/>
  <c r="F495" i="9" s="1"/>
  <c r="J495" i="9" s="1"/>
  <c r="N495" i="9" s="1"/>
  <c r="R495" i="9" s="1"/>
  <c r="W495" i="9" s="1"/>
  <c r="B494" i="9"/>
  <c r="F494" i="9" s="1"/>
  <c r="J494" i="9" s="1"/>
  <c r="N494" i="9" s="1"/>
  <c r="R494" i="9" s="1"/>
  <c r="W494" i="9" s="1"/>
  <c r="B493" i="9"/>
  <c r="F493" i="9" s="1"/>
  <c r="J493" i="9" s="1"/>
  <c r="N493" i="9" s="1"/>
  <c r="R493" i="9" s="1"/>
  <c r="W493" i="9" s="1"/>
  <c r="B492" i="9"/>
  <c r="F492" i="9" s="1"/>
  <c r="J492" i="9" s="1"/>
  <c r="N492" i="9" s="1"/>
  <c r="R492" i="9" s="1"/>
  <c r="W492" i="9" s="1"/>
  <c r="B491" i="9"/>
  <c r="F491" i="9" s="1"/>
  <c r="J491" i="9" s="1"/>
  <c r="N491" i="9" s="1"/>
  <c r="R491" i="9" s="1"/>
  <c r="W491" i="9" s="1"/>
  <c r="B490" i="9"/>
  <c r="F490" i="9" s="1"/>
  <c r="J490" i="9" s="1"/>
  <c r="N490" i="9" s="1"/>
  <c r="R490" i="9" s="1"/>
  <c r="W490" i="9" s="1"/>
  <c r="B489" i="9"/>
  <c r="F489" i="9" s="1"/>
  <c r="J489" i="9" s="1"/>
  <c r="N489" i="9" s="1"/>
  <c r="R489" i="9" s="1"/>
  <c r="W489" i="9" s="1"/>
  <c r="B488" i="9"/>
  <c r="F488" i="9" s="1"/>
  <c r="J488" i="9" s="1"/>
  <c r="N488" i="9" s="1"/>
  <c r="R488" i="9" s="1"/>
  <c r="W488" i="9" s="1"/>
  <c r="B487" i="9"/>
  <c r="B486" i="9"/>
  <c r="F486" i="9" s="1"/>
  <c r="J486" i="9" s="1"/>
  <c r="N486" i="9" s="1"/>
  <c r="R486" i="9" s="1"/>
  <c r="W486" i="9" s="1"/>
  <c r="B485" i="9"/>
  <c r="F485" i="9" s="1"/>
  <c r="J485" i="9" s="1"/>
  <c r="N485" i="9" s="1"/>
  <c r="R485" i="9" s="1"/>
  <c r="W485" i="9" s="1"/>
  <c r="B484" i="9"/>
  <c r="F484" i="9" s="1"/>
  <c r="J484" i="9" s="1"/>
  <c r="N484" i="9" s="1"/>
  <c r="R484" i="9" s="1"/>
  <c r="W484" i="9" s="1"/>
  <c r="B483" i="9"/>
  <c r="F483" i="9" s="1"/>
  <c r="J483" i="9" s="1"/>
  <c r="N483" i="9" s="1"/>
  <c r="R483" i="9" s="1"/>
  <c r="W483" i="9" s="1"/>
  <c r="B482" i="9"/>
  <c r="F482" i="9" s="1"/>
  <c r="J482" i="9" s="1"/>
  <c r="N482" i="9" s="1"/>
  <c r="R482" i="9" s="1"/>
  <c r="W482" i="9" s="1"/>
  <c r="B481" i="9"/>
  <c r="F481" i="9" s="1"/>
  <c r="J481" i="9" s="1"/>
  <c r="N481" i="9" s="1"/>
  <c r="R481" i="9" s="1"/>
  <c r="W481" i="9" s="1"/>
  <c r="B480" i="9"/>
  <c r="F480" i="9" s="1"/>
  <c r="J480" i="9" s="1"/>
  <c r="N480" i="9" s="1"/>
  <c r="R480" i="9" s="1"/>
  <c r="W480" i="9" s="1"/>
  <c r="B479" i="9"/>
  <c r="F479" i="9" s="1"/>
  <c r="J479" i="9" s="1"/>
  <c r="N479" i="9" s="1"/>
  <c r="R479" i="9" s="1"/>
  <c r="W479" i="9" s="1"/>
  <c r="B478" i="9"/>
  <c r="F478" i="9" s="1"/>
  <c r="J478" i="9" s="1"/>
  <c r="N478" i="9" s="1"/>
  <c r="R478" i="9" s="1"/>
  <c r="W478" i="9" s="1"/>
  <c r="B477" i="9"/>
  <c r="F477" i="9" s="1"/>
  <c r="J477" i="9" s="1"/>
  <c r="N477" i="9" s="1"/>
  <c r="R477" i="9" s="1"/>
  <c r="W477" i="9" s="1"/>
  <c r="B476" i="9"/>
  <c r="F476" i="9" s="1"/>
  <c r="J476" i="9" s="1"/>
  <c r="N476" i="9" s="1"/>
  <c r="R476" i="9" s="1"/>
  <c r="W476" i="9" s="1"/>
  <c r="B475" i="9"/>
  <c r="F475" i="9" s="1"/>
  <c r="J475" i="9" s="1"/>
  <c r="N475" i="9" s="1"/>
  <c r="R475" i="9" s="1"/>
  <c r="W475" i="9" s="1"/>
  <c r="B474" i="9"/>
  <c r="F474" i="9" s="1"/>
  <c r="J474" i="9" s="1"/>
  <c r="N474" i="9" s="1"/>
  <c r="R474" i="9" s="1"/>
  <c r="W474" i="9" s="1"/>
  <c r="B473" i="9"/>
  <c r="F473" i="9" s="1"/>
  <c r="J473" i="9" s="1"/>
  <c r="N473" i="9" s="1"/>
  <c r="R473" i="9" s="1"/>
  <c r="W473" i="9" s="1"/>
  <c r="B472" i="9"/>
  <c r="F472" i="9" s="1"/>
  <c r="J472" i="9" s="1"/>
  <c r="N472" i="9" s="1"/>
  <c r="R472" i="9" s="1"/>
  <c r="W472" i="9" s="1"/>
  <c r="B471" i="9"/>
  <c r="B470" i="9"/>
  <c r="B469" i="9"/>
  <c r="F469" i="9" s="1"/>
  <c r="J469" i="9" s="1"/>
  <c r="N469" i="9" s="1"/>
  <c r="R469" i="9" s="1"/>
  <c r="W469" i="9" s="1"/>
  <c r="B468" i="9"/>
  <c r="F468" i="9" s="1"/>
  <c r="J468" i="9" s="1"/>
  <c r="N468" i="9" s="1"/>
  <c r="R468" i="9" s="1"/>
  <c r="W468" i="9" s="1"/>
  <c r="B467" i="9"/>
  <c r="F467" i="9" s="1"/>
  <c r="J467" i="9" s="1"/>
  <c r="N467" i="9" s="1"/>
  <c r="R467" i="9" s="1"/>
  <c r="W467" i="9" s="1"/>
  <c r="B466" i="9"/>
  <c r="F466" i="9" s="1"/>
  <c r="J466" i="9" s="1"/>
  <c r="N466" i="9" s="1"/>
  <c r="R466" i="9" s="1"/>
  <c r="W466" i="9" s="1"/>
  <c r="B465" i="9"/>
  <c r="F465" i="9" s="1"/>
  <c r="J465" i="9" s="1"/>
  <c r="N465" i="9" s="1"/>
  <c r="R465" i="9" s="1"/>
  <c r="W465" i="9" s="1"/>
  <c r="B464" i="9"/>
  <c r="F464" i="9" s="1"/>
  <c r="J464" i="9" s="1"/>
  <c r="N464" i="9" s="1"/>
  <c r="R464" i="9" s="1"/>
  <c r="W464" i="9" s="1"/>
  <c r="B463" i="9"/>
  <c r="F463" i="9" s="1"/>
  <c r="J463" i="9" s="1"/>
  <c r="N463" i="9" s="1"/>
  <c r="R463" i="9" s="1"/>
  <c r="W463" i="9" s="1"/>
  <c r="B462" i="9"/>
  <c r="F462" i="9" s="1"/>
  <c r="J462" i="9" s="1"/>
  <c r="N462" i="9" s="1"/>
  <c r="R462" i="9" s="1"/>
  <c r="W462" i="9" s="1"/>
  <c r="B461" i="9"/>
  <c r="F461" i="9" s="1"/>
  <c r="J461" i="9" s="1"/>
  <c r="N461" i="9" s="1"/>
  <c r="R461" i="9" s="1"/>
  <c r="W461" i="9" s="1"/>
  <c r="B460" i="9"/>
  <c r="F460" i="9" s="1"/>
  <c r="J460" i="9" s="1"/>
  <c r="N460" i="9" s="1"/>
  <c r="R460" i="9" s="1"/>
  <c r="W460" i="9" s="1"/>
  <c r="B459" i="9"/>
  <c r="F459" i="9" s="1"/>
  <c r="J459" i="9" s="1"/>
  <c r="N459" i="9" s="1"/>
  <c r="R459" i="9" s="1"/>
  <c r="W459" i="9" s="1"/>
  <c r="B458" i="9"/>
  <c r="F458" i="9" s="1"/>
  <c r="J458" i="9" s="1"/>
  <c r="N458" i="9" s="1"/>
  <c r="R458" i="9" s="1"/>
  <c r="W458" i="9" s="1"/>
  <c r="B457" i="9"/>
  <c r="F457" i="9" s="1"/>
  <c r="J457" i="9" s="1"/>
  <c r="N457" i="9" s="1"/>
  <c r="R457" i="9" s="1"/>
  <c r="W457" i="9" s="1"/>
  <c r="B456" i="9"/>
  <c r="F456" i="9" s="1"/>
  <c r="J456" i="9" s="1"/>
  <c r="N456" i="9" s="1"/>
  <c r="R456" i="9" s="1"/>
  <c r="W456" i="9" s="1"/>
  <c r="B455" i="9"/>
  <c r="B454" i="9"/>
  <c r="F454" i="9" s="1"/>
  <c r="J454" i="9" s="1"/>
  <c r="N454" i="9" s="1"/>
  <c r="R454" i="9" s="1"/>
  <c r="W454" i="9" s="1"/>
  <c r="B453" i="9"/>
  <c r="F453" i="9" s="1"/>
  <c r="J453" i="9" s="1"/>
  <c r="N453" i="9" s="1"/>
  <c r="R453" i="9" s="1"/>
  <c r="W453" i="9" s="1"/>
  <c r="B452" i="9"/>
  <c r="F452" i="9" s="1"/>
  <c r="J452" i="9" s="1"/>
  <c r="N452" i="9" s="1"/>
  <c r="R452" i="9" s="1"/>
  <c r="W452" i="9" s="1"/>
  <c r="B451" i="9"/>
  <c r="F451" i="9" s="1"/>
  <c r="J451" i="9" s="1"/>
  <c r="N451" i="9" s="1"/>
  <c r="R451" i="9" s="1"/>
  <c r="W451" i="9" s="1"/>
  <c r="B450" i="9"/>
  <c r="F450" i="9" s="1"/>
  <c r="J450" i="9" s="1"/>
  <c r="N450" i="9" s="1"/>
  <c r="R450" i="9" s="1"/>
  <c r="W450" i="9" s="1"/>
  <c r="B449" i="9"/>
  <c r="F449" i="9" s="1"/>
  <c r="J449" i="9" s="1"/>
  <c r="N449" i="9" s="1"/>
  <c r="R449" i="9" s="1"/>
  <c r="W449" i="9" s="1"/>
  <c r="B448" i="9"/>
  <c r="F448" i="9" s="1"/>
  <c r="J448" i="9" s="1"/>
  <c r="N448" i="9" s="1"/>
  <c r="R448" i="9" s="1"/>
  <c r="W448" i="9" s="1"/>
  <c r="B447" i="9"/>
  <c r="B446" i="9"/>
  <c r="B445" i="9"/>
  <c r="F445" i="9" s="1"/>
  <c r="J445" i="9" s="1"/>
  <c r="N445" i="9" s="1"/>
  <c r="R445" i="9" s="1"/>
  <c r="W445" i="9" s="1"/>
  <c r="B444" i="9"/>
  <c r="F444" i="9" s="1"/>
  <c r="J444" i="9" s="1"/>
  <c r="N444" i="9" s="1"/>
  <c r="R444" i="9" s="1"/>
  <c r="W444" i="9" s="1"/>
  <c r="B443" i="9"/>
  <c r="F443" i="9" s="1"/>
  <c r="J443" i="9" s="1"/>
  <c r="N443" i="9" s="1"/>
  <c r="R443" i="9" s="1"/>
  <c r="W443" i="9" s="1"/>
  <c r="B442" i="9"/>
  <c r="F442" i="9" s="1"/>
  <c r="J442" i="9" s="1"/>
  <c r="N442" i="9" s="1"/>
  <c r="R442" i="9" s="1"/>
  <c r="W442" i="9" s="1"/>
  <c r="B441" i="9"/>
  <c r="F441" i="9" s="1"/>
  <c r="J441" i="9" s="1"/>
  <c r="N441" i="9" s="1"/>
  <c r="R441" i="9" s="1"/>
  <c r="W441" i="9" s="1"/>
  <c r="B440" i="9"/>
  <c r="F440" i="9" s="1"/>
  <c r="J440" i="9" s="1"/>
  <c r="N440" i="9" s="1"/>
  <c r="R440" i="9" s="1"/>
  <c r="W440" i="9" s="1"/>
  <c r="B439" i="9"/>
  <c r="F439" i="9" s="1"/>
  <c r="J439" i="9" s="1"/>
  <c r="N439" i="9" s="1"/>
  <c r="R439" i="9" s="1"/>
  <c r="W439" i="9" s="1"/>
  <c r="B438" i="9"/>
  <c r="F438" i="9" s="1"/>
  <c r="J438" i="9" s="1"/>
  <c r="N438" i="9" s="1"/>
  <c r="R438" i="9" s="1"/>
  <c r="W438" i="9" s="1"/>
  <c r="B437" i="9"/>
  <c r="F437" i="9" s="1"/>
  <c r="J437" i="9" s="1"/>
  <c r="N437" i="9" s="1"/>
  <c r="R437" i="9" s="1"/>
  <c r="W437" i="9" s="1"/>
  <c r="B436" i="9"/>
  <c r="F436" i="9" s="1"/>
  <c r="J436" i="9" s="1"/>
  <c r="N436" i="9" s="1"/>
  <c r="R436" i="9" s="1"/>
  <c r="W436" i="9" s="1"/>
  <c r="B435" i="9"/>
  <c r="F435" i="9" s="1"/>
  <c r="J435" i="9" s="1"/>
  <c r="N435" i="9" s="1"/>
  <c r="R435" i="9" s="1"/>
  <c r="W435" i="9" s="1"/>
  <c r="B434" i="9"/>
  <c r="F434" i="9" s="1"/>
  <c r="J434" i="9" s="1"/>
  <c r="N434" i="9" s="1"/>
  <c r="R434" i="9" s="1"/>
  <c r="W434" i="9" s="1"/>
  <c r="B433" i="9"/>
  <c r="F433" i="9" s="1"/>
  <c r="J433" i="9" s="1"/>
  <c r="N433" i="9" s="1"/>
  <c r="R433" i="9" s="1"/>
  <c r="W433" i="9" s="1"/>
  <c r="B432" i="9"/>
  <c r="F432" i="9" s="1"/>
  <c r="J432" i="9" s="1"/>
  <c r="N432" i="9" s="1"/>
  <c r="R432" i="9" s="1"/>
  <c r="W432" i="9" s="1"/>
  <c r="B431" i="9"/>
  <c r="B430" i="9"/>
  <c r="F430" i="9" s="1"/>
  <c r="J430" i="9" s="1"/>
  <c r="N430" i="9" s="1"/>
  <c r="R430" i="9" s="1"/>
  <c r="W430" i="9" s="1"/>
  <c r="B429" i="9"/>
  <c r="F429" i="9" s="1"/>
  <c r="J429" i="9" s="1"/>
  <c r="N429" i="9" s="1"/>
  <c r="R429" i="9" s="1"/>
  <c r="W429" i="9" s="1"/>
  <c r="B428" i="9"/>
  <c r="F428" i="9" s="1"/>
  <c r="J428" i="9" s="1"/>
  <c r="N428" i="9" s="1"/>
  <c r="R428" i="9" s="1"/>
  <c r="W428" i="9" s="1"/>
  <c r="B427" i="9"/>
  <c r="F427" i="9" s="1"/>
  <c r="J427" i="9" s="1"/>
  <c r="N427" i="9" s="1"/>
  <c r="R427" i="9" s="1"/>
  <c r="W427" i="9" s="1"/>
  <c r="B426" i="9"/>
  <c r="F426" i="9" s="1"/>
  <c r="J426" i="9" s="1"/>
  <c r="N426" i="9" s="1"/>
  <c r="R426" i="9" s="1"/>
  <c r="W426" i="9" s="1"/>
  <c r="B425" i="9"/>
  <c r="F425" i="9" s="1"/>
  <c r="J425" i="9" s="1"/>
  <c r="N425" i="9" s="1"/>
  <c r="R425" i="9" s="1"/>
  <c r="W425" i="9" s="1"/>
  <c r="B424" i="9"/>
  <c r="F424" i="9" s="1"/>
  <c r="J424" i="9" s="1"/>
  <c r="N424" i="9" s="1"/>
  <c r="R424" i="9" s="1"/>
  <c r="W424" i="9" s="1"/>
  <c r="B423" i="9"/>
  <c r="B422" i="9"/>
  <c r="B421" i="9"/>
  <c r="F421" i="9" s="1"/>
  <c r="J421" i="9" s="1"/>
  <c r="N421" i="9" s="1"/>
  <c r="R421" i="9" s="1"/>
  <c r="W421" i="9" s="1"/>
  <c r="B420" i="9"/>
  <c r="F420" i="9" s="1"/>
  <c r="J420" i="9" s="1"/>
  <c r="N420" i="9" s="1"/>
  <c r="R420" i="9" s="1"/>
  <c r="W420" i="9" s="1"/>
  <c r="B419" i="9"/>
  <c r="F419" i="9" s="1"/>
  <c r="J419" i="9" s="1"/>
  <c r="N419" i="9" s="1"/>
  <c r="R419" i="9" s="1"/>
  <c r="W419" i="9" s="1"/>
  <c r="B418" i="9"/>
  <c r="F418" i="9" s="1"/>
  <c r="J418" i="9" s="1"/>
  <c r="N418" i="9" s="1"/>
  <c r="R418" i="9" s="1"/>
  <c r="W418" i="9" s="1"/>
  <c r="B417" i="9"/>
  <c r="F417" i="9" s="1"/>
  <c r="J417" i="9" s="1"/>
  <c r="N417" i="9" s="1"/>
  <c r="R417" i="9" s="1"/>
  <c r="W417" i="9" s="1"/>
  <c r="B416" i="9"/>
  <c r="F416" i="9" s="1"/>
  <c r="J416" i="9" s="1"/>
  <c r="N416" i="9" s="1"/>
  <c r="R416" i="9" s="1"/>
  <c r="W416" i="9" s="1"/>
  <c r="B415" i="9"/>
  <c r="F415" i="9" s="1"/>
  <c r="J415" i="9" s="1"/>
  <c r="N415" i="9" s="1"/>
  <c r="R415" i="9" s="1"/>
  <c r="W415" i="9" s="1"/>
  <c r="B414" i="9"/>
  <c r="F414" i="9" s="1"/>
  <c r="J414" i="9" s="1"/>
  <c r="N414" i="9" s="1"/>
  <c r="R414" i="9" s="1"/>
  <c r="W414" i="9" s="1"/>
  <c r="B413" i="9"/>
  <c r="F413" i="9" s="1"/>
  <c r="J413" i="9" s="1"/>
  <c r="N413" i="9" s="1"/>
  <c r="R413" i="9" s="1"/>
  <c r="W413" i="9" s="1"/>
  <c r="B412" i="9"/>
  <c r="F412" i="9" s="1"/>
  <c r="J412" i="9" s="1"/>
  <c r="N412" i="9" s="1"/>
  <c r="R412" i="9" s="1"/>
  <c r="W412" i="9" s="1"/>
  <c r="B411" i="9"/>
  <c r="F411" i="9" s="1"/>
  <c r="J411" i="9" s="1"/>
  <c r="N411" i="9" s="1"/>
  <c r="R411" i="9" s="1"/>
  <c r="W411" i="9" s="1"/>
  <c r="B410" i="9"/>
  <c r="F410" i="9" s="1"/>
  <c r="J410" i="9" s="1"/>
  <c r="N410" i="9" s="1"/>
  <c r="R410" i="9" s="1"/>
  <c r="W410" i="9" s="1"/>
  <c r="B409" i="9"/>
  <c r="F409" i="9" s="1"/>
  <c r="J409" i="9" s="1"/>
  <c r="N409" i="9" s="1"/>
  <c r="R409" i="9" s="1"/>
  <c r="W409" i="9" s="1"/>
  <c r="B408" i="9"/>
  <c r="F408" i="9" s="1"/>
  <c r="J408" i="9" s="1"/>
  <c r="N408" i="9" s="1"/>
  <c r="R408" i="9" s="1"/>
  <c r="W408" i="9" s="1"/>
  <c r="B407" i="9"/>
  <c r="B406" i="9"/>
  <c r="F406" i="9" s="1"/>
  <c r="J406" i="9" s="1"/>
  <c r="N406" i="9" s="1"/>
  <c r="R406" i="9" s="1"/>
  <c r="W406" i="9" s="1"/>
  <c r="B405" i="9"/>
  <c r="F405" i="9" s="1"/>
  <c r="J405" i="9" s="1"/>
  <c r="N405" i="9" s="1"/>
  <c r="R405" i="9" s="1"/>
  <c r="W405" i="9" s="1"/>
  <c r="B404" i="9"/>
  <c r="F404" i="9" s="1"/>
  <c r="J404" i="9" s="1"/>
  <c r="N404" i="9" s="1"/>
  <c r="R404" i="9" s="1"/>
  <c r="W404" i="9" s="1"/>
  <c r="B403" i="9"/>
  <c r="F403" i="9" s="1"/>
  <c r="J403" i="9" s="1"/>
  <c r="N403" i="9" s="1"/>
  <c r="R403" i="9" s="1"/>
  <c r="W403" i="9" s="1"/>
  <c r="B402" i="9"/>
  <c r="F402" i="9" s="1"/>
  <c r="J402" i="9" s="1"/>
  <c r="N402" i="9" s="1"/>
  <c r="R402" i="9" s="1"/>
  <c r="W402" i="9" s="1"/>
  <c r="B401" i="9"/>
  <c r="F401" i="9" s="1"/>
  <c r="J401" i="9" s="1"/>
  <c r="N401" i="9" s="1"/>
  <c r="R401" i="9" s="1"/>
  <c r="W401" i="9" s="1"/>
  <c r="B400" i="9"/>
  <c r="F400" i="9" s="1"/>
  <c r="J400" i="9" s="1"/>
  <c r="N400" i="9" s="1"/>
  <c r="R400" i="9" s="1"/>
  <c r="W400" i="9" s="1"/>
  <c r="B399" i="9"/>
  <c r="B398" i="9"/>
  <c r="B397" i="9"/>
  <c r="F397" i="9" s="1"/>
  <c r="J397" i="9" s="1"/>
  <c r="N397" i="9" s="1"/>
  <c r="R397" i="9" s="1"/>
  <c r="W397" i="9" s="1"/>
  <c r="B396" i="9"/>
  <c r="F396" i="9" s="1"/>
  <c r="J396" i="9" s="1"/>
  <c r="N396" i="9" s="1"/>
  <c r="R396" i="9" s="1"/>
  <c r="W396" i="9" s="1"/>
  <c r="B395" i="9"/>
  <c r="F395" i="9" s="1"/>
  <c r="J395" i="9" s="1"/>
  <c r="N395" i="9" s="1"/>
  <c r="R395" i="9" s="1"/>
  <c r="W395" i="9" s="1"/>
  <c r="B394" i="9"/>
  <c r="F394" i="9" s="1"/>
  <c r="J394" i="9" s="1"/>
  <c r="N394" i="9" s="1"/>
  <c r="R394" i="9" s="1"/>
  <c r="W394" i="9" s="1"/>
  <c r="B393" i="9"/>
  <c r="F393" i="9" s="1"/>
  <c r="J393" i="9" s="1"/>
  <c r="N393" i="9" s="1"/>
  <c r="R393" i="9" s="1"/>
  <c r="W393" i="9" s="1"/>
  <c r="B392" i="9"/>
  <c r="F392" i="9" s="1"/>
  <c r="J392" i="9" s="1"/>
  <c r="N392" i="9" s="1"/>
  <c r="R392" i="9" s="1"/>
  <c r="W392" i="9" s="1"/>
  <c r="B391" i="9"/>
  <c r="F391" i="9" s="1"/>
  <c r="J391" i="9" s="1"/>
  <c r="N391" i="9" s="1"/>
  <c r="R391" i="9" s="1"/>
  <c r="W391" i="9" s="1"/>
  <c r="B390" i="9"/>
  <c r="F390" i="9" s="1"/>
  <c r="J390" i="9" s="1"/>
  <c r="N390" i="9" s="1"/>
  <c r="R390" i="9" s="1"/>
  <c r="W390" i="9" s="1"/>
  <c r="B389" i="9"/>
  <c r="F389" i="9" s="1"/>
  <c r="J389" i="9" s="1"/>
  <c r="N389" i="9" s="1"/>
  <c r="R389" i="9" s="1"/>
  <c r="W389" i="9" s="1"/>
  <c r="B388" i="9"/>
  <c r="F388" i="9" s="1"/>
  <c r="J388" i="9" s="1"/>
  <c r="N388" i="9" s="1"/>
  <c r="R388" i="9" s="1"/>
  <c r="W388" i="9" s="1"/>
  <c r="B387" i="9"/>
  <c r="F387" i="9" s="1"/>
  <c r="J387" i="9" s="1"/>
  <c r="N387" i="9" s="1"/>
  <c r="R387" i="9" s="1"/>
  <c r="W387" i="9" s="1"/>
  <c r="B386" i="9"/>
  <c r="F386" i="9" s="1"/>
  <c r="J386" i="9" s="1"/>
  <c r="N386" i="9" s="1"/>
  <c r="R386" i="9" s="1"/>
  <c r="W386" i="9" s="1"/>
  <c r="B385" i="9"/>
  <c r="F385" i="9" s="1"/>
  <c r="J385" i="9" s="1"/>
  <c r="N385" i="9" s="1"/>
  <c r="R385" i="9" s="1"/>
  <c r="W385" i="9" s="1"/>
  <c r="B384" i="9"/>
  <c r="F384" i="9" s="1"/>
  <c r="J384" i="9" s="1"/>
  <c r="N384" i="9" s="1"/>
  <c r="R384" i="9" s="1"/>
  <c r="W384" i="9" s="1"/>
  <c r="B383" i="9"/>
  <c r="B382" i="9"/>
  <c r="F382" i="9" s="1"/>
  <c r="J382" i="9" s="1"/>
  <c r="N382" i="9" s="1"/>
  <c r="R382" i="9" s="1"/>
  <c r="W382" i="9" s="1"/>
  <c r="B381" i="9"/>
  <c r="F381" i="9" s="1"/>
  <c r="J381" i="9" s="1"/>
  <c r="N381" i="9" s="1"/>
  <c r="R381" i="9" s="1"/>
  <c r="W381" i="9" s="1"/>
  <c r="B380" i="9"/>
  <c r="F380" i="9" s="1"/>
  <c r="J380" i="9" s="1"/>
  <c r="N380" i="9" s="1"/>
  <c r="R380" i="9" s="1"/>
  <c r="W380" i="9" s="1"/>
  <c r="B379" i="9"/>
  <c r="F379" i="9" s="1"/>
  <c r="J379" i="9" s="1"/>
  <c r="N379" i="9" s="1"/>
  <c r="R379" i="9" s="1"/>
  <c r="W379" i="9" s="1"/>
  <c r="B378" i="9"/>
  <c r="F378" i="9" s="1"/>
  <c r="J378" i="9" s="1"/>
  <c r="N378" i="9" s="1"/>
  <c r="R378" i="9" s="1"/>
  <c r="W378" i="9" s="1"/>
  <c r="B377" i="9"/>
  <c r="F377" i="9" s="1"/>
  <c r="J377" i="9" s="1"/>
  <c r="N377" i="9" s="1"/>
  <c r="R377" i="9" s="1"/>
  <c r="W377" i="9" s="1"/>
  <c r="B376" i="9"/>
  <c r="F376" i="9" s="1"/>
  <c r="J376" i="9" s="1"/>
  <c r="N376" i="9" s="1"/>
  <c r="R376" i="9" s="1"/>
  <c r="W376" i="9" s="1"/>
  <c r="B375" i="9"/>
  <c r="F375" i="9" s="1"/>
  <c r="J375" i="9" s="1"/>
  <c r="N375" i="9" s="1"/>
  <c r="R375" i="9" s="1"/>
  <c r="W375" i="9" s="1"/>
  <c r="B374" i="9"/>
  <c r="B373" i="9"/>
  <c r="F373" i="9" s="1"/>
  <c r="J373" i="9" s="1"/>
  <c r="N373" i="9" s="1"/>
  <c r="R373" i="9" s="1"/>
  <c r="W373" i="9" s="1"/>
  <c r="B372" i="9"/>
  <c r="F372" i="9" s="1"/>
  <c r="J372" i="9" s="1"/>
  <c r="N372" i="9" s="1"/>
  <c r="R372" i="9" s="1"/>
  <c r="W372" i="9" s="1"/>
  <c r="B371" i="9"/>
  <c r="F371" i="9" s="1"/>
  <c r="J371" i="9" s="1"/>
  <c r="N371" i="9" s="1"/>
  <c r="R371" i="9" s="1"/>
  <c r="W371" i="9" s="1"/>
  <c r="B370" i="9"/>
  <c r="F370" i="9" s="1"/>
  <c r="J370" i="9" s="1"/>
  <c r="N370" i="9" s="1"/>
  <c r="R370" i="9" s="1"/>
  <c r="W370" i="9" s="1"/>
  <c r="B369" i="9"/>
  <c r="F369" i="9" s="1"/>
  <c r="J369" i="9" s="1"/>
  <c r="N369" i="9" s="1"/>
  <c r="R369" i="9" s="1"/>
  <c r="W369" i="9" s="1"/>
  <c r="B368" i="9"/>
  <c r="F368" i="9" s="1"/>
  <c r="J368" i="9" s="1"/>
  <c r="N368" i="9" s="1"/>
  <c r="R368" i="9" s="1"/>
  <c r="W368" i="9" s="1"/>
  <c r="B367" i="9"/>
  <c r="F367" i="9" s="1"/>
  <c r="J367" i="9" s="1"/>
  <c r="N367" i="9" s="1"/>
  <c r="R367" i="9" s="1"/>
  <c r="W367" i="9" s="1"/>
  <c r="B366" i="9"/>
  <c r="F366" i="9" s="1"/>
  <c r="J366" i="9" s="1"/>
  <c r="N366" i="9" s="1"/>
  <c r="R366" i="9" s="1"/>
  <c r="W366" i="9" s="1"/>
  <c r="B365" i="9"/>
  <c r="F365" i="9" s="1"/>
  <c r="J365" i="9" s="1"/>
  <c r="N365" i="9" s="1"/>
  <c r="R365" i="9" s="1"/>
  <c r="W365" i="9" s="1"/>
  <c r="B364" i="9"/>
  <c r="F364" i="9" s="1"/>
  <c r="J364" i="9" s="1"/>
  <c r="N364" i="9" s="1"/>
  <c r="R364" i="9" s="1"/>
  <c r="W364" i="9" s="1"/>
  <c r="B363" i="9"/>
  <c r="F363" i="9" s="1"/>
  <c r="J363" i="9" s="1"/>
  <c r="N363" i="9" s="1"/>
  <c r="R363" i="9" s="1"/>
  <c r="W363" i="9" s="1"/>
  <c r="B362" i="9"/>
  <c r="F362" i="9" s="1"/>
  <c r="J362" i="9" s="1"/>
  <c r="N362" i="9" s="1"/>
  <c r="R362" i="9" s="1"/>
  <c r="W362" i="9" s="1"/>
  <c r="B361" i="9"/>
  <c r="F361" i="9" s="1"/>
  <c r="J361" i="9" s="1"/>
  <c r="N361" i="9" s="1"/>
  <c r="R361" i="9" s="1"/>
  <c r="W361" i="9" s="1"/>
  <c r="B360" i="9"/>
  <c r="F360" i="9" s="1"/>
  <c r="J360" i="9" s="1"/>
  <c r="N360" i="9" s="1"/>
  <c r="R360" i="9" s="1"/>
  <c r="W360" i="9" s="1"/>
  <c r="B359" i="9"/>
  <c r="B358" i="9"/>
  <c r="F358" i="9" s="1"/>
  <c r="J358" i="9" s="1"/>
  <c r="N358" i="9" s="1"/>
  <c r="R358" i="9" s="1"/>
  <c r="W358" i="9" s="1"/>
  <c r="B357" i="9"/>
  <c r="F357" i="9" s="1"/>
  <c r="J357" i="9" s="1"/>
  <c r="N357" i="9" s="1"/>
  <c r="R357" i="9" s="1"/>
  <c r="W357" i="9" s="1"/>
  <c r="B356" i="9"/>
  <c r="F356" i="9" s="1"/>
  <c r="J356" i="9" s="1"/>
  <c r="N356" i="9" s="1"/>
  <c r="R356" i="9" s="1"/>
  <c r="W356" i="9" s="1"/>
  <c r="B355" i="9"/>
  <c r="F355" i="9" s="1"/>
  <c r="J355" i="9" s="1"/>
  <c r="N355" i="9" s="1"/>
  <c r="R355" i="9" s="1"/>
  <c r="W355" i="9" s="1"/>
  <c r="B354" i="9"/>
  <c r="F354" i="9" s="1"/>
  <c r="J354" i="9" s="1"/>
  <c r="N354" i="9" s="1"/>
  <c r="R354" i="9" s="1"/>
  <c r="W354" i="9" s="1"/>
  <c r="B353" i="9"/>
  <c r="F353" i="9" s="1"/>
  <c r="J353" i="9" s="1"/>
  <c r="N353" i="9" s="1"/>
  <c r="R353" i="9" s="1"/>
  <c r="W353" i="9" s="1"/>
  <c r="B352" i="9"/>
  <c r="F352" i="9" s="1"/>
  <c r="J352" i="9" s="1"/>
  <c r="N352" i="9" s="1"/>
  <c r="R352" i="9" s="1"/>
  <c r="W352" i="9" s="1"/>
  <c r="B351" i="9"/>
  <c r="F351" i="9" s="1"/>
  <c r="J351" i="9" s="1"/>
  <c r="N351" i="9" s="1"/>
  <c r="R351" i="9" s="1"/>
  <c r="W351" i="9" s="1"/>
  <c r="B350" i="9"/>
  <c r="F350" i="9" s="1"/>
  <c r="J350" i="9" s="1"/>
  <c r="N350" i="9" s="1"/>
  <c r="R350" i="9" s="1"/>
  <c r="W350" i="9" s="1"/>
  <c r="B349" i="9"/>
  <c r="F349" i="9" s="1"/>
  <c r="J349" i="9" s="1"/>
  <c r="N349" i="9" s="1"/>
  <c r="R349" i="9" s="1"/>
  <c r="W349" i="9" s="1"/>
  <c r="B348" i="9"/>
  <c r="F348" i="9" s="1"/>
  <c r="J348" i="9" s="1"/>
  <c r="N348" i="9" s="1"/>
  <c r="R348" i="9" s="1"/>
  <c r="W348" i="9" s="1"/>
  <c r="B347" i="9"/>
  <c r="F347" i="9" s="1"/>
  <c r="J347" i="9" s="1"/>
  <c r="N347" i="9" s="1"/>
  <c r="R347" i="9" s="1"/>
  <c r="W347" i="9" s="1"/>
  <c r="B346" i="9"/>
  <c r="F346" i="9" s="1"/>
  <c r="J346" i="9" s="1"/>
  <c r="N346" i="9" s="1"/>
  <c r="R346" i="9" s="1"/>
  <c r="W346" i="9" s="1"/>
  <c r="B345" i="9"/>
  <c r="F345" i="9" s="1"/>
  <c r="J345" i="9" s="1"/>
  <c r="N345" i="9" s="1"/>
  <c r="R345" i="9" s="1"/>
  <c r="W345" i="9" s="1"/>
  <c r="B344" i="9"/>
  <c r="F344" i="9" s="1"/>
  <c r="J344" i="9" s="1"/>
  <c r="N344" i="9" s="1"/>
  <c r="R344" i="9" s="1"/>
  <c r="W344" i="9" s="1"/>
  <c r="B343" i="9"/>
  <c r="B342" i="9"/>
  <c r="F342" i="9" s="1"/>
  <c r="J342" i="9" s="1"/>
  <c r="N342" i="9" s="1"/>
  <c r="R342" i="9" s="1"/>
  <c r="W342" i="9" s="1"/>
  <c r="B341" i="9"/>
  <c r="F341" i="9" s="1"/>
  <c r="J341" i="9" s="1"/>
  <c r="N341" i="9" s="1"/>
  <c r="R341" i="9" s="1"/>
  <c r="W341" i="9" s="1"/>
  <c r="B340" i="9"/>
  <c r="F340" i="9" s="1"/>
  <c r="J340" i="9" s="1"/>
  <c r="N340" i="9" s="1"/>
  <c r="R340" i="9" s="1"/>
  <c r="W340" i="9" s="1"/>
  <c r="B339" i="9"/>
  <c r="F339" i="9" s="1"/>
  <c r="J339" i="9" s="1"/>
  <c r="N339" i="9" s="1"/>
  <c r="R339" i="9" s="1"/>
  <c r="W339" i="9" s="1"/>
  <c r="B338" i="9"/>
  <c r="F338" i="9" s="1"/>
  <c r="J338" i="9" s="1"/>
  <c r="N338" i="9" s="1"/>
  <c r="R338" i="9" s="1"/>
  <c r="W338" i="9" s="1"/>
  <c r="B337" i="9"/>
  <c r="F337" i="9" s="1"/>
  <c r="J337" i="9" s="1"/>
  <c r="N337" i="9" s="1"/>
  <c r="R337" i="9" s="1"/>
  <c r="W337" i="9" s="1"/>
  <c r="B336" i="9"/>
  <c r="F336" i="9" s="1"/>
  <c r="J336" i="9" s="1"/>
  <c r="N336" i="9" s="1"/>
  <c r="R336" i="9" s="1"/>
  <c r="W336" i="9" s="1"/>
  <c r="B335" i="9"/>
  <c r="B334" i="9"/>
  <c r="B333" i="9"/>
  <c r="F333" i="9" s="1"/>
  <c r="J333" i="9" s="1"/>
  <c r="N333" i="9" s="1"/>
  <c r="R333" i="9" s="1"/>
  <c r="W333" i="9" s="1"/>
  <c r="B332" i="9"/>
  <c r="F332" i="9" s="1"/>
  <c r="J332" i="9" s="1"/>
  <c r="N332" i="9" s="1"/>
  <c r="R332" i="9" s="1"/>
  <c r="W332" i="9" s="1"/>
  <c r="B331" i="9"/>
  <c r="F331" i="9" s="1"/>
  <c r="J331" i="9" s="1"/>
  <c r="N331" i="9" s="1"/>
  <c r="R331" i="9" s="1"/>
  <c r="W331" i="9" s="1"/>
  <c r="B330" i="9"/>
  <c r="F330" i="9" s="1"/>
  <c r="J330" i="9" s="1"/>
  <c r="N330" i="9" s="1"/>
  <c r="R330" i="9" s="1"/>
  <c r="W330" i="9" s="1"/>
  <c r="B329" i="9"/>
  <c r="F329" i="9" s="1"/>
  <c r="J329" i="9" s="1"/>
  <c r="N329" i="9" s="1"/>
  <c r="R329" i="9" s="1"/>
  <c r="W329" i="9" s="1"/>
  <c r="B328" i="9"/>
  <c r="F328" i="9" s="1"/>
  <c r="J328" i="9" s="1"/>
  <c r="N328" i="9" s="1"/>
  <c r="R328" i="9" s="1"/>
  <c r="W328" i="9" s="1"/>
  <c r="B327" i="9"/>
  <c r="B326" i="9"/>
  <c r="F326" i="9" s="1"/>
  <c r="J326" i="9" s="1"/>
  <c r="N326" i="9" s="1"/>
  <c r="R326" i="9" s="1"/>
  <c r="W326" i="9" s="1"/>
  <c r="B325" i="9"/>
  <c r="F325" i="9" s="1"/>
  <c r="J325" i="9" s="1"/>
  <c r="N325" i="9" s="1"/>
  <c r="R325" i="9" s="1"/>
  <c r="W325" i="9" s="1"/>
  <c r="B324" i="9"/>
  <c r="F324" i="9" s="1"/>
  <c r="J324" i="9" s="1"/>
  <c r="N324" i="9" s="1"/>
  <c r="R324" i="9" s="1"/>
  <c r="W324" i="9" s="1"/>
  <c r="B323" i="9"/>
  <c r="F323" i="9" s="1"/>
  <c r="J323" i="9" s="1"/>
  <c r="N323" i="9" s="1"/>
  <c r="R323" i="9" s="1"/>
  <c r="W323" i="9" s="1"/>
  <c r="B322" i="9"/>
  <c r="F322" i="9" s="1"/>
  <c r="J322" i="9" s="1"/>
  <c r="N322" i="9" s="1"/>
  <c r="R322" i="9" s="1"/>
  <c r="W322" i="9" s="1"/>
  <c r="B321" i="9"/>
  <c r="F321" i="9" s="1"/>
  <c r="J321" i="9" s="1"/>
  <c r="N321" i="9" s="1"/>
  <c r="R321" i="9" s="1"/>
  <c r="W321" i="9" s="1"/>
  <c r="B320" i="9"/>
  <c r="F320" i="9" s="1"/>
  <c r="J320" i="9" s="1"/>
  <c r="N320" i="9" s="1"/>
  <c r="R320" i="9" s="1"/>
  <c r="W320" i="9" s="1"/>
  <c r="B319" i="9"/>
  <c r="F319" i="9" s="1"/>
  <c r="J319" i="9" s="1"/>
  <c r="N319" i="9" s="1"/>
  <c r="R319" i="9" s="1"/>
  <c r="W319" i="9" s="1"/>
  <c r="B318" i="9"/>
  <c r="F318" i="9" s="1"/>
  <c r="J318" i="9" s="1"/>
  <c r="N318" i="9" s="1"/>
  <c r="R318" i="9" s="1"/>
  <c r="W318" i="9" s="1"/>
  <c r="B317" i="9"/>
  <c r="F317" i="9" s="1"/>
  <c r="J317" i="9" s="1"/>
  <c r="N317" i="9" s="1"/>
  <c r="R317" i="9" s="1"/>
  <c r="W317" i="9" s="1"/>
  <c r="B316" i="9"/>
  <c r="F316" i="9" s="1"/>
  <c r="J316" i="9" s="1"/>
  <c r="N316" i="9" s="1"/>
  <c r="R316" i="9" s="1"/>
  <c r="W316" i="9" s="1"/>
  <c r="B315" i="9"/>
  <c r="F315" i="9" s="1"/>
  <c r="J315" i="9" s="1"/>
  <c r="N315" i="9" s="1"/>
  <c r="R315" i="9" s="1"/>
  <c r="W315" i="9" s="1"/>
  <c r="B314" i="9"/>
  <c r="F314" i="9" s="1"/>
  <c r="J314" i="9" s="1"/>
  <c r="N314" i="9" s="1"/>
  <c r="R314" i="9" s="1"/>
  <c r="W314" i="9" s="1"/>
  <c r="B313" i="9"/>
  <c r="F313" i="9" s="1"/>
  <c r="J313" i="9" s="1"/>
  <c r="N313" i="9" s="1"/>
  <c r="R313" i="9" s="1"/>
  <c r="W313" i="9" s="1"/>
  <c r="B312" i="9"/>
  <c r="F312" i="9" s="1"/>
  <c r="J312" i="9" s="1"/>
  <c r="N312" i="9" s="1"/>
  <c r="R312" i="9" s="1"/>
  <c r="W312" i="9" s="1"/>
  <c r="B311" i="9"/>
  <c r="F311" i="9" s="1"/>
  <c r="J311" i="9" s="1"/>
  <c r="N311" i="9" s="1"/>
  <c r="R311" i="9" s="1"/>
  <c r="W311" i="9" s="1"/>
  <c r="B310" i="9"/>
  <c r="F310" i="9" s="1"/>
  <c r="J310" i="9" s="1"/>
  <c r="N310" i="9" s="1"/>
  <c r="R310" i="9" s="1"/>
  <c r="W310" i="9" s="1"/>
  <c r="B309" i="9"/>
  <c r="F309" i="9" s="1"/>
  <c r="J309" i="9" s="1"/>
  <c r="N309" i="9" s="1"/>
  <c r="R309" i="9" s="1"/>
  <c r="W309" i="9" s="1"/>
  <c r="B308" i="9"/>
  <c r="F308" i="9" s="1"/>
  <c r="J308" i="9" s="1"/>
  <c r="N308" i="9" s="1"/>
  <c r="R308" i="9" s="1"/>
  <c r="W308" i="9" s="1"/>
  <c r="B307" i="9"/>
  <c r="F307" i="9" s="1"/>
  <c r="J307" i="9" s="1"/>
  <c r="N307" i="9" s="1"/>
  <c r="R307" i="9" s="1"/>
  <c r="W307" i="9" s="1"/>
  <c r="B306" i="9"/>
  <c r="F306" i="9" s="1"/>
  <c r="J306" i="9" s="1"/>
  <c r="N306" i="9" s="1"/>
  <c r="R306" i="9" s="1"/>
  <c r="W306" i="9" s="1"/>
  <c r="B305" i="9"/>
  <c r="F305" i="9" s="1"/>
  <c r="J305" i="9" s="1"/>
  <c r="N305" i="9" s="1"/>
  <c r="R305" i="9" s="1"/>
  <c r="W305" i="9" s="1"/>
  <c r="B304" i="9"/>
  <c r="F304" i="9" s="1"/>
  <c r="J304" i="9" s="1"/>
  <c r="N304" i="9" s="1"/>
  <c r="R304" i="9" s="1"/>
  <c r="W304" i="9" s="1"/>
  <c r="B303" i="9"/>
  <c r="B302" i="9"/>
  <c r="F302" i="9" s="1"/>
  <c r="J302" i="9" s="1"/>
  <c r="N302" i="9" s="1"/>
  <c r="R302" i="9" s="1"/>
  <c r="W302" i="9" s="1"/>
  <c r="B301" i="9"/>
  <c r="F301" i="9" s="1"/>
  <c r="J301" i="9" s="1"/>
  <c r="N301" i="9" s="1"/>
  <c r="R301" i="9" s="1"/>
  <c r="W301" i="9" s="1"/>
  <c r="B300" i="9"/>
  <c r="F300" i="9" s="1"/>
  <c r="J300" i="9" s="1"/>
  <c r="N300" i="9" s="1"/>
  <c r="R300" i="9" s="1"/>
  <c r="W300" i="9" s="1"/>
  <c r="B299" i="9"/>
  <c r="F299" i="9" s="1"/>
  <c r="J299" i="9" s="1"/>
  <c r="N299" i="9" s="1"/>
  <c r="R299" i="9" s="1"/>
  <c r="W299" i="9" s="1"/>
  <c r="B298" i="9"/>
  <c r="F298" i="9" s="1"/>
  <c r="J298" i="9" s="1"/>
  <c r="N298" i="9" s="1"/>
  <c r="R298" i="9" s="1"/>
  <c r="W298" i="9" s="1"/>
  <c r="B297" i="9"/>
  <c r="F297" i="9" s="1"/>
  <c r="J297" i="9" s="1"/>
  <c r="N297" i="9" s="1"/>
  <c r="R297" i="9" s="1"/>
  <c r="W297" i="9" s="1"/>
  <c r="B296" i="9"/>
  <c r="F296" i="9" s="1"/>
  <c r="J296" i="9" s="1"/>
  <c r="N296" i="9" s="1"/>
  <c r="R296" i="9" s="1"/>
  <c r="W296" i="9" s="1"/>
  <c r="B295" i="9"/>
  <c r="F295" i="9" s="1"/>
  <c r="J295" i="9" s="1"/>
  <c r="N295" i="9" s="1"/>
  <c r="R295" i="9" s="1"/>
  <c r="W295" i="9" s="1"/>
  <c r="B294" i="9"/>
  <c r="F294" i="9" s="1"/>
  <c r="J294" i="9" s="1"/>
  <c r="N294" i="9" s="1"/>
  <c r="R294" i="9" s="1"/>
  <c r="W294" i="9" s="1"/>
  <c r="B293" i="9"/>
  <c r="F293" i="9" s="1"/>
  <c r="J293" i="9" s="1"/>
  <c r="N293" i="9" s="1"/>
  <c r="R293" i="9" s="1"/>
  <c r="W293" i="9" s="1"/>
  <c r="B292" i="9"/>
  <c r="F292" i="9" s="1"/>
  <c r="J292" i="9" s="1"/>
  <c r="N292" i="9" s="1"/>
  <c r="R292" i="9" s="1"/>
  <c r="W292" i="9" s="1"/>
  <c r="B291" i="9"/>
  <c r="F291" i="9" s="1"/>
  <c r="J291" i="9" s="1"/>
  <c r="N291" i="9" s="1"/>
  <c r="R291" i="9" s="1"/>
  <c r="W291" i="9" s="1"/>
  <c r="B290" i="9"/>
  <c r="F290" i="9" s="1"/>
  <c r="J290" i="9" s="1"/>
  <c r="N290" i="9" s="1"/>
  <c r="R290" i="9" s="1"/>
  <c r="W290" i="9" s="1"/>
  <c r="B289" i="9"/>
  <c r="F289" i="9" s="1"/>
  <c r="J289" i="9" s="1"/>
  <c r="N289" i="9" s="1"/>
  <c r="R289" i="9" s="1"/>
  <c r="W289" i="9" s="1"/>
  <c r="B288" i="9"/>
  <c r="F288" i="9" s="1"/>
  <c r="J288" i="9" s="1"/>
  <c r="N288" i="9" s="1"/>
  <c r="R288" i="9" s="1"/>
  <c r="W288" i="9" s="1"/>
  <c r="B287" i="9"/>
  <c r="F287" i="9" s="1"/>
  <c r="J287" i="9" s="1"/>
  <c r="N287" i="9" s="1"/>
  <c r="R287" i="9" s="1"/>
  <c r="W287" i="9" s="1"/>
  <c r="B286" i="9"/>
  <c r="F286" i="9" s="1"/>
  <c r="J286" i="9" s="1"/>
  <c r="N286" i="9" s="1"/>
  <c r="R286" i="9" s="1"/>
  <c r="W286" i="9" s="1"/>
  <c r="B285" i="9"/>
  <c r="F285" i="9" s="1"/>
  <c r="J285" i="9" s="1"/>
  <c r="N285" i="9" s="1"/>
  <c r="R285" i="9" s="1"/>
  <c r="W285" i="9" s="1"/>
  <c r="B284" i="9"/>
  <c r="F284" i="9" s="1"/>
  <c r="J284" i="9" s="1"/>
  <c r="N284" i="9" s="1"/>
  <c r="R284" i="9" s="1"/>
  <c r="W284" i="9" s="1"/>
  <c r="B283" i="9"/>
  <c r="F283" i="9" s="1"/>
  <c r="J283" i="9" s="1"/>
  <c r="N283" i="9" s="1"/>
  <c r="R283" i="9" s="1"/>
  <c r="W283" i="9" s="1"/>
  <c r="B282" i="9"/>
  <c r="F282" i="9" s="1"/>
  <c r="J282" i="9" s="1"/>
  <c r="N282" i="9" s="1"/>
  <c r="R282" i="9" s="1"/>
  <c r="W282" i="9" s="1"/>
  <c r="B281" i="9"/>
  <c r="F281" i="9" s="1"/>
  <c r="J281" i="9" s="1"/>
  <c r="N281" i="9" s="1"/>
  <c r="R281" i="9" s="1"/>
  <c r="W281" i="9" s="1"/>
  <c r="B280" i="9"/>
  <c r="B279" i="9"/>
  <c r="B278" i="9"/>
  <c r="F278" i="9" s="1"/>
  <c r="J278" i="9" s="1"/>
  <c r="N278" i="9" s="1"/>
  <c r="R278" i="9" s="1"/>
  <c r="W278" i="9" s="1"/>
  <c r="B277" i="9"/>
  <c r="F277" i="9" s="1"/>
  <c r="J277" i="9" s="1"/>
  <c r="N277" i="9" s="1"/>
  <c r="R277" i="9" s="1"/>
  <c r="W277" i="9" s="1"/>
  <c r="B276" i="9"/>
  <c r="F276" i="9" s="1"/>
  <c r="J276" i="9" s="1"/>
  <c r="N276" i="9" s="1"/>
  <c r="R276" i="9" s="1"/>
  <c r="W276" i="9" s="1"/>
  <c r="B275" i="9"/>
  <c r="F275" i="9" s="1"/>
  <c r="J275" i="9" s="1"/>
  <c r="N275" i="9" s="1"/>
  <c r="R275" i="9" s="1"/>
  <c r="W275" i="9" s="1"/>
  <c r="B274" i="9"/>
  <c r="F274" i="9" s="1"/>
  <c r="J274" i="9" s="1"/>
  <c r="N274" i="9" s="1"/>
  <c r="R274" i="9" s="1"/>
  <c r="W274" i="9" s="1"/>
  <c r="B273" i="9"/>
  <c r="F273" i="9" s="1"/>
  <c r="J273" i="9" s="1"/>
  <c r="N273" i="9" s="1"/>
  <c r="R273" i="9" s="1"/>
  <c r="W273" i="9" s="1"/>
  <c r="B272" i="9"/>
  <c r="F272" i="9" s="1"/>
  <c r="J272" i="9" s="1"/>
  <c r="N272" i="9" s="1"/>
  <c r="R272" i="9" s="1"/>
  <c r="W272" i="9" s="1"/>
  <c r="B271" i="9"/>
  <c r="B270" i="9"/>
  <c r="F270" i="9" s="1"/>
  <c r="J270" i="9" s="1"/>
  <c r="N270" i="9" s="1"/>
  <c r="R270" i="9" s="1"/>
  <c r="W270" i="9" s="1"/>
  <c r="B269" i="9"/>
  <c r="F269" i="9" s="1"/>
  <c r="J269" i="9" s="1"/>
  <c r="N269" i="9" s="1"/>
  <c r="R269" i="9" s="1"/>
  <c r="W269" i="9" s="1"/>
  <c r="B268" i="9"/>
  <c r="F268" i="9" s="1"/>
  <c r="J268" i="9" s="1"/>
  <c r="N268" i="9" s="1"/>
  <c r="R268" i="9" s="1"/>
  <c r="W268" i="9" s="1"/>
  <c r="B267" i="9"/>
  <c r="F267" i="9" s="1"/>
  <c r="J267" i="9" s="1"/>
  <c r="N267" i="9" s="1"/>
  <c r="R267" i="9" s="1"/>
  <c r="W267" i="9" s="1"/>
  <c r="B266" i="9"/>
  <c r="F266" i="9" s="1"/>
  <c r="J266" i="9" s="1"/>
  <c r="N266" i="9" s="1"/>
  <c r="R266" i="9" s="1"/>
  <c r="W266" i="9" s="1"/>
  <c r="B265" i="9"/>
  <c r="F265" i="9" s="1"/>
  <c r="J265" i="9" s="1"/>
  <c r="N265" i="9" s="1"/>
  <c r="R265" i="9" s="1"/>
  <c r="W265" i="9" s="1"/>
  <c r="B264" i="9"/>
  <c r="F264" i="9" s="1"/>
  <c r="J264" i="9" s="1"/>
  <c r="N264" i="9" s="1"/>
  <c r="R264" i="9" s="1"/>
  <c r="W264" i="9" s="1"/>
  <c r="B263" i="9"/>
  <c r="B262" i="9"/>
  <c r="F262" i="9" s="1"/>
  <c r="J262" i="9" s="1"/>
  <c r="N262" i="9" s="1"/>
  <c r="R262" i="9" s="1"/>
  <c r="W262" i="9" s="1"/>
  <c r="B261" i="9"/>
  <c r="F261" i="9" s="1"/>
  <c r="J261" i="9" s="1"/>
  <c r="N261" i="9" s="1"/>
  <c r="R261" i="9" s="1"/>
  <c r="W261" i="9" s="1"/>
  <c r="B260" i="9"/>
  <c r="F260" i="9" s="1"/>
  <c r="J260" i="9" s="1"/>
  <c r="N260" i="9" s="1"/>
  <c r="R260" i="9" s="1"/>
  <c r="W260" i="9" s="1"/>
  <c r="B259" i="9"/>
  <c r="F259" i="9" s="1"/>
  <c r="J259" i="9" s="1"/>
  <c r="N259" i="9" s="1"/>
  <c r="R259" i="9" s="1"/>
  <c r="W259" i="9" s="1"/>
  <c r="B258" i="9"/>
  <c r="F258" i="9" s="1"/>
  <c r="J258" i="9" s="1"/>
  <c r="N258" i="9" s="1"/>
  <c r="R258" i="9" s="1"/>
  <c r="W258" i="9" s="1"/>
  <c r="B257" i="9"/>
  <c r="F257" i="9" s="1"/>
  <c r="J257" i="9" s="1"/>
  <c r="N257" i="9" s="1"/>
  <c r="R257" i="9" s="1"/>
  <c r="W257" i="9" s="1"/>
  <c r="B256" i="9"/>
  <c r="F256" i="9" s="1"/>
  <c r="J256" i="9" s="1"/>
  <c r="N256" i="9" s="1"/>
  <c r="R256" i="9" s="1"/>
  <c r="W256" i="9" s="1"/>
  <c r="B255" i="9"/>
  <c r="B254" i="9"/>
  <c r="B253" i="9"/>
  <c r="F253" i="9" s="1"/>
  <c r="J253" i="9" s="1"/>
  <c r="N253" i="9" s="1"/>
  <c r="R253" i="9" s="1"/>
  <c r="W253" i="9" s="1"/>
  <c r="B252" i="9"/>
  <c r="F252" i="9" s="1"/>
  <c r="B251" i="9"/>
  <c r="F251" i="9" s="1"/>
  <c r="J251" i="9" s="1"/>
  <c r="N251" i="9" s="1"/>
  <c r="R251" i="9" s="1"/>
  <c r="W251" i="9" s="1"/>
  <c r="B250" i="9"/>
  <c r="F250" i="9" s="1"/>
  <c r="J250" i="9" s="1"/>
  <c r="N250" i="9" s="1"/>
  <c r="R250" i="9" s="1"/>
  <c r="W250" i="9" s="1"/>
  <c r="B249" i="9"/>
  <c r="F249" i="9" s="1"/>
  <c r="J249" i="9" s="1"/>
  <c r="N249" i="9" s="1"/>
  <c r="R249" i="9" s="1"/>
  <c r="W249" i="9" s="1"/>
  <c r="B248" i="9"/>
  <c r="F248" i="9" s="1"/>
  <c r="J248" i="9" s="1"/>
  <c r="N248" i="9" s="1"/>
  <c r="R248" i="9" s="1"/>
  <c r="W248" i="9" s="1"/>
  <c r="B247" i="9"/>
  <c r="F247" i="9" s="1"/>
  <c r="J247" i="9" s="1"/>
  <c r="N247" i="9" s="1"/>
  <c r="R247" i="9" s="1"/>
  <c r="W247" i="9" s="1"/>
  <c r="B246" i="9"/>
  <c r="F246" i="9" s="1"/>
  <c r="J246" i="9" s="1"/>
  <c r="N246" i="9" s="1"/>
  <c r="R246" i="9" s="1"/>
  <c r="W246" i="9" s="1"/>
  <c r="B245" i="9"/>
  <c r="F245" i="9" s="1"/>
  <c r="J245" i="9" s="1"/>
  <c r="N245" i="9" s="1"/>
  <c r="R245" i="9" s="1"/>
  <c r="W245" i="9" s="1"/>
  <c r="B244" i="9"/>
  <c r="F244" i="9" s="1"/>
  <c r="J244" i="9" s="1"/>
  <c r="N244" i="9" s="1"/>
  <c r="R244" i="9" s="1"/>
  <c r="W244" i="9" s="1"/>
  <c r="B243" i="9"/>
  <c r="F243" i="9" s="1"/>
  <c r="J243" i="9" s="1"/>
  <c r="N243" i="9" s="1"/>
  <c r="R243" i="9" s="1"/>
  <c r="W243" i="9" s="1"/>
  <c r="B242" i="9"/>
  <c r="F242" i="9" s="1"/>
  <c r="J242" i="9" s="1"/>
  <c r="N242" i="9" s="1"/>
  <c r="R242" i="9" s="1"/>
  <c r="W242" i="9" s="1"/>
  <c r="B241" i="9"/>
  <c r="F241" i="9" s="1"/>
  <c r="J241" i="9" s="1"/>
  <c r="N241" i="9" s="1"/>
  <c r="R241" i="9" s="1"/>
  <c r="W241" i="9" s="1"/>
  <c r="B240" i="9"/>
  <c r="F240" i="9" s="1"/>
  <c r="J240" i="9" s="1"/>
  <c r="N240" i="9" s="1"/>
  <c r="R240" i="9" s="1"/>
  <c r="W240" i="9" s="1"/>
  <c r="B239" i="9"/>
  <c r="B238" i="9"/>
  <c r="F238" i="9" s="1"/>
  <c r="J238" i="9" s="1"/>
  <c r="N238" i="9" s="1"/>
  <c r="R238" i="9" s="1"/>
  <c r="W238" i="9" s="1"/>
  <c r="B237" i="9"/>
  <c r="F237" i="9" s="1"/>
  <c r="J237" i="9" s="1"/>
  <c r="N237" i="9" s="1"/>
  <c r="R237" i="9" s="1"/>
  <c r="W237" i="9" s="1"/>
  <c r="B236" i="9"/>
  <c r="F236" i="9" s="1"/>
  <c r="J236" i="9" s="1"/>
  <c r="N236" i="9" s="1"/>
  <c r="R236" i="9" s="1"/>
  <c r="W236" i="9" s="1"/>
  <c r="B235" i="9"/>
  <c r="F235" i="9" s="1"/>
  <c r="J235" i="9" s="1"/>
  <c r="N235" i="9" s="1"/>
  <c r="R235" i="9" s="1"/>
  <c r="W235" i="9" s="1"/>
  <c r="B234" i="9"/>
  <c r="F234" i="9" s="1"/>
  <c r="J234" i="9" s="1"/>
  <c r="N234" i="9" s="1"/>
  <c r="R234" i="9" s="1"/>
  <c r="W234" i="9" s="1"/>
  <c r="B233" i="9"/>
  <c r="F233" i="9" s="1"/>
  <c r="J233" i="9" s="1"/>
  <c r="N233" i="9" s="1"/>
  <c r="R233" i="9" s="1"/>
  <c r="W233" i="9" s="1"/>
  <c r="B232" i="9"/>
  <c r="F232" i="9" s="1"/>
  <c r="J232" i="9" s="1"/>
  <c r="N232" i="9" s="1"/>
  <c r="R232" i="9" s="1"/>
  <c r="W232" i="9" s="1"/>
  <c r="B231" i="9"/>
  <c r="B230" i="9"/>
  <c r="B229" i="9"/>
  <c r="F229" i="9" s="1"/>
  <c r="J229" i="9" s="1"/>
  <c r="N229" i="9" s="1"/>
  <c r="R229" i="9" s="1"/>
  <c r="W229" i="9" s="1"/>
  <c r="B228" i="9"/>
  <c r="F228" i="9" s="1"/>
  <c r="J228" i="9" s="1"/>
  <c r="N228" i="9" s="1"/>
  <c r="R228" i="9" s="1"/>
  <c r="W228" i="9" s="1"/>
  <c r="B227" i="9"/>
  <c r="F227" i="9" s="1"/>
  <c r="J227" i="9" s="1"/>
  <c r="N227" i="9" s="1"/>
  <c r="R227" i="9" s="1"/>
  <c r="W227" i="9" s="1"/>
  <c r="B226" i="9"/>
  <c r="F226" i="9" s="1"/>
  <c r="J226" i="9" s="1"/>
  <c r="N226" i="9" s="1"/>
  <c r="R226" i="9" s="1"/>
  <c r="W226" i="9" s="1"/>
  <c r="B225" i="9"/>
  <c r="F225" i="9" s="1"/>
  <c r="J225" i="9" s="1"/>
  <c r="N225" i="9" s="1"/>
  <c r="R225" i="9" s="1"/>
  <c r="W225" i="9" s="1"/>
  <c r="B224" i="9"/>
  <c r="F224" i="9" s="1"/>
  <c r="J224" i="9" s="1"/>
  <c r="N224" i="9" s="1"/>
  <c r="R224" i="9" s="1"/>
  <c r="W224" i="9" s="1"/>
  <c r="B223" i="9"/>
  <c r="F223" i="9" s="1"/>
  <c r="J223" i="9" s="1"/>
  <c r="N223" i="9" s="1"/>
  <c r="R223" i="9" s="1"/>
  <c r="W223" i="9" s="1"/>
  <c r="B222" i="9"/>
  <c r="F222" i="9" s="1"/>
  <c r="J222" i="9" s="1"/>
  <c r="N222" i="9" s="1"/>
  <c r="R222" i="9" s="1"/>
  <c r="W222" i="9" s="1"/>
  <c r="B221" i="9"/>
  <c r="F221" i="9" s="1"/>
  <c r="J221" i="9" s="1"/>
  <c r="N221" i="9" s="1"/>
  <c r="R221" i="9" s="1"/>
  <c r="W221" i="9" s="1"/>
  <c r="B220" i="9"/>
  <c r="F220" i="9" s="1"/>
  <c r="J220" i="9" s="1"/>
  <c r="N220" i="9" s="1"/>
  <c r="R220" i="9" s="1"/>
  <c r="W220" i="9" s="1"/>
  <c r="B219" i="9"/>
  <c r="F219" i="9" s="1"/>
  <c r="J219" i="9" s="1"/>
  <c r="N219" i="9" s="1"/>
  <c r="R219" i="9" s="1"/>
  <c r="W219" i="9" s="1"/>
  <c r="B218" i="9"/>
  <c r="F218" i="9" s="1"/>
  <c r="J218" i="9" s="1"/>
  <c r="N218" i="9" s="1"/>
  <c r="R218" i="9" s="1"/>
  <c r="W218" i="9" s="1"/>
  <c r="B217" i="9"/>
  <c r="F217" i="9" s="1"/>
  <c r="J217" i="9" s="1"/>
  <c r="N217" i="9" s="1"/>
  <c r="R217" i="9" s="1"/>
  <c r="W217" i="9" s="1"/>
  <c r="B216" i="9"/>
  <c r="F216" i="9" s="1"/>
  <c r="J216" i="9" s="1"/>
  <c r="N216" i="9" s="1"/>
  <c r="R216" i="9" s="1"/>
  <c r="W216" i="9" s="1"/>
  <c r="B215" i="9"/>
  <c r="B214" i="9"/>
  <c r="F214" i="9" s="1"/>
  <c r="J214" i="9" s="1"/>
  <c r="N214" i="9" s="1"/>
  <c r="R214" i="9" s="1"/>
  <c r="W214" i="9" s="1"/>
  <c r="B213" i="9"/>
  <c r="F213" i="9" s="1"/>
  <c r="J213" i="9" s="1"/>
  <c r="N213" i="9" s="1"/>
  <c r="R213" i="9" s="1"/>
  <c r="W213" i="9" s="1"/>
  <c r="B212" i="9"/>
  <c r="F212" i="9" s="1"/>
  <c r="J212" i="9" s="1"/>
  <c r="N212" i="9" s="1"/>
  <c r="R212" i="9" s="1"/>
  <c r="W212" i="9" s="1"/>
  <c r="B211" i="9"/>
  <c r="F211" i="9" s="1"/>
  <c r="J211" i="9" s="1"/>
  <c r="N211" i="9" s="1"/>
  <c r="R211" i="9" s="1"/>
  <c r="W211" i="9" s="1"/>
  <c r="B210" i="9"/>
  <c r="F210" i="9" s="1"/>
  <c r="J210" i="9" s="1"/>
  <c r="N210" i="9" s="1"/>
  <c r="R210" i="9" s="1"/>
  <c r="W210" i="9" s="1"/>
  <c r="B209" i="9"/>
  <c r="F209" i="9" s="1"/>
  <c r="J209" i="9" s="1"/>
  <c r="N209" i="9" s="1"/>
  <c r="R209" i="9" s="1"/>
  <c r="W209" i="9" s="1"/>
  <c r="B208" i="9"/>
  <c r="B207" i="9"/>
  <c r="B206" i="9"/>
  <c r="F206" i="9" s="1"/>
  <c r="J206" i="9" s="1"/>
  <c r="N206" i="9" s="1"/>
  <c r="R206" i="9" s="1"/>
  <c r="W206" i="9" s="1"/>
  <c r="B205" i="9"/>
  <c r="F205" i="9" s="1"/>
  <c r="J205" i="9" s="1"/>
  <c r="N205" i="9" s="1"/>
  <c r="R205" i="9" s="1"/>
  <c r="W205" i="9" s="1"/>
  <c r="B204" i="9"/>
  <c r="F204" i="9" s="1"/>
  <c r="J204" i="9" s="1"/>
  <c r="N204" i="9" s="1"/>
  <c r="R204" i="9" s="1"/>
  <c r="W204" i="9" s="1"/>
  <c r="B203" i="9"/>
  <c r="F203" i="9" s="1"/>
  <c r="J203" i="9" s="1"/>
  <c r="N203" i="9" s="1"/>
  <c r="R203" i="9" s="1"/>
  <c r="W203" i="9" s="1"/>
  <c r="B202" i="9"/>
  <c r="F202" i="9" s="1"/>
  <c r="J202" i="9" s="1"/>
  <c r="N202" i="9" s="1"/>
  <c r="R202" i="9" s="1"/>
  <c r="W202" i="9" s="1"/>
  <c r="B201" i="9"/>
  <c r="F201" i="9" s="1"/>
  <c r="J201" i="9" s="1"/>
  <c r="N201" i="9" s="1"/>
  <c r="R201" i="9" s="1"/>
  <c r="W201" i="9" s="1"/>
  <c r="B200" i="9"/>
  <c r="F200" i="9" s="1"/>
  <c r="J200" i="9" s="1"/>
  <c r="N200" i="9" s="1"/>
  <c r="R200" i="9" s="1"/>
  <c r="W200" i="9" s="1"/>
  <c r="B199" i="9"/>
  <c r="F199" i="9" s="1"/>
  <c r="J199" i="9" s="1"/>
  <c r="N199" i="9" s="1"/>
  <c r="R199" i="9" s="1"/>
  <c r="W199" i="9" s="1"/>
  <c r="B198" i="9"/>
  <c r="F198" i="9" s="1"/>
  <c r="J198" i="9" s="1"/>
  <c r="N198" i="9" s="1"/>
  <c r="R198" i="9" s="1"/>
  <c r="W198" i="9" s="1"/>
  <c r="B197" i="9"/>
  <c r="F197" i="9" s="1"/>
  <c r="J197" i="9" s="1"/>
  <c r="N197" i="9" s="1"/>
  <c r="R197" i="9" s="1"/>
  <c r="W197" i="9" s="1"/>
  <c r="B196" i="9"/>
  <c r="F196" i="9" s="1"/>
  <c r="J196" i="9" s="1"/>
  <c r="N196" i="9" s="1"/>
  <c r="R196" i="9" s="1"/>
  <c r="W196" i="9" s="1"/>
  <c r="B195" i="9"/>
  <c r="F195" i="9" s="1"/>
  <c r="J195" i="9" s="1"/>
  <c r="N195" i="9" s="1"/>
  <c r="R195" i="9" s="1"/>
  <c r="W195" i="9" s="1"/>
  <c r="B194" i="9"/>
  <c r="F194" i="9" s="1"/>
  <c r="J194" i="9" s="1"/>
  <c r="N194" i="9" s="1"/>
  <c r="R194" i="9" s="1"/>
  <c r="W194" i="9" s="1"/>
  <c r="B193" i="9"/>
  <c r="F193" i="9" s="1"/>
  <c r="J193" i="9" s="1"/>
  <c r="N193" i="9" s="1"/>
  <c r="R193" i="9" s="1"/>
  <c r="W193" i="9" s="1"/>
  <c r="B192" i="9"/>
  <c r="B191" i="9"/>
  <c r="B190" i="9"/>
  <c r="F190" i="9" s="1"/>
  <c r="J190" i="9" s="1"/>
  <c r="N190" i="9" s="1"/>
  <c r="R190" i="9" s="1"/>
  <c r="W190" i="9" s="1"/>
  <c r="B189" i="9"/>
  <c r="F189" i="9" s="1"/>
  <c r="J189" i="9" s="1"/>
  <c r="N189" i="9" s="1"/>
  <c r="R189" i="9" s="1"/>
  <c r="W189" i="9" s="1"/>
  <c r="B188" i="9"/>
  <c r="F188" i="9" s="1"/>
  <c r="J188" i="9" s="1"/>
  <c r="N188" i="9" s="1"/>
  <c r="R188" i="9" s="1"/>
  <c r="W188" i="9" s="1"/>
  <c r="B187" i="9"/>
  <c r="F187" i="9" s="1"/>
  <c r="J187" i="9" s="1"/>
  <c r="N187" i="9" s="1"/>
  <c r="R187" i="9" s="1"/>
  <c r="W187" i="9" s="1"/>
  <c r="B186" i="9"/>
  <c r="F186" i="9" s="1"/>
  <c r="J186" i="9" s="1"/>
  <c r="N186" i="9" s="1"/>
  <c r="R186" i="9" s="1"/>
  <c r="W186" i="9" s="1"/>
  <c r="B185" i="9"/>
  <c r="F185" i="9" s="1"/>
  <c r="J185" i="9" s="1"/>
  <c r="N185" i="9" s="1"/>
  <c r="R185" i="9" s="1"/>
  <c r="W185" i="9" s="1"/>
  <c r="B184" i="9"/>
  <c r="F184" i="9" s="1"/>
  <c r="J184" i="9" s="1"/>
  <c r="N184" i="9" s="1"/>
  <c r="R184" i="9" s="1"/>
  <c r="W184" i="9" s="1"/>
  <c r="B183" i="9"/>
  <c r="B182" i="9"/>
  <c r="F182" i="9" s="1"/>
  <c r="J182" i="9" s="1"/>
  <c r="N182" i="9" s="1"/>
  <c r="R182" i="9" s="1"/>
  <c r="W182" i="9" s="1"/>
  <c r="B181" i="9"/>
  <c r="F181" i="9" s="1"/>
  <c r="J181" i="9" s="1"/>
  <c r="N181" i="9" s="1"/>
  <c r="R181" i="9" s="1"/>
  <c r="W181" i="9" s="1"/>
  <c r="B180" i="9"/>
  <c r="F180" i="9" s="1"/>
  <c r="J180" i="9" s="1"/>
  <c r="N180" i="9" s="1"/>
  <c r="R180" i="9" s="1"/>
  <c r="W180" i="9" s="1"/>
  <c r="B179" i="9"/>
  <c r="F179" i="9" s="1"/>
  <c r="J179" i="9" s="1"/>
  <c r="N179" i="9" s="1"/>
  <c r="R179" i="9" s="1"/>
  <c r="W179" i="9" s="1"/>
  <c r="B178" i="9"/>
  <c r="F178" i="9" s="1"/>
  <c r="J178" i="9" s="1"/>
  <c r="N178" i="9" s="1"/>
  <c r="R178" i="9" s="1"/>
  <c r="W178" i="9" s="1"/>
  <c r="B177" i="9"/>
  <c r="F177" i="9" s="1"/>
  <c r="J177" i="9" s="1"/>
  <c r="N177" i="9" s="1"/>
  <c r="R177" i="9" s="1"/>
  <c r="W177" i="9" s="1"/>
  <c r="B176" i="9"/>
  <c r="F176" i="9" s="1"/>
  <c r="J176" i="9" s="1"/>
  <c r="N176" i="9" s="1"/>
  <c r="R176" i="9" s="1"/>
  <c r="W176" i="9" s="1"/>
  <c r="B175" i="9"/>
  <c r="B174" i="9"/>
  <c r="F174" i="9" s="1"/>
  <c r="J174" i="9" s="1"/>
  <c r="N174" i="9" s="1"/>
  <c r="R174" i="9" s="1"/>
  <c r="W174" i="9" s="1"/>
  <c r="B173" i="9"/>
  <c r="F173" i="9" s="1"/>
  <c r="J173" i="9" s="1"/>
  <c r="N173" i="9" s="1"/>
  <c r="R173" i="9" s="1"/>
  <c r="W173" i="9" s="1"/>
  <c r="B172" i="9"/>
  <c r="B171" i="9"/>
  <c r="F171" i="9" s="1"/>
  <c r="J171" i="9" s="1"/>
  <c r="N171" i="9" s="1"/>
  <c r="R171" i="9" s="1"/>
  <c r="W171" i="9" s="1"/>
  <c r="B170" i="9"/>
  <c r="F170" i="9" s="1"/>
  <c r="J170" i="9" s="1"/>
  <c r="N170" i="9" s="1"/>
  <c r="R170" i="9" s="1"/>
  <c r="W170" i="9" s="1"/>
  <c r="B169" i="9"/>
  <c r="F169" i="9" s="1"/>
  <c r="J169" i="9" s="1"/>
  <c r="N169" i="9" s="1"/>
  <c r="R169" i="9" s="1"/>
  <c r="W169" i="9" s="1"/>
  <c r="B168" i="9"/>
  <c r="F168" i="9" s="1"/>
  <c r="J168" i="9" s="1"/>
  <c r="N168" i="9" s="1"/>
  <c r="R168" i="9" s="1"/>
  <c r="W168" i="9" s="1"/>
  <c r="B167" i="9"/>
  <c r="F167" i="9" s="1"/>
  <c r="J167" i="9" s="1"/>
  <c r="N167" i="9" s="1"/>
  <c r="R167" i="9" s="1"/>
  <c r="W167" i="9" s="1"/>
  <c r="B166" i="9"/>
  <c r="F166" i="9" s="1"/>
  <c r="J166" i="9" s="1"/>
  <c r="N166" i="9" s="1"/>
  <c r="R166" i="9" s="1"/>
  <c r="W166" i="9" s="1"/>
  <c r="B165" i="9"/>
  <c r="F165" i="9" s="1"/>
  <c r="J165" i="9" s="1"/>
  <c r="N165" i="9" s="1"/>
  <c r="R165" i="9" s="1"/>
  <c r="W165" i="9" s="1"/>
  <c r="B164" i="9"/>
  <c r="F164" i="9" s="1"/>
  <c r="J164" i="9" s="1"/>
  <c r="N164" i="9" s="1"/>
  <c r="R164" i="9" s="1"/>
  <c r="W164" i="9" s="1"/>
  <c r="B163" i="9"/>
  <c r="F163" i="9" s="1"/>
  <c r="J163" i="9" s="1"/>
  <c r="N163" i="9" s="1"/>
  <c r="R163" i="9" s="1"/>
  <c r="W163" i="9" s="1"/>
  <c r="B162" i="9"/>
  <c r="F162" i="9" s="1"/>
  <c r="J162" i="9" s="1"/>
  <c r="N162" i="9" s="1"/>
  <c r="R162" i="9" s="1"/>
  <c r="W162" i="9" s="1"/>
  <c r="B161" i="9"/>
  <c r="F161" i="9" s="1"/>
  <c r="J161" i="9" s="1"/>
  <c r="N161" i="9" s="1"/>
  <c r="R161" i="9" s="1"/>
  <c r="W161" i="9" s="1"/>
  <c r="B160" i="9"/>
  <c r="F160" i="9" s="1"/>
  <c r="J160" i="9" s="1"/>
  <c r="N160" i="9" s="1"/>
  <c r="R160" i="9" s="1"/>
  <c r="W160" i="9" s="1"/>
  <c r="B159" i="9"/>
  <c r="B158" i="9"/>
  <c r="F158" i="9" s="1"/>
  <c r="J158" i="9" s="1"/>
  <c r="N158" i="9" s="1"/>
  <c r="R158" i="9" s="1"/>
  <c r="W158" i="9" s="1"/>
  <c r="B157" i="9"/>
  <c r="F157" i="9" s="1"/>
  <c r="J157" i="9" s="1"/>
  <c r="N157" i="9" s="1"/>
  <c r="R157" i="9" s="1"/>
  <c r="W157" i="9" s="1"/>
  <c r="B156" i="9"/>
  <c r="F156" i="9" s="1"/>
  <c r="J156" i="9" s="1"/>
  <c r="N156" i="9" s="1"/>
  <c r="R156" i="9" s="1"/>
  <c r="W156" i="9" s="1"/>
  <c r="B155" i="9"/>
  <c r="F155" i="9" s="1"/>
  <c r="J155" i="9" s="1"/>
  <c r="N155" i="9" s="1"/>
  <c r="R155" i="9" s="1"/>
  <c r="W155" i="9" s="1"/>
  <c r="B154" i="9"/>
  <c r="F154" i="9" s="1"/>
  <c r="J154" i="9" s="1"/>
  <c r="N154" i="9" s="1"/>
  <c r="R154" i="9" s="1"/>
  <c r="W154" i="9" s="1"/>
  <c r="B153" i="9"/>
  <c r="F153" i="9" s="1"/>
  <c r="J153" i="9" s="1"/>
  <c r="N153" i="9" s="1"/>
  <c r="R153" i="9" s="1"/>
  <c r="W153" i="9" s="1"/>
  <c r="B152" i="9"/>
  <c r="F152" i="9" s="1"/>
  <c r="J152" i="9" s="1"/>
  <c r="N152" i="9" s="1"/>
  <c r="R152" i="9" s="1"/>
  <c r="W152" i="9" s="1"/>
  <c r="B151" i="9"/>
  <c r="F151" i="9" s="1"/>
  <c r="J151" i="9" s="1"/>
  <c r="N151" i="9" s="1"/>
  <c r="R151" i="9" s="1"/>
  <c r="W151" i="9" s="1"/>
  <c r="B150" i="9"/>
  <c r="B149" i="9"/>
  <c r="F149" i="9" s="1"/>
  <c r="J149" i="9" s="1"/>
  <c r="N149" i="9" s="1"/>
  <c r="R149" i="9" s="1"/>
  <c r="W149" i="9" s="1"/>
  <c r="B148" i="9"/>
  <c r="F148" i="9" s="1"/>
  <c r="B147" i="9"/>
  <c r="F147" i="9" s="1"/>
  <c r="J147" i="9" s="1"/>
  <c r="N147" i="9" s="1"/>
  <c r="R147" i="9" s="1"/>
  <c r="W147" i="9" s="1"/>
  <c r="B146" i="9"/>
  <c r="F146" i="9" s="1"/>
  <c r="J146" i="9" s="1"/>
  <c r="N146" i="9" s="1"/>
  <c r="R146" i="9" s="1"/>
  <c r="W146" i="9" s="1"/>
  <c r="B145" i="9"/>
  <c r="F145" i="9" s="1"/>
  <c r="J145" i="9" s="1"/>
  <c r="N145" i="9" s="1"/>
  <c r="R145" i="9" s="1"/>
  <c r="W145" i="9" s="1"/>
  <c r="B144" i="9"/>
  <c r="F144" i="9" s="1"/>
  <c r="J144" i="9" s="1"/>
  <c r="N144" i="9" s="1"/>
  <c r="R144" i="9" s="1"/>
  <c r="W144" i="9" s="1"/>
  <c r="B143" i="9"/>
  <c r="B142" i="9"/>
  <c r="B141" i="9"/>
  <c r="F141" i="9" s="1"/>
  <c r="J141" i="9" s="1"/>
  <c r="N141" i="9" s="1"/>
  <c r="R141" i="9" s="1"/>
  <c r="W141" i="9" s="1"/>
  <c r="B140" i="9"/>
  <c r="B139" i="9"/>
  <c r="F139" i="9" s="1"/>
  <c r="J139" i="9" s="1"/>
  <c r="N139" i="9" s="1"/>
  <c r="R139" i="9" s="1"/>
  <c r="W139" i="9" s="1"/>
  <c r="B138" i="9"/>
  <c r="F138" i="9" s="1"/>
  <c r="J138" i="9" s="1"/>
  <c r="N138" i="9" s="1"/>
  <c r="R138" i="9" s="1"/>
  <c r="W138" i="9" s="1"/>
  <c r="B137" i="9"/>
  <c r="F137" i="9" s="1"/>
  <c r="J137" i="9" s="1"/>
  <c r="N137" i="9" s="1"/>
  <c r="R137" i="9" s="1"/>
  <c r="W137" i="9" s="1"/>
  <c r="B136" i="9"/>
  <c r="F136" i="9" s="1"/>
  <c r="J136" i="9" s="1"/>
  <c r="N136" i="9" s="1"/>
  <c r="R136" i="9" s="1"/>
  <c r="W136" i="9" s="1"/>
  <c r="B135" i="9"/>
  <c r="F135" i="9" s="1"/>
  <c r="J135" i="9" s="1"/>
  <c r="N135" i="9" s="1"/>
  <c r="R135" i="9" s="1"/>
  <c r="W135" i="9" s="1"/>
  <c r="B134" i="9"/>
  <c r="B133" i="9"/>
  <c r="F133" i="9" s="1"/>
  <c r="J133" i="9" s="1"/>
  <c r="N133" i="9" s="1"/>
  <c r="R133" i="9" s="1"/>
  <c r="W133" i="9" s="1"/>
  <c r="B132" i="9"/>
  <c r="F132" i="9" s="1"/>
  <c r="J132" i="9" s="1"/>
  <c r="N132" i="9" s="1"/>
  <c r="R132" i="9" s="1"/>
  <c r="W132" i="9" s="1"/>
  <c r="B131" i="9"/>
  <c r="F131" i="9" s="1"/>
  <c r="J131" i="9" s="1"/>
  <c r="N131" i="9" s="1"/>
  <c r="R131" i="9" s="1"/>
  <c r="W131" i="9" s="1"/>
  <c r="B130" i="9"/>
  <c r="F130" i="9" s="1"/>
  <c r="J130" i="9" s="1"/>
  <c r="N130" i="9" s="1"/>
  <c r="R130" i="9" s="1"/>
  <c r="W130" i="9" s="1"/>
  <c r="B129" i="9"/>
  <c r="F129" i="9" s="1"/>
  <c r="J129" i="9" s="1"/>
  <c r="N129" i="9" s="1"/>
  <c r="R129" i="9" s="1"/>
  <c r="W129" i="9" s="1"/>
  <c r="B128" i="9"/>
  <c r="B127" i="9"/>
  <c r="B126" i="9"/>
  <c r="F126" i="9" s="1"/>
  <c r="J126" i="9" s="1"/>
  <c r="N126" i="9" s="1"/>
  <c r="R126" i="9" s="1"/>
  <c r="W126" i="9" s="1"/>
  <c r="B125" i="9"/>
  <c r="F125" i="9" s="1"/>
  <c r="J125" i="9" s="1"/>
  <c r="N125" i="9" s="1"/>
  <c r="R125" i="9" s="1"/>
  <c r="W125" i="9" s="1"/>
  <c r="B124" i="9"/>
  <c r="F124" i="9" s="1"/>
  <c r="J124" i="9" s="1"/>
  <c r="N124" i="9" s="1"/>
  <c r="R124" i="9" s="1"/>
  <c r="W124" i="9" s="1"/>
  <c r="B123" i="9"/>
  <c r="F123" i="9" s="1"/>
  <c r="J123" i="9" s="1"/>
  <c r="N123" i="9" s="1"/>
  <c r="R123" i="9" s="1"/>
  <c r="W123" i="9" s="1"/>
  <c r="B122" i="9"/>
  <c r="F122" i="9" s="1"/>
  <c r="J122" i="9" s="1"/>
  <c r="N122" i="9" s="1"/>
  <c r="R122" i="9" s="1"/>
  <c r="W122" i="9" s="1"/>
  <c r="B121" i="9"/>
  <c r="F121" i="9" s="1"/>
  <c r="J121" i="9" s="1"/>
  <c r="N121" i="9" s="1"/>
  <c r="R121" i="9" s="1"/>
  <c r="W121" i="9" s="1"/>
  <c r="B120" i="9"/>
  <c r="F120" i="9" s="1"/>
  <c r="J120" i="9" s="1"/>
  <c r="N120" i="9" s="1"/>
  <c r="R120" i="9" s="1"/>
  <c r="W120" i="9" s="1"/>
  <c r="B119" i="9"/>
  <c r="B118" i="9"/>
  <c r="F118" i="9" s="1"/>
  <c r="J118" i="9" s="1"/>
  <c r="N118" i="9" s="1"/>
  <c r="R118" i="9" s="1"/>
  <c r="W118" i="9" s="1"/>
  <c r="B117" i="9"/>
  <c r="F117" i="9" s="1"/>
  <c r="J117" i="9" s="1"/>
  <c r="N117" i="9" s="1"/>
  <c r="R117" i="9" s="1"/>
  <c r="W117" i="9" s="1"/>
  <c r="B116" i="9"/>
  <c r="F116" i="9" s="1"/>
  <c r="J116" i="9" s="1"/>
  <c r="N116" i="9" s="1"/>
  <c r="R116" i="9" s="1"/>
  <c r="W116" i="9" s="1"/>
  <c r="B115" i="9"/>
  <c r="F115" i="9" s="1"/>
  <c r="J115" i="9" s="1"/>
  <c r="N115" i="9" s="1"/>
  <c r="R115" i="9" s="1"/>
  <c r="W115" i="9" s="1"/>
  <c r="B114" i="9"/>
  <c r="F114" i="9" s="1"/>
  <c r="J114" i="9" s="1"/>
  <c r="N114" i="9" s="1"/>
  <c r="R114" i="9" s="1"/>
  <c r="W114" i="9" s="1"/>
  <c r="B113" i="9"/>
  <c r="F113" i="9" s="1"/>
  <c r="J113" i="9" s="1"/>
  <c r="N113" i="9" s="1"/>
  <c r="R113" i="9" s="1"/>
  <c r="W113" i="9" s="1"/>
  <c r="B112" i="9"/>
  <c r="F112" i="9" s="1"/>
  <c r="J112" i="9" s="1"/>
  <c r="N112" i="9" s="1"/>
  <c r="R112" i="9" s="1"/>
  <c r="W112" i="9" s="1"/>
  <c r="B111" i="9"/>
  <c r="B110" i="9"/>
  <c r="F110" i="9" s="1"/>
  <c r="J110" i="9" s="1"/>
  <c r="N110" i="9" s="1"/>
  <c r="R110" i="9" s="1"/>
  <c r="W110" i="9" s="1"/>
  <c r="B109" i="9"/>
  <c r="F109" i="9" s="1"/>
  <c r="J109" i="9" s="1"/>
  <c r="N109" i="9" s="1"/>
  <c r="R109" i="9" s="1"/>
  <c r="W109" i="9" s="1"/>
  <c r="B108" i="9"/>
  <c r="B107" i="9"/>
  <c r="F107" i="9" s="1"/>
  <c r="J107" i="9" s="1"/>
  <c r="N107" i="9" s="1"/>
  <c r="R107" i="9" s="1"/>
  <c r="W107" i="9" s="1"/>
  <c r="B106" i="9"/>
  <c r="F106" i="9" s="1"/>
  <c r="J106" i="9" s="1"/>
  <c r="N106" i="9" s="1"/>
  <c r="R106" i="9" s="1"/>
  <c r="W106" i="9" s="1"/>
  <c r="B105" i="9"/>
  <c r="F105" i="9" s="1"/>
  <c r="J105" i="9" s="1"/>
  <c r="N105" i="9" s="1"/>
  <c r="R105" i="9" s="1"/>
  <c r="W105" i="9" s="1"/>
  <c r="B104" i="9"/>
  <c r="F104" i="9" s="1"/>
  <c r="J104" i="9" s="1"/>
  <c r="N104" i="9" s="1"/>
  <c r="R104" i="9" s="1"/>
  <c r="W104" i="9" s="1"/>
  <c r="B103" i="9"/>
  <c r="F103" i="9" s="1"/>
  <c r="J103" i="9" s="1"/>
  <c r="N103" i="9" s="1"/>
  <c r="R103" i="9" s="1"/>
  <c r="W103" i="9" s="1"/>
  <c r="B102" i="9"/>
  <c r="F102" i="9" s="1"/>
  <c r="J102" i="9" s="1"/>
  <c r="N102" i="9" s="1"/>
  <c r="R102" i="9" s="1"/>
  <c r="W102" i="9" s="1"/>
  <c r="B101" i="9"/>
  <c r="F101" i="9" s="1"/>
  <c r="J101" i="9" s="1"/>
  <c r="N101" i="9" s="1"/>
  <c r="R101" i="9" s="1"/>
  <c r="W101" i="9" s="1"/>
  <c r="B100" i="9"/>
  <c r="F100" i="9" s="1"/>
  <c r="J100" i="9" s="1"/>
  <c r="N100" i="9" s="1"/>
  <c r="R100" i="9" s="1"/>
  <c r="W100" i="9" s="1"/>
  <c r="B99" i="9"/>
  <c r="F99" i="9" s="1"/>
  <c r="J99" i="9" s="1"/>
  <c r="N99" i="9" s="1"/>
  <c r="R99" i="9" s="1"/>
  <c r="W99" i="9" s="1"/>
  <c r="B98" i="9"/>
  <c r="F98" i="9" s="1"/>
  <c r="J98" i="9" s="1"/>
  <c r="N98" i="9" s="1"/>
  <c r="R98" i="9" s="1"/>
  <c r="W98" i="9" s="1"/>
  <c r="B97" i="9"/>
  <c r="F97" i="9" s="1"/>
  <c r="J97" i="9" s="1"/>
  <c r="N97" i="9" s="1"/>
  <c r="R97" i="9" s="1"/>
  <c r="W97" i="9" s="1"/>
  <c r="B96" i="9"/>
  <c r="F96" i="9" s="1"/>
  <c r="J96" i="9" s="1"/>
  <c r="N96" i="9" s="1"/>
  <c r="R96" i="9" s="1"/>
  <c r="W96" i="9" s="1"/>
  <c r="B95" i="9"/>
  <c r="B94" i="9"/>
  <c r="F94" i="9" s="1"/>
  <c r="J94" i="9" s="1"/>
  <c r="N94" i="9" s="1"/>
  <c r="R94" i="9" s="1"/>
  <c r="W94" i="9" s="1"/>
  <c r="B93" i="9"/>
  <c r="F93" i="9" s="1"/>
  <c r="J93" i="9" s="1"/>
  <c r="N93" i="9" s="1"/>
  <c r="R93" i="9" s="1"/>
  <c r="W93" i="9" s="1"/>
  <c r="B92" i="9"/>
  <c r="F92" i="9" s="1"/>
  <c r="J92" i="9" s="1"/>
  <c r="N92" i="9" s="1"/>
  <c r="R92" i="9" s="1"/>
  <c r="W92" i="9" s="1"/>
  <c r="B91" i="9"/>
  <c r="F91" i="9" s="1"/>
  <c r="J91" i="9" s="1"/>
  <c r="N91" i="9" s="1"/>
  <c r="R91" i="9" s="1"/>
  <c r="W91" i="9" s="1"/>
  <c r="B90" i="9"/>
  <c r="F90" i="9" s="1"/>
  <c r="J90" i="9" s="1"/>
  <c r="N90" i="9" s="1"/>
  <c r="R90" i="9" s="1"/>
  <c r="W90" i="9" s="1"/>
  <c r="B89" i="9"/>
  <c r="F89" i="9" s="1"/>
  <c r="J89" i="9" s="1"/>
  <c r="N89" i="9" s="1"/>
  <c r="R89" i="9" s="1"/>
  <c r="W89" i="9" s="1"/>
  <c r="B88" i="9"/>
  <c r="F88" i="9" s="1"/>
  <c r="J88" i="9" s="1"/>
  <c r="N88" i="9" s="1"/>
  <c r="R88" i="9" s="1"/>
  <c r="W88" i="9" s="1"/>
  <c r="B87" i="9"/>
  <c r="B86" i="9"/>
  <c r="B85" i="9"/>
  <c r="F85" i="9" s="1"/>
  <c r="J85" i="9" s="1"/>
  <c r="N85" i="9" s="1"/>
  <c r="R85" i="9" s="1"/>
  <c r="W85" i="9" s="1"/>
  <c r="B84" i="9"/>
  <c r="F84" i="9" s="1"/>
  <c r="B83" i="9"/>
  <c r="F83" i="9" s="1"/>
  <c r="J83" i="9" s="1"/>
  <c r="N83" i="9" s="1"/>
  <c r="R83" i="9" s="1"/>
  <c r="W83" i="9" s="1"/>
  <c r="B82" i="9"/>
  <c r="F82" i="9" s="1"/>
  <c r="J82" i="9" s="1"/>
  <c r="N82" i="9" s="1"/>
  <c r="R82" i="9" s="1"/>
  <c r="W82" i="9" s="1"/>
  <c r="B81" i="9"/>
  <c r="F81" i="9" s="1"/>
  <c r="J81" i="9" s="1"/>
  <c r="N81" i="9" s="1"/>
  <c r="R81" i="9" s="1"/>
  <c r="W81" i="9" s="1"/>
  <c r="B80" i="9"/>
  <c r="F80" i="9" s="1"/>
  <c r="J80" i="9" s="1"/>
  <c r="N80" i="9" s="1"/>
  <c r="R80" i="9" s="1"/>
  <c r="W80" i="9" s="1"/>
  <c r="B79" i="9"/>
  <c r="B78" i="9"/>
  <c r="F78" i="9" s="1"/>
  <c r="J78" i="9" s="1"/>
  <c r="N78" i="9" s="1"/>
  <c r="R78" i="9" s="1"/>
  <c r="W78" i="9" s="1"/>
  <c r="B77" i="9"/>
  <c r="F77" i="9" s="1"/>
  <c r="J77" i="9" s="1"/>
  <c r="N77" i="9" s="1"/>
  <c r="R77" i="9" s="1"/>
  <c r="W77" i="9" s="1"/>
  <c r="B76" i="9"/>
  <c r="B75" i="9"/>
  <c r="F75" i="9" s="1"/>
  <c r="J75" i="9" s="1"/>
  <c r="N75" i="9" s="1"/>
  <c r="R75" i="9" s="1"/>
  <c r="W75" i="9" s="1"/>
  <c r="B74" i="9"/>
  <c r="F74" i="9" s="1"/>
  <c r="J74" i="9" s="1"/>
  <c r="N74" i="9" s="1"/>
  <c r="R74" i="9" s="1"/>
  <c r="W74" i="9" s="1"/>
  <c r="B73" i="9"/>
  <c r="F73" i="9" s="1"/>
  <c r="J73" i="9" s="1"/>
  <c r="N73" i="9" s="1"/>
  <c r="R73" i="9" s="1"/>
  <c r="W73" i="9" s="1"/>
  <c r="B72" i="9"/>
  <c r="F72" i="9" s="1"/>
  <c r="J72" i="9" s="1"/>
  <c r="N72" i="9" s="1"/>
  <c r="R72" i="9" s="1"/>
  <c r="W72" i="9" s="1"/>
  <c r="B71" i="9"/>
  <c r="F71" i="9" s="1"/>
  <c r="J71" i="9" s="1"/>
  <c r="N71" i="9" s="1"/>
  <c r="R71" i="9" s="1"/>
  <c r="W71" i="9" s="1"/>
  <c r="B70" i="9"/>
  <c r="B69" i="9"/>
  <c r="F69" i="9" s="1"/>
  <c r="J69" i="9" s="1"/>
  <c r="N69" i="9" s="1"/>
  <c r="R69" i="9" s="1"/>
  <c r="W69" i="9" s="1"/>
  <c r="B68" i="9"/>
  <c r="F68" i="9" s="1"/>
  <c r="J68" i="9" s="1"/>
  <c r="N68" i="9" s="1"/>
  <c r="R68" i="9" s="1"/>
  <c r="W68" i="9" s="1"/>
  <c r="B67" i="9"/>
  <c r="F67" i="9" s="1"/>
  <c r="J67" i="9" s="1"/>
  <c r="N67" i="9" s="1"/>
  <c r="R67" i="9" s="1"/>
  <c r="W67" i="9" s="1"/>
  <c r="B66" i="9"/>
  <c r="F66" i="9" s="1"/>
  <c r="J66" i="9" s="1"/>
  <c r="N66" i="9" s="1"/>
  <c r="R66" i="9" s="1"/>
  <c r="W66" i="9" s="1"/>
  <c r="B65" i="9"/>
  <c r="F65" i="9" s="1"/>
  <c r="J65" i="9" s="1"/>
  <c r="N65" i="9" s="1"/>
  <c r="R65" i="9" s="1"/>
  <c r="W65" i="9" s="1"/>
  <c r="B64" i="9"/>
  <c r="F64" i="9" s="1"/>
  <c r="J64" i="9" s="1"/>
  <c r="N64" i="9" s="1"/>
  <c r="R64" i="9" s="1"/>
  <c r="W64" i="9" s="1"/>
  <c r="B63" i="9"/>
  <c r="F63" i="9" s="1"/>
  <c r="J63" i="9" s="1"/>
  <c r="N63" i="9" s="1"/>
  <c r="R63" i="9" s="1"/>
  <c r="W63" i="9" s="1"/>
  <c r="B62" i="9"/>
  <c r="F62" i="9" s="1"/>
  <c r="J62" i="9" s="1"/>
  <c r="N62" i="9" s="1"/>
  <c r="R62" i="9" s="1"/>
  <c r="W62" i="9" s="1"/>
  <c r="B61" i="9"/>
  <c r="F61" i="9" s="1"/>
  <c r="J61" i="9" s="1"/>
  <c r="N61" i="9" s="1"/>
  <c r="R61" i="9" s="1"/>
  <c r="W61" i="9" s="1"/>
  <c r="B60" i="9"/>
  <c r="F60" i="9" s="1"/>
  <c r="J60" i="9" s="1"/>
  <c r="N60" i="9" s="1"/>
  <c r="R60" i="9" s="1"/>
  <c r="W60" i="9" s="1"/>
  <c r="B59" i="9"/>
  <c r="F59" i="9" s="1"/>
  <c r="J59" i="9" s="1"/>
  <c r="N59" i="9" s="1"/>
  <c r="R59" i="9" s="1"/>
  <c r="W59" i="9" s="1"/>
  <c r="B58" i="9"/>
  <c r="F58" i="9" s="1"/>
  <c r="J58" i="9" s="1"/>
  <c r="N58" i="9" s="1"/>
  <c r="R58" i="9" s="1"/>
  <c r="W58" i="9" s="1"/>
  <c r="B57" i="9"/>
  <c r="F57" i="9" s="1"/>
  <c r="J57" i="9" s="1"/>
  <c r="N57" i="9" s="1"/>
  <c r="R57" i="9" s="1"/>
  <c r="W57" i="9" s="1"/>
  <c r="B56" i="9"/>
  <c r="F56" i="9" s="1"/>
  <c r="J56" i="9" s="1"/>
  <c r="N56" i="9" s="1"/>
  <c r="R56" i="9" s="1"/>
  <c r="W56" i="9" s="1"/>
  <c r="B55" i="9"/>
  <c r="F55" i="9" s="1"/>
  <c r="J55" i="9" s="1"/>
  <c r="N55" i="9" s="1"/>
  <c r="R55" i="9" s="1"/>
  <c r="W55" i="9" s="1"/>
  <c r="B54" i="9"/>
  <c r="F54" i="9" s="1"/>
  <c r="J54" i="9" s="1"/>
  <c r="N54" i="9" s="1"/>
  <c r="R54" i="9" s="1"/>
  <c r="W54" i="9" s="1"/>
  <c r="B53" i="9"/>
  <c r="F53" i="9" s="1"/>
  <c r="J53" i="9" s="1"/>
  <c r="N53" i="9" s="1"/>
  <c r="R53" i="9" s="1"/>
  <c r="W53" i="9" s="1"/>
  <c r="B52" i="9"/>
  <c r="F52" i="9" s="1"/>
  <c r="J52" i="9" s="1"/>
  <c r="N52" i="9" s="1"/>
  <c r="R52" i="9" s="1"/>
  <c r="W52" i="9" s="1"/>
  <c r="B51" i="9"/>
  <c r="F51" i="9" s="1"/>
  <c r="J51" i="9" s="1"/>
  <c r="N51" i="9" s="1"/>
  <c r="R51" i="9" s="1"/>
  <c r="W51" i="9" s="1"/>
  <c r="B50" i="9"/>
  <c r="F50" i="9" s="1"/>
  <c r="J50" i="9" s="1"/>
  <c r="N50" i="9" s="1"/>
  <c r="R50" i="9" s="1"/>
  <c r="W50" i="9" s="1"/>
  <c r="B49" i="9"/>
  <c r="F49" i="9" s="1"/>
  <c r="J49" i="9" s="1"/>
  <c r="N49" i="9" s="1"/>
  <c r="R49" i="9" s="1"/>
  <c r="W49" i="9" s="1"/>
  <c r="B48" i="9"/>
  <c r="F48" i="9" s="1"/>
  <c r="J48" i="9" s="1"/>
  <c r="N48" i="9" s="1"/>
  <c r="R48" i="9" s="1"/>
  <c r="W48" i="9" s="1"/>
  <c r="B47" i="9"/>
  <c r="F47" i="9" s="1"/>
  <c r="J47" i="9" s="1"/>
  <c r="N47" i="9" s="1"/>
  <c r="R47" i="9" s="1"/>
  <c r="W47" i="9" s="1"/>
  <c r="B46" i="9"/>
  <c r="F46" i="9" s="1"/>
  <c r="J46" i="9" s="1"/>
  <c r="N46" i="9" s="1"/>
  <c r="R46" i="9" s="1"/>
  <c r="W46" i="9" s="1"/>
  <c r="B45" i="9"/>
  <c r="F45" i="9" s="1"/>
  <c r="J45" i="9" s="1"/>
  <c r="N45" i="9" s="1"/>
  <c r="R45" i="9" s="1"/>
  <c r="W45" i="9" s="1"/>
  <c r="B44" i="9"/>
  <c r="F44" i="9" s="1"/>
  <c r="J44" i="9" s="1"/>
  <c r="N44" i="9" s="1"/>
  <c r="R44" i="9" s="1"/>
  <c r="W44" i="9" s="1"/>
  <c r="B43" i="9"/>
  <c r="F43" i="9" s="1"/>
  <c r="J43" i="9" s="1"/>
  <c r="N43" i="9" s="1"/>
  <c r="R43" i="9" s="1"/>
  <c r="W43" i="9" s="1"/>
  <c r="B42" i="9"/>
  <c r="F42" i="9" s="1"/>
  <c r="J42" i="9" s="1"/>
  <c r="N42" i="9" s="1"/>
  <c r="R42" i="9" s="1"/>
  <c r="W42" i="9" s="1"/>
  <c r="B41" i="9"/>
  <c r="F41" i="9" s="1"/>
  <c r="J41" i="9" s="1"/>
  <c r="N41" i="9" s="1"/>
  <c r="R41" i="9" s="1"/>
  <c r="W41" i="9" s="1"/>
  <c r="B40" i="9"/>
  <c r="B39" i="9"/>
  <c r="B38" i="9"/>
  <c r="F38" i="9" s="1"/>
  <c r="J38" i="9" s="1"/>
  <c r="N38" i="9" s="1"/>
  <c r="R38" i="9" s="1"/>
  <c r="W38" i="9" s="1"/>
  <c r="B37" i="9"/>
  <c r="F37" i="9" s="1"/>
  <c r="J37" i="9" s="1"/>
  <c r="N37" i="9" s="1"/>
  <c r="R37" i="9" s="1"/>
  <c r="W37" i="9" s="1"/>
  <c r="B36" i="9"/>
  <c r="F36" i="9" s="1"/>
  <c r="J36" i="9" s="1"/>
  <c r="N36" i="9" s="1"/>
  <c r="R36" i="9" s="1"/>
  <c r="W36" i="9" s="1"/>
  <c r="B35" i="9"/>
  <c r="F35" i="9" s="1"/>
  <c r="J35" i="9" s="1"/>
  <c r="N35" i="9" s="1"/>
  <c r="R35" i="9" s="1"/>
  <c r="W35" i="9" s="1"/>
  <c r="B34" i="9"/>
  <c r="F34" i="9" s="1"/>
  <c r="J34" i="9" s="1"/>
  <c r="N34" i="9" s="1"/>
  <c r="R34" i="9" s="1"/>
  <c r="W34" i="9" s="1"/>
  <c r="B33" i="9"/>
  <c r="F33" i="9" s="1"/>
  <c r="J33" i="9" s="1"/>
  <c r="N33" i="9" s="1"/>
  <c r="R33" i="9" s="1"/>
  <c r="W33" i="9" s="1"/>
  <c r="B32" i="9"/>
  <c r="F32" i="9" s="1"/>
  <c r="J32" i="9" s="1"/>
  <c r="N32" i="9" s="1"/>
  <c r="R32" i="9" s="1"/>
  <c r="W32" i="9" s="1"/>
  <c r="B31" i="9"/>
  <c r="B30" i="9"/>
  <c r="F30" i="9" s="1"/>
  <c r="J30" i="9" s="1"/>
  <c r="N30" i="9" s="1"/>
  <c r="R30" i="9" s="1"/>
  <c r="W30" i="9" s="1"/>
  <c r="B29" i="9"/>
  <c r="F29" i="9" s="1"/>
  <c r="J29" i="9" s="1"/>
  <c r="N29" i="9" s="1"/>
  <c r="R29" i="9" s="1"/>
  <c r="W29" i="9" s="1"/>
  <c r="B28" i="9"/>
  <c r="F28" i="9" s="1"/>
  <c r="J28" i="9" s="1"/>
  <c r="N28" i="9" s="1"/>
  <c r="R28" i="9" s="1"/>
  <c r="W28" i="9" s="1"/>
  <c r="B27" i="9"/>
  <c r="F27" i="9" s="1"/>
  <c r="J27" i="9" s="1"/>
  <c r="N27" i="9" s="1"/>
  <c r="R27" i="9" s="1"/>
  <c r="W27" i="9" s="1"/>
  <c r="B26" i="9"/>
  <c r="F26" i="9" s="1"/>
  <c r="J26" i="9" s="1"/>
  <c r="N26" i="9" s="1"/>
  <c r="R26" i="9" s="1"/>
  <c r="W26" i="9" s="1"/>
  <c r="B25" i="9"/>
  <c r="F25" i="9" s="1"/>
  <c r="J25" i="9" s="1"/>
  <c r="N25" i="9" s="1"/>
  <c r="R25" i="9" s="1"/>
  <c r="W25" i="9" s="1"/>
  <c r="B24" i="9"/>
  <c r="F24" i="9" s="1"/>
  <c r="J24" i="9" s="1"/>
  <c r="N24" i="9" s="1"/>
  <c r="R24" i="9" s="1"/>
  <c r="W24" i="9" s="1"/>
  <c r="B23" i="9"/>
  <c r="B22" i="9"/>
  <c r="F22" i="9" s="1"/>
  <c r="J22" i="9" s="1"/>
  <c r="N22" i="9" s="1"/>
  <c r="R22" i="9" s="1"/>
  <c r="W22" i="9" s="1"/>
  <c r="B21" i="9"/>
  <c r="F21" i="9" s="1"/>
  <c r="J21" i="9" s="1"/>
  <c r="N21" i="9" s="1"/>
  <c r="R21" i="9" s="1"/>
  <c r="W21" i="9" s="1"/>
  <c r="B20" i="9"/>
  <c r="F20" i="9" s="1"/>
  <c r="J20" i="9" s="1"/>
  <c r="N20" i="9" s="1"/>
  <c r="R20" i="9" s="1"/>
  <c r="W20" i="9" s="1"/>
  <c r="B19" i="9"/>
  <c r="F19" i="9" s="1"/>
  <c r="J19" i="9" s="1"/>
  <c r="N19" i="9" s="1"/>
  <c r="R19" i="9" s="1"/>
  <c r="W19" i="9" s="1"/>
  <c r="B18" i="9"/>
  <c r="F18" i="9" s="1"/>
  <c r="J18" i="9" s="1"/>
  <c r="N18" i="9" s="1"/>
  <c r="R18" i="9" s="1"/>
  <c r="W18" i="9" s="1"/>
  <c r="B17" i="9"/>
  <c r="F17" i="9" s="1"/>
  <c r="J17" i="9" s="1"/>
  <c r="N17" i="9" s="1"/>
  <c r="R17" i="9" s="1"/>
  <c r="W17" i="9" s="1"/>
  <c r="B16" i="9"/>
  <c r="F16" i="9" s="1"/>
  <c r="J16" i="9" s="1"/>
  <c r="N16" i="9" s="1"/>
  <c r="R16" i="9" s="1"/>
  <c r="W16" i="9" s="1"/>
  <c r="B15" i="9"/>
  <c r="B14" i="9"/>
  <c r="F14" i="9" s="1"/>
  <c r="J14" i="9" s="1"/>
  <c r="N14" i="9" s="1"/>
  <c r="R14" i="9" s="1"/>
  <c r="W14" i="9" s="1"/>
  <c r="B13" i="9"/>
  <c r="F13" i="9" s="1"/>
  <c r="J13" i="9" s="1"/>
  <c r="N13" i="9" s="1"/>
  <c r="R13" i="9" s="1"/>
  <c r="W13" i="9" s="1"/>
  <c r="B12" i="9"/>
  <c r="B11" i="9"/>
  <c r="F11" i="9" s="1"/>
  <c r="J11" i="9" s="1"/>
  <c r="N11" i="9" s="1"/>
  <c r="R11" i="9" s="1"/>
  <c r="W11" i="9" s="1"/>
  <c r="B10" i="9"/>
  <c r="F10" i="9" s="1"/>
  <c r="J10" i="9" s="1"/>
  <c r="N10" i="9" s="1"/>
  <c r="R10" i="9" s="1"/>
  <c r="W10" i="9" s="1"/>
  <c r="B9" i="9"/>
  <c r="F9" i="9" s="1"/>
  <c r="J9" i="9" s="1"/>
  <c r="N9" i="9" s="1"/>
  <c r="R9" i="9" s="1"/>
  <c r="W9" i="9" s="1"/>
  <c r="B8" i="9"/>
  <c r="F8" i="9" s="1"/>
  <c r="J8" i="9" s="1"/>
  <c r="N8" i="9" s="1"/>
  <c r="R8" i="9" s="1"/>
  <c r="W8" i="9" s="1"/>
  <c r="B7" i="9"/>
  <c r="B6" i="9"/>
  <c r="F6" i="9" s="1"/>
  <c r="J6" i="9" s="1"/>
  <c r="N6" i="9" s="1"/>
  <c r="R6" i="9" s="1"/>
  <c r="W6" i="9" s="1"/>
  <c r="B5" i="9"/>
  <c r="F5" i="9" s="1"/>
  <c r="J5" i="9" s="1"/>
  <c r="N5" i="9" s="1"/>
  <c r="R5" i="9" s="1"/>
  <c r="W5" i="9" s="1"/>
  <c r="B4" i="9"/>
  <c r="B3" i="9"/>
  <c r="F3" i="9" s="1"/>
  <c r="J3" i="9" s="1"/>
  <c r="N3" i="9" s="1"/>
  <c r="R3" i="9" s="1"/>
  <c r="W3" i="9" s="1"/>
  <c r="K10" i="13" l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K113" i="13" s="1"/>
  <c r="K114" i="13" s="1"/>
  <c r="K115" i="13" s="1"/>
  <c r="K116" i="13" s="1"/>
  <c r="K117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K129" i="13" s="1"/>
  <c r="K130" i="13" s="1"/>
  <c r="K131" i="13" s="1"/>
  <c r="K132" i="13" s="1"/>
  <c r="K133" i="13" s="1"/>
  <c r="K134" i="13" s="1"/>
  <c r="K135" i="13" s="1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K150" i="13" s="1"/>
  <c r="K151" i="13" s="1"/>
  <c r="K152" i="13" s="1"/>
  <c r="K153" i="13" s="1"/>
  <c r="K154" i="13" s="1"/>
  <c r="K155" i="13" s="1"/>
  <c r="K156" i="13" s="1"/>
  <c r="K157" i="13" s="1"/>
  <c r="K158" i="13" s="1"/>
  <c r="K159" i="13" s="1"/>
  <c r="K160" i="13" s="1"/>
  <c r="K161" i="13" s="1"/>
  <c r="K162" i="13" s="1"/>
  <c r="K163" i="13" s="1"/>
  <c r="K164" i="13" s="1"/>
  <c r="K165" i="13" s="1"/>
  <c r="K166" i="13" s="1"/>
  <c r="K167" i="13" s="1"/>
  <c r="K168" i="13" s="1"/>
  <c r="K169" i="13" s="1"/>
  <c r="K170" i="13" s="1"/>
  <c r="K171" i="13" s="1"/>
  <c r="K172" i="13" s="1"/>
  <c r="K173" i="13" s="1"/>
  <c r="K174" i="13" s="1"/>
  <c r="K175" i="13" s="1"/>
  <c r="K176" i="13" s="1"/>
  <c r="K177" i="13" s="1"/>
  <c r="K178" i="13" s="1"/>
  <c r="K179" i="13" s="1"/>
  <c r="K180" i="13" s="1"/>
  <c r="K181" i="13" s="1"/>
  <c r="K182" i="13" s="1"/>
  <c r="K183" i="13" s="1"/>
  <c r="K184" i="13" s="1"/>
  <c r="K185" i="13" s="1"/>
  <c r="K186" i="13" s="1"/>
  <c r="K187" i="13" s="1"/>
  <c r="K188" i="13" s="1"/>
  <c r="K189" i="13" s="1"/>
  <c r="K190" i="13" s="1"/>
  <c r="K191" i="13" s="1"/>
  <c r="K192" i="13" s="1"/>
  <c r="K193" i="13" s="1"/>
  <c r="K194" i="13" s="1"/>
  <c r="K195" i="13" s="1"/>
  <c r="K196" i="13" s="1"/>
  <c r="K197" i="13" s="1"/>
  <c r="K198" i="13" s="1"/>
  <c r="K199" i="13" s="1"/>
  <c r="K200" i="13" s="1"/>
  <c r="K201" i="13" s="1"/>
  <c r="K202" i="13" s="1"/>
  <c r="K203" i="13" s="1"/>
  <c r="K204" i="13" s="1"/>
  <c r="K205" i="13" s="1"/>
  <c r="K206" i="13" s="1"/>
  <c r="K207" i="13" s="1"/>
  <c r="K208" i="13" s="1"/>
  <c r="K209" i="13" s="1"/>
  <c r="K210" i="13" s="1"/>
  <c r="K211" i="13" s="1"/>
  <c r="K212" i="13" s="1"/>
  <c r="K213" i="13" s="1"/>
  <c r="K214" i="13" s="1"/>
  <c r="K215" i="13" s="1"/>
  <c r="K216" i="13" s="1"/>
  <c r="K217" i="13" s="1"/>
  <c r="K218" i="13" s="1"/>
  <c r="K219" i="13" s="1"/>
  <c r="K220" i="13" s="1"/>
  <c r="K221" i="13" s="1"/>
  <c r="K222" i="13" s="1"/>
  <c r="K223" i="13" s="1"/>
  <c r="K224" i="13" s="1"/>
  <c r="K225" i="13" s="1"/>
  <c r="K226" i="13" s="1"/>
  <c r="K227" i="13" s="1"/>
  <c r="K228" i="13" s="1"/>
  <c r="K229" i="13" s="1"/>
  <c r="K230" i="13" s="1"/>
  <c r="K231" i="13" s="1"/>
  <c r="K232" i="13" s="1"/>
  <c r="K233" i="13" s="1"/>
  <c r="K234" i="13" s="1"/>
  <c r="K235" i="13" s="1"/>
  <c r="K236" i="13" s="1"/>
  <c r="K237" i="13" s="1"/>
  <c r="K238" i="13" s="1"/>
  <c r="K239" i="13" s="1"/>
  <c r="K240" i="13" s="1"/>
  <c r="K241" i="13" s="1"/>
  <c r="K242" i="13" s="1"/>
  <c r="K243" i="13" s="1"/>
  <c r="K244" i="13" s="1"/>
  <c r="K245" i="13" s="1"/>
  <c r="K246" i="13" s="1"/>
  <c r="K247" i="13" s="1"/>
  <c r="K248" i="13" s="1"/>
  <c r="K249" i="13" s="1"/>
  <c r="K250" i="13" s="1"/>
  <c r="K251" i="13" s="1"/>
  <c r="K252" i="13" s="1"/>
  <c r="K253" i="13" s="1"/>
  <c r="K254" i="13" s="1"/>
  <c r="K255" i="13" s="1"/>
  <c r="K256" i="13" s="1"/>
  <c r="K257" i="13" s="1"/>
  <c r="K258" i="13" s="1"/>
  <c r="K259" i="13" s="1"/>
  <c r="K260" i="13" s="1"/>
  <c r="K261" i="13" s="1"/>
  <c r="K262" i="13" s="1"/>
  <c r="K263" i="13" s="1"/>
  <c r="K264" i="13" s="1"/>
  <c r="K265" i="13" s="1"/>
  <c r="K266" i="13" s="1"/>
  <c r="K267" i="13" s="1"/>
  <c r="K268" i="13" s="1"/>
  <c r="K269" i="13" s="1"/>
  <c r="K270" i="13" s="1"/>
  <c r="K271" i="13" s="1"/>
  <c r="K272" i="13" s="1"/>
  <c r="K273" i="13" s="1"/>
  <c r="K274" i="13" s="1"/>
  <c r="K275" i="13" s="1"/>
  <c r="K276" i="13" s="1"/>
  <c r="K277" i="13" s="1"/>
  <c r="K278" i="13" s="1"/>
  <c r="K279" i="13" s="1"/>
  <c r="K280" i="13" s="1"/>
  <c r="K281" i="13" s="1"/>
  <c r="K282" i="13" s="1"/>
  <c r="K283" i="13" s="1"/>
  <c r="K284" i="13" s="1"/>
  <c r="K285" i="13" s="1"/>
  <c r="K286" i="13" s="1"/>
  <c r="K287" i="13" s="1"/>
  <c r="K288" i="13" s="1"/>
  <c r="K289" i="13" s="1"/>
  <c r="K290" i="13" s="1"/>
  <c r="K291" i="13" s="1"/>
  <c r="K292" i="13" s="1"/>
  <c r="K293" i="13" s="1"/>
  <c r="K294" i="13" s="1"/>
  <c r="K295" i="13" s="1"/>
  <c r="K296" i="13" s="1"/>
  <c r="K297" i="13" s="1"/>
  <c r="K298" i="13" s="1"/>
  <c r="K299" i="13" s="1"/>
  <c r="K300" i="13" s="1"/>
  <c r="K301" i="13" s="1"/>
  <c r="K302" i="13" s="1"/>
  <c r="K303" i="13" s="1"/>
  <c r="K304" i="13" s="1"/>
  <c r="K305" i="13" s="1"/>
  <c r="K306" i="13" s="1"/>
  <c r="K307" i="13" s="1"/>
  <c r="K308" i="13" s="1"/>
  <c r="K309" i="13" s="1"/>
  <c r="K310" i="13" s="1"/>
  <c r="K311" i="13" s="1"/>
  <c r="K312" i="13" s="1"/>
  <c r="K313" i="13" s="1"/>
  <c r="K314" i="13" s="1"/>
  <c r="K315" i="13" s="1"/>
  <c r="K316" i="13" s="1"/>
  <c r="K317" i="13" s="1"/>
  <c r="K318" i="13" s="1"/>
  <c r="K319" i="13" s="1"/>
  <c r="K320" i="13" s="1"/>
  <c r="K321" i="13" s="1"/>
  <c r="K322" i="13" s="1"/>
  <c r="K323" i="13" s="1"/>
  <c r="K324" i="13" s="1"/>
  <c r="K325" i="13" s="1"/>
  <c r="K326" i="13" s="1"/>
  <c r="K327" i="13" s="1"/>
  <c r="K328" i="13" s="1"/>
  <c r="K329" i="13" s="1"/>
  <c r="K330" i="13" s="1"/>
  <c r="K331" i="13" s="1"/>
  <c r="K332" i="13" s="1"/>
  <c r="K333" i="13" s="1"/>
  <c r="K334" i="13" s="1"/>
  <c r="K335" i="13" s="1"/>
  <c r="K336" i="13" s="1"/>
  <c r="K337" i="13" s="1"/>
  <c r="K338" i="13" s="1"/>
  <c r="K339" i="13" s="1"/>
  <c r="K340" i="13" s="1"/>
  <c r="K341" i="13" s="1"/>
  <c r="K342" i="13" s="1"/>
  <c r="K343" i="13" s="1"/>
  <c r="K344" i="13" s="1"/>
  <c r="K345" i="13" s="1"/>
  <c r="K346" i="13" s="1"/>
  <c r="K347" i="13" s="1"/>
  <c r="K348" i="13" s="1"/>
  <c r="K349" i="13" s="1"/>
  <c r="K350" i="13" s="1"/>
  <c r="K351" i="13" s="1"/>
  <c r="K352" i="13" s="1"/>
  <c r="K353" i="13" s="1"/>
  <c r="K354" i="13" s="1"/>
  <c r="K355" i="13" s="1"/>
  <c r="K356" i="13" s="1"/>
  <c r="K357" i="13" s="1"/>
  <c r="K358" i="13" s="1"/>
  <c r="K359" i="13" s="1"/>
  <c r="K360" i="13" s="1"/>
  <c r="K361" i="13" s="1"/>
  <c r="K362" i="13" s="1"/>
  <c r="K363" i="13" s="1"/>
  <c r="K364" i="13" s="1"/>
  <c r="K365" i="13" s="1"/>
  <c r="K366" i="13" s="1"/>
  <c r="K367" i="13" s="1"/>
  <c r="K368" i="13" s="1"/>
  <c r="K369" i="13" s="1"/>
  <c r="K370" i="13" s="1"/>
  <c r="K371" i="13" s="1"/>
  <c r="K372" i="13" s="1"/>
  <c r="K373" i="13" s="1"/>
  <c r="K374" i="13" s="1"/>
  <c r="K375" i="13" s="1"/>
  <c r="K376" i="13" s="1"/>
  <c r="K377" i="13" s="1"/>
  <c r="K378" i="13" s="1"/>
  <c r="K379" i="13" s="1"/>
  <c r="K380" i="13" s="1"/>
  <c r="K381" i="13" s="1"/>
  <c r="K382" i="13" s="1"/>
  <c r="K383" i="13" s="1"/>
  <c r="K384" i="13" s="1"/>
  <c r="K385" i="13" s="1"/>
  <c r="K386" i="13" s="1"/>
  <c r="K387" i="13" s="1"/>
  <c r="K388" i="13" s="1"/>
  <c r="K389" i="13" s="1"/>
  <c r="K390" i="13" s="1"/>
  <c r="K391" i="13" s="1"/>
  <c r="K392" i="13" s="1"/>
  <c r="K393" i="13" s="1"/>
  <c r="K394" i="13" s="1"/>
  <c r="K395" i="13" s="1"/>
  <c r="K396" i="13" s="1"/>
  <c r="K397" i="13" s="1"/>
  <c r="K398" i="13" s="1"/>
  <c r="K399" i="13" s="1"/>
  <c r="K400" i="13" s="1"/>
  <c r="K401" i="13" s="1"/>
  <c r="K402" i="13" s="1"/>
  <c r="K403" i="13" s="1"/>
  <c r="K404" i="13" s="1"/>
  <c r="K405" i="13" s="1"/>
  <c r="K406" i="13" s="1"/>
  <c r="K407" i="13" s="1"/>
  <c r="K408" i="13" s="1"/>
  <c r="K409" i="13" s="1"/>
  <c r="K410" i="13" s="1"/>
  <c r="K411" i="13" s="1"/>
  <c r="K412" i="13" s="1"/>
  <c r="K413" i="13" s="1"/>
  <c r="K414" i="13" s="1"/>
  <c r="K415" i="13" s="1"/>
  <c r="K416" i="13" s="1"/>
  <c r="K417" i="13" s="1"/>
  <c r="K418" i="13" s="1"/>
  <c r="K419" i="13" s="1"/>
  <c r="K420" i="13" s="1"/>
  <c r="K421" i="13" s="1"/>
  <c r="K422" i="13" s="1"/>
  <c r="K423" i="13" s="1"/>
  <c r="K424" i="13" s="1"/>
  <c r="K425" i="13" s="1"/>
  <c r="K426" i="13" s="1"/>
  <c r="K427" i="13" s="1"/>
  <c r="K428" i="13" s="1"/>
  <c r="K429" i="13" s="1"/>
  <c r="K430" i="13" s="1"/>
  <c r="K431" i="13" s="1"/>
  <c r="K432" i="13" s="1"/>
  <c r="K433" i="13" s="1"/>
  <c r="K434" i="13" s="1"/>
  <c r="K435" i="13" s="1"/>
  <c r="K436" i="13" s="1"/>
  <c r="K437" i="13" s="1"/>
  <c r="K438" i="13" s="1"/>
  <c r="K439" i="13" s="1"/>
  <c r="K440" i="13" s="1"/>
  <c r="K441" i="13" s="1"/>
  <c r="K442" i="13" s="1"/>
  <c r="K443" i="13" s="1"/>
  <c r="K444" i="13" s="1"/>
  <c r="K445" i="13" s="1"/>
  <c r="K446" i="13" s="1"/>
  <c r="K447" i="13" s="1"/>
  <c r="K448" i="13" s="1"/>
  <c r="K449" i="13" s="1"/>
  <c r="K450" i="13" s="1"/>
  <c r="K451" i="13" s="1"/>
  <c r="K452" i="13" s="1"/>
  <c r="K453" i="13" s="1"/>
  <c r="K454" i="13" s="1"/>
  <c r="K455" i="13" s="1"/>
  <c r="K456" i="13" s="1"/>
  <c r="K457" i="13" s="1"/>
  <c r="K458" i="13" s="1"/>
  <c r="K459" i="13" s="1"/>
  <c r="K460" i="13" s="1"/>
  <c r="K461" i="13" s="1"/>
  <c r="K462" i="13" s="1"/>
  <c r="K463" i="13" s="1"/>
  <c r="K464" i="13" s="1"/>
  <c r="K465" i="13" s="1"/>
  <c r="K466" i="13" s="1"/>
  <c r="K467" i="13" s="1"/>
  <c r="K468" i="13" s="1"/>
  <c r="K469" i="13" s="1"/>
  <c r="K470" i="13" s="1"/>
  <c r="K471" i="13" s="1"/>
  <c r="K472" i="13" s="1"/>
  <c r="K473" i="13" s="1"/>
  <c r="K474" i="13" s="1"/>
  <c r="K475" i="13" s="1"/>
  <c r="K476" i="13" s="1"/>
  <c r="K477" i="13" s="1"/>
  <c r="K478" i="13" s="1"/>
  <c r="K479" i="13" s="1"/>
  <c r="K480" i="13" s="1"/>
  <c r="K481" i="13" s="1"/>
  <c r="K482" i="13" s="1"/>
  <c r="K483" i="13" s="1"/>
  <c r="K484" i="13" s="1"/>
  <c r="K485" i="13" s="1"/>
  <c r="K486" i="13" s="1"/>
  <c r="K487" i="13" s="1"/>
  <c r="K488" i="13" s="1"/>
  <c r="K489" i="13" s="1"/>
  <c r="K490" i="13" s="1"/>
  <c r="K491" i="13" s="1"/>
  <c r="K492" i="13" s="1"/>
  <c r="K493" i="13" s="1"/>
  <c r="K494" i="13" s="1"/>
  <c r="K495" i="13" s="1"/>
  <c r="K496" i="13" s="1"/>
  <c r="K497" i="13" s="1"/>
  <c r="K498" i="13" s="1"/>
  <c r="K499" i="13" s="1"/>
  <c r="K500" i="13" s="1"/>
  <c r="K501" i="13" s="1"/>
  <c r="K502" i="13" s="1"/>
  <c r="K503" i="13" s="1"/>
  <c r="K504" i="13" s="1"/>
  <c r="K505" i="13" s="1"/>
  <c r="K506" i="13" s="1"/>
  <c r="K507" i="13" s="1"/>
  <c r="K508" i="13" s="1"/>
  <c r="K509" i="13" s="1"/>
  <c r="K510" i="13" s="1"/>
  <c r="K511" i="13" s="1"/>
  <c r="K512" i="13" s="1"/>
  <c r="L512" i="13" s="1"/>
  <c r="K8" i="14"/>
  <c r="M15" i="16"/>
  <c r="T17" i="16" s="1" a="1"/>
  <c r="R5" i="16"/>
  <c r="R10" i="16"/>
  <c r="L10" i="16"/>
  <c r="L5" i="16"/>
  <c r="H15" i="12"/>
  <c r="N15" i="12" s="1"/>
  <c r="T15" i="12" s="1"/>
  <c r="Z15" i="12" s="1"/>
  <c r="AF15" i="12" s="1"/>
  <c r="B10" i="13"/>
  <c r="I10" i="13" s="1"/>
  <c r="P10" i="13" s="1"/>
  <c r="W10" i="13" s="1"/>
  <c r="AD10" i="13" s="1"/>
  <c r="AK10" i="13" s="1"/>
  <c r="H8" i="14" s="1"/>
  <c r="I8" i="14"/>
  <c r="O8" i="14" s="1"/>
  <c r="F89" i="15" s="1"/>
  <c r="I16" i="10"/>
  <c r="BE504" i="12"/>
  <c r="O501" i="14"/>
  <c r="F449" i="15" s="1"/>
  <c r="O502" i="14"/>
  <c r="F199" i="15" s="1"/>
  <c r="O266" i="14"/>
  <c r="F146" i="15" s="1"/>
  <c r="O274" i="14"/>
  <c r="F238" i="15" s="1"/>
  <c r="O282" i="14"/>
  <c r="F419" i="15" s="1"/>
  <c r="O290" i="14"/>
  <c r="F23" i="15" s="1"/>
  <c r="O298" i="14"/>
  <c r="F262" i="15" s="1"/>
  <c r="O306" i="14"/>
  <c r="F280" i="15" s="1"/>
  <c r="O314" i="14"/>
  <c r="F156" i="15" s="1"/>
  <c r="O322" i="14"/>
  <c r="F209" i="15" s="1"/>
  <c r="O330" i="14"/>
  <c r="F446" i="15" s="1"/>
  <c r="O338" i="14"/>
  <c r="F232" i="15" s="1"/>
  <c r="O346" i="14"/>
  <c r="F296" i="15" s="1"/>
  <c r="O354" i="14"/>
  <c r="F11" i="15" s="1"/>
  <c r="O362" i="14"/>
  <c r="F116" i="15" s="1"/>
  <c r="O370" i="14"/>
  <c r="F500" i="15" s="1"/>
  <c r="O378" i="14"/>
  <c r="F144" i="15" s="1"/>
  <c r="O386" i="14"/>
  <c r="F468" i="15" s="1"/>
  <c r="O394" i="14"/>
  <c r="F370" i="15" s="1"/>
  <c r="O402" i="14"/>
  <c r="F135" i="15" s="1"/>
  <c r="O410" i="14"/>
  <c r="F404" i="15" s="1"/>
  <c r="O418" i="14"/>
  <c r="F439" i="15" s="1"/>
  <c r="O426" i="14"/>
  <c r="F316" i="15" s="1"/>
  <c r="O434" i="14"/>
  <c r="F407" i="15" s="1"/>
  <c r="O442" i="14"/>
  <c r="F344" i="15" s="1"/>
  <c r="O450" i="14"/>
  <c r="F230" i="15" s="1"/>
  <c r="O458" i="14"/>
  <c r="F68" i="15" s="1"/>
  <c r="O466" i="14"/>
  <c r="F401" i="15" s="1"/>
  <c r="O474" i="14"/>
  <c r="F57" i="15" s="1"/>
  <c r="O482" i="14"/>
  <c r="F342" i="15" s="1"/>
  <c r="O490" i="14"/>
  <c r="F33" i="15" s="1"/>
  <c r="O498" i="14"/>
  <c r="F111" i="15" s="1"/>
  <c r="O506" i="14"/>
  <c r="F195" i="15" s="1"/>
  <c r="O268" i="14"/>
  <c r="F245" i="15" s="1"/>
  <c r="O276" i="14"/>
  <c r="F412" i="15" s="1"/>
  <c r="O284" i="14"/>
  <c r="F496" i="15" s="1"/>
  <c r="O292" i="14"/>
  <c r="F113" i="15" s="1"/>
  <c r="O300" i="14"/>
  <c r="F248" i="15" s="1"/>
  <c r="O308" i="14"/>
  <c r="F443" i="15" s="1"/>
  <c r="O316" i="14"/>
  <c r="F364" i="15" s="1"/>
  <c r="O324" i="14"/>
  <c r="F60" i="15" s="1"/>
  <c r="O332" i="14"/>
  <c r="F221" i="15" s="1"/>
  <c r="O340" i="14"/>
  <c r="F110" i="15" s="1"/>
  <c r="O348" i="14"/>
  <c r="F208" i="15" s="1"/>
  <c r="O356" i="14"/>
  <c r="F137" i="15" s="1"/>
  <c r="O364" i="14"/>
  <c r="F507" i="15" s="1"/>
  <c r="O372" i="14"/>
  <c r="F236" i="15" s="1"/>
  <c r="O380" i="14"/>
  <c r="F88" i="15" s="1"/>
  <c r="O388" i="14"/>
  <c r="F102" i="15" s="1"/>
  <c r="O396" i="14"/>
  <c r="F180" i="15" s="1"/>
  <c r="O404" i="14"/>
  <c r="F330" i="15" s="1"/>
  <c r="O412" i="14"/>
  <c r="F311" i="15" s="1"/>
  <c r="O420" i="14"/>
  <c r="F279" i="15" s="1"/>
  <c r="O428" i="14"/>
  <c r="F142" i="15" s="1"/>
  <c r="O436" i="14"/>
  <c r="F85" i="15" s="1"/>
  <c r="O444" i="14"/>
  <c r="F452" i="15" s="1"/>
  <c r="O452" i="14"/>
  <c r="F321" i="15" s="1"/>
  <c r="O460" i="14"/>
  <c r="F273" i="15" s="1"/>
  <c r="O468" i="14"/>
  <c r="F67" i="15" s="1"/>
  <c r="O476" i="14"/>
  <c r="F503" i="15" s="1"/>
  <c r="O484" i="14"/>
  <c r="F389" i="15" s="1"/>
  <c r="O492" i="14"/>
  <c r="F379" i="15" s="1"/>
  <c r="O500" i="14"/>
  <c r="F329" i="15" s="1"/>
  <c r="O508" i="14"/>
  <c r="F17" i="15" s="1"/>
  <c r="O271" i="14"/>
  <c r="F314" i="15" s="1"/>
  <c r="O279" i="14"/>
  <c r="F292" i="15" s="1"/>
  <c r="O287" i="14"/>
  <c r="F223" i="15" s="1"/>
  <c r="O295" i="14"/>
  <c r="F413" i="15" s="1"/>
  <c r="O303" i="14"/>
  <c r="F397" i="15" s="1"/>
  <c r="O311" i="14"/>
  <c r="F386" i="15" s="1"/>
  <c r="O319" i="14"/>
  <c r="F437" i="15" s="1"/>
  <c r="O327" i="14"/>
  <c r="F134" i="15" s="1"/>
  <c r="O335" i="14"/>
  <c r="F333" i="15" s="1"/>
  <c r="O343" i="14"/>
  <c r="F440" i="15" s="1"/>
  <c r="O351" i="14"/>
  <c r="F347" i="15" s="1"/>
  <c r="O359" i="14"/>
  <c r="F14" i="15" s="1"/>
  <c r="O367" i="14"/>
  <c r="F16" i="15" s="1"/>
  <c r="O375" i="14"/>
  <c r="F498" i="15" s="1"/>
  <c r="O383" i="14"/>
  <c r="F243" i="15" s="1"/>
  <c r="O391" i="14"/>
  <c r="F475" i="15" s="1"/>
  <c r="O399" i="14"/>
  <c r="F486" i="15" s="1"/>
  <c r="O407" i="14"/>
  <c r="F179" i="15" s="1"/>
  <c r="O415" i="14"/>
  <c r="F373" i="15" s="1"/>
  <c r="O423" i="14"/>
  <c r="F55" i="15" s="1"/>
  <c r="O431" i="14"/>
  <c r="F15" i="15" s="1"/>
  <c r="O439" i="14"/>
  <c r="F308" i="15" s="1"/>
  <c r="O447" i="14"/>
  <c r="F505" i="15" s="1"/>
  <c r="O455" i="14"/>
  <c r="F93" i="15" s="1"/>
  <c r="O463" i="14"/>
  <c r="F65" i="15" s="1"/>
  <c r="O471" i="14"/>
  <c r="F476" i="15" s="1"/>
  <c r="O479" i="14"/>
  <c r="F501" i="15" s="1"/>
  <c r="O487" i="14"/>
  <c r="F332" i="15" s="1"/>
  <c r="O495" i="14"/>
  <c r="F46" i="15" s="1"/>
  <c r="O503" i="14"/>
  <c r="F79" i="15" s="1"/>
  <c r="O272" i="14"/>
  <c r="F432" i="15" s="1"/>
  <c r="O280" i="14"/>
  <c r="F358" i="15" s="1"/>
  <c r="O288" i="14"/>
  <c r="F457" i="15" s="1"/>
  <c r="O296" i="14"/>
  <c r="F482" i="15" s="1"/>
  <c r="O304" i="14"/>
  <c r="F492" i="15" s="1"/>
  <c r="O312" i="14"/>
  <c r="F420" i="15" s="1"/>
  <c r="O320" i="14"/>
  <c r="F306" i="15" s="1"/>
  <c r="O328" i="14"/>
  <c r="F184" i="15" s="1"/>
  <c r="O336" i="14"/>
  <c r="F166" i="15" s="1"/>
  <c r="O344" i="14"/>
  <c r="F442" i="15" s="1"/>
  <c r="O352" i="14"/>
  <c r="F275" i="15" s="1"/>
  <c r="O360" i="14"/>
  <c r="F27" i="15" s="1"/>
  <c r="O368" i="14"/>
  <c r="F433" i="15" s="1"/>
  <c r="O376" i="14"/>
  <c r="F277" i="15" s="1"/>
  <c r="O384" i="14"/>
  <c r="F86" i="15" s="1"/>
  <c r="O392" i="14"/>
  <c r="F357" i="15" s="1"/>
  <c r="O400" i="14"/>
  <c r="F506" i="15" s="1"/>
  <c r="O408" i="14"/>
  <c r="F246" i="15" s="1"/>
  <c r="O416" i="14"/>
  <c r="F438" i="15" s="1"/>
  <c r="O424" i="14"/>
  <c r="F207" i="15" s="1"/>
  <c r="O432" i="14"/>
  <c r="F448" i="15" s="1"/>
  <c r="O440" i="14"/>
  <c r="F52" i="15" s="1"/>
  <c r="O448" i="14"/>
  <c r="F43" i="15" s="1"/>
  <c r="O456" i="14"/>
  <c r="F91" i="15" s="1"/>
  <c r="O464" i="14"/>
  <c r="F422" i="15" s="1"/>
  <c r="O472" i="14"/>
  <c r="F472" i="15" s="1"/>
  <c r="O480" i="14"/>
  <c r="F215" i="15" s="1"/>
  <c r="O488" i="14"/>
  <c r="F367" i="15" s="1"/>
  <c r="O496" i="14"/>
  <c r="F499" i="15" s="1"/>
  <c r="AM10" i="13"/>
  <c r="AM11" i="13" s="1"/>
  <c r="AM14" i="13" s="1"/>
  <c r="AM15" i="13" s="1"/>
  <c r="AM16" i="13" s="1"/>
  <c r="AM17" i="13" s="1"/>
  <c r="AM18" i="13" s="1"/>
  <c r="AM19" i="13" s="1"/>
  <c r="AM20" i="13" s="1"/>
  <c r="AM21" i="13" s="1"/>
  <c r="AM22" i="13" s="1"/>
  <c r="AM23" i="13" s="1"/>
  <c r="AM24" i="13" s="1"/>
  <c r="AM25" i="13" s="1"/>
  <c r="AM26" i="13" s="1"/>
  <c r="AM27" i="13" s="1"/>
  <c r="AM28" i="13" s="1"/>
  <c r="AM29" i="13" s="1"/>
  <c r="AM30" i="13" s="1"/>
  <c r="AM31" i="13" s="1"/>
  <c r="AM32" i="13" s="1"/>
  <c r="AM33" i="13" s="1"/>
  <c r="AM34" i="13" s="1"/>
  <c r="AM35" i="13" s="1"/>
  <c r="AM36" i="13" s="1"/>
  <c r="AM37" i="13" s="1"/>
  <c r="AM38" i="13" s="1"/>
  <c r="AM39" i="13" s="1"/>
  <c r="AM40" i="13" s="1"/>
  <c r="AM41" i="13" s="1"/>
  <c r="AM42" i="13" s="1"/>
  <c r="AM43" i="13" s="1"/>
  <c r="AM44" i="13" s="1"/>
  <c r="AM45" i="13" s="1"/>
  <c r="AM46" i="13" s="1"/>
  <c r="AM47" i="13" s="1"/>
  <c r="AM48" i="13" s="1"/>
  <c r="AM49" i="13" s="1"/>
  <c r="AM50" i="13" s="1"/>
  <c r="AM51" i="13" s="1"/>
  <c r="AM52" i="13" s="1"/>
  <c r="AM53" i="13" s="1"/>
  <c r="AM54" i="13" s="1"/>
  <c r="AM55" i="13" s="1"/>
  <c r="AM56" i="13" s="1"/>
  <c r="AM57" i="13" s="1"/>
  <c r="AM58" i="13" s="1"/>
  <c r="AM59" i="13" s="1"/>
  <c r="AM60" i="13" s="1"/>
  <c r="AM61" i="13" s="1"/>
  <c r="AM62" i="13" s="1"/>
  <c r="AM63" i="13" s="1"/>
  <c r="AM64" i="13" s="1"/>
  <c r="AM65" i="13" s="1"/>
  <c r="AM66" i="13" s="1"/>
  <c r="AM67" i="13" s="1"/>
  <c r="AM68" i="13" s="1"/>
  <c r="AM69" i="13" s="1"/>
  <c r="AM70" i="13" s="1"/>
  <c r="AM71" i="13" s="1"/>
  <c r="AM72" i="13" s="1"/>
  <c r="AM73" i="13" s="1"/>
  <c r="AM74" i="13" s="1"/>
  <c r="AM75" i="13" s="1"/>
  <c r="AM76" i="13" s="1"/>
  <c r="AM77" i="13" s="1"/>
  <c r="AM78" i="13" s="1"/>
  <c r="AM79" i="13" s="1"/>
  <c r="AM80" i="13" s="1"/>
  <c r="AM81" i="13" s="1"/>
  <c r="AM82" i="13" s="1"/>
  <c r="AM83" i="13" s="1"/>
  <c r="AM84" i="13" s="1"/>
  <c r="AM85" i="13" s="1"/>
  <c r="AM86" i="13" s="1"/>
  <c r="AM87" i="13" s="1"/>
  <c r="AM88" i="13" s="1"/>
  <c r="AM89" i="13" s="1"/>
  <c r="AM90" i="13" s="1"/>
  <c r="AM91" i="13" s="1"/>
  <c r="AM92" i="13" s="1"/>
  <c r="AM93" i="13" s="1"/>
  <c r="AM94" i="13" s="1"/>
  <c r="AM95" i="13" s="1"/>
  <c r="AM96" i="13" s="1"/>
  <c r="AM97" i="13" s="1"/>
  <c r="AM98" i="13" s="1"/>
  <c r="AM99" i="13" s="1"/>
  <c r="AM100" i="13" s="1"/>
  <c r="AM101" i="13" s="1"/>
  <c r="AM102" i="13" s="1"/>
  <c r="AM103" i="13" s="1"/>
  <c r="AM104" i="13" s="1"/>
  <c r="AM105" i="13" s="1"/>
  <c r="AM106" i="13" s="1"/>
  <c r="AM107" i="13" s="1"/>
  <c r="AM108" i="13" s="1"/>
  <c r="AM109" i="13" s="1"/>
  <c r="AM110" i="13" s="1"/>
  <c r="AM111" i="13" s="1"/>
  <c r="AM112" i="13" s="1"/>
  <c r="AM113" i="13" s="1"/>
  <c r="AM114" i="13" s="1"/>
  <c r="AM115" i="13" s="1"/>
  <c r="AM116" i="13" s="1"/>
  <c r="AM117" i="13" s="1"/>
  <c r="AM118" i="13" s="1"/>
  <c r="AM119" i="13" s="1"/>
  <c r="AM120" i="13" s="1"/>
  <c r="AM121" i="13" s="1"/>
  <c r="AM122" i="13" s="1"/>
  <c r="AM123" i="13" s="1"/>
  <c r="AM124" i="13" s="1"/>
  <c r="AM125" i="13" s="1"/>
  <c r="AM126" i="13" s="1"/>
  <c r="AM127" i="13" s="1"/>
  <c r="AM128" i="13" s="1"/>
  <c r="AM129" i="13" s="1"/>
  <c r="AM130" i="13" s="1"/>
  <c r="AM131" i="13" s="1"/>
  <c r="AM132" i="13" s="1"/>
  <c r="AM133" i="13" s="1"/>
  <c r="AM134" i="13" s="1"/>
  <c r="AM135" i="13" s="1"/>
  <c r="AM136" i="13" s="1"/>
  <c r="AM137" i="13" s="1"/>
  <c r="AM138" i="13" s="1"/>
  <c r="AM139" i="13" s="1"/>
  <c r="AM140" i="13" s="1"/>
  <c r="AM141" i="13" s="1"/>
  <c r="AM142" i="13" s="1"/>
  <c r="AM143" i="13" s="1"/>
  <c r="AM144" i="13" s="1"/>
  <c r="AM145" i="13" s="1"/>
  <c r="AM146" i="13" s="1"/>
  <c r="AM147" i="13" s="1"/>
  <c r="AM148" i="13" s="1"/>
  <c r="AM149" i="13" s="1"/>
  <c r="AM150" i="13" s="1"/>
  <c r="AM151" i="13" s="1"/>
  <c r="AM152" i="13" s="1"/>
  <c r="AM153" i="13" s="1"/>
  <c r="AM154" i="13" s="1"/>
  <c r="AM155" i="13" s="1"/>
  <c r="AM156" i="13" s="1"/>
  <c r="AM157" i="13" s="1"/>
  <c r="AM158" i="13" s="1"/>
  <c r="AM159" i="13" s="1"/>
  <c r="AM160" i="13" s="1"/>
  <c r="AM161" i="13" s="1"/>
  <c r="AM162" i="13" s="1"/>
  <c r="AM163" i="13" s="1"/>
  <c r="AM164" i="13" s="1"/>
  <c r="AM165" i="13" s="1"/>
  <c r="AM166" i="13" s="1"/>
  <c r="AM167" i="13" s="1"/>
  <c r="AM168" i="13" s="1"/>
  <c r="AM169" i="13" s="1"/>
  <c r="AM170" i="13" s="1"/>
  <c r="AM171" i="13" s="1"/>
  <c r="AM172" i="13" s="1"/>
  <c r="AM173" i="13" s="1"/>
  <c r="AM174" i="13" s="1"/>
  <c r="AM175" i="13" s="1"/>
  <c r="AM176" i="13" s="1"/>
  <c r="AM177" i="13" s="1"/>
  <c r="AM178" i="13" s="1"/>
  <c r="AM179" i="13" s="1"/>
  <c r="AM180" i="13" s="1"/>
  <c r="AM181" i="13" s="1"/>
  <c r="AM182" i="13" s="1"/>
  <c r="AM183" i="13" s="1"/>
  <c r="AM184" i="13" s="1"/>
  <c r="AM185" i="13" s="1"/>
  <c r="AM186" i="13" s="1"/>
  <c r="AM187" i="13" s="1"/>
  <c r="AM188" i="13" s="1"/>
  <c r="AM189" i="13" s="1"/>
  <c r="AM190" i="13" s="1"/>
  <c r="AM191" i="13" s="1"/>
  <c r="AM192" i="13" s="1"/>
  <c r="AM193" i="13" s="1"/>
  <c r="AM194" i="13" s="1"/>
  <c r="AM195" i="13" s="1"/>
  <c r="AM196" i="13" s="1"/>
  <c r="AM197" i="13" s="1"/>
  <c r="AM198" i="13" s="1"/>
  <c r="AM199" i="13" s="1"/>
  <c r="AM200" i="13" s="1"/>
  <c r="AM201" i="13" s="1"/>
  <c r="AM202" i="13" s="1"/>
  <c r="AM203" i="13" s="1"/>
  <c r="AM204" i="13" s="1"/>
  <c r="AM205" i="13" s="1"/>
  <c r="AM206" i="13" s="1"/>
  <c r="AM207" i="13" s="1"/>
  <c r="AM208" i="13" s="1"/>
  <c r="AM209" i="13" s="1"/>
  <c r="AM210" i="13" s="1"/>
  <c r="AM211" i="13" s="1"/>
  <c r="AM212" i="13" s="1"/>
  <c r="AM213" i="13" s="1"/>
  <c r="AM214" i="13" s="1"/>
  <c r="AM215" i="13" s="1"/>
  <c r="AM216" i="13" s="1"/>
  <c r="AM217" i="13" s="1"/>
  <c r="AM218" i="13" s="1"/>
  <c r="AM219" i="13" s="1"/>
  <c r="AM220" i="13" s="1"/>
  <c r="AM221" i="13" s="1"/>
  <c r="AM222" i="13" s="1"/>
  <c r="AM223" i="13" s="1"/>
  <c r="AM224" i="13" s="1"/>
  <c r="AM225" i="13" s="1"/>
  <c r="AM226" i="13" s="1"/>
  <c r="AM227" i="13" s="1"/>
  <c r="AM228" i="13" s="1"/>
  <c r="AM229" i="13" s="1"/>
  <c r="AM230" i="13" s="1"/>
  <c r="AM231" i="13" s="1"/>
  <c r="AM232" i="13" s="1"/>
  <c r="AM233" i="13" s="1"/>
  <c r="AM234" i="13" s="1"/>
  <c r="AM235" i="13" s="1"/>
  <c r="AM236" i="13" s="1"/>
  <c r="AM237" i="13" s="1"/>
  <c r="AM238" i="13" s="1"/>
  <c r="AM239" i="13" s="1"/>
  <c r="AM240" i="13" s="1"/>
  <c r="AM241" i="13" s="1"/>
  <c r="AM242" i="13" s="1"/>
  <c r="AM243" i="13" s="1"/>
  <c r="AM244" i="13" s="1"/>
  <c r="AM245" i="13" s="1"/>
  <c r="AM246" i="13" s="1"/>
  <c r="AM247" i="13" s="1"/>
  <c r="AM248" i="13" s="1"/>
  <c r="AM249" i="13" s="1"/>
  <c r="AM250" i="13" s="1"/>
  <c r="AM251" i="13" s="1"/>
  <c r="AM252" i="13" s="1"/>
  <c r="AM253" i="13" s="1"/>
  <c r="AM254" i="13" s="1"/>
  <c r="AM255" i="13" s="1"/>
  <c r="AM256" i="13" s="1"/>
  <c r="AM257" i="13" s="1"/>
  <c r="AM258" i="13" s="1"/>
  <c r="AM259" i="13" s="1"/>
  <c r="AM260" i="13" s="1"/>
  <c r="AM261" i="13" s="1"/>
  <c r="AM262" i="13" s="1"/>
  <c r="AM263" i="13" s="1"/>
  <c r="AM264" i="13" s="1"/>
  <c r="AM265" i="13" s="1"/>
  <c r="AM266" i="13" s="1"/>
  <c r="AM267" i="13" s="1"/>
  <c r="AM268" i="13" s="1"/>
  <c r="AM269" i="13" s="1"/>
  <c r="AM270" i="13" s="1"/>
  <c r="AM271" i="13" s="1"/>
  <c r="AM272" i="13" s="1"/>
  <c r="AM273" i="13" s="1"/>
  <c r="AM274" i="13" s="1"/>
  <c r="AM275" i="13" s="1"/>
  <c r="AM276" i="13" s="1"/>
  <c r="AM277" i="13" s="1"/>
  <c r="AM278" i="13" s="1"/>
  <c r="AM279" i="13" s="1"/>
  <c r="AM280" i="13" s="1"/>
  <c r="AM281" i="13" s="1"/>
  <c r="AM282" i="13" s="1"/>
  <c r="AM283" i="13" s="1"/>
  <c r="AM284" i="13" s="1"/>
  <c r="AM285" i="13" s="1"/>
  <c r="AM286" i="13" s="1"/>
  <c r="AM287" i="13" s="1"/>
  <c r="AM288" i="13" s="1"/>
  <c r="AM289" i="13" s="1"/>
  <c r="AM290" i="13" s="1"/>
  <c r="AM291" i="13" s="1"/>
  <c r="AM292" i="13" s="1"/>
  <c r="AM293" i="13" s="1"/>
  <c r="AM294" i="13" s="1"/>
  <c r="AM295" i="13" s="1"/>
  <c r="AM296" i="13" s="1"/>
  <c r="AM297" i="13" s="1"/>
  <c r="AM298" i="13" s="1"/>
  <c r="AM299" i="13" s="1"/>
  <c r="AM300" i="13" s="1"/>
  <c r="AM301" i="13" s="1"/>
  <c r="AM302" i="13" s="1"/>
  <c r="AM303" i="13" s="1"/>
  <c r="AM304" i="13" s="1"/>
  <c r="AM305" i="13" s="1"/>
  <c r="AM306" i="13" s="1"/>
  <c r="AM307" i="13" s="1"/>
  <c r="AM308" i="13" s="1"/>
  <c r="AM309" i="13" s="1"/>
  <c r="AM310" i="13" s="1"/>
  <c r="AM311" i="13" s="1"/>
  <c r="AM312" i="13" s="1"/>
  <c r="AM313" i="13" s="1"/>
  <c r="AM314" i="13" s="1"/>
  <c r="AM315" i="13" s="1"/>
  <c r="AM316" i="13" s="1"/>
  <c r="AM317" i="13" s="1"/>
  <c r="AM318" i="13" s="1"/>
  <c r="AM319" i="13" s="1"/>
  <c r="AM320" i="13" s="1"/>
  <c r="AM321" i="13" s="1"/>
  <c r="AM322" i="13" s="1"/>
  <c r="AM323" i="13" s="1"/>
  <c r="AM324" i="13" s="1"/>
  <c r="AM325" i="13" s="1"/>
  <c r="AM326" i="13" s="1"/>
  <c r="AM327" i="13" s="1"/>
  <c r="AM328" i="13" s="1"/>
  <c r="AM329" i="13" s="1"/>
  <c r="AM330" i="13" s="1"/>
  <c r="AM331" i="13" s="1"/>
  <c r="AM332" i="13" s="1"/>
  <c r="AM333" i="13" s="1"/>
  <c r="AM334" i="13" s="1"/>
  <c r="AM335" i="13" s="1"/>
  <c r="AM336" i="13" s="1"/>
  <c r="AM337" i="13" s="1"/>
  <c r="AM338" i="13" s="1"/>
  <c r="AM339" i="13" s="1"/>
  <c r="AM340" i="13" s="1"/>
  <c r="AM341" i="13" s="1"/>
  <c r="AM342" i="13" s="1"/>
  <c r="AM343" i="13" s="1"/>
  <c r="AM344" i="13" s="1"/>
  <c r="AM345" i="13" s="1"/>
  <c r="AM346" i="13" s="1"/>
  <c r="AM347" i="13" s="1"/>
  <c r="AM348" i="13" s="1"/>
  <c r="AM349" i="13" s="1"/>
  <c r="AM350" i="13" s="1"/>
  <c r="AM351" i="13" s="1"/>
  <c r="AM352" i="13" s="1"/>
  <c r="AM353" i="13" s="1"/>
  <c r="AM354" i="13" s="1"/>
  <c r="AM355" i="13" s="1"/>
  <c r="AM356" i="13" s="1"/>
  <c r="AM357" i="13" s="1"/>
  <c r="AM358" i="13" s="1"/>
  <c r="AM359" i="13" s="1"/>
  <c r="AM360" i="13" s="1"/>
  <c r="AM361" i="13" s="1"/>
  <c r="AM362" i="13" s="1"/>
  <c r="AM363" i="13" s="1"/>
  <c r="AM364" i="13" s="1"/>
  <c r="AM365" i="13" s="1"/>
  <c r="AM366" i="13" s="1"/>
  <c r="AM367" i="13" s="1"/>
  <c r="AM368" i="13" s="1"/>
  <c r="AM369" i="13" s="1"/>
  <c r="AM370" i="13" s="1"/>
  <c r="AM371" i="13" s="1"/>
  <c r="AM372" i="13" s="1"/>
  <c r="AM373" i="13" s="1"/>
  <c r="AM374" i="13" s="1"/>
  <c r="AM375" i="13" s="1"/>
  <c r="AM376" i="13" s="1"/>
  <c r="AM377" i="13" s="1"/>
  <c r="AM378" i="13" s="1"/>
  <c r="AM379" i="13" s="1"/>
  <c r="AM380" i="13" s="1"/>
  <c r="AM381" i="13" s="1"/>
  <c r="AM382" i="13" s="1"/>
  <c r="AM383" i="13" s="1"/>
  <c r="AM384" i="13" s="1"/>
  <c r="AM385" i="13" s="1"/>
  <c r="AM386" i="13" s="1"/>
  <c r="AM387" i="13" s="1"/>
  <c r="AM388" i="13" s="1"/>
  <c r="AM389" i="13" s="1"/>
  <c r="AM390" i="13" s="1"/>
  <c r="AM391" i="13" s="1"/>
  <c r="AM392" i="13" s="1"/>
  <c r="AM393" i="13" s="1"/>
  <c r="AM394" i="13" s="1"/>
  <c r="AM395" i="13" s="1"/>
  <c r="AM396" i="13" s="1"/>
  <c r="AM397" i="13" s="1"/>
  <c r="AM398" i="13" s="1"/>
  <c r="AM399" i="13" s="1"/>
  <c r="AM400" i="13" s="1"/>
  <c r="AM401" i="13" s="1"/>
  <c r="AM402" i="13" s="1"/>
  <c r="AM403" i="13" s="1"/>
  <c r="AM404" i="13" s="1"/>
  <c r="AM405" i="13" s="1"/>
  <c r="AM406" i="13" s="1"/>
  <c r="AM407" i="13" s="1"/>
  <c r="AM408" i="13" s="1"/>
  <c r="AM409" i="13" s="1"/>
  <c r="AM410" i="13" s="1"/>
  <c r="AM411" i="13" s="1"/>
  <c r="AM412" i="13" s="1"/>
  <c r="AM413" i="13" s="1"/>
  <c r="AM414" i="13" s="1"/>
  <c r="AM415" i="13" s="1"/>
  <c r="AM416" i="13" s="1"/>
  <c r="AM417" i="13" s="1"/>
  <c r="AM418" i="13" s="1"/>
  <c r="AM419" i="13" s="1"/>
  <c r="AM420" i="13" s="1"/>
  <c r="AM421" i="13" s="1"/>
  <c r="AM422" i="13" s="1"/>
  <c r="AM423" i="13" s="1"/>
  <c r="AM424" i="13" s="1"/>
  <c r="AM425" i="13" s="1"/>
  <c r="AM426" i="13" s="1"/>
  <c r="AM427" i="13" s="1"/>
  <c r="AM428" i="13" s="1"/>
  <c r="AM429" i="13" s="1"/>
  <c r="AM430" i="13" s="1"/>
  <c r="AM431" i="13" s="1"/>
  <c r="AM432" i="13" s="1"/>
  <c r="AM433" i="13" s="1"/>
  <c r="AM434" i="13" s="1"/>
  <c r="AM435" i="13" s="1"/>
  <c r="AM436" i="13" s="1"/>
  <c r="AM437" i="13" s="1"/>
  <c r="AM438" i="13" s="1"/>
  <c r="AM439" i="13" s="1"/>
  <c r="AM440" i="13" s="1"/>
  <c r="AM441" i="13" s="1"/>
  <c r="AM442" i="13" s="1"/>
  <c r="AM443" i="13" s="1"/>
  <c r="AM444" i="13" s="1"/>
  <c r="AM445" i="13" s="1"/>
  <c r="AM446" i="13" s="1"/>
  <c r="AM447" i="13" s="1"/>
  <c r="AM448" i="13" s="1"/>
  <c r="AM449" i="13" s="1"/>
  <c r="AM450" i="13" s="1"/>
  <c r="AM451" i="13" s="1"/>
  <c r="AM452" i="13" s="1"/>
  <c r="AM453" i="13" s="1"/>
  <c r="AM454" i="13" s="1"/>
  <c r="AM455" i="13" s="1"/>
  <c r="AM456" i="13" s="1"/>
  <c r="AM457" i="13" s="1"/>
  <c r="AM458" i="13" s="1"/>
  <c r="AM459" i="13" s="1"/>
  <c r="AM460" i="13" s="1"/>
  <c r="AM461" i="13" s="1"/>
  <c r="AM462" i="13" s="1"/>
  <c r="AM463" i="13" s="1"/>
  <c r="AM464" i="13" s="1"/>
  <c r="AM465" i="13" s="1"/>
  <c r="AM466" i="13" s="1"/>
  <c r="AM467" i="13" s="1"/>
  <c r="AM468" i="13" s="1"/>
  <c r="AM469" i="13" s="1"/>
  <c r="AM470" i="13" s="1"/>
  <c r="AM471" i="13" s="1"/>
  <c r="AM472" i="13" s="1"/>
  <c r="AM473" i="13" s="1"/>
  <c r="AM474" i="13" s="1"/>
  <c r="AM475" i="13" s="1"/>
  <c r="AM476" i="13" s="1"/>
  <c r="AM477" i="13" s="1"/>
  <c r="AM478" i="13" s="1"/>
  <c r="AM479" i="13" s="1"/>
  <c r="AM480" i="13" s="1"/>
  <c r="AM481" i="13" s="1"/>
  <c r="AM482" i="13" s="1"/>
  <c r="AM483" i="13" s="1"/>
  <c r="AM484" i="13" s="1"/>
  <c r="AM485" i="13" s="1"/>
  <c r="AM486" i="13" s="1"/>
  <c r="AM487" i="13" s="1"/>
  <c r="AM488" i="13" s="1"/>
  <c r="AM489" i="13" s="1"/>
  <c r="AM490" i="13" s="1"/>
  <c r="AM491" i="13" s="1"/>
  <c r="AM492" i="13" s="1"/>
  <c r="AM493" i="13" s="1"/>
  <c r="AM494" i="13" s="1"/>
  <c r="AM495" i="13" s="1"/>
  <c r="AM496" i="13" s="1"/>
  <c r="AM497" i="13" s="1"/>
  <c r="AM498" i="13" s="1"/>
  <c r="AM499" i="13" s="1"/>
  <c r="AM500" i="13" s="1"/>
  <c r="AM501" i="13" s="1"/>
  <c r="AM502" i="13" s="1"/>
  <c r="AM503" i="13" s="1"/>
  <c r="AM504" i="13" s="1"/>
  <c r="AM505" i="13" s="1"/>
  <c r="AM506" i="13" s="1"/>
  <c r="AM507" i="13" s="1"/>
  <c r="AM508" i="13" s="1"/>
  <c r="AM509" i="13" s="1"/>
  <c r="AM510" i="13" s="1"/>
  <c r="AM511" i="13" s="1"/>
  <c r="AM512" i="13" s="1"/>
  <c r="AN512" i="13" s="1"/>
  <c r="AN10" i="13" s="1"/>
  <c r="AF10" i="13"/>
  <c r="AF11" i="13" s="1"/>
  <c r="AF12" i="13" s="1"/>
  <c r="AF13" i="13" s="1"/>
  <c r="AF14" i="13" s="1"/>
  <c r="AF15" i="13" s="1"/>
  <c r="AF16" i="13" s="1"/>
  <c r="AF17" i="13" s="1"/>
  <c r="AF18" i="13" s="1"/>
  <c r="AF19" i="13" s="1"/>
  <c r="AF20" i="13" s="1"/>
  <c r="AF21" i="13" s="1"/>
  <c r="AF22" i="13" s="1"/>
  <c r="AF23" i="13" s="1"/>
  <c r="AF24" i="13" s="1"/>
  <c r="AF25" i="13" s="1"/>
  <c r="AF26" i="13" s="1"/>
  <c r="AF27" i="13" s="1"/>
  <c r="AF28" i="13" s="1"/>
  <c r="AF29" i="13" s="1"/>
  <c r="AF30" i="13" s="1"/>
  <c r="AF31" i="13" s="1"/>
  <c r="AF32" i="13" s="1"/>
  <c r="AF33" i="13" s="1"/>
  <c r="AF34" i="13" s="1"/>
  <c r="AF35" i="13" s="1"/>
  <c r="AF36" i="13" s="1"/>
  <c r="AF37" i="13" s="1"/>
  <c r="AF38" i="13" s="1"/>
  <c r="AF39" i="13" s="1"/>
  <c r="AF40" i="13" s="1"/>
  <c r="AF41" i="13" s="1"/>
  <c r="AF42" i="13" s="1"/>
  <c r="AF43" i="13" s="1"/>
  <c r="AF44" i="13" s="1"/>
  <c r="AF45" i="13" s="1"/>
  <c r="AF46" i="13" s="1"/>
  <c r="AF47" i="13" s="1"/>
  <c r="AF48" i="13" s="1"/>
  <c r="AF49" i="13" s="1"/>
  <c r="AF50" i="13" s="1"/>
  <c r="AF51" i="13" s="1"/>
  <c r="AF52" i="13" s="1"/>
  <c r="AF53" i="13" s="1"/>
  <c r="AF54" i="13" s="1"/>
  <c r="AF55" i="13" s="1"/>
  <c r="AF56" i="13" s="1"/>
  <c r="AF57" i="13" s="1"/>
  <c r="AF58" i="13" s="1"/>
  <c r="AF59" i="13" s="1"/>
  <c r="AF60" i="13" s="1"/>
  <c r="AF61" i="13" s="1"/>
  <c r="AF62" i="13" s="1"/>
  <c r="AF63" i="13" s="1"/>
  <c r="AF64" i="13" s="1"/>
  <c r="AF65" i="13" s="1"/>
  <c r="AF66" i="13" s="1"/>
  <c r="AF67" i="13" s="1"/>
  <c r="AF68" i="13" s="1"/>
  <c r="AF69" i="13" s="1"/>
  <c r="AF70" i="13" s="1"/>
  <c r="AF71" i="13" s="1"/>
  <c r="AF72" i="13" s="1"/>
  <c r="AF73" i="13" s="1"/>
  <c r="AF74" i="13" s="1"/>
  <c r="AF75" i="13" s="1"/>
  <c r="AF76" i="13" s="1"/>
  <c r="AF77" i="13" s="1"/>
  <c r="AF78" i="13" s="1"/>
  <c r="AF79" i="13" s="1"/>
  <c r="AF80" i="13" s="1"/>
  <c r="AF81" i="13" s="1"/>
  <c r="AF82" i="13" s="1"/>
  <c r="AF83" i="13" s="1"/>
  <c r="AF84" i="13" s="1"/>
  <c r="AF85" i="13" s="1"/>
  <c r="AF86" i="13" s="1"/>
  <c r="AF87" i="13" s="1"/>
  <c r="AF88" i="13" s="1"/>
  <c r="AF89" i="13" s="1"/>
  <c r="AF90" i="13" s="1"/>
  <c r="AF91" i="13" s="1"/>
  <c r="AF92" i="13" s="1"/>
  <c r="AF93" i="13" s="1"/>
  <c r="AF94" i="13" s="1"/>
  <c r="AF95" i="13" s="1"/>
  <c r="AF96" i="13" s="1"/>
  <c r="AF97" i="13" s="1"/>
  <c r="AF98" i="13" s="1"/>
  <c r="AF99" i="13" s="1"/>
  <c r="AF100" i="13" s="1"/>
  <c r="AF101" i="13" s="1"/>
  <c r="AF102" i="13" s="1"/>
  <c r="AF103" i="13" s="1"/>
  <c r="AF104" i="13" s="1"/>
  <c r="AF105" i="13" s="1"/>
  <c r="AF106" i="13" s="1"/>
  <c r="AF107" i="13" s="1"/>
  <c r="AF108" i="13" s="1"/>
  <c r="AF109" i="13" s="1"/>
  <c r="AF110" i="13" s="1"/>
  <c r="AF111" i="13" s="1"/>
  <c r="AF112" i="13" s="1"/>
  <c r="AF113" i="13" s="1"/>
  <c r="AF114" i="13" s="1"/>
  <c r="AF115" i="13" s="1"/>
  <c r="AF116" i="13" s="1"/>
  <c r="AF117" i="13" s="1"/>
  <c r="AF118" i="13" s="1"/>
  <c r="AF119" i="13" s="1"/>
  <c r="AF120" i="13" s="1"/>
  <c r="AF121" i="13" s="1"/>
  <c r="AF122" i="13" s="1"/>
  <c r="AF123" i="13" s="1"/>
  <c r="AF124" i="13" s="1"/>
  <c r="AF125" i="13" s="1"/>
  <c r="AF126" i="13" s="1"/>
  <c r="AF127" i="13" s="1"/>
  <c r="AF128" i="13" s="1"/>
  <c r="AF129" i="13" s="1"/>
  <c r="AF130" i="13" s="1"/>
  <c r="AF131" i="13" s="1"/>
  <c r="AF132" i="13" s="1"/>
  <c r="AF133" i="13" s="1"/>
  <c r="AF134" i="13" s="1"/>
  <c r="AF135" i="13" s="1"/>
  <c r="AF136" i="13" s="1"/>
  <c r="AF137" i="13" s="1"/>
  <c r="AF138" i="13" s="1"/>
  <c r="AF139" i="13" s="1"/>
  <c r="AF140" i="13" s="1"/>
  <c r="AF141" i="13" s="1"/>
  <c r="AF142" i="13" s="1"/>
  <c r="AF143" i="13" s="1"/>
  <c r="AF144" i="13" s="1"/>
  <c r="AF145" i="13" s="1"/>
  <c r="AF146" i="13" s="1"/>
  <c r="AF147" i="13" s="1"/>
  <c r="AF148" i="13" s="1"/>
  <c r="AF149" i="13" s="1"/>
  <c r="AF150" i="13" s="1"/>
  <c r="AF151" i="13" s="1"/>
  <c r="AF152" i="13" s="1"/>
  <c r="AF153" i="13" s="1"/>
  <c r="AF154" i="13" s="1"/>
  <c r="AF155" i="13" s="1"/>
  <c r="AF156" i="13" s="1"/>
  <c r="AF157" i="13" s="1"/>
  <c r="AF158" i="13" s="1"/>
  <c r="AF159" i="13" s="1"/>
  <c r="AF160" i="13" s="1"/>
  <c r="AF161" i="13" s="1"/>
  <c r="AF162" i="13" s="1"/>
  <c r="AF163" i="13" s="1"/>
  <c r="AF164" i="13" s="1"/>
  <c r="AF165" i="13" s="1"/>
  <c r="AF166" i="13" s="1"/>
  <c r="AF167" i="13" s="1"/>
  <c r="AF168" i="13" s="1"/>
  <c r="AF169" i="13" s="1"/>
  <c r="AF170" i="13" s="1"/>
  <c r="AF171" i="13" s="1"/>
  <c r="AF172" i="13" s="1"/>
  <c r="AF173" i="13" s="1"/>
  <c r="AF174" i="13" s="1"/>
  <c r="AF175" i="13" s="1"/>
  <c r="AF176" i="13" s="1"/>
  <c r="AF177" i="13" s="1"/>
  <c r="AF178" i="13" s="1"/>
  <c r="AF179" i="13" s="1"/>
  <c r="AF180" i="13" s="1"/>
  <c r="AF181" i="13" s="1"/>
  <c r="AF182" i="13" s="1"/>
  <c r="AF183" i="13" s="1"/>
  <c r="AF184" i="13" s="1"/>
  <c r="AF185" i="13" s="1"/>
  <c r="AF186" i="13" s="1"/>
  <c r="AF187" i="13" s="1"/>
  <c r="AF188" i="13" s="1"/>
  <c r="AF189" i="13" s="1"/>
  <c r="AF190" i="13" s="1"/>
  <c r="AF191" i="13" s="1"/>
  <c r="AF192" i="13" s="1"/>
  <c r="AF193" i="13" s="1"/>
  <c r="AF194" i="13" s="1"/>
  <c r="AF195" i="13" s="1"/>
  <c r="AF196" i="13" s="1"/>
  <c r="AF197" i="13" s="1"/>
  <c r="AF198" i="13" s="1"/>
  <c r="AF199" i="13" s="1"/>
  <c r="AF200" i="13" s="1"/>
  <c r="AF201" i="13" s="1"/>
  <c r="AF202" i="13" s="1"/>
  <c r="AF203" i="13" s="1"/>
  <c r="AF204" i="13" s="1"/>
  <c r="AF205" i="13" s="1"/>
  <c r="AF206" i="13" s="1"/>
  <c r="AF207" i="13" s="1"/>
  <c r="AF208" i="13" s="1"/>
  <c r="AF209" i="13" s="1"/>
  <c r="AF210" i="13" s="1"/>
  <c r="AF211" i="13" s="1"/>
  <c r="AF212" i="13" s="1"/>
  <c r="AF213" i="13" s="1"/>
  <c r="AF214" i="13" s="1"/>
  <c r="AF215" i="13" s="1"/>
  <c r="AF216" i="13" s="1"/>
  <c r="AF217" i="13" s="1"/>
  <c r="AF218" i="13" s="1"/>
  <c r="AF219" i="13" s="1"/>
  <c r="AF220" i="13" s="1"/>
  <c r="AF221" i="13" s="1"/>
  <c r="AF222" i="13" s="1"/>
  <c r="AF223" i="13" s="1"/>
  <c r="AF224" i="13" s="1"/>
  <c r="AF225" i="13" s="1"/>
  <c r="AF226" i="13" s="1"/>
  <c r="AF227" i="13" s="1"/>
  <c r="AF228" i="13" s="1"/>
  <c r="AF229" i="13" s="1"/>
  <c r="AF230" i="13" s="1"/>
  <c r="AF231" i="13" s="1"/>
  <c r="AF232" i="13" s="1"/>
  <c r="AF233" i="13" s="1"/>
  <c r="AF234" i="13" s="1"/>
  <c r="AF235" i="13" s="1"/>
  <c r="AF236" i="13" s="1"/>
  <c r="AF237" i="13" s="1"/>
  <c r="AF238" i="13" s="1"/>
  <c r="AF239" i="13" s="1"/>
  <c r="AF240" i="13" s="1"/>
  <c r="AF241" i="13" s="1"/>
  <c r="AF242" i="13" s="1"/>
  <c r="AF243" i="13" s="1"/>
  <c r="AF244" i="13" s="1"/>
  <c r="AF245" i="13" s="1"/>
  <c r="AF246" i="13" s="1"/>
  <c r="AF247" i="13" s="1"/>
  <c r="AF248" i="13" s="1"/>
  <c r="AF249" i="13" s="1"/>
  <c r="AF250" i="13" s="1"/>
  <c r="AF251" i="13" s="1"/>
  <c r="AF252" i="13" s="1"/>
  <c r="AF253" i="13" s="1"/>
  <c r="AF254" i="13" s="1"/>
  <c r="AF255" i="13" s="1"/>
  <c r="AF256" i="13" s="1"/>
  <c r="AF257" i="13" s="1"/>
  <c r="AF258" i="13" s="1"/>
  <c r="AF259" i="13" s="1"/>
  <c r="AF260" i="13" s="1"/>
  <c r="AF261" i="13" s="1"/>
  <c r="AF262" i="13" s="1"/>
  <c r="AF263" i="13" s="1"/>
  <c r="AF264" i="13" s="1"/>
  <c r="AF265" i="13" s="1"/>
  <c r="AF266" i="13" s="1"/>
  <c r="AF267" i="13" s="1"/>
  <c r="AF268" i="13" s="1"/>
  <c r="AF269" i="13" s="1"/>
  <c r="AF270" i="13" s="1"/>
  <c r="AF271" i="13" s="1"/>
  <c r="AF272" i="13" s="1"/>
  <c r="AF273" i="13" s="1"/>
  <c r="AF274" i="13" s="1"/>
  <c r="AF275" i="13" s="1"/>
  <c r="AF276" i="13" s="1"/>
  <c r="AF277" i="13" s="1"/>
  <c r="AF278" i="13" s="1"/>
  <c r="AF279" i="13" s="1"/>
  <c r="AF280" i="13" s="1"/>
  <c r="AF281" i="13" s="1"/>
  <c r="AF282" i="13" s="1"/>
  <c r="AF283" i="13" s="1"/>
  <c r="AF284" i="13" s="1"/>
  <c r="AF285" i="13" s="1"/>
  <c r="AF286" i="13" s="1"/>
  <c r="AF287" i="13" s="1"/>
  <c r="AF288" i="13" s="1"/>
  <c r="AF289" i="13" s="1"/>
  <c r="AF290" i="13" s="1"/>
  <c r="AF291" i="13" s="1"/>
  <c r="AF292" i="13" s="1"/>
  <c r="AF293" i="13" s="1"/>
  <c r="AF294" i="13" s="1"/>
  <c r="AF295" i="13" s="1"/>
  <c r="AF296" i="13" s="1"/>
  <c r="AF297" i="13" s="1"/>
  <c r="AF298" i="13" s="1"/>
  <c r="AF299" i="13" s="1"/>
  <c r="AF300" i="13" s="1"/>
  <c r="AF301" i="13" s="1"/>
  <c r="AF302" i="13" s="1"/>
  <c r="AF303" i="13" s="1"/>
  <c r="AF304" i="13" s="1"/>
  <c r="AF305" i="13" s="1"/>
  <c r="AF306" i="13" s="1"/>
  <c r="AF307" i="13" s="1"/>
  <c r="AF308" i="13" s="1"/>
  <c r="AF309" i="13" s="1"/>
  <c r="AF310" i="13" s="1"/>
  <c r="AF311" i="13" s="1"/>
  <c r="AF312" i="13" s="1"/>
  <c r="AF313" i="13" s="1"/>
  <c r="AF314" i="13" s="1"/>
  <c r="AF315" i="13" s="1"/>
  <c r="AF316" i="13" s="1"/>
  <c r="AF317" i="13" s="1"/>
  <c r="AF318" i="13" s="1"/>
  <c r="AF319" i="13" s="1"/>
  <c r="AF320" i="13" s="1"/>
  <c r="AF321" i="13" s="1"/>
  <c r="AF322" i="13" s="1"/>
  <c r="AF323" i="13" s="1"/>
  <c r="AF324" i="13" s="1"/>
  <c r="AF325" i="13" s="1"/>
  <c r="AF326" i="13" s="1"/>
  <c r="AF327" i="13" s="1"/>
  <c r="AF328" i="13" s="1"/>
  <c r="AF329" i="13" s="1"/>
  <c r="AF330" i="13" s="1"/>
  <c r="AF331" i="13" s="1"/>
  <c r="AF332" i="13" s="1"/>
  <c r="AF333" i="13" s="1"/>
  <c r="AF334" i="13" s="1"/>
  <c r="AF335" i="13" s="1"/>
  <c r="AF336" i="13" s="1"/>
  <c r="AF337" i="13" s="1"/>
  <c r="AF338" i="13" s="1"/>
  <c r="AF339" i="13" s="1"/>
  <c r="AF340" i="13" s="1"/>
  <c r="AF341" i="13" s="1"/>
  <c r="AF342" i="13" s="1"/>
  <c r="AF343" i="13" s="1"/>
  <c r="AF344" i="13" s="1"/>
  <c r="AF345" i="13" s="1"/>
  <c r="AF346" i="13" s="1"/>
  <c r="AF347" i="13" s="1"/>
  <c r="AF348" i="13" s="1"/>
  <c r="AF349" i="13" s="1"/>
  <c r="AF350" i="13" s="1"/>
  <c r="AF351" i="13" s="1"/>
  <c r="AF352" i="13" s="1"/>
  <c r="AF353" i="13" s="1"/>
  <c r="AF354" i="13" s="1"/>
  <c r="AF355" i="13" s="1"/>
  <c r="AF356" i="13" s="1"/>
  <c r="AF357" i="13" s="1"/>
  <c r="AF358" i="13" s="1"/>
  <c r="AF359" i="13" s="1"/>
  <c r="AF360" i="13" s="1"/>
  <c r="AF361" i="13" s="1"/>
  <c r="AF362" i="13" s="1"/>
  <c r="AF363" i="13" s="1"/>
  <c r="AF364" i="13" s="1"/>
  <c r="AF365" i="13" s="1"/>
  <c r="AF366" i="13" s="1"/>
  <c r="AF367" i="13" s="1"/>
  <c r="AF368" i="13" s="1"/>
  <c r="AF369" i="13" s="1"/>
  <c r="AF370" i="13" s="1"/>
  <c r="AF371" i="13" s="1"/>
  <c r="AF372" i="13" s="1"/>
  <c r="AF373" i="13" s="1"/>
  <c r="AF374" i="13" s="1"/>
  <c r="AF375" i="13" s="1"/>
  <c r="AF376" i="13" s="1"/>
  <c r="AF377" i="13" s="1"/>
  <c r="AF378" i="13" s="1"/>
  <c r="AF379" i="13" s="1"/>
  <c r="AF380" i="13" s="1"/>
  <c r="AF381" i="13" s="1"/>
  <c r="AF382" i="13" s="1"/>
  <c r="AF383" i="13" s="1"/>
  <c r="AF384" i="13" s="1"/>
  <c r="AF385" i="13" s="1"/>
  <c r="AF386" i="13" s="1"/>
  <c r="AF387" i="13" s="1"/>
  <c r="AF388" i="13" s="1"/>
  <c r="AF389" i="13" s="1"/>
  <c r="AF390" i="13" s="1"/>
  <c r="AF391" i="13" s="1"/>
  <c r="AF392" i="13" s="1"/>
  <c r="AF393" i="13" s="1"/>
  <c r="AF394" i="13" s="1"/>
  <c r="AF395" i="13" s="1"/>
  <c r="AF396" i="13" s="1"/>
  <c r="AF397" i="13" s="1"/>
  <c r="AF398" i="13" s="1"/>
  <c r="AF399" i="13" s="1"/>
  <c r="AF400" i="13" s="1"/>
  <c r="AF401" i="13" s="1"/>
  <c r="AF402" i="13" s="1"/>
  <c r="AF403" i="13" s="1"/>
  <c r="AF404" i="13" s="1"/>
  <c r="AF405" i="13" s="1"/>
  <c r="AF406" i="13" s="1"/>
  <c r="AF407" i="13" s="1"/>
  <c r="AF408" i="13" s="1"/>
  <c r="AF409" i="13" s="1"/>
  <c r="AF410" i="13" s="1"/>
  <c r="AF411" i="13" s="1"/>
  <c r="AF412" i="13" s="1"/>
  <c r="AF413" i="13" s="1"/>
  <c r="AF414" i="13" s="1"/>
  <c r="AF415" i="13" s="1"/>
  <c r="AF416" i="13" s="1"/>
  <c r="AF417" i="13" s="1"/>
  <c r="AF418" i="13" s="1"/>
  <c r="AF419" i="13" s="1"/>
  <c r="AF420" i="13" s="1"/>
  <c r="AF421" i="13" s="1"/>
  <c r="AF422" i="13" s="1"/>
  <c r="AF423" i="13" s="1"/>
  <c r="AF424" i="13" s="1"/>
  <c r="AF425" i="13" s="1"/>
  <c r="AF426" i="13" s="1"/>
  <c r="AF427" i="13" s="1"/>
  <c r="AF428" i="13" s="1"/>
  <c r="AF429" i="13" s="1"/>
  <c r="AF430" i="13" s="1"/>
  <c r="AF431" i="13" s="1"/>
  <c r="AF432" i="13" s="1"/>
  <c r="AF433" i="13" s="1"/>
  <c r="AF434" i="13" s="1"/>
  <c r="AF435" i="13" s="1"/>
  <c r="AF436" i="13" s="1"/>
  <c r="AF437" i="13" s="1"/>
  <c r="AF438" i="13" s="1"/>
  <c r="AF439" i="13" s="1"/>
  <c r="AF440" i="13" s="1"/>
  <c r="AF441" i="13" s="1"/>
  <c r="AF442" i="13" s="1"/>
  <c r="AF443" i="13" s="1"/>
  <c r="AF444" i="13" s="1"/>
  <c r="AF445" i="13" s="1"/>
  <c r="AF446" i="13" s="1"/>
  <c r="AF447" i="13" s="1"/>
  <c r="AF448" i="13" s="1"/>
  <c r="AF449" i="13" s="1"/>
  <c r="AF450" i="13" s="1"/>
  <c r="AF451" i="13" s="1"/>
  <c r="AF452" i="13" s="1"/>
  <c r="AF453" i="13" s="1"/>
  <c r="AF454" i="13" s="1"/>
  <c r="AF455" i="13" s="1"/>
  <c r="AF456" i="13" s="1"/>
  <c r="AF457" i="13" s="1"/>
  <c r="AF458" i="13" s="1"/>
  <c r="AF459" i="13" s="1"/>
  <c r="AF460" i="13" s="1"/>
  <c r="AF461" i="13" s="1"/>
  <c r="AF462" i="13" s="1"/>
  <c r="AF463" i="13" s="1"/>
  <c r="AF464" i="13" s="1"/>
  <c r="AF465" i="13" s="1"/>
  <c r="AF466" i="13" s="1"/>
  <c r="AF467" i="13" s="1"/>
  <c r="AF468" i="13" s="1"/>
  <c r="AF469" i="13" s="1"/>
  <c r="AF470" i="13" s="1"/>
  <c r="AF471" i="13" s="1"/>
  <c r="AF472" i="13" s="1"/>
  <c r="AF473" i="13" s="1"/>
  <c r="AF474" i="13" s="1"/>
  <c r="AF475" i="13" s="1"/>
  <c r="AF476" i="13" s="1"/>
  <c r="AF477" i="13" s="1"/>
  <c r="AF478" i="13" s="1"/>
  <c r="AF479" i="13" s="1"/>
  <c r="AF480" i="13" s="1"/>
  <c r="AF481" i="13" s="1"/>
  <c r="AF482" i="13" s="1"/>
  <c r="AF483" i="13" s="1"/>
  <c r="AF484" i="13" s="1"/>
  <c r="AF485" i="13" s="1"/>
  <c r="AF486" i="13" s="1"/>
  <c r="AF487" i="13" s="1"/>
  <c r="AF488" i="13" s="1"/>
  <c r="AF489" i="13" s="1"/>
  <c r="AF490" i="13" s="1"/>
  <c r="AF491" i="13" s="1"/>
  <c r="AF492" i="13" s="1"/>
  <c r="AF493" i="13" s="1"/>
  <c r="AF494" i="13" s="1"/>
  <c r="AF495" i="13" s="1"/>
  <c r="AF496" i="13" s="1"/>
  <c r="AF497" i="13" s="1"/>
  <c r="AF498" i="13" s="1"/>
  <c r="AF499" i="13" s="1"/>
  <c r="AF500" i="13" s="1"/>
  <c r="AF501" i="13" s="1"/>
  <c r="AF502" i="13" s="1"/>
  <c r="AF503" i="13" s="1"/>
  <c r="AF504" i="13" s="1"/>
  <c r="AF505" i="13" s="1"/>
  <c r="AF506" i="13" s="1"/>
  <c r="AF507" i="13" s="1"/>
  <c r="AF508" i="13" s="1"/>
  <c r="AF509" i="13" s="1"/>
  <c r="AF510" i="13" s="1"/>
  <c r="AF511" i="13" s="1"/>
  <c r="AF512" i="13" s="1"/>
  <c r="AG512" i="13" s="1"/>
  <c r="AG10" i="13" s="1"/>
  <c r="Y11" i="13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Y34" i="13" s="1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49" i="13" s="1"/>
  <c r="Y50" i="13" s="1"/>
  <c r="Y51" i="13" s="1"/>
  <c r="Y52" i="13" s="1"/>
  <c r="Y53" i="13" s="1"/>
  <c r="Y54" i="13" s="1"/>
  <c r="Y55" i="13" s="1"/>
  <c r="Y56" i="13" s="1"/>
  <c r="Y57" i="13" s="1"/>
  <c r="Y58" i="13" s="1"/>
  <c r="Y59" i="13" s="1"/>
  <c r="Y60" i="13" s="1"/>
  <c r="Y61" i="13" s="1"/>
  <c r="Y62" i="13" s="1"/>
  <c r="Y63" i="13" s="1"/>
  <c r="Y64" i="13" s="1"/>
  <c r="Y65" i="13" s="1"/>
  <c r="Y66" i="13" s="1"/>
  <c r="Y67" i="13" s="1"/>
  <c r="Y68" i="13" s="1"/>
  <c r="Y69" i="13" s="1"/>
  <c r="Y70" i="13" s="1"/>
  <c r="Y71" i="13" s="1"/>
  <c r="Y72" i="13" s="1"/>
  <c r="Y73" i="13" s="1"/>
  <c r="Y74" i="13" s="1"/>
  <c r="Y75" i="13" s="1"/>
  <c r="Y76" i="13" s="1"/>
  <c r="Y77" i="13" s="1"/>
  <c r="Y78" i="13" s="1"/>
  <c r="Y79" i="13" s="1"/>
  <c r="Y80" i="13" s="1"/>
  <c r="Y81" i="13" s="1"/>
  <c r="Y82" i="13" s="1"/>
  <c r="Y83" i="13" s="1"/>
  <c r="Y84" i="13" s="1"/>
  <c r="Y85" i="13" s="1"/>
  <c r="Y86" i="13" s="1"/>
  <c r="Y87" i="13" s="1"/>
  <c r="Y88" i="13" s="1"/>
  <c r="Y89" i="13" s="1"/>
  <c r="Y90" i="13" s="1"/>
  <c r="Y91" i="13" s="1"/>
  <c r="Y92" i="13" s="1"/>
  <c r="Y93" i="13" s="1"/>
  <c r="Y94" i="13" s="1"/>
  <c r="Y95" i="13" s="1"/>
  <c r="Y96" i="13" s="1"/>
  <c r="Y97" i="13" s="1"/>
  <c r="Y98" i="13" s="1"/>
  <c r="Y99" i="13" s="1"/>
  <c r="Y100" i="13" s="1"/>
  <c r="Y101" i="13" s="1"/>
  <c r="Y102" i="13" s="1"/>
  <c r="Y103" i="13" s="1"/>
  <c r="Y104" i="13" s="1"/>
  <c r="Y105" i="13" s="1"/>
  <c r="Y106" i="13" s="1"/>
  <c r="Y107" i="13" s="1"/>
  <c r="Y108" i="13" s="1"/>
  <c r="Y109" i="13" s="1"/>
  <c r="Y110" i="13" s="1"/>
  <c r="Y111" i="13" s="1"/>
  <c r="Y112" i="13" s="1"/>
  <c r="Y113" i="13" s="1"/>
  <c r="Y114" i="13" s="1"/>
  <c r="Y115" i="13" s="1"/>
  <c r="Y116" i="13" s="1"/>
  <c r="Y117" i="13" s="1"/>
  <c r="Y118" i="13" s="1"/>
  <c r="Y119" i="13" s="1"/>
  <c r="Y120" i="13" s="1"/>
  <c r="Y121" i="13" s="1"/>
  <c r="Y122" i="13" s="1"/>
  <c r="Y123" i="13" s="1"/>
  <c r="Y124" i="13" s="1"/>
  <c r="Y125" i="13" s="1"/>
  <c r="Y126" i="13" s="1"/>
  <c r="Y127" i="13" s="1"/>
  <c r="Y128" i="13" s="1"/>
  <c r="Y129" i="13" s="1"/>
  <c r="Y130" i="13" s="1"/>
  <c r="Y131" i="13" s="1"/>
  <c r="Y132" i="13" s="1"/>
  <c r="Y133" i="13" s="1"/>
  <c r="Y134" i="13" s="1"/>
  <c r="Y135" i="13" s="1"/>
  <c r="Y136" i="13" s="1"/>
  <c r="Y137" i="13" s="1"/>
  <c r="Y138" i="13" s="1"/>
  <c r="Y139" i="13" s="1"/>
  <c r="Y140" i="13" s="1"/>
  <c r="Y141" i="13" s="1"/>
  <c r="Y142" i="13" s="1"/>
  <c r="Y143" i="13" s="1"/>
  <c r="Y144" i="13" s="1"/>
  <c r="Y145" i="13" s="1"/>
  <c r="Y146" i="13" s="1"/>
  <c r="Y147" i="13" s="1"/>
  <c r="Y148" i="13" s="1"/>
  <c r="Y149" i="13" s="1"/>
  <c r="Y150" i="13" s="1"/>
  <c r="Y151" i="13" s="1"/>
  <c r="Y152" i="13" s="1"/>
  <c r="Y153" i="13" s="1"/>
  <c r="Y154" i="13" s="1"/>
  <c r="Y155" i="13" s="1"/>
  <c r="Y156" i="13" s="1"/>
  <c r="Y157" i="13" s="1"/>
  <c r="Y158" i="13" s="1"/>
  <c r="Y159" i="13" s="1"/>
  <c r="Y160" i="13" s="1"/>
  <c r="Y161" i="13" s="1"/>
  <c r="Y162" i="13" s="1"/>
  <c r="Y163" i="13" s="1"/>
  <c r="Y164" i="13" s="1"/>
  <c r="Y165" i="13" s="1"/>
  <c r="Y166" i="13" s="1"/>
  <c r="Y167" i="13" s="1"/>
  <c r="Y168" i="13" s="1"/>
  <c r="Y169" i="13" s="1"/>
  <c r="Y170" i="13" s="1"/>
  <c r="Y171" i="13" s="1"/>
  <c r="Y172" i="13" s="1"/>
  <c r="Y173" i="13" s="1"/>
  <c r="Y174" i="13" s="1"/>
  <c r="Y175" i="13" s="1"/>
  <c r="Y176" i="13" s="1"/>
  <c r="Y177" i="13" s="1"/>
  <c r="Y178" i="13" s="1"/>
  <c r="Y179" i="13" s="1"/>
  <c r="Y180" i="13" s="1"/>
  <c r="Y181" i="13" s="1"/>
  <c r="Y182" i="13" s="1"/>
  <c r="Y183" i="13" s="1"/>
  <c r="Y184" i="13" s="1"/>
  <c r="Y185" i="13" s="1"/>
  <c r="Y186" i="13" s="1"/>
  <c r="Y187" i="13" s="1"/>
  <c r="Y188" i="13" s="1"/>
  <c r="Y189" i="13" s="1"/>
  <c r="Y190" i="13" s="1"/>
  <c r="Y191" i="13" s="1"/>
  <c r="Y192" i="13" s="1"/>
  <c r="Y193" i="13" s="1"/>
  <c r="Y194" i="13" s="1"/>
  <c r="Y195" i="13" s="1"/>
  <c r="Y196" i="13" s="1"/>
  <c r="Y197" i="13" s="1"/>
  <c r="Y198" i="13" s="1"/>
  <c r="Y199" i="13" s="1"/>
  <c r="Y200" i="13" s="1"/>
  <c r="Y201" i="13" s="1"/>
  <c r="Y202" i="13" s="1"/>
  <c r="Y203" i="13" s="1"/>
  <c r="Y204" i="13" s="1"/>
  <c r="Y205" i="13" s="1"/>
  <c r="Y206" i="13" s="1"/>
  <c r="Y207" i="13" s="1"/>
  <c r="Y208" i="13" s="1"/>
  <c r="Y209" i="13" s="1"/>
  <c r="Y210" i="13" s="1"/>
  <c r="Y211" i="13" s="1"/>
  <c r="Y212" i="13" s="1"/>
  <c r="Y213" i="13" s="1"/>
  <c r="Y214" i="13" s="1"/>
  <c r="Y215" i="13" s="1"/>
  <c r="Y216" i="13" s="1"/>
  <c r="Y217" i="13" s="1"/>
  <c r="Y218" i="13" s="1"/>
  <c r="Y219" i="13" s="1"/>
  <c r="Y220" i="13" s="1"/>
  <c r="Y221" i="13" s="1"/>
  <c r="Y222" i="13" s="1"/>
  <c r="Y223" i="13" s="1"/>
  <c r="Y224" i="13" s="1"/>
  <c r="Y225" i="13" s="1"/>
  <c r="Y226" i="13" s="1"/>
  <c r="Y227" i="13" s="1"/>
  <c r="Y228" i="13" s="1"/>
  <c r="Y229" i="13" s="1"/>
  <c r="Y230" i="13" s="1"/>
  <c r="Y231" i="13" s="1"/>
  <c r="Y232" i="13" s="1"/>
  <c r="Y233" i="13" s="1"/>
  <c r="Y234" i="13" s="1"/>
  <c r="Y235" i="13" s="1"/>
  <c r="Y236" i="13" s="1"/>
  <c r="Y237" i="13" s="1"/>
  <c r="Y238" i="13" s="1"/>
  <c r="Y239" i="13" s="1"/>
  <c r="Y240" i="13" s="1"/>
  <c r="Y241" i="13" s="1"/>
  <c r="Y242" i="13" s="1"/>
  <c r="Y243" i="13" s="1"/>
  <c r="Y244" i="13" s="1"/>
  <c r="Y245" i="13" s="1"/>
  <c r="Y246" i="13" s="1"/>
  <c r="Y247" i="13" s="1"/>
  <c r="Y248" i="13" s="1"/>
  <c r="Y249" i="13" s="1"/>
  <c r="Y250" i="13" s="1"/>
  <c r="Y251" i="13" s="1"/>
  <c r="Y252" i="13" s="1"/>
  <c r="Y253" i="13" s="1"/>
  <c r="Y254" i="13" s="1"/>
  <c r="Y255" i="13" s="1"/>
  <c r="Y256" i="13" s="1"/>
  <c r="Y257" i="13" s="1"/>
  <c r="Y258" i="13" s="1"/>
  <c r="Y259" i="13" s="1"/>
  <c r="Y260" i="13" s="1"/>
  <c r="Y261" i="13" s="1"/>
  <c r="Y262" i="13" s="1"/>
  <c r="Y263" i="13" s="1"/>
  <c r="Y264" i="13" s="1"/>
  <c r="Y265" i="13" s="1"/>
  <c r="Y266" i="13" s="1"/>
  <c r="Y267" i="13" s="1"/>
  <c r="Y268" i="13" s="1"/>
  <c r="Y269" i="13" s="1"/>
  <c r="Y270" i="13" s="1"/>
  <c r="Y271" i="13" s="1"/>
  <c r="Y272" i="13" s="1"/>
  <c r="Y273" i="13" s="1"/>
  <c r="Y274" i="13" s="1"/>
  <c r="Y275" i="13" s="1"/>
  <c r="Y276" i="13" s="1"/>
  <c r="Y277" i="13" s="1"/>
  <c r="Y278" i="13" s="1"/>
  <c r="Y279" i="13" s="1"/>
  <c r="Y280" i="13" s="1"/>
  <c r="Y281" i="13" s="1"/>
  <c r="Y282" i="13" s="1"/>
  <c r="Y283" i="13" s="1"/>
  <c r="Y284" i="13" s="1"/>
  <c r="Y285" i="13" s="1"/>
  <c r="Y286" i="13" s="1"/>
  <c r="Y287" i="13" s="1"/>
  <c r="Y288" i="13" s="1"/>
  <c r="Y289" i="13" s="1"/>
  <c r="Y290" i="13" s="1"/>
  <c r="Y291" i="13" s="1"/>
  <c r="Y292" i="13" s="1"/>
  <c r="Y293" i="13" s="1"/>
  <c r="Y294" i="13" s="1"/>
  <c r="Y295" i="13" s="1"/>
  <c r="Y296" i="13" s="1"/>
  <c r="Y297" i="13" s="1"/>
  <c r="Y298" i="13" s="1"/>
  <c r="Y299" i="13" s="1"/>
  <c r="Y300" i="13" s="1"/>
  <c r="Y301" i="13" s="1"/>
  <c r="Y302" i="13" s="1"/>
  <c r="Y303" i="13" s="1"/>
  <c r="Y304" i="13" s="1"/>
  <c r="Y305" i="13" s="1"/>
  <c r="Y306" i="13" s="1"/>
  <c r="Y307" i="13" s="1"/>
  <c r="Y308" i="13" s="1"/>
  <c r="Y309" i="13" s="1"/>
  <c r="Y310" i="13" s="1"/>
  <c r="Y311" i="13" s="1"/>
  <c r="Y312" i="13" s="1"/>
  <c r="Y313" i="13" s="1"/>
  <c r="Y314" i="13" s="1"/>
  <c r="Y315" i="13" s="1"/>
  <c r="Y316" i="13" s="1"/>
  <c r="Y317" i="13" s="1"/>
  <c r="Y318" i="13" s="1"/>
  <c r="Y319" i="13" s="1"/>
  <c r="Y320" i="13" s="1"/>
  <c r="Y321" i="13" s="1"/>
  <c r="Y322" i="13" s="1"/>
  <c r="Y323" i="13" s="1"/>
  <c r="Y324" i="13" s="1"/>
  <c r="Y325" i="13" s="1"/>
  <c r="Y326" i="13" s="1"/>
  <c r="Y327" i="13" s="1"/>
  <c r="Y328" i="13" s="1"/>
  <c r="Y329" i="13" s="1"/>
  <c r="Y330" i="13" s="1"/>
  <c r="Y331" i="13" s="1"/>
  <c r="Y332" i="13" s="1"/>
  <c r="Y333" i="13" s="1"/>
  <c r="Y334" i="13" s="1"/>
  <c r="Y335" i="13" s="1"/>
  <c r="Y336" i="13" s="1"/>
  <c r="Y337" i="13" s="1"/>
  <c r="Y338" i="13" s="1"/>
  <c r="Y339" i="13" s="1"/>
  <c r="Y340" i="13" s="1"/>
  <c r="Y341" i="13" s="1"/>
  <c r="Y342" i="13" s="1"/>
  <c r="Y343" i="13" s="1"/>
  <c r="Y344" i="13" s="1"/>
  <c r="Y345" i="13" s="1"/>
  <c r="Y346" i="13" s="1"/>
  <c r="Y347" i="13" s="1"/>
  <c r="Y348" i="13" s="1"/>
  <c r="Y349" i="13" s="1"/>
  <c r="Y350" i="13" s="1"/>
  <c r="Y351" i="13" s="1"/>
  <c r="Y352" i="13" s="1"/>
  <c r="Y353" i="13" s="1"/>
  <c r="Y354" i="13" s="1"/>
  <c r="Y355" i="13" s="1"/>
  <c r="Y356" i="13" s="1"/>
  <c r="Y357" i="13" s="1"/>
  <c r="Y358" i="13" s="1"/>
  <c r="Y359" i="13" s="1"/>
  <c r="Y360" i="13" s="1"/>
  <c r="Y361" i="13" s="1"/>
  <c r="Y362" i="13" s="1"/>
  <c r="Y363" i="13" s="1"/>
  <c r="Y364" i="13" s="1"/>
  <c r="Y365" i="13" s="1"/>
  <c r="Y366" i="13" s="1"/>
  <c r="Y367" i="13" s="1"/>
  <c r="Y368" i="13" s="1"/>
  <c r="Y369" i="13" s="1"/>
  <c r="Y370" i="13" s="1"/>
  <c r="Y371" i="13" s="1"/>
  <c r="Y372" i="13" s="1"/>
  <c r="Y373" i="13" s="1"/>
  <c r="Y374" i="13" s="1"/>
  <c r="Y375" i="13" s="1"/>
  <c r="Y376" i="13" s="1"/>
  <c r="Y377" i="13" s="1"/>
  <c r="Y378" i="13" s="1"/>
  <c r="Y379" i="13" s="1"/>
  <c r="Y380" i="13" s="1"/>
  <c r="Y381" i="13" s="1"/>
  <c r="Y382" i="13" s="1"/>
  <c r="Y383" i="13" s="1"/>
  <c r="Y384" i="13" s="1"/>
  <c r="Y385" i="13" s="1"/>
  <c r="Y386" i="13" s="1"/>
  <c r="Y387" i="13" s="1"/>
  <c r="Y388" i="13" s="1"/>
  <c r="Y389" i="13" s="1"/>
  <c r="Y390" i="13" s="1"/>
  <c r="Y391" i="13" s="1"/>
  <c r="Y392" i="13" s="1"/>
  <c r="Y393" i="13" s="1"/>
  <c r="Y394" i="13" s="1"/>
  <c r="Y395" i="13" s="1"/>
  <c r="Y396" i="13" s="1"/>
  <c r="Y397" i="13" s="1"/>
  <c r="Y398" i="13" s="1"/>
  <c r="Y399" i="13" s="1"/>
  <c r="Y400" i="13" s="1"/>
  <c r="Y401" i="13" s="1"/>
  <c r="Y402" i="13" s="1"/>
  <c r="Y403" i="13" s="1"/>
  <c r="Y404" i="13" s="1"/>
  <c r="Y405" i="13" s="1"/>
  <c r="Y406" i="13" s="1"/>
  <c r="Y407" i="13" s="1"/>
  <c r="Y408" i="13" s="1"/>
  <c r="Y409" i="13" s="1"/>
  <c r="Y410" i="13" s="1"/>
  <c r="Y411" i="13" s="1"/>
  <c r="Y412" i="13" s="1"/>
  <c r="Y413" i="13" s="1"/>
  <c r="Y414" i="13" s="1"/>
  <c r="Y415" i="13" s="1"/>
  <c r="Y416" i="13" s="1"/>
  <c r="Y417" i="13" s="1"/>
  <c r="Y418" i="13" s="1"/>
  <c r="Y419" i="13" s="1"/>
  <c r="Y420" i="13" s="1"/>
  <c r="Y421" i="13" s="1"/>
  <c r="Y422" i="13" s="1"/>
  <c r="Y423" i="13" s="1"/>
  <c r="Y424" i="13" s="1"/>
  <c r="Y425" i="13" s="1"/>
  <c r="Y426" i="13" s="1"/>
  <c r="Y427" i="13" s="1"/>
  <c r="Y428" i="13" s="1"/>
  <c r="Y429" i="13" s="1"/>
  <c r="Y430" i="13" s="1"/>
  <c r="Y431" i="13" s="1"/>
  <c r="Y432" i="13" s="1"/>
  <c r="Y433" i="13" s="1"/>
  <c r="Y434" i="13" s="1"/>
  <c r="Y435" i="13" s="1"/>
  <c r="Y436" i="13" s="1"/>
  <c r="Y437" i="13" s="1"/>
  <c r="Y438" i="13" s="1"/>
  <c r="Y439" i="13" s="1"/>
  <c r="Y440" i="13" s="1"/>
  <c r="Y441" i="13" s="1"/>
  <c r="Y442" i="13" s="1"/>
  <c r="Y443" i="13" s="1"/>
  <c r="Y444" i="13" s="1"/>
  <c r="Y445" i="13" s="1"/>
  <c r="Y446" i="13" s="1"/>
  <c r="Y447" i="13" s="1"/>
  <c r="Y448" i="13" s="1"/>
  <c r="Y449" i="13" s="1"/>
  <c r="Y450" i="13" s="1"/>
  <c r="Y451" i="13" s="1"/>
  <c r="Y452" i="13" s="1"/>
  <c r="Y453" i="13" s="1"/>
  <c r="Y454" i="13" s="1"/>
  <c r="Y455" i="13" s="1"/>
  <c r="Y456" i="13" s="1"/>
  <c r="Y457" i="13" s="1"/>
  <c r="Y458" i="13" s="1"/>
  <c r="Y459" i="13" s="1"/>
  <c r="Y460" i="13" s="1"/>
  <c r="Y461" i="13" s="1"/>
  <c r="Y462" i="13" s="1"/>
  <c r="Y463" i="13" s="1"/>
  <c r="Y464" i="13" s="1"/>
  <c r="Y465" i="13" s="1"/>
  <c r="Y466" i="13" s="1"/>
  <c r="Y467" i="13" s="1"/>
  <c r="Y468" i="13" s="1"/>
  <c r="Y469" i="13" s="1"/>
  <c r="Y470" i="13" s="1"/>
  <c r="Y471" i="13" s="1"/>
  <c r="Y472" i="13" s="1"/>
  <c r="Y473" i="13" s="1"/>
  <c r="Y474" i="13" s="1"/>
  <c r="Y475" i="13" s="1"/>
  <c r="Y476" i="13" s="1"/>
  <c r="Y477" i="13" s="1"/>
  <c r="Y478" i="13" s="1"/>
  <c r="Y479" i="13" s="1"/>
  <c r="Y480" i="13" s="1"/>
  <c r="Y481" i="13" s="1"/>
  <c r="Y482" i="13" s="1"/>
  <c r="Y483" i="13" s="1"/>
  <c r="Y484" i="13" s="1"/>
  <c r="Y485" i="13" s="1"/>
  <c r="Y486" i="13" s="1"/>
  <c r="Y487" i="13" s="1"/>
  <c r="Y488" i="13" s="1"/>
  <c r="Y489" i="13" s="1"/>
  <c r="Y490" i="13" s="1"/>
  <c r="Y491" i="13" s="1"/>
  <c r="Y492" i="13" s="1"/>
  <c r="Y493" i="13" s="1"/>
  <c r="Y494" i="13" s="1"/>
  <c r="Y495" i="13" s="1"/>
  <c r="Y496" i="13" s="1"/>
  <c r="Y497" i="13" s="1"/>
  <c r="Y498" i="13" s="1"/>
  <c r="Y499" i="13" s="1"/>
  <c r="Y500" i="13" s="1"/>
  <c r="Y501" i="13" s="1"/>
  <c r="Y502" i="13" s="1"/>
  <c r="Y503" i="13" s="1"/>
  <c r="Y504" i="13" s="1"/>
  <c r="Y505" i="13" s="1"/>
  <c r="Y506" i="13" s="1"/>
  <c r="Y507" i="13" s="1"/>
  <c r="Y508" i="13" s="1"/>
  <c r="Y509" i="13" s="1"/>
  <c r="Y510" i="13" s="1"/>
  <c r="Y511" i="13" s="1"/>
  <c r="Y512" i="13" s="1"/>
  <c r="Z512" i="13" s="1"/>
  <c r="Z10" i="13" s="1"/>
  <c r="R13" i="13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R84" i="13" s="1"/>
  <c r="R85" i="13" s="1"/>
  <c r="R86" i="13" s="1"/>
  <c r="R87" i="13" s="1"/>
  <c r="R88" i="13" s="1"/>
  <c r="R89" i="13" s="1"/>
  <c r="R90" i="13" s="1"/>
  <c r="R91" i="13" s="1"/>
  <c r="R92" i="13" s="1"/>
  <c r="R93" i="13" s="1"/>
  <c r="R94" i="13" s="1"/>
  <c r="R95" i="13" s="1"/>
  <c r="R96" i="13" s="1"/>
  <c r="R97" i="13" s="1"/>
  <c r="R98" i="13" s="1"/>
  <c r="R99" i="13" s="1"/>
  <c r="R100" i="13" s="1"/>
  <c r="R101" i="13" s="1"/>
  <c r="R102" i="13" s="1"/>
  <c r="R103" i="13" s="1"/>
  <c r="R104" i="13" s="1"/>
  <c r="R105" i="13" s="1"/>
  <c r="R106" i="13" s="1"/>
  <c r="R107" i="13" s="1"/>
  <c r="R108" i="13" s="1"/>
  <c r="R109" i="13" s="1"/>
  <c r="R110" i="13" s="1"/>
  <c r="R111" i="13" s="1"/>
  <c r="R112" i="13" s="1"/>
  <c r="R113" i="13" s="1"/>
  <c r="R114" i="13" s="1"/>
  <c r="R115" i="13" s="1"/>
  <c r="R116" i="13" s="1"/>
  <c r="R117" i="13" s="1"/>
  <c r="R118" i="13" s="1"/>
  <c r="R119" i="13" s="1"/>
  <c r="R120" i="13" s="1"/>
  <c r="R121" i="13" s="1"/>
  <c r="R122" i="13" s="1"/>
  <c r="R123" i="13" s="1"/>
  <c r="R124" i="13" s="1"/>
  <c r="R125" i="13" s="1"/>
  <c r="R126" i="13" s="1"/>
  <c r="R127" i="13" s="1"/>
  <c r="R128" i="13" s="1"/>
  <c r="R129" i="13" s="1"/>
  <c r="R130" i="13" s="1"/>
  <c r="R131" i="13" s="1"/>
  <c r="R132" i="13" s="1"/>
  <c r="R133" i="13" s="1"/>
  <c r="R134" i="13" s="1"/>
  <c r="R135" i="13" s="1"/>
  <c r="R136" i="13" s="1"/>
  <c r="R137" i="13" s="1"/>
  <c r="R138" i="13" s="1"/>
  <c r="R139" i="13" s="1"/>
  <c r="R140" i="13" s="1"/>
  <c r="R141" i="13" s="1"/>
  <c r="R142" i="13" s="1"/>
  <c r="R143" i="13" s="1"/>
  <c r="R144" i="13" s="1"/>
  <c r="R145" i="13" s="1"/>
  <c r="R146" i="13" s="1"/>
  <c r="R147" i="13" s="1"/>
  <c r="R148" i="13" s="1"/>
  <c r="R149" i="13" s="1"/>
  <c r="R150" i="13" s="1"/>
  <c r="R151" i="13" s="1"/>
  <c r="R152" i="13" s="1"/>
  <c r="R153" i="13" s="1"/>
  <c r="R154" i="13" s="1"/>
  <c r="R155" i="13" s="1"/>
  <c r="R156" i="13" s="1"/>
  <c r="R157" i="13" s="1"/>
  <c r="R158" i="13" s="1"/>
  <c r="R159" i="13" s="1"/>
  <c r="R160" i="13" s="1"/>
  <c r="R161" i="13" s="1"/>
  <c r="R162" i="13" s="1"/>
  <c r="R163" i="13" s="1"/>
  <c r="R164" i="13" s="1"/>
  <c r="R165" i="13" s="1"/>
  <c r="R166" i="13" s="1"/>
  <c r="R167" i="13" s="1"/>
  <c r="R168" i="13" s="1"/>
  <c r="R169" i="13" s="1"/>
  <c r="R170" i="13" s="1"/>
  <c r="R171" i="13" s="1"/>
  <c r="R172" i="13" s="1"/>
  <c r="R173" i="13" s="1"/>
  <c r="R174" i="13" s="1"/>
  <c r="R175" i="13" s="1"/>
  <c r="R176" i="13" s="1"/>
  <c r="R177" i="13" s="1"/>
  <c r="R178" i="13" s="1"/>
  <c r="R179" i="13" s="1"/>
  <c r="R180" i="13" s="1"/>
  <c r="R181" i="13" s="1"/>
  <c r="R182" i="13" s="1"/>
  <c r="R183" i="13" s="1"/>
  <c r="R184" i="13" s="1"/>
  <c r="R185" i="13" s="1"/>
  <c r="R186" i="13" s="1"/>
  <c r="R187" i="13" s="1"/>
  <c r="R188" i="13" s="1"/>
  <c r="R189" i="13" s="1"/>
  <c r="R190" i="13" s="1"/>
  <c r="R191" i="13" s="1"/>
  <c r="R192" i="13" s="1"/>
  <c r="R193" i="13" s="1"/>
  <c r="R194" i="13" s="1"/>
  <c r="R195" i="13" s="1"/>
  <c r="R196" i="13" s="1"/>
  <c r="R197" i="13" s="1"/>
  <c r="R198" i="13" s="1"/>
  <c r="R199" i="13" s="1"/>
  <c r="R200" i="13" s="1"/>
  <c r="R201" i="13" s="1"/>
  <c r="R202" i="13" s="1"/>
  <c r="R203" i="13" s="1"/>
  <c r="R204" i="13" s="1"/>
  <c r="R205" i="13" s="1"/>
  <c r="R206" i="13" s="1"/>
  <c r="R207" i="13" s="1"/>
  <c r="R208" i="13" s="1"/>
  <c r="R209" i="13" s="1"/>
  <c r="R210" i="13" s="1"/>
  <c r="R211" i="13" s="1"/>
  <c r="R212" i="13" s="1"/>
  <c r="R213" i="13" s="1"/>
  <c r="R214" i="13" s="1"/>
  <c r="R215" i="13" s="1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R249" i="13" s="1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R284" i="13" s="1"/>
  <c r="R285" i="13" s="1"/>
  <c r="R286" i="13" s="1"/>
  <c r="R287" i="13" s="1"/>
  <c r="R288" i="13" s="1"/>
  <c r="R289" i="13" s="1"/>
  <c r="R290" i="13" s="1"/>
  <c r="R291" i="13" s="1"/>
  <c r="R292" i="13" s="1"/>
  <c r="R293" i="13" s="1"/>
  <c r="R294" i="13" s="1"/>
  <c r="R295" i="13" s="1"/>
  <c r="R296" i="13" s="1"/>
  <c r="R297" i="13" s="1"/>
  <c r="R298" i="13" s="1"/>
  <c r="R299" i="13" s="1"/>
  <c r="R300" i="13" s="1"/>
  <c r="R301" i="13" s="1"/>
  <c r="R302" i="13" s="1"/>
  <c r="R303" i="13" s="1"/>
  <c r="R304" i="13" s="1"/>
  <c r="R305" i="13" s="1"/>
  <c r="R306" i="13" s="1"/>
  <c r="R307" i="13" s="1"/>
  <c r="R308" i="13" s="1"/>
  <c r="R309" i="13" s="1"/>
  <c r="R310" i="13" s="1"/>
  <c r="R311" i="13" s="1"/>
  <c r="R312" i="13" s="1"/>
  <c r="R313" i="13" s="1"/>
  <c r="R314" i="13" s="1"/>
  <c r="R315" i="13" s="1"/>
  <c r="R316" i="13" s="1"/>
  <c r="R317" i="13" s="1"/>
  <c r="R318" i="13" s="1"/>
  <c r="R319" i="13" s="1"/>
  <c r="R320" i="13" s="1"/>
  <c r="R321" i="13" s="1"/>
  <c r="R322" i="13" s="1"/>
  <c r="R323" i="13" s="1"/>
  <c r="R324" i="13" s="1"/>
  <c r="R325" i="13" s="1"/>
  <c r="R326" i="13" s="1"/>
  <c r="R327" i="13" s="1"/>
  <c r="R328" i="13" s="1"/>
  <c r="R329" i="13" s="1"/>
  <c r="R330" i="13" s="1"/>
  <c r="R331" i="13" s="1"/>
  <c r="R332" i="13" s="1"/>
  <c r="R333" i="13" s="1"/>
  <c r="R334" i="13" s="1"/>
  <c r="R335" i="13" s="1"/>
  <c r="R336" i="13" s="1"/>
  <c r="R337" i="13" s="1"/>
  <c r="R338" i="13" s="1"/>
  <c r="R339" i="13" s="1"/>
  <c r="R340" i="13" s="1"/>
  <c r="R341" i="13" s="1"/>
  <c r="R342" i="13" s="1"/>
  <c r="R343" i="13" s="1"/>
  <c r="R344" i="13" s="1"/>
  <c r="R345" i="13" s="1"/>
  <c r="R346" i="13" s="1"/>
  <c r="R347" i="13" s="1"/>
  <c r="R348" i="13" s="1"/>
  <c r="R349" i="13" s="1"/>
  <c r="R350" i="13" s="1"/>
  <c r="R351" i="13" s="1"/>
  <c r="R352" i="13" s="1"/>
  <c r="R353" i="13" s="1"/>
  <c r="R354" i="13" s="1"/>
  <c r="R355" i="13" s="1"/>
  <c r="R356" i="13" s="1"/>
  <c r="R357" i="13" s="1"/>
  <c r="R358" i="13" s="1"/>
  <c r="R359" i="13" s="1"/>
  <c r="R360" i="13" s="1"/>
  <c r="R361" i="13" s="1"/>
  <c r="R362" i="13" s="1"/>
  <c r="R363" i="13" s="1"/>
  <c r="R364" i="13" s="1"/>
  <c r="R365" i="13" s="1"/>
  <c r="R366" i="13" s="1"/>
  <c r="R367" i="13" s="1"/>
  <c r="R368" i="13" s="1"/>
  <c r="R369" i="13" s="1"/>
  <c r="R370" i="13" s="1"/>
  <c r="R371" i="13" s="1"/>
  <c r="R372" i="13" s="1"/>
  <c r="R373" i="13" s="1"/>
  <c r="R374" i="13" s="1"/>
  <c r="R375" i="13" s="1"/>
  <c r="R376" i="13" s="1"/>
  <c r="R377" i="13" s="1"/>
  <c r="R378" i="13" s="1"/>
  <c r="R379" i="13" s="1"/>
  <c r="R380" i="13" s="1"/>
  <c r="R381" i="13" s="1"/>
  <c r="R382" i="13" s="1"/>
  <c r="R383" i="13" s="1"/>
  <c r="R384" i="13" s="1"/>
  <c r="R385" i="13" s="1"/>
  <c r="R386" i="13" s="1"/>
  <c r="R387" i="13" s="1"/>
  <c r="R388" i="13" s="1"/>
  <c r="R389" i="13" s="1"/>
  <c r="R390" i="13" s="1"/>
  <c r="R391" i="13" s="1"/>
  <c r="R392" i="13" s="1"/>
  <c r="R393" i="13" s="1"/>
  <c r="R394" i="13" s="1"/>
  <c r="R395" i="13" s="1"/>
  <c r="R396" i="13" s="1"/>
  <c r="R397" i="13" s="1"/>
  <c r="R398" i="13" s="1"/>
  <c r="R399" i="13" s="1"/>
  <c r="R400" i="13" s="1"/>
  <c r="R401" i="13" s="1"/>
  <c r="R402" i="13" s="1"/>
  <c r="R403" i="13" s="1"/>
  <c r="R404" i="13" s="1"/>
  <c r="R405" i="13" s="1"/>
  <c r="R406" i="13" s="1"/>
  <c r="R407" i="13" s="1"/>
  <c r="R408" i="13" s="1"/>
  <c r="R409" i="13" s="1"/>
  <c r="R410" i="13" s="1"/>
  <c r="R411" i="13" s="1"/>
  <c r="R412" i="13" s="1"/>
  <c r="R413" i="13" s="1"/>
  <c r="R414" i="13" s="1"/>
  <c r="R415" i="13" s="1"/>
  <c r="R416" i="13" s="1"/>
  <c r="R417" i="13" s="1"/>
  <c r="R418" i="13" s="1"/>
  <c r="R419" i="13" s="1"/>
  <c r="R420" i="13" s="1"/>
  <c r="R421" i="13" s="1"/>
  <c r="R422" i="13" s="1"/>
  <c r="R423" i="13" s="1"/>
  <c r="R424" i="13" s="1"/>
  <c r="R425" i="13" s="1"/>
  <c r="R426" i="13" s="1"/>
  <c r="R427" i="13" s="1"/>
  <c r="R428" i="13" s="1"/>
  <c r="R429" i="13" s="1"/>
  <c r="R430" i="13" s="1"/>
  <c r="R431" i="13" s="1"/>
  <c r="R432" i="13" s="1"/>
  <c r="R433" i="13" s="1"/>
  <c r="R434" i="13" s="1"/>
  <c r="R435" i="13" s="1"/>
  <c r="R436" i="13" s="1"/>
  <c r="R437" i="13" s="1"/>
  <c r="R438" i="13" s="1"/>
  <c r="R439" i="13" s="1"/>
  <c r="R440" i="13" s="1"/>
  <c r="R441" i="13" s="1"/>
  <c r="R442" i="13" s="1"/>
  <c r="R443" i="13" s="1"/>
  <c r="R444" i="13" s="1"/>
  <c r="R445" i="13" s="1"/>
  <c r="R446" i="13" s="1"/>
  <c r="R447" i="13" s="1"/>
  <c r="R448" i="13" s="1"/>
  <c r="R449" i="13" s="1"/>
  <c r="R450" i="13" s="1"/>
  <c r="R451" i="13" s="1"/>
  <c r="R452" i="13" s="1"/>
  <c r="R453" i="13" s="1"/>
  <c r="R454" i="13" s="1"/>
  <c r="R455" i="13" s="1"/>
  <c r="R456" i="13" s="1"/>
  <c r="R457" i="13" s="1"/>
  <c r="R458" i="13" s="1"/>
  <c r="R459" i="13" s="1"/>
  <c r="R460" i="13" s="1"/>
  <c r="R461" i="13" s="1"/>
  <c r="R462" i="13" s="1"/>
  <c r="R463" i="13" s="1"/>
  <c r="R464" i="13" s="1"/>
  <c r="R465" i="13" s="1"/>
  <c r="R466" i="13" s="1"/>
  <c r="R467" i="13" s="1"/>
  <c r="R468" i="13" s="1"/>
  <c r="R469" i="13" s="1"/>
  <c r="R470" i="13" s="1"/>
  <c r="R471" i="13" s="1"/>
  <c r="R472" i="13" s="1"/>
  <c r="R473" i="13" s="1"/>
  <c r="R474" i="13" s="1"/>
  <c r="R475" i="13" s="1"/>
  <c r="R476" i="13" s="1"/>
  <c r="R477" i="13" s="1"/>
  <c r="R478" i="13" s="1"/>
  <c r="R479" i="13" s="1"/>
  <c r="R480" i="13" s="1"/>
  <c r="R481" i="13" s="1"/>
  <c r="R482" i="13" s="1"/>
  <c r="R483" i="13" s="1"/>
  <c r="R484" i="13" s="1"/>
  <c r="R485" i="13" s="1"/>
  <c r="R486" i="13" s="1"/>
  <c r="R487" i="13" s="1"/>
  <c r="R488" i="13" s="1"/>
  <c r="R489" i="13" s="1"/>
  <c r="R490" i="13" s="1"/>
  <c r="R491" i="13" s="1"/>
  <c r="R492" i="13" s="1"/>
  <c r="R493" i="13" s="1"/>
  <c r="R494" i="13" s="1"/>
  <c r="R495" i="13" s="1"/>
  <c r="R496" i="13" s="1"/>
  <c r="R497" i="13" s="1"/>
  <c r="R498" i="13" s="1"/>
  <c r="R499" i="13" s="1"/>
  <c r="R500" i="13" s="1"/>
  <c r="R501" i="13" s="1"/>
  <c r="R502" i="13" s="1"/>
  <c r="R503" i="13" s="1"/>
  <c r="R504" i="13" s="1"/>
  <c r="R505" i="13" s="1"/>
  <c r="R506" i="13" s="1"/>
  <c r="R507" i="13" s="1"/>
  <c r="R508" i="13" s="1"/>
  <c r="R509" i="13" s="1"/>
  <c r="R510" i="13" s="1"/>
  <c r="R511" i="13" s="1"/>
  <c r="S512" i="13" s="1"/>
  <c r="S10" i="13" s="1"/>
  <c r="BD481" i="12"/>
  <c r="AG49" i="12"/>
  <c r="AG57" i="12"/>
  <c r="BD473" i="12"/>
  <c r="AG73" i="12"/>
  <c r="BD457" i="12"/>
  <c r="BD441" i="12"/>
  <c r="AG89" i="12"/>
  <c r="BD233" i="12"/>
  <c r="AG297" i="12"/>
  <c r="BD161" i="12"/>
  <c r="AG369" i="12"/>
  <c r="AG212" i="12"/>
  <c r="BD318" i="12"/>
  <c r="BD513" i="12"/>
  <c r="AG265" i="12"/>
  <c r="BD265" i="12"/>
  <c r="BD62" i="12"/>
  <c r="AG468" i="12"/>
  <c r="BD408" i="12"/>
  <c r="AG122" i="12"/>
  <c r="BD400" i="12"/>
  <c r="AG130" i="12"/>
  <c r="BD184" i="12"/>
  <c r="AG346" i="12"/>
  <c r="BD176" i="12"/>
  <c r="AG354" i="12"/>
  <c r="BD152" i="12"/>
  <c r="AG378" i="12"/>
  <c r="AG426" i="12"/>
  <c r="BD104" i="12"/>
  <c r="AG234" i="12"/>
  <c r="BD240" i="12"/>
  <c r="BD40" i="12"/>
  <c r="AG97" i="12"/>
  <c r="AG210" i="12"/>
  <c r="AG98" i="12"/>
  <c r="BD497" i="12"/>
  <c r="AG178" i="12"/>
  <c r="BD352" i="12"/>
  <c r="BD16" i="12"/>
  <c r="AG514" i="12"/>
  <c r="AG194" i="12"/>
  <c r="BD304" i="12"/>
  <c r="AG506" i="12"/>
  <c r="BD288" i="12"/>
  <c r="BD120" i="12"/>
  <c r="AG258" i="12"/>
  <c r="AG386" i="12"/>
  <c r="AG450" i="12"/>
  <c r="AG145" i="12"/>
  <c r="BD385" i="12"/>
  <c r="BD137" i="12"/>
  <c r="AG393" i="12"/>
  <c r="AG202" i="12"/>
  <c r="BD328" i="12"/>
  <c r="AG498" i="12"/>
  <c r="BD32" i="12"/>
  <c r="BD208" i="12"/>
  <c r="H12" i="10"/>
  <c r="H20" i="10"/>
  <c r="H28" i="10"/>
  <c r="H36" i="10"/>
  <c r="H44" i="10"/>
  <c r="H52" i="10"/>
  <c r="H60" i="10"/>
  <c r="H68" i="10"/>
  <c r="H76" i="10"/>
  <c r="H84" i="10"/>
  <c r="H92" i="10"/>
  <c r="H100" i="10"/>
  <c r="H108" i="10"/>
  <c r="H116" i="10"/>
  <c r="H124" i="10"/>
  <c r="H132" i="10"/>
  <c r="H140" i="10"/>
  <c r="H148" i="10"/>
  <c r="H156" i="10"/>
  <c r="H164" i="10"/>
  <c r="H172" i="10"/>
  <c r="H180" i="10"/>
  <c r="H188" i="10"/>
  <c r="H196" i="10"/>
  <c r="H204" i="10"/>
  <c r="H212" i="10"/>
  <c r="H220" i="10"/>
  <c r="H228" i="10"/>
  <c r="H236" i="10"/>
  <c r="H244" i="10"/>
  <c r="H252" i="10"/>
  <c r="H260" i="10"/>
  <c r="H268" i="10"/>
  <c r="H276" i="10"/>
  <c r="H284" i="10"/>
  <c r="H292" i="10"/>
  <c r="H300" i="10"/>
  <c r="H308" i="10"/>
  <c r="H316" i="10"/>
  <c r="H324" i="10"/>
  <c r="H332" i="10"/>
  <c r="H340" i="10"/>
  <c r="H348" i="10"/>
  <c r="H356" i="10"/>
  <c r="H364" i="10"/>
  <c r="H372" i="10"/>
  <c r="H380" i="10"/>
  <c r="H388" i="10"/>
  <c r="H396" i="10"/>
  <c r="H404" i="10"/>
  <c r="H412" i="10"/>
  <c r="H420" i="10"/>
  <c r="H428" i="10"/>
  <c r="H436" i="10"/>
  <c r="H444" i="10"/>
  <c r="H452" i="10"/>
  <c r="H460" i="10"/>
  <c r="H468" i="10"/>
  <c r="H476" i="10"/>
  <c r="H484" i="10"/>
  <c r="H492" i="10"/>
  <c r="H500" i="10"/>
  <c r="BD368" i="12"/>
  <c r="AG124" i="12"/>
  <c r="BD406" i="12"/>
  <c r="AG132" i="12"/>
  <c r="BD398" i="12"/>
  <c r="AG140" i="12"/>
  <c r="BD390" i="12"/>
  <c r="AG148" i="12"/>
  <c r="BD382" i="12"/>
  <c r="AG180" i="12"/>
  <c r="BD350" i="12"/>
  <c r="AG260" i="12"/>
  <c r="BD270" i="12"/>
  <c r="AG324" i="12"/>
  <c r="BD206" i="12"/>
  <c r="AG332" i="12"/>
  <c r="BD198" i="12"/>
  <c r="AG340" i="12"/>
  <c r="BD190" i="12"/>
  <c r="AG372" i="12"/>
  <c r="BD158" i="12"/>
  <c r="AG388" i="12"/>
  <c r="BD142" i="12"/>
  <c r="AG412" i="12"/>
  <c r="BD118" i="12"/>
  <c r="AG428" i="12"/>
  <c r="BD102" i="12"/>
  <c r="AG436" i="12"/>
  <c r="BD94" i="12"/>
  <c r="AG444" i="12"/>
  <c r="BD86" i="12"/>
  <c r="AG452" i="12"/>
  <c r="BD78" i="12"/>
  <c r="AG460" i="12"/>
  <c r="BD70" i="12"/>
  <c r="AG476" i="12"/>
  <c r="BD54" i="12"/>
  <c r="AG484" i="12"/>
  <c r="BD46" i="12"/>
  <c r="AG492" i="12"/>
  <c r="BD38" i="12"/>
  <c r="BD486" i="12"/>
  <c r="BD326" i="12"/>
  <c r="BD230" i="12"/>
  <c r="H402" i="10"/>
  <c r="BD510" i="12"/>
  <c r="BD502" i="12"/>
  <c r="BD494" i="12"/>
  <c r="BD478" i="12"/>
  <c r="BD414" i="12"/>
  <c r="BD174" i="12"/>
  <c r="BD422" i="12"/>
  <c r="BD150" i="12"/>
  <c r="AA502" i="12"/>
  <c r="BC28" i="12"/>
  <c r="BC508" i="12"/>
  <c r="BC420" i="12"/>
  <c r="BC348" i="12"/>
  <c r="BC500" i="12"/>
  <c r="AA30" i="12"/>
  <c r="AA54" i="12"/>
  <c r="BC476" i="12"/>
  <c r="BC444" i="12"/>
  <c r="AA86" i="12"/>
  <c r="AA230" i="12"/>
  <c r="BC300" i="12"/>
  <c r="AA334" i="12"/>
  <c r="BC196" i="12"/>
  <c r="AA470" i="12"/>
  <c r="BC60" i="12"/>
  <c r="BC404" i="12"/>
  <c r="BC436" i="12"/>
  <c r="AA94" i="12"/>
  <c r="BC388" i="12"/>
  <c r="AA142" i="12"/>
  <c r="AA198" i="12"/>
  <c r="BC332" i="12"/>
  <c r="AA286" i="12"/>
  <c r="BC244" i="12"/>
  <c r="AA318" i="12"/>
  <c r="BC212" i="12"/>
  <c r="AA350" i="12"/>
  <c r="BC180" i="12"/>
  <c r="AA414" i="12"/>
  <c r="BC116" i="12"/>
  <c r="AA478" i="12"/>
  <c r="BC52" i="12"/>
  <c r="AA270" i="12"/>
  <c r="BC260" i="12"/>
  <c r="AA326" i="12"/>
  <c r="BC204" i="12"/>
  <c r="BC164" i="12"/>
  <c r="AA366" i="12"/>
  <c r="BC124" i="12"/>
  <c r="AA406" i="12"/>
  <c r="AA403" i="12"/>
  <c r="BC127" i="12"/>
  <c r="BC341" i="12"/>
  <c r="AA46" i="12"/>
  <c r="BC484" i="12"/>
  <c r="BC468" i="12"/>
  <c r="AA62" i="12"/>
  <c r="BC460" i="12"/>
  <c r="AA70" i="12"/>
  <c r="BC452" i="12"/>
  <c r="AA78" i="12"/>
  <c r="AA102" i="12"/>
  <c r="BC428" i="12"/>
  <c r="AA118" i="12"/>
  <c r="BC412" i="12"/>
  <c r="AA150" i="12"/>
  <c r="BC380" i="12"/>
  <c r="AA302" i="12"/>
  <c r="BC228" i="12"/>
  <c r="AA133" i="12"/>
  <c r="BC397" i="12"/>
  <c r="AA29" i="12"/>
  <c r="BC501" i="12"/>
  <c r="AA92" i="12"/>
  <c r="BC438" i="12"/>
  <c r="AA101" i="12"/>
  <c r="BC429" i="12"/>
  <c r="AA109" i="12"/>
  <c r="BC421" i="12"/>
  <c r="AA132" i="12"/>
  <c r="BC398" i="12"/>
  <c r="AA164" i="12"/>
  <c r="BC366" i="12"/>
  <c r="AA229" i="12"/>
  <c r="BC301" i="12"/>
  <c r="AA269" i="12"/>
  <c r="BC261" i="12"/>
  <c r="AA285" i="12"/>
  <c r="BC245" i="12"/>
  <c r="AA292" i="12"/>
  <c r="BC238" i="12"/>
  <c r="AA317" i="12"/>
  <c r="BC213" i="12"/>
  <c r="AA348" i="12"/>
  <c r="BC182" i="12"/>
  <c r="AA357" i="12"/>
  <c r="BC173" i="12"/>
  <c r="AA397" i="12"/>
  <c r="BC133" i="12"/>
  <c r="AA413" i="12"/>
  <c r="BC117" i="12"/>
  <c r="AA420" i="12"/>
  <c r="BC110" i="12"/>
  <c r="AA453" i="12"/>
  <c r="BC77" i="12"/>
  <c r="AA477" i="12"/>
  <c r="BC53" i="12"/>
  <c r="AA485" i="12"/>
  <c r="BC45" i="12"/>
  <c r="AA493" i="12"/>
  <c r="BC37" i="12"/>
  <c r="AA374" i="12"/>
  <c r="BC156" i="12"/>
  <c r="BC364" i="12"/>
  <c r="AA214" i="12"/>
  <c r="BC316" i="12"/>
  <c r="AA310" i="12"/>
  <c r="BC220" i="12"/>
  <c r="AA342" i="12"/>
  <c r="BC188" i="12"/>
  <c r="BC148" i="12"/>
  <c r="AA382" i="12"/>
  <c r="AA390" i="12"/>
  <c r="BC140" i="12"/>
  <c r="AA398" i="12"/>
  <c r="BC132" i="12"/>
  <c r="AA422" i="12"/>
  <c r="BC108" i="12"/>
  <c r="AA430" i="12"/>
  <c r="BC100" i="12"/>
  <c r="AA446" i="12"/>
  <c r="BC84" i="12"/>
  <c r="BC44" i="12"/>
  <c r="AA486" i="12"/>
  <c r="BC372" i="12"/>
  <c r="AA379" i="12"/>
  <c r="BC151" i="12"/>
  <c r="BC458" i="12"/>
  <c r="BC447" i="12"/>
  <c r="BC407" i="12"/>
  <c r="BC399" i="12"/>
  <c r="BC359" i="12"/>
  <c r="BC223" i="12"/>
  <c r="BC218" i="12"/>
  <c r="BC183" i="12"/>
  <c r="BC146" i="12"/>
  <c r="BC122" i="12"/>
  <c r="BC120" i="12"/>
  <c r="BC55" i="12"/>
  <c r="AA64" i="12"/>
  <c r="BC111" i="12"/>
  <c r="AA419" i="12"/>
  <c r="BC514" i="12"/>
  <c r="BC471" i="12"/>
  <c r="BC415" i="12"/>
  <c r="BC410" i="12"/>
  <c r="BC367" i="12"/>
  <c r="BC290" i="12"/>
  <c r="BC282" i="12"/>
  <c r="BC239" i="12"/>
  <c r="BC234" i="12"/>
  <c r="AA48" i="12"/>
  <c r="AA112" i="12"/>
  <c r="BC178" i="12"/>
  <c r="AA352" i="12"/>
  <c r="BC170" i="12"/>
  <c r="AA360" i="12"/>
  <c r="BC138" i="12"/>
  <c r="AA392" i="12"/>
  <c r="BC114" i="12"/>
  <c r="AA416" i="12"/>
  <c r="BC106" i="12"/>
  <c r="AA424" i="12"/>
  <c r="BC98" i="12"/>
  <c r="AA432" i="12"/>
  <c r="BC82" i="12"/>
  <c r="AA448" i="12"/>
  <c r="BC74" i="12"/>
  <c r="AA456" i="12"/>
  <c r="BC58" i="12"/>
  <c r="AA472" i="12"/>
  <c r="BC34" i="12"/>
  <c r="AA496" i="12"/>
  <c r="BC26" i="12"/>
  <c r="AA504" i="12"/>
  <c r="BC95" i="12"/>
  <c r="AA435" i="12"/>
  <c r="BC448" i="12"/>
  <c r="BC423" i="12"/>
  <c r="BC375" i="12"/>
  <c r="BC370" i="12"/>
  <c r="BC311" i="12"/>
  <c r="BC298" i="12"/>
  <c r="BC242" i="12"/>
  <c r="BC224" i="12"/>
  <c r="BC186" i="12"/>
  <c r="BC162" i="12"/>
  <c r="BC50" i="12"/>
  <c r="BC306" i="12"/>
  <c r="BC202" i="12"/>
  <c r="BC194" i="12"/>
  <c r="BC90" i="12"/>
  <c r="AA96" i="12"/>
  <c r="AA483" i="12"/>
  <c r="BC47" i="12"/>
  <c r="BC487" i="12"/>
  <c r="BC479" i="12"/>
  <c r="BC474" i="12"/>
  <c r="BC431" i="12"/>
  <c r="BC416" i="12"/>
  <c r="BC330" i="12"/>
  <c r="BC322" i="12"/>
  <c r="BC314" i="12"/>
  <c r="BC266" i="12"/>
  <c r="BC207" i="12"/>
  <c r="BC154" i="12"/>
  <c r="BC130" i="12"/>
  <c r="BC66" i="12"/>
  <c r="AA451" i="12"/>
  <c r="BC79" i="12"/>
  <c r="AA507" i="12"/>
  <c r="BC23" i="12"/>
  <c r="BC495" i="12"/>
  <c r="BC472" i="12"/>
  <c r="BC439" i="12"/>
  <c r="BC391" i="12"/>
  <c r="BC386" i="12"/>
  <c r="BC383" i="12"/>
  <c r="BC378" i="12"/>
  <c r="BC258" i="12"/>
  <c r="BC255" i="12"/>
  <c r="BC250" i="12"/>
  <c r="BC210" i="12"/>
  <c r="BC42" i="12"/>
  <c r="U109" i="12"/>
  <c r="BB421" i="12"/>
  <c r="U149" i="12"/>
  <c r="BB381" i="12"/>
  <c r="U45" i="12"/>
  <c r="BB485" i="12"/>
  <c r="U181" i="12"/>
  <c r="BB349" i="12"/>
  <c r="U48" i="12"/>
  <c r="BB482" i="12"/>
  <c r="U56" i="12"/>
  <c r="BB474" i="12"/>
  <c r="U144" i="12"/>
  <c r="BB386" i="12"/>
  <c r="U184" i="12"/>
  <c r="BB346" i="12"/>
  <c r="U232" i="12"/>
  <c r="BB298" i="12"/>
  <c r="U416" i="12"/>
  <c r="BB114" i="12"/>
  <c r="U432" i="12"/>
  <c r="BB98" i="12"/>
  <c r="U440" i="12"/>
  <c r="BB90" i="12"/>
  <c r="U488" i="12"/>
  <c r="BB42" i="12"/>
  <c r="BB158" i="12"/>
  <c r="U372" i="12"/>
  <c r="BB498" i="12"/>
  <c r="BB242" i="12"/>
  <c r="BB226" i="12"/>
  <c r="U390" i="12"/>
  <c r="BB140" i="12"/>
  <c r="BB472" i="12"/>
  <c r="BB426" i="12"/>
  <c r="BB296" i="12"/>
  <c r="BB274" i="12"/>
  <c r="BB268" i="12"/>
  <c r="BB248" i="12"/>
  <c r="BB186" i="12"/>
  <c r="BB96" i="12"/>
  <c r="BB66" i="12"/>
  <c r="U50" i="12"/>
  <c r="U162" i="12"/>
  <c r="U258" i="12"/>
  <c r="U362" i="12"/>
  <c r="U118" i="12"/>
  <c r="BB412" i="12"/>
  <c r="U342" i="12"/>
  <c r="BB188" i="12"/>
  <c r="U500" i="12"/>
  <c r="BB30" i="12"/>
  <c r="U100" i="12"/>
  <c r="BB430" i="12"/>
  <c r="BB464" i="12"/>
  <c r="U66" i="12"/>
  <c r="U82" i="12"/>
  <c r="BB448" i="12"/>
  <c r="BB416" i="12"/>
  <c r="U114" i="12"/>
  <c r="U202" i="12"/>
  <c r="BB328" i="12"/>
  <c r="U306" i="12"/>
  <c r="BB224" i="12"/>
  <c r="U370" i="12"/>
  <c r="BB160" i="12"/>
  <c r="U402" i="12"/>
  <c r="BB128" i="12"/>
  <c r="U410" i="12"/>
  <c r="BB120" i="12"/>
  <c r="U458" i="12"/>
  <c r="BB72" i="12"/>
  <c r="BB64" i="12"/>
  <c r="U466" i="12"/>
  <c r="U474" i="12"/>
  <c r="BB56" i="12"/>
  <c r="BB458" i="12"/>
  <c r="BB442" i="12"/>
  <c r="BB398" i="12"/>
  <c r="BB392" i="12"/>
  <c r="BB376" i="12"/>
  <c r="BB370" i="12"/>
  <c r="BB364" i="12"/>
  <c r="BB322" i="12"/>
  <c r="BB202" i="12"/>
  <c r="BB126" i="12"/>
  <c r="BB74" i="12"/>
  <c r="U34" i="12"/>
  <c r="U74" i="12"/>
  <c r="U194" i="12"/>
  <c r="BB428" i="12"/>
  <c r="U203" i="12"/>
  <c r="BB327" i="12"/>
  <c r="U228" i="12"/>
  <c r="BB302" i="12"/>
  <c r="U491" i="12"/>
  <c r="BB39" i="12"/>
  <c r="BB512" i="12"/>
  <c r="BB470" i="12"/>
  <c r="BB258" i="12"/>
  <c r="BB184" i="12"/>
  <c r="BB150" i="12"/>
  <c r="BB22" i="12"/>
  <c r="U130" i="12"/>
  <c r="U338" i="12"/>
  <c r="U46" i="12"/>
  <c r="U316" i="12"/>
  <c r="BB214" i="12"/>
  <c r="BB198" i="12"/>
  <c r="U332" i="12"/>
  <c r="U348" i="12"/>
  <c r="BB182" i="12"/>
  <c r="BB70" i="12"/>
  <c r="U460" i="12"/>
  <c r="BB500" i="12"/>
  <c r="BB54" i="12"/>
  <c r="U378" i="12"/>
  <c r="U450" i="12"/>
  <c r="F10" i="10"/>
  <c r="F42" i="10"/>
  <c r="F162" i="10"/>
  <c r="F234" i="10"/>
  <c r="F266" i="10"/>
  <c r="U294" i="12"/>
  <c r="BB236" i="12"/>
  <c r="F290" i="10"/>
  <c r="F298" i="10"/>
  <c r="F322" i="10"/>
  <c r="U358" i="12"/>
  <c r="BB172" i="12"/>
  <c r="F362" i="10"/>
  <c r="F394" i="10"/>
  <c r="F418" i="10"/>
  <c r="F426" i="10"/>
  <c r="F450" i="10"/>
  <c r="F482" i="10"/>
  <c r="F490" i="10"/>
  <c r="BB424" i="12"/>
  <c r="BB402" i="12"/>
  <c r="BB330" i="12"/>
  <c r="BB288" i="12"/>
  <c r="BB83" i="12"/>
  <c r="U62" i="12"/>
  <c r="U210" i="12"/>
  <c r="O33" i="12"/>
  <c r="BA497" i="12"/>
  <c r="O73" i="12"/>
  <c r="BA457" i="12"/>
  <c r="O193" i="12"/>
  <c r="BA337" i="12"/>
  <c r="O281" i="12"/>
  <c r="BA249" i="12"/>
  <c r="O289" i="12"/>
  <c r="BA241" i="12"/>
  <c r="O297" i="12"/>
  <c r="BA233" i="12"/>
  <c r="O321" i="12"/>
  <c r="BA209" i="12"/>
  <c r="O329" i="12"/>
  <c r="BA201" i="12"/>
  <c r="O345" i="12"/>
  <c r="BA185" i="12"/>
  <c r="O353" i="12"/>
  <c r="BA177" i="12"/>
  <c r="O361" i="12"/>
  <c r="BA169" i="12"/>
  <c r="O369" i="12"/>
  <c r="BA161" i="12"/>
  <c r="O377" i="12"/>
  <c r="BA153" i="12"/>
  <c r="O385" i="12"/>
  <c r="BA145" i="12"/>
  <c r="O393" i="12"/>
  <c r="BA137" i="12"/>
  <c r="O401" i="12"/>
  <c r="BA129" i="12"/>
  <c r="O441" i="12"/>
  <c r="BA89" i="12"/>
  <c r="BA81" i="12"/>
  <c r="O449" i="12"/>
  <c r="O457" i="12"/>
  <c r="BA73" i="12"/>
  <c r="O473" i="12"/>
  <c r="BA57" i="12"/>
  <c r="BA49" i="12"/>
  <c r="O481" i="12"/>
  <c r="O489" i="12"/>
  <c r="BA41" i="12"/>
  <c r="O497" i="12"/>
  <c r="BA33" i="12"/>
  <c r="O505" i="12"/>
  <c r="BA25" i="12"/>
  <c r="BA17" i="12"/>
  <c r="O513" i="12"/>
  <c r="O99" i="12"/>
  <c r="BA431" i="12"/>
  <c r="O27" i="12"/>
  <c r="BA503" i="12"/>
  <c r="O67" i="12"/>
  <c r="BA463" i="12"/>
  <c r="O107" i="12"/>
  <c r="BA423" i="12"/>
  <c r="O171" i="12"/>
  <c r="BA359" i="12"/>
  <c r="O211" i="12"/>
  <c r="BA319" i="12"/>
  <c r="O259" i="12"/>
  <c r="BA271" i="12"/>
  <c r="O283" i="12"/>
  <c r="BA247" i="12"/>
  <c r="O339" i="12"/>
  <c r="BA191" i="12"/>
  <c r="O347" i="12"/>
  <c r="BA183" i="12"/>
  <c r="O411" i="12"/>
  <c r="BA119" i="12"/>
  <c r="O139" i="12"/>
  <c r="BA391" i="12"/>
  <c r="O379" i="12"/>
  <c r="BA151" i="12"/>
  <c r="BA499" i="12"/>
  <c r="BA374" i="12"/>
  <c r="BA254" i="12"/>
  <c r="BA121" i="12"/>
  <c r="BA118" i="12"/>
  <c r="BA105" i="12"/>
  <c r="BA102" i="12"/>
  <c r="O140" i="12"/>
  <c r="O507" i="12"/>
  <c r="BA23" i="12"/>
  <c r="O179" i="12"/>
  <c r="BA351" i="12"/>
  <c r="O315" i="12"/>
  <c r="BA215" i="12"/>
  <c r="BA225" i="12"/>
  <c r="BA65" i="12"/>
  <c r="O68" i="12"/>
  <c r="BA462" i="12"/>
  <c r="BA430" i="12"/>
  <c r="O100" i="12"/>
  <c r="BA398" i="12"/>
  <c r="O132" i="12"/>
  <c r="O148" i="12"/>
  <c r="BA382" i="12"/>
  <c r="BA366" i="12"/>
  <c r="O164" i="12"/>
  <c r="O172" i="12"/>
  <c r="BA358" i="12"/>
  <c r="BA350" i="12"/>
  <c r="O180" i="12"/>
  <c r="O188" i="12"/>
  <c r="BA342" i="12"/>
  <c r="O212" i="12"/>
  <c r="BA318" i="12"/>
  <c r="BA286" i="12"/>
  <c r="O244" i="12"/>
  <c r="O252" i="12"/>
  <c r="BA278" i="12"/>
  <c r="BA230" i="12"/>
  <c r="O300" i="12"/>
  <c r="BA222" i="12"/>
  <c r="O308" i="12"/>
  <c r="O316" i="12"/>
  <c r="BA214" i="12"/>
  <c r="BA190" i="12"/>
  <c r="O340" i="12"/>
  <c r="BA174" i="12"/>
  <c r="O356" i="12"/>
  <c r="O364" i="12"/>
  <c r="BA166" i="12"/>
  <c r="O372" i="12"/>
  <c r="BA158" i="12"/>
  <c r="O380" i="12"/>
  <c r="BA150" i="12"/>
  <c r="O420" i="12"/>
  <c r="BA110" i="12"/>
  <c r="BA94" i="12"/>
  <c r="O436" i="12"/>
  <c r="BA86" i="12"/>
  <c r="O444" i="12"/>
  <c r="BA62" i="12"/>
  <c r="O468" i="12"/>
  <c r="BA46" i="12"/>
  <c r="O484" i="12"/>
  <c r="O492" i="12"/>
  <c r="BA38" i="12"/>
  <c r="BA30" i="12"/>
  <c r="O500" i="12"/>
  <c r="BA22" i="12"/>
  <c r="O508" i="12"/>
  <c r="O435" i="12"/>
  <c r="BA95" i="12"/>
  <c r="BA510" i="12"/>
  <c r="BA459" i="12"/>
  <c r="BA427" i="12"/>
  <c r="BA379" i="12"/>
  <c r="BA217" i="12"/>
  <c r="BA171" i="12"/>
  <c r="O108" i="12"/>
  <c r="O260" i="12"/>
  <c r="O75" i="12"/>
  <c r="BA455" i="12"/>
  <c r="O147" i="12"/>
  <c r="BA383" i="12"/>
  <c r="O219" i="12"/>
  <c r="BA311" i="12"/>
  <c r="O251" i="12"/>
  <c r="BA279" i="12"/>
  <c r="O267" i="12"/>
  <c r="BA263" i="12"/>
  <c r="O443" i="12"/>
  <c r="BA87" i="12"/>
  <c r="O400" i="12"/>
  <c r="BA130" i="12"/>
  <c r="BA375" i="12"/>
  <c r="BA255" i="12"/>
  <c r="BA170" i="12"/>
  <c r="O195" i="12"/>
  <c r="BA335" i="12"/>
  <c r="O467" i="12"/>
  <c r="BA63" i="12"/>
  <c r="BA511" i="12"/>
  <c r="BA487" i="12"/>
  <c r="BA399" i="12"/>
  <c r="BA395" i="12"/>
  <c r="BA343" i="12"/>
  <c r="BA303" i="12"/>
  <c r="BA294" i="12"/>
  <c r="BA206" i="12"/>
  <c r="BA202" i="12"/>
  <c r="BA126" i="12"/>
  <c r="O28" i="12"/>
  <c r="O204" i="12"/>
  <c r="O35" i="12"/>
  <c r="BA495" i="12"/>
  <c r="O59" i="12"/>
  <c r="BA471" i="12"/>
  <c r="O307" i="12"/>
  <c r="BA223" i="12"/>
  <c r="O499" i="12"/>
  <c r="BA31" i="12"/>
  <c r="O87" i="12"/>
  <c r="BA443" i="12"/>
  <c r="BA267" i="12"/>
  <c r="O263" i="12"/>
  <c r="BA203" i="12"/>
  <c r="O327" i="12"/>
  <c r="E339" i="10"/>
  <c r="E347" i="10"/>
  <c r="E379" i="10"/>
  <c r="E403" i="10"/>
  <c r="E435" i="10"/>
  <c r="E443" i="10"/>
  <c r="E499" i="10"/>
  <c r="BA446" i="12"/>
  <c r="BA414" i="12"/>
  <c r="BA367" i="12"/>
  <c r="BA295" i="12"/>
  <c r="BA281" i="12"/>
  <c r="BA193" i="12"/>
  <c r="BA159" i="12"/>
  <c r="O215" i="12"/>
  <c r="O388" i="12"/>
  <c r="O115" i="12"/>
  <c r="BA415" i="12"/>
  <c r="O16" i="12"/>
  <c r="BA514" i="12"/>
  <c r="BA491" i="12"/>
  <c r="O39" i="12"/>
  <c r="BA331" i="12"/>
  <c r="O199" i="12"/>
  <c r="O231" i="12"/>
  <c r="BA299" i="12"/>
  <c r="O304" i="12"/>
  <c r="BA226" i="12"/>
  <c r="O368" i="12"/>
  <c r="BA162" i="12"/>
  <c r="O424" i="12"/>
  <c r="BA106" i="12"/>
  <c r="O432" i="12"/>
  <c r="BA98" i="12"/>
  <c r="O456" i="12"/>
  <c r="BA74" i="12"/>
  <c r="O464" i="12"/>
  <c r="BA66" i="12"/>
  <c r="O488" i="12"/>
  <c r="BA42" i="12"/>
  <c r="O511" i="12"/>
  <c r="BA19" i="12"/>
  <c r="O496" i="12"/>
  <c r="BA34" i="12"/>
  <c r="BA478" i="12"/>
  <c r="BA447" i="12"/>
  <c r="BA419" i="12"/>
  <c r="BA219" i="12"/>
  <c r="BA127" i="12"/>
  <c r="BA113" i="12"/>
  <c r="BA97" i="12"/>
  <c r="O279" i="12"/>
  <c r="O332" i="12"/>
  <c r="O452" i="12"/>
  <c r="I406" i="12"/>
  <c r="AZ124" i="12"/>
  <c r="AZ164" i="12"/>
  <c r="I366" i="12"/>
  <c r="I446" i="12"/>
  <c r="AZ84" i="12"/>
  <c r="D35" i="10"/>
  <c r="D43" i="10"/>
  <c r="D51" i="10"/>
  <c r="D75" i="10"/>
  <c r="D99" i="10"/>
  <c r="D107" i="10"/>
  <c r="D115" i="10"/>
  <c r="D163" i="10"/>
  <c r="D171" i="10"/>
  <c r="D203" i="10"/>
  <c r="D227" i="10"/>
  <c r="D235" i="10"/>
  <c r="D267" i="10"/>
  <c r="D291" i="10"/>
  <c r="D299" i="10"/>
  <c r="D331" i="10"/>
  <c r="D363" i="10"/>
  <c r="D419" i="10"/>
  <c r="D427" i="10"/>
  <c r="D459" i="10"/>
  <c r="D491" i="10"/>
  <c r="D499" i="10"/>
  <c r="I494" i="12"/>
  <c r="D12" i="10"/>
  <c r="D20" i="10"/>
  <c r="D28" i="10"/>
  <c r="D36" i="10"/>
  <c r="D44" i="10"/>
  <c r="D68" i="10"/>
  <c r="D76" i="10"/>
  <c r="D84" i="10"/>
  <c r="D92" i="10"/>
  <c r="D100" i="10"/>
  <c r="D108" i="10"/>
  <c r="D124" i="10"/>
  <c r="D140" i="10"/>
  <c r="D148" i="10"/>
  <c r="D156" i="10"/>
  <c r="D164" i="10"/>
  <c r="D172" i="10"/>
  <c r="D196" i="10"/>
  <c r="D204" i="10"/>
  <c r="D212" i="10"/>
  <c r="D220" i="10"/>
  <c r="D228" i="10"/>
  <c r="D236" i="10"/>
  <c r="D252" i="10"/>
  <c r="D268" i="10"/>
  <c r="D276" i="10"/>
  <c r="D284" i="10"/>
  <c r="D292" i="10"/>
  <c r="D300" i="10"/>
  <c r="D324" i="10"/>
  <c r="D332" i="10"/>
  <c r="D340" i="10"/>
  <c r="D348" i="10"/>
  <c r="D356" i="10"/>
  <c r="D364" i="10"/>
  <c r="D380" i="10"/>
  <c r="D396" i="10"/>
  <c r="D404" i="10"/>
  <c r="D412" i="10"/>
  <c r="D420" i="10"/>
  <c r="D428" i="10"/>
  <c r="D452" i="10"/>
  <c r="D460" i="10"/>
  <c r="D468" i="10"/>
  <c r="D476" i="10"/>
  <c r="D484" i="10"/>
  <c r="AZ63" i="12"/>
  <c r="I467" i="12"/>
  <c r="AZ276" i="12"/>
  <c r="I254" i="12"/>
  <c r="AZ119" i="12"/>
  <c r="AZ431" i="12"/>
  <c r="AZ319" i="12"/>
  <c r="I457" i="12"/>
  <c r="AZ73" i="12"/>
  <c r="AZ503" i="12"/>
  <c r="D492" i="10"/>
  <c r="C29" i="12"/>
  <c r="C24" i="13" s="1"/>
  <c r="AY501" i="12"/>
  <c r="C53" i="12"/>
  <c r="C48" i="13" s="1"/>
  <c r="AY477" i="12"/>
  <c r="C77" i="12"/>
  <c r="C72" i="13" s="1"/>
  <c r="AY453" i="12"/>
  <c r="C93" i="12"/>
  <c r="C88" i="13" s="1"/>
  <c r="AY437" i="12"/>
  <c r="AY413" i="12"/>
  <c r="C117" i="12"/>
  <c r="C112" i="13" s="1"/>
  <c r="C141" i="12"/>
  <c r="C136" i="13" s="1"/>
  <c r="AY389" i="12"/>
  <c r="C157" i="12"/>
  <c r="C152" i="13" s="1"/>
  <c r="AY373" i="12"/>
  <c r="C181" i="12"/>
  <c r="C176" i="13" s="1"/>
  <c r="AY349" i="12"/>
  <c r="C213" i="12"/>
  <c r="C208" i="13" s="1"/>
  <c r="AY317" i="12"/>
  <c r="C237" i="12"/>
  <c r="C232" i="13" s="1"/>
  <c r="AY293" i="12"/>
  <c r="C253" i="12"/>
  <c r="C248" i="13" s="1"/>
  <c r="AY277" i="12"/>
  <c r="C269" i="12"/>
  <c r="C264" i="13" s="1"/>
  <c r="AY261" i="12"/>
  <c r="C285" i="12"/>
  <c r="C280" i="13" s="1"/>
  <c r="AY245" i="12"/>
  <c r="C309" i="12"/>
  <c r="C304" i="13" s="1"/>
  <c r="AY221" i="12"/>
  <c r="C341" i="12"/>
  <c r="C336" i="13" s="1"/>
  <c r="AY189" i="12"/>
  <c r="C365" i="12"/>
  <c r="C360" i="13" s="1"/>
  <c r="AY165" i="12"/>
  <c r="AY149" i="12"/>
  <c r="C381" i="12"/>
  <c r="C376" i="13" s="1"/>
  <c r="C405" i="12"/>
  <c r="C400" i="13" s="1"/>
  <c r="AY125" i="12"/>
  <c r="AY101" i="12"/>
  <c r="C429" i="12"/>
  <c r="C424" i="13" s="1"/>
  <c r="AY85" i="12"/>
  <c r="C445" i="12"/>
  <c r="C440" i="13" s="1"/>
  <c r="C469" i="12"/>
  <c r="C464" i="13" s="1"/>
  <c r="AY61" i="12"/>
  <c r="AY21" i="12"/>
  <c r="C509" i="12"/>
  <c r="C504" i="13" s="1"/>
  <c r="C21" i="12"/>
  <c r="C16" i="13" s="1"/>
  <c r="AY509" i="12"/>
  <c r="C45" i="12"/>
  <c r="C40" i="13" s="1"/>
  <c r="AY485" i="12"/>
  <c r="C61" i="12"/>
  <c r="C56" i="13" s="1"/>
  <c r="AY469" i="12"/>
  <c r="AY445" i="12"/>
  <c r="C85" i="12"/>
  <c r="C80" i="13" s="1"/>
  <c r="C109" i="12"/>
  <c r="C104" i="13" s="1"/>
  <c r="AY421" i="12"/>
  <c r="C125" i="12"/>
  <c r="C120" i="13" s="1"/>
  <c r="AY405" i="12"/>
  <c r="C149" i="12"/>
  <c r="C144" i="13" s="1"/>
  <c r="AY381" i="12"/>
  <c r="C173" i="12"/>
  <c r="C168" i="13" s="1"/>
  <c r="AY357" i="12"/>
  <c r="C189" i="12"/>
  <c r="C184" i="13" s="1"/>
  <c r="AY341" i="12"/>
  <c r="C205" i="12"/>
  <c r="C200" i="13" s="1"/>
  <c r="AY325" i="12"/>
  <c r="AY309" i="12"/>
  <c r="C221" i="12"/>
  <c r="C216" i="13" s="1"/>
  <c r="C245" i="12"/>
  <c r="C240" i="13" s="1"/>
  <c r="AY285" i="12"/>
  <c r="C277" i="12"/>
  <c r="C272" i="13" s="1"/>
  <c r="AY253" i="12"/>
  <c r="C301" i="12"/>
  <c r="C296" i="13" s="1"/>
  <c r="AY229" i="12"/>
  <c r="C317" i="12"/>
  <c r="C312" i="13" s="1"/>
  <c r="AY213" i="12"/>
  <c r="C333" i="12"/>
  <c r="C328" i="13" s="1"/>
  <c r="AY197" i="12"/>
  <c r="C349" i="12"/>
  <c r="C344" i="13" s="1"/>
  <c r="AY181" i="12"/>
  <c r="C373" i="12"/>
  <c r="C368" i="13" s="1"/>
  <c r="AY157" i="12"/>
  <c r="C397" i="12"/>
  <c r="C392" i="13" s="1"/>
  <c r="AY133" i="12"/>
  <c r="C413" i="12"/>
  <c r="C408" i="13" s="1"/>
  <c r="AY117" i="12"/>
  <c r="C437" i="12"/>
  <c r="C432" i="13" s="1"/>
  <c r="AY93" i="12"/>
  <c r="C461" i="12"/>
  <c r="C456" i="13" s="1"/>
  <c r="AY69" i="12"/>
  <c r="C477" i="12"/>
  <c r="C472" i="13" s="1"/>
  <c r="AY53" i="12"/>
  <c r="C501" i="12"/>
  <c r="C496" i="13" s="1"/>
  <c r="AY29" i="12"/>
  <c r="AY37" i="12"/>
  <c r="C493" i="12"/>
  <c r="C488" i="13" s="1"/>
  <c r="C378" i="12"/>
  <c r="C373" i="13" s="1"/>
  <c r="AY152" i="12"/>
  <c r="C388" i="12"/>
  <c r="C383" i="13" s="1"/>
  <c r="AY142" i="12"/>
  <c r="C410" i="12"/>
  <c r="C405" i="13" s="1"/>
  <c r="AY120" i="12"/>
  <c r="C420" i="12"/>
  <c r="C415" i="13" s="1"/>
  <c r="AY110" i="12"/>
  <c r="C442" i="12"/>
  <c r="C437" i="13" s="1"/>
  <c r="AY88" i="12"/>
  <c r="C452" i="12"/>
  <c r="C447" i="13" s="1"/>
  <c r="AY78" i="12"/>
  <c r="C474" i="12"/>
  <c r="C469" i="13" s="1"/>
  <c r="AY56" i="12"/>
  <c r="C506" i="12"/>
  <c r="C501" i="13" s="1"/>
  <c r="AY24" i="12"/>
  <c r="C516" i="12"/>
  <c r="C511" i="13" s="1"/>
  <c r="AY14" i="12"/>
  <c r="C411" i="12"/>
  <c r="C406" i="13" s="1"/>
  <c r="AY119" i="12"/>
  <c r="C475" i="12"/>
  <c r="C470" i="13" s="1"/>
  <c r="AY55" i="12"/>
  <c r="AY504" i="12"/>
  <c r="AY375" i="12"/>
  <c r="AY366" i="12"/>
  <c r="AY333" i="12"/>
  <c r="AY302" i="12"/>
  <c r="AY279" i="12"/>
  <c r="AY237" i="12"/>
  <c r="AY184" i="12"/>
  <c r="C37" i="12"/>
  <c r="C32" i="13" s="1"/>
  <c r="C292" i="12"/>
  <c r="C287" i="13" s="1"/>
  <c r="C478" i="12"/>
  <c r="C473" i="13" s="1"/>
  <c r="AY52" i="12"/>
  <c r="C380" i="12"/>
  <c r="C375" i="13" s="1"/>
  <c r="AY150" i="12"/>
  <c r="C402" i="12"/>
  <c r="C397" i="13" s="1"/>
  <c r="AY128" i="12"/>
  <c r="C412" i="12"/>
  <c r="C407" i="13" s="1"/>
  <c r="AY118" i="12"/>
  <c r="C434" i="12"/>
  <c r="C429" i="13" s="1"/>
  <c r="AY96" i="12"/>
  <c r="C444" i="12"/>
  <c r="C439" i="13" s="1"/>
  <c r="AY86" i="12"/>
  <c r="C466" i="12"/>
  <c r="C461" i="13" s="1"/>
  <c r="AY64" i="12"/>
  <c r="C476" i="12"/>
  <c r="C471" i="13" s="1"/>
  <c r="AY54" i="12"/>
  <c r="C498" i="12"/>
  <c r="C493" i="13" s="1"/>
  <c r="AY32" i="12"/>
  <c r="C508" i="12"/>
  <c r="C503" i="13" s="1"/>
  <c r="AY22" i="12"/>
  <c r="C58" i="12"/>
  <c r="C53" i="13" s="1"/>
  <c r="C484" i="12"/>
  <c r="C479" i="13" s="1"/>
  <c r="C375" i="12"/>
  <c r="C370" i="13" s="1"/>
  <c r="AY155" i="12"/>
  <c r="C383" i="12"/>
  <c r="C378" i="13" s="1"/>
  <c r="AY147" i="12"/>
  <c r="AY139" i="12"/>
  <c r="C391" i="12"/>
  <c r="C386" i="13" s="1"/>
  <c r="C399" i="12"/>
  <c r="C394" i="13" s="1"/>
  <c r="AY131" i="12"/>
  <c r="C423" i="12"/>
  <c r="C418" i="13" s="1"/>
  <c r="AY107" i="12"/>
  <c r="C439" i="12"/>
  <c r="C434" i="13" s="1"/>
  <c r="AY91" i="12"/>
  <c r="C447" i="12"/>
  <c r="C442" i="13" s="1"/>
  <c r="AY83" i="12"/>
  <c r="C455" i="12"/>
  <c r="C450" i="13" s="1"/>
  <c r="AY75" i="12"/>
  <c r="C463" i="12"/>
  <c r="C458" i="13" s="1"/>
  <c r="AY67" i="12"/>
  <c r="AY59" i="12"/>
  <c r="C471" i="12"/>
  <c r="C466" i="13" s="1"/>
  <c r="C479" i="12"/>
  <c r="C474" i="13" s="1"/>
  <c r="AY51" i="12"/>
  <c r="C487" i="12"/>
  <c r="C482" i="13" s="1"/>
  <c r="AY43" i="12"/>
  <c r="C495" i="12"/>
  <c r="C490" i="13" s="1"/>
  <c r="AY35" i="12"/>
  <c r="C503" i="12"/>
  <c r="C498" i="13" s="1"/>
  <c r="AY27" i="12"/>
  <c r="C511" i="12"/>
  <c r="C506" i="13" s="1"/>
  <c r="AY19" i="12"/>
  <c r="AY376" i="12"/>
  <c r="C379" i="12"/>
  <c r="C374" i="13" s="1"/>
  <c r="AY151" i="12"/>
  <c r="C389" i="12"/>
  <c r="C384" i="13" s="1"/>
  <c r="AY141" i="12"/>
  <c r="AY109" i="12"/>
  <c r="C421" i="12"/>
  <c r="C416" i="13" s="1"/>
  <c r="C453" i="12"/>
  <c r="C448" i="13" s="1"/>
  <c r="AY77" i="12"/>
  <c r="AY462" i="12"/>
  <c r="AY397" i="12"/>
  <c r="AY365" i="12"/>
  <c r="AY334" i="12"/>
  <c r="AY216" i="12"/>
  <c r="AY206" i="12"/>
  <c r="AY173" i="12"/>
  <c r="C502" i="12"/>
  <c r="C497" i="13" s="1"/>
  <c r="AY28" i="12"/>
  <c r="C394" i="12"/>
  <c r="C389" i="13" s="1"/>
  <c r="AY136" i="12"/>
  <c r="C404" i="12"/>
  <c r="C399" i="13" s="1"/>
  <c r="AY126" i="12"/>
  <c r="C426" i="12"/>
  <c r="C421" i="13" s="1"/>
  <c r="AY104" i="12"/>
  <c r="C436" i="12"/>
  <c r="C431" i="13" s="1"/>
  <c r="AY94" i="12"/>
  <c r="C458" i="12"/>
  <c r="C453" i="13" s="1"/>
  <c r="AY72" i="12"/>
  <c r="C490" i="12"/>
  <c r="C485" i="13" s="1"/>
  <c r="AY40" i="12"/>
  <c r="C500" i="12"/>
  <c r="C495" i="13" s="1"/>
  <c r="AY30" i="12"/>
  <c r="C431" i="12"/>
  <c r="C426" i="13" s="1"/>
  <c r="AY461" i="12"/>
  <c r="AY440" i="12"/>
  <c r="AY429" i="12"/>
  <c r="AY408" i="12"/>
  <c r="AY343" i="12"/>
  <c r="AY311" i="12"/>
  <c r="AY270" i="12"/>
  <c r="AY247" i="12"/>
  <c r="AY205" i="12"/>
  <c r="C422" i="12"/>
  <c r="C417" i="13" s="1"/>
  <c r="AY108" i="12"/>
  <c r="AY76" i="12"/>
  <c r="C454" i="12"/>
  <c r="C449" i="13" s="1"/>
  <c r="AY60" i="12"/>
  <c r="C470" i="12"/>
  <c r="C465" i="13" s="1"/>
  <c r="C494" i="12"/>
  <c r="C489" i="13" s="1"/>
  <c r="AY36" i="12"/>
  <c r="C403" i="12"/>
  <c r="C398" i="13" s="1"/>
  <c r="AY127" i="12"/>
  <c r="C485" i="12"/>
  <c r="C480" i="13" s="1"/>
  <c r="C395" i="12"/>
  <c r="C390" i="13" s="1"/>
  <c r="AY135" i="12"/>
  <c r="C427" i="12"/>
  <c r="C422" i="13" s="1"/>
  <c r="AY103" i="12"/>
  <c r="C491" i="12"/>
  <c r="C486" i="13" s="1"/>
  <c r="AY39" i="12"/>
  <c r="C435" i="12"/>
  <c r="C430" i="13" s="1"/>
  <c r="AY344" i="12"/>
  <c r="AY312" i="12"/>
  <c r="AY301" i="12"/>
  <c r="AY280" i="12"/>
  <c r="AY269" i="12"/>
  <c r="AY248" i="12"/>
  <c r="AY215" i="12"/>
  <c r="AY183" i="12"/>
  <c r="C374" i="12"/>
  <c r="C369" i="13" s="1"/>
  <c r="AY156" i="12"/>
  <c r="C398" i="12"/>
  <c r="C393" i="13" s="1"/>
  <c r="AY132" i="12"/>
  <c r="C414" i="12"/>
  <c r="C409" i="13" s="1"/>
  <c r="AY116" i="12"/>
  <c r="C430" i="12"/>
  <c r="C425" i="13" s="1"/>
  <c r="AY100" i="12"/>
  <c r="C438" i="12"/>
  <c r="C433" i="13" s="1"/>
  <c r="AY92" i="12"/>
  <c r="AY84" i="12"/>
  <c r="C446" i="12"/>
  <c r="C441" i="13" s="1"/>
  <c r="C462" i="12"/>
  <c r="C457" i="13" s="1"/>
  <c r="AY68" i="12"/>
  <c r="C486" i="12"/>
  <c r="C481" i="13" s="1"/>
  <c r="AY44" i="12"/>
  <c r="C467" i="12"/>
  <c r="C462" i="13" s="1"/>
  <c r="AY63" i="12"/>
  <c r="AY31" i="12"/>
  <c r="C499" i="12"/>
  <c r="C494" i="13" s="1"/>
  <c r="C356" i="12"/>
  <c r="C351" i="13" s="1"/>
  <c r="C386" i="12"/>
  <c r="C381" i="13" s="1"/>
  <c r="AY144" i="12"/>
  <c r="AY134" i="12"/>
  <c r="C396" i="12"/>
  <c r="C391" i="13" s="1"/>
  <c r="C418" i="12"/>
  <c r="C413" i="13" s="1"/>
  <c r="AY112" i="12"/>
  <c r="C428" i="12"/>
  <c r="C423" i="13" s="1"/>
  <c r="AY102" i="12"/>
  <c r="C450" i="12"/>
  <c r="C445" i="13" s="1"/>
  <c r="AY80" i="12"/>
  <c r="C482" i="12"/>
  <c r="C477" i="13" s="1"/>
  <c r="AY48" i="12"/>
  <c r="C492" i="12"/>
  <c r="C487" i="13" s="1"/>
  <c r="AY38" i="12"/>
  <c r="C514" i="12"/>
  <c r="C509" i="13" s="1"/>
  <c r="AY16" i="12"/>
  <c r="C443" i="12"/>
  <c r="C438" i="13" s="1"/>
  <c r="C510" i="12"/>
  <c r="C505" i="13" s="1"/>
  <c r="AY23" i="12"/>
  <c r="C507" i="12"/>
  <c r="C502" i="13" s="1"/>
  <c r="AY503" i="12"/>
  <c r="AY494" i="12"/>
  <c r="AY471" i="12"/>
  <c r="AY439" i="12"/>
  <c r="AY430" i="12"/>
  <c r="AY407" i="12"/>
  <c r="AY398" i="12"/>
  <c r="C387" i="12"/>
  <c r="C382" i="13" s="1"/>
  <c r="AY143" i="12"/>
  <c r="C419" i="12"/>
  <c r="C414" i="13" s="1"/>
  <c r="AY111" i="12"/>
  <c r="C451" i="12"/>
  <c r="C446" i="13" s="1"/>
  <c r="AY79" i="12"/>
  <c r="C483" i="12"/>
  <c r="C478" i="13" s="1"/>
  <c r="AY47" i="12"/>
  <c r="C515" i="12"/>
  <c r="C510" i="13" s="1"/>
  <c r="AY15" i="12"/>
  <c r="C382" i="12"/>
  <c r="C377" i="13" s="1"/>
  <c r="C459" i="12"/>
  <c r="C454" i="13" s="1"/>
  <c r="AY514" i="12"/>
  <c r="L10" i="13"/>
  <c r="D221" i="10"/>
  <c r="E10" i="10"/>
  <c r="E404" i="10"/>
  <c r="D5" i="10"/>
  <c r="D13" i="10"/>
  <c r="D29" i="10"/>
  <c r="D38" i="10"/>
  <c r="D37" i="10"/>
  <c r="D61" i="10"/>
  <c r="D69" i="10"/>
  <c r="D77" i="10"/>
  <c r="D117" i="10"/>
  <c r="D133" i="10"/>
  <c r="D141" i="10"/>
  <c r="D157" i="10"/>
  <c r="D166" i="10"/>
  <c r="D189" i="10"/>
  <c r="D197" i="10"/>
  <c r="D205" i="10"/>
  <c r="D245" i="10"/>
  <c r="D261" i="10"/>
  <c r="D269" i="10"/>
  <c r="D285" i="10"/>
  <c r="E58" i="10"/>
  <c r="E122" i="10"/>
  <c r="E138" i="10"/>
  <c r="E186" i="10"/>
  <c r="E194" i="10"/>
  <c r="E202" i="10"/>
  <c r="E250" i="10"/>
  <c r="E266" i="10"/>
  <c r="E330" i="10"/>
  <c r="E402" i="10"/>
  <c r="E418" i="10"/>
  <c r="E450" i="10"/>
  <c r="F24" i="10"/>
  <c r="F96" i="10"/>
  <c r="F120" i="10"/>
  <c r="F184" i="10"/>
  <c r="F256" i="10"/>
  <c r="F280" i="10"/>
  <c r="F440" i="10"/>
  <c r="F504" i="10"/>
  <c r="G108" i="10"/>
  <c r="G220" i="10"/>
  <c r="E12" i="10"/>
  <c r="E36" i="10"/>
  <c r="E44" i="10"/>
  <c r="E52" i="10"/>
  <c r="E68" i="10"/>
  <c r="E84" i="10"/>
  <c r="E108" i="10"/>
  <c r="E116" i="10"/>
  <c r="E132" i="10"/>
  <c r="E148" i="10"/>
  <c r="E156" i="10"/>
  <c r="E172" i="10"/>
  <c r="E180" i="10"/>
  <c r="E196" i="10"/>
  <c r="E228" i="10"/>
  <c r="E236" i="10"/>
  <c r="E244" i="10"/>
  <c r="E260" i="10"/>
  <c r="E276" i="10"/>
  <c r="E284" i="10"/>
  <c r="E308" i="10"/>
  <c r="E340" i="10"/>
  <c r="E364" i="10"/>
  <c r="E372" i="10"/>
  <c r="E380" i="10"/>
  <c r="E396" i="10"/>
  <c r="E428" i="10"/>
  <c r="E460" i="10"/>
  <c r="E468" i="10"/>
  <c r="E476" i="10"/>
  <c r="E492" i="10"/>
  <c r="E66" i="10"/>
  <c r="E370" i="10"/>
  <c r="E434" i="10"/>
  <c r="G25" i="10"/>
  <c r="G26" i="10"/>
  <c r="G114" i="10"/>
  <c r="G113" i="10"/>
  <c r="G146" i="10"/>
  <c r="G145" i="10"/>
  <c r="G242" i="10"/>
  <c r="G241" i="10"/>
  <c r="G370" i="10"/>
  <c r="G369" i="10"/>
  <c r="G377" i="10"/>
  <c r="G378" i="10"/>
  <c r="G498" i="10"/>
  <c r="G497" i="10"/>
  <c r="G260" i="10"/>
  <c r="E98" i="10"/>
  <c r="D8" i="10"/>
  <c r="D24" i="10"/>
  <c r="D32" i="10"/>
  <c r="D40" i="10"/>
  <c r="D48" i="10"/>
  <c r="D56" i="10"/>
  <c r="D64" i="10"/>
  <c r="D72" i="10"/>
  <c r="D80" i="10"/>
  <c r="D96" i="10"/>
  <c r="D104" i="10"/>
  <c r="D112" i="10"/>
  <c r="D120" i="10"/>
  <c r="D128" i="10"/>
  <c r="D136" i="10"/>
  <c r="D144" i="10"/>
  <c r="D152" i="10"/>
  <c r="D160" i="10"/>
  <c r="D168" i="10"/>
  <c r="D176" i="10"/>
  <c r="D184" i="10"/>
  <c r="D192" i="10"/>
  <c r="D208" i="10"/>
  <c r="D216" i="10"/>
  <c r="D224" i="10"/>
  <c r="D232" i="10"/>
  <c r="D240" i="10"/>
  <c r="D248" i="10"/>
  <c r="D256" i="10"/>
  <c r="D264" i="10"/>
  <c r="D272" i="10"/>
  <c r="D280" i="10"/>
  <c r="D288" i="10"/>
  <c r="D296" i="10"/>
  <c r="D344" i="10"/>
  <c r="D472" i="10"/>
  <c r="E325" i="10"/>
  <c r="E381" i="10"/>
  <c r="D477" i="10"/>
  <c r="E386" i="10"/>
  <c r="F11" i="10"/>
  <c r="F27" i="10"/>
  <c r="F43" i="10"/>
  <c r="F59" i="10"/>
  <c r="F67" i="10"/>
  <c r="F75" i="10"/>
  <c r="F83" i="10"/>
  <c r="F99" i="10"/>
  <c r="F115" i="10"/>
  <c r="F123" i="10"/>
  <c r="F131" i="10"/>
  <c r="F139" i="10"/>
  <c r="F147" i="10"/>
  <c r="F163" i="10"/>
  <c r="F171" i="10"/>
  <c r="F187" i="10"/>
  <c r="F195" i="10"/>
  <c r="F203" i="10"/>
  <c r="F211" i="10"/>
  <c r="F219" i="10"/>
  <c r="F227" i="10"/>
  <c r="F235" i="10"/>
  <c r="F243" i="10"/>
  <c r="F259" i="10"/>
  <c r="F267" i="10"/>
  <c r="F275" i="10"/>
  <c r="F291" i="10"/>
  <c r="F299" i="10"/>
  <c r="F307" i="10"/>
  <c r="F315" i="10"/>
  <c r="F323" i="10"/>
  <c r="F339" i="10"/>
  <c r="F355" i="10"/>
  <c r="F363" i="10"/>
  <c r="F371" i="10"/>
  <c r="F387" i="10"/>
  <c r="F395" i="10"/>
  <c r="F403" i="10"/>
  <c r="F411" i="10"/>
  <c r="F427" i="10"/>
  <c r="F435" i="10"/>
  <c r="F443" i="10"/>
  <c r="F451" i="10"/>
  <c r="F459" i="10"/>
  <c r="F467" i="10"/>
  <c r="F475" i="10"/>
  <c r="F483" i="10"/>
  <c r="F491" i="10"/>
  <c r="F499" i="10"/>
  <c r="F505" i="10"/>
  <c r="G276" i="10"/>
  <c r="G492" i="10"/>
  <c r="E226" i="10"/>
  <c r="E444" i="10"/>
  <c r="G27" i="10"/>
  <c r="G28" i="10"/>
  <c r="G123" i="10"/>
  <c r="G124" i="10"/>
  <c r="G163" i="10"/>
  <c r="G164" i="10"/>
  <c r="G179" i="10"/>
  <c r="G180" i="10"/>
  <c r="G195" i="10"/>
  <c r="G196" i="10"/>
  <c r="G211" i="10"/>
  <c r="G212" i="10"/>
  <c r="G227" i="10"/>
  <c r="G228" i="10"/>
  <c r="G235" i="10"/>
  <c r="G236" i="10"/>
  <c r="G243" i="10"/>
  <c r="G244" i="10"/>
  <c r="G251" i="10"/>
  <c r="G252" i="10"/>
  <c r="G267" i="10"/>
  <c r="G268" i="10"/>
  <c r="G283" i="10"/>
  <c r="G284" i="10"/>
  <c r="G347" i="10"/>
  <c r="G348" i="10"/>
  <c r="G427" i="10"/>
  <c r="G428" i="10"/>
  <c r="G443" i="10"/>
  <c r="G444" i="10"/>
  <c r="G451" i="10"/>
  <c r="G452" i="10"/>
  <c r="G483" i="10"/>
  <c r="G484" i="10"/>
  <c r="G499" i="10"/>
  <c r="G500" i="10"/>
  <c r="G156" i="10"/>
  <c r="D52" i="10"/>
  <c r="D116" i="10"/>
  <c r="D132" i="10"/>
  <c r="D180" i="10"/>
  <c r="D179" i="10"/>
  <c r="D244" i="10"/>
  <c r="D260" i="10"/>
  <c r="D308" i="10"/>
  <c r="D307" i="10"/>
  <c r="D372" i="10"/>
  <c r="D371" i="10"/>
  <c r="D388" i="10"/>
  <c r="D436" i="10"/>
  <c r="D500" i="10"/>
  <c r="D93" i="10"/>
  <c r="E162" i="10"/>
  <c r="E285" i="10"/>
  <c r="G188" i="10"/>
  <c r="G410" i="10"/>
  <c r="E298" i="10"/>
  <c r="H24" i="10"/>
  <c r="H23" i="10"/>
  <c r="H127" i="10"/>
  <c r="H128" i="10"/>
  <c r="H320" i="10"/>
  <c r="H319" i="10"/>
  <c r="D304" i="10"/>
  <c r="D312" i="10"/>
  <c r="D320" i="10"/>
  <c r="D336" i="10"/>
  <c r="D352" i="10"/>
  <c r="D360" i="10"/>
  <c r="D368" i="10"/>
  <c r="D376" i="10"/>
  <c r="D384" i="10"/>
  <c r="D392" i="10"/>
  <c r="D408" i="10"/>
  <c r="D416" i="10"/>
  <c r="D424" i="10"/>
  <c r="D432" i="10"/>
  <c r="D440" i="10"/>
  <c r="D448" i="10"/>
  <c r="D464" i="10"/>
  <c r="D480" i="10"/>
  <c r="D488" i="10"/>
  <c r="D496" i="10"/>
  <c r="D504" i="10"/>
  <c r="E280" i="10"/>
  <c r="E288" i="10"/>
  <c r="E312" i="10"/>
  <c r="E320" i="10"/>
  <c r="E344" i="10"/>
  <c r="E352" i="10"/>
  <c r="E376" i="10"/>
  <c r="E384" i="10"/>
  <c r="E408" i="10"/>
  <c r="E416" i="10"/>
  <c r="E440" i="10"/>
  <c r="E448" i="10"/>
  <c r="E472" i="10"/>
  <c r="E480" i="10"/>
  <c r="E504" i="10"/>
  <c r="F12" i="10"/>
  <c r="F20" i="10"/>
  <c r="F28" i="10"/>
  <c r="F36" i="10"/>
  <c r="F44" i="10"/>
  <c r="F52" i="10"/>
  <c r="F60" i="10"/>
  <c r="F68" i="10"/>
  <c r="F76" i="10"/>
  <c r="F84" i="10"/>
  <c r="F92" i="10"/>
  <c r="F100" i="10"/>
  <c r="F108" i="10"/>
  <c r="F116" i="10"/>
  <c r="F124" i="10"/>
  <c r="F132" i="10"/>
  <c r="F140" i="10"/>
  <c r="F148" i="10"/>
  <c r="F156" i="10"/>
  <c r="F172" i="10"/>
  <c r="F180" i="10"/>
  <c r="F188" i="10"/>
  <c r="F196" i="10"/>
  <c r="F204" i="10"/>
  <c r="F212" i="10"/>
  <c r="F220" i="10"/>
  <c r="F228" i="10"/>
  <c r="F236" i="10"/>
  <c r="F244" i="10"/>
  <c r="F252" i="10"/>
  <c r="F260" i="10"/>
  <c r="F268" i="10"/>
  <c r="F276" i="10"/>
  <c r="F284" i="10"/>
  <c r="F292" i="10"/>
  <c r="F300" i="10"/>
  <c r="F308" i="10"/>
  <c r="F316" i="10"/>
  <c r="F332" i="10"/>
  <c r="F340" i="10"/>
  <c r="F356" i="10"/>
  <c r="F364" i="10"/>
  <c r="F380" i="10"/>
  <c r="F388" i="10"/>
  <c r="F396" i="10"/>
  <c r="F404" i="10"/>
  <c r="F412" i="10"/>
  <c r="F420" i="10"/>
  <c r="F428" i="10"/>
  <c r="F444" i="10"/>
  <c r="F452" i="10"/>
  <c r="F461" i="10"/>
  <c r="F468" i="10"/>
  <c r="F476" i="10"/>
  <c r="F484" i="10"/>
  <c r="F492" i="10"/>
  <c r="F500" i="10"/>
  <c r="G50" i="10"/>
  <c r="G58" i="10"/>
  <c r="G66" i="10"/>
  <c r="G82" i="10"/>
  <c r="G154" i="10"/>
  <c r="G186" i="10"/>
  <c r="G194" i="10"/>
  <c r="G210" i="10"/>
  <c r="G226" i="10"/>
  <c r="G250" i="10"/>
  <c r="G282" i="10"/>
  <c r="G314" i="10"/>
  <c r="G322" i="10"/>
  <c r="G338" i="10"/>
  <c r="G354" i="10"/>
  <c r="G434" i="10"/>
  <c r="G450" i="10"/>
  <c r="H88" i="10"/>
  <c r="H112" i="10"/>
  <c r="H176" i="10"/>
  <c r="H224" i="10"/>
  <c r="H488" i="10"/>
  <c r="E18" i="10"/>
  <c r="E26" i="10"/>
  <c r="E34" i="10"/>
  <c r="E42" i="10"/>
  <c r="E50" i="10"/>
  <c r="E74" i="10"/>
  <c r="E82" i="10"/>
  <c r="E90" i="10"/>
  <c r="E106" i="10"/>
  <c r="E114" i="10"/>
  <c r="E130" i="10"/>
  <c r="E146" i="10"/>
  <c r="E154" i="10"/>
  <c r="E170" i="10"/>
  <c r="E178" i="10"/>
  <c r="E210" i="10"/>
  <c r="E218" i="10"/>
  <c r="E234" i="10"/>
  <c r="E242" i="10"/>
  <c r="E258" i="10"/>
  <c r="E274" i="10"/>
  <c r="E282" i="10"/>
  <c r="E290" i="10"/>
  <c r="E314" i="10"/>
  <c r="E322" i="10"/>
  <c r="E338" i="10"/>
  <c r="E346" i="10"/>
  <c r="E354" i="10"/>
  <c r="E362" i="10"/>
  <c r="E371" i="10"/>
  <c r="E378" i="10"/>
  <c r="E394" i="10"/>
  <c r="E426" i="10"/>
  <c r="E442" i="10"/>
  <c r="E458" i="10"/>
  <c r="E466" i="10"/>
  <c r="E482" i="10"/>
  <c r="E490" i="10"/>
  <c r="E498" i="10"/>
  <c r="G12" i="10"/>
  <c r="G20" i="10"/>
  <c r="G36" i="10"/>
  <c r="G44" i="10"/>
  <c r="G52" i="10"/>
  <c r="G60" i="10"/>
  <c r="G68" i="10"/>
  <c r="G76" i="10"/>
  <c r="G84" i="10"/>
  <c r="G92" i="10"/>
  <c r="G100" i="10"/>
  <c r="G116" i="10"/>
  <c r="G132" i="10"/>
  <c r="G140" i="10"/>
  <c r="G148" i="10"/>
  <c r="G172" i="10"/>
  <c r="G204" i="10"/>
  <c r="G292" i="10"/>
  <c r="G300" i="10"/>
  <c r="G308" i="10"/>
  <c r="G316" i="10"/>
  <c r="G324" i="10"/>
  <c r="G332" i="10"/>
  <c r="G340" i="10"/>
  <c r="G356" i="10"/>
  <c r="G364" i="10"/>
  <c r="G372" i="10"/>
  <c r="G380" i="10"/>
  <c r="G388" i="10"/>
  <c r="G396" i="10"/>
  <c r="G404" i="10"/>
  <c r="G412" i="10"/>
  <c r="G420" i="10"/>
  <c r="G436" i="10"/>
  <c r="G468" i="10"/>
  <c r="G476" i="10"/>
  <c r="H74" i="10"/>
  <c r="D294" i="10"/>
  <c r="D317" i="10"/>
  <c r="D325" i="10"/>
  <c r="D333" i="10"/>
  <c r="D349" i="10"/>
  <c r="D373" i="10"/>
  <c r="D389" i="10"/>
  <c r="D397" i="10"/>
  <c r="D413" i="10"/>
  <c r="D422" i="10"/>
  <c r="D445" i="10"/>
  <c r="D453" i="10"/>
  <c r="D461" i="10"/>
  <c r="D501" i="10"/>
  <c r="E13" i="10"/>
  <c r="E21" i="10"/>
  <c r="E29" i="10"/>
  <c r="E37" i="10"/>
  <c r="E45" i="10"/>
  <c r="E53" i="10"/>
  <c r="E61" i="10"/>
  <c r="E69" i="10"/>
  <c r="E77" i="10"/>
  <c r="E85" i="10"/>
  <c r="E93" i="10"/>
  <c r="E101" i="10"/>
  <c r="E109" i="10"/>
  <c r="E117" i="10"/>
  <c r="E125" i="10"/>
  <c r="E133" i="10"/>
  <c r="E141" i="10"/>
  <c r="E149" i="10"/>
  <c r="E157" i="10"/>
  <c r="E165" i="10"/>
  <c r="E173" i="10"/>
  <c r="E181" i="10"/>
  <c r="E189" i="10"/>
  <c r="E197" i="10"/>
  <c r="E205" i="10"/>
  <c r="E213" i="10"/>
  <c r="E221" i="10"/>
  <c r="E229" i="10"/>
  <c r="E237" i="10"/>
  <c r="E245" i="10"/>
  <c r="E253" i="10"/>
  <c r="E261" i="10"/>
  <c r="E269" i="10"/>
  <c r="E277" i="10"/>
  <c r="E301" i="10"/>
  <c r="E309" i="10"/>
  <c r="E333" i="10"/>
  <c r="E341" i="10"/>
  <c r="E365" i="10"/>
  <c r="E373" i="10"/>
  <c r="E397" i="10"/>
  <c r="E405" i="10"/>
  <c r="E429" i="10"/>
  <c r="E437" i="10"/>
  <c r="E461" i="10"/>
  <c r="E469" i="10"/>
  <c r="E493" i="10"/>
  <c r="E501" i="10"/>
  <c r="F9" i="10"/>
  <c r="F17" i="10"/>
  <c r="F25" i="10"/>
  <c r="F33" i="10"/>
  <c r="F41" i="10"/>
  <c r="F57" i="10"/>
  <c r="F66" i="10"/>
  <c r="F65" i="10"/>
  <c r="F81" i="10"/>
  <c r="F97" i="10"/>
  <c r="F106" i="10"/>
  <c r="F105" i="10"/>
  <c r="F113" i="10"/>
  <c r="F137" i="10"/>
  <c r="F145" i="10"/>
  <c r="F153" i="10"/>
  <c r="F161" i="10"/>
  <c r="F169" i="10"/>
  <c r="F177" i="10"/>
  <c r="F185" i="10"/>
  <c r="F194" i="10"/>
  <c r="F193" i="10"/>
  <c r="F209" i="10"/>
  <c r="F225" i="10"/>
  <c r="F233" i="10"/>
  <c r="F241" i="10"/>
  <c r="F249" i="10"/>
  <c r="F265" i="10"/>
  <c r="F273" i="10"/>
  <c r="F281" i="10"/>
  <c r="F289" i="10"/>
  <c r="F297" i="10"/>
  <c r="F313" i="10"/>
  <c r="F345" i="10"/>
  <c r="F353" i="10"/>
  <c r="F377" i="10"/>
  <c r="F401" i="10"/>
  <c r="F409" i="10"/>
  <c r="F417" i="10"/>
  <c r="F425" i="10"/>
  <c r="F433" i="10"/>
  <c r="F441" i="10"/>
  <c r="F473" i="10"/>
  <c r="F481" i="10"/>
  <c r="G15" i="10"/>
  <c r="G111" i="10"/>
  <c r="G167" i="10"/>
  <c r="G175" i="10"/>
  <c r="G199" i="10"/>
  <c r="G231" i="10"/>
  <c r="G239" i="10"/>
  <c r="G271" i="10"/>
  <c r="G303" i="10"/>
  <c r="G327" i="10"/>
  <c r="G359" i="10"/>
  <c r="G367" i="10"/>
  <c r="G423" i="10"/>
  <c r="G431" i="10"/>
  <c r="G455" i="10"/>
  <c r="G487" i="10"/>
  <c r="G495" i="10"/>
  <c r="H77" i="10"/>
  <c r="H10" i="10"/>
  <c r="H18" i="10"/>
  <c r="H26" i="10"/>
  <c r="H34" i="10"/>
  <c r="H42" i="10"/>
  <c r="H50" i="10"/>
  <c r="H58" i="10"/>
  <c r="H66" i="10"/>
  <c r="H82" i="10"/>
  <c r="H90" i="10"/>
  <c r="H98" i="10"/>
  <c r="H114" i="10"/>
  <c r="H122" i="10"/>
  <c r="H130" i="10"/>
  <c r="H138" i="10"/>
  <c r="H146" i="10"/>
  <c r="H154" i="10"/>
  <c r="H162" i="10"/>
  <c r="H170" i="10"/>
  <c r="H178" i="10"/>
  <c r="H186" i="10"/>
  <c r="H194" i="10"/>
  <c r="H202" i="10"/>
  <c r="H210" i="10"/>
  <c r="H218" i="10"/>
  <c r="H226" i="10"/>
  <c r="H234" i="10"/>
  <c r="H242" i="10"/>
  <c r="H250" i="10"/>
  <c r="H258" i="10"/>
  <c r="H266" i="10"/>
  <c r="H274" i="10"/>
  <c r="H282" i="10"/>
  <c r="H290" i="10"/>
  <c r="H298" i="10"/>
  <c r="H306" i="10"/>
  <c r="H314" i="10"/>
  <c r="H322" i="10"/>
  <c r="H330" i="10"/>
  <c r="H338" i="10"/>
  <c r="H346" i="10"/>
  <c r="H354" i="10"/>
  <c r="H362" i="10"/>
  <c r="H370" i="10"/>
  <c r="H378" i="10"/>
  <c r="H386" i="10"/>
  <c r="H394" i="10"/>
  <c r="H410" i="10"/>
  <c r="H418" i="10"/>
  <c r="H426" i="10"/>
  <c r="H434" i="10"/>
  <c r="H442" i="10"/>
  <c r="H450" i="10"/>
  <c r="H458" i="10"/>
  <c r="H474" i="10"/>
  <c r="H482" i="10"/>
  <c r="H490" i="10"/>
  <c r="H498" i="10"/>
  <c r="H5" i="10"/>
  <c r="G7" i="10"/>
  <c r="G23" i="10"/>
  <c r="G31" i="10"/>
  <c r="G55" i="10"/>
  <c r="G63" i="10"/>
  <c r="G79" i="10"/>
  <c r="G87" i="10"/>
  <c r="G95" i="10"/>
  <c r="G119" i="10"/>
  <c r="G127" i="10"/>
  <c r="G135" i="10"/>
  <c r="G151" i="10"/>
  <c r="G159" i="10"/>
  <c r="G183" i="10"/>
  <c r="G191" i="10"/>
  <c r="G207" i="10"/>
  <c r="G215" i="10"/>
  <c r="G223" i="10"/>
  <c r="G247" i="10"/>
  <c r="G255" i="10"/>
  <c r="G263" i="10"/>
  <c r="G279" i="10"/>
  <c r="G287" i="10"/>
  <c r="G311" i="10"/>
  <c r="G319" i="10"/>
  <c r="G335" i="10"/>
  <c r="G343" i="10"/>
  <c r="G351" i="10"/>
  <c r="G375" i="10"/>
  <c r="G383" i="10"/>
  <c r="G391" i="10"/>
  <c r="G407" i="10"/>
  <c r="G415" i="10"/>
  <c r="G439" i="10"/>
  <c r="G447" i="10"/>
  <c r="G463" i="10"/>
  <c r="G471" i="10"/>
  <c r="G479" i="10"/>
  <c r="G503" i="10"/>
  <c r="H37" i="10"/>
  <c r="G176" i="10"/>
  <c r="G184" i="10"/>
  <c r="G192" i="10"/>
  <c r="G200" i="10"/>
  <c r="G216" i="10"/>
  <c r="G224" i="10"/>
  <c r="G232" i="10"/>
  <c r="G248" i="10"/>
  <c r="G256" i="10"/>
  <c r="G272" i="10"/>
  <c r="G288" i="10"/>
  <c r="G304" i="10"/>
  <c r="G320" i="10"/>
  <c r="G328" i="10"/>
  <c r="G344" i="10"/>
  <c r="G352" i="10"/>
  <c r="G360" i="10"/>
  <c r="G376" i="10"/>
  <c r="G384" i="10"/>
  <c r="G400" i="10"/>
  <c r="G416" i="10"/>
  <c r="G432" i="10"/>
  <c r="G448" i="10"/>
  <c r="G456" i="10"/>
  <c r="G465" i="10"/>
  <c r="G480" i="10"/>
  <c r="G488" i="10"/>
  <c r="G504" i="10"/>
  <c r="H45" i="10"/>
  <c r="E6" i="10"/>
  <c r="E7" i="10"/>
  <c r="E14" i="10"/>
  <c r="E15" i="10"/>
  <c r="E30" i="10"/>
  <c r="E31" i="10"/>
  <c r="E38" i="10"/>
  <c r="E39" i="10"/>
  <c r="E46" i="10"/>
  <c r="E47" i="10"/>
  <c r="E54" i="10"/>
  <c r="E55" i="10"/>
  <c r="E70" i="10"/>
  <c r="E71" i="10"/>
  <c r="E78" i="10"/>
  <c r="E79" i="10"/>
  <c r="E86" i="10"/>
  <c r="E87" i="10"/>
  <c r="E94" i="10"/>
  <c r="E95" i="10"/>
  <c r="E102" i="10"/>
  <c r="E103" i="10"/>
  <c r="E110" i="10"/>
  <c r="E111" i="10"/>
  <c r="E118" i="10"/>
  <c r="E119" i="10"/>
  <c r="E126" i="10"/>
  <c r="E127" i="10"/>
  <c r="E134" i="10"/>
  <c r="E135" i="10"/>
  <c r="E142" i="10"/>
  <c r="E143" i="10"/>
  <c r="E150" i="10"/>
  <c r="E151" i="10"/>
  <c r="E158" i="10"/>
  <c r="E159" i="10"/>
  <c r="E166" i="10"/>
  <c r="E167" i="10"/>
  <c r="E174" i="10"/>
  <c r="E175" i="10"/>
  <c r="E190" i="10"/>
  <c r="E191" i="10"/>
  <c r="E198" i="10"/>
  <c r="E199" i="10"/>
  <c r="E206" i="10"/>
  <c r="E207" i="10"/>
  <c r="E214" i="10"/>
  <c r="E215" i="10"/>
  <c r="E222" i="10"/>
  <c r="E223" i="10"/>
  <c r="E230" i="10"/>
  <c r="E231" i="10"/>
  <c r="E246" i="10"/>
  <c r="E247" i="10"/>
  <c r="E254" i="10"/>
  <c r="E255" i="10"/>
  <c r="E262" i="10"/>
  <c r="E263" i="10"/>
  <c r="D165" i="10"/>
  <c r="D374" i="10"/>
  <c r="E63" i="10"/>
  <c r="E183" i="10"/>
  <c r="D62" i="10"/>
  <c r="E23" i="10"/>
  <c r="D118" i="10"/>
  <c r="D190" i="10"/>
  <c r="D293" i="10"/>
  <c r="D502" i="10"/>
  <c r="D22" i="10"/>
  <c r="D21" i="10"/>
  <c r="D45" i="10"/>
  <c r="D46" i="10"/>
  <c r="D53" i="10"/>
  <c r="D54" i="10"/>
  <c r="D86" i="10"/>
  <c r="D85" i="10"/>
  <c r="D102" i="10"/>
  <c r="D101" i="10"/>
  <c r="D109" i="10"/>
  <c r="D110" i="10"/>
  <c r="D126" i="10"/>
  <c r="D125" i="10"/>
  <c r="D150" i="10"/>
  <c r="D149" i="10"/>
  <c r="D173" i="10"/>
  <c r="D174" i="10"/>
  <c r="D181" i="10"/>
  <c r="D182" i="10"/>
  <c r="D214" i="10"/>
  <c r="D213" i="10"/>
  <c r="D230" i="10"/>
  <c r="D229" i="10"/>
  <c r="D237" i="10"/>
  <c r="D238" i="10"/>
  <c r="D254" i="10"/>
  <c r="D253" i="10"/>
  <c r="D278" i="10"/>
  <c r="D277" i="10"/>
  <c r="D301" i="10"/>
  <c r="D302" i="10"/>
  <c r="D309" i="10"/>
  <c r="D310" i="10"/>
  <c r="D342" i="10"/>
  <c r="D341" i="10"/>
  <c r="D358" i="10"/>
  <c r="D357" i="10"/>
  <c r="D365" i="10"/>
  <c r="D366" i="10"/>
  <c r="D382" i="10"/>
  <c r="D381" i="10"/>
  <c r="D406" i="10"/>
  <c r="D405" i="10"/>
  <c r="D429" i="10"/>
  <c r="D430" i="10"/>
  <c r="D437" i="10"/>
  <c r="D438" i="10"/>
  <c r="D470" i="10"/>
  <c r="D469" i="10"/>
  <c r="D486" i="10"/>
  <c r="D485" i="10"/>
  <c r="D493" i="10"/>
  <c r="D494" i="10"/>
  <c r="D6" i="10"/>
  <c r="D14" i="10"/>
  <c r="D30" i="10"/>
  <c r="D70" i="10"/>
  <c r="D78" i="10"/>
  <c r="D94" i="10"/>
  <c r="D134" i="10"/>
  <c r="D142" i="10"/>
  <c r="D158" i="10"/>
  <c r="D198" i="10"/>
  <c r="D206" i="10"/>
  <c r="D222" i="10"/>
  <c r="D262" i="10"/>
  <c r="D270" i="10"/>
  <c r="D286" i="10"/>
  <c r="D326" i="10"/>
  <c r="D334" i="10"/>
  <c r="D350" i="10"/>
  <c r="D390" i="10"/>
  <c r="D398" i="10"/>
  <c r="D414" i="10"/>
  <c r="D454" i="10"/>
  <c r="D462" i="10"/>
  <c r="D478" i="10"/>
  <c r="D246" i="10"/>
  <c r="E239" i="10"/>
  <c r="D318" i="10"/>
  <c r="D421" i="10"/>
  <c r="D17" i="10"/>
  <c r="D33" i="10"/>
  <c r="D49" i="10"/>
  <c r="D65" i="10"/>
  <c r="D81" i="10"/>
  <c r="D89" i="10"/>
  <c r="D105" i="10"/>
  <c r="D121" i="10"/>
  <c r="D137" i="10"/>
  <c r="D153" i="10"/>
  <c r="D169" i="10"/>
  <c r="D177" i="10"/>
  <c r="D193" i="10"/>
  <c r="D209" i="10"/>
  <c r="D217" i="10"/>
  <c r="D233" i="10"/>
  <c r="D249" i="10"/>
  <c r="D265" i="10"/>
  <c r="D281" i="10"/>
  <c r="D297" i="10"/>
  <c r="D313" i="10"/>
  <c r="D329" i="10"/>
  <c r="D345" i="10"/>
  <c r="D361" i="10"/>
  <c r="D377" i="10"/>
  <c r="D393" i="10"/>
  <c r="D417" i="10"/>
  <c r="D433" i="10"/>
  <c r="D449" i="10"/>
  <c r="D465" i="10"/>
  <c r="D481" i="10"/>
  <c r="D497" i="10"/>
  <c r="D10" i="10"/>
  <c r="D18" i="10"/>
  <c r="D26" i="10"/>
  <c r="D34" i="10"/>
  <c r="D42" i="10"/>
  <c r="D50" i="10"/>
  <c r="D58" i="10"/>
  <c r="D66" i="10"/>
  <c r="D74" i="10"/>
  <c r="D82" i="10"/>
  <c r="D90" i="10"/>
  <c r="D98" i="10"/>
  <c r="D106" i="10"/>
  <c r="D114" i="10"/>
  <c r="D122" i="10"/>
  <c r="D130" i="10"/>
  <c r="D138" i="10"/>
  <c r="D146" i="10"/>
  <c r="D154" i="10"/>
  <c r="D162" i="10"/>
  <c r="D170" i="10"/>
  <c r="D178" i="10"/>
  <c r="D186" i="10"/>
  <c r="D194" i="10"/>
  <c r="D202" i="10"/>
  <c r="D210" i="10"/>
  <c r="D218" i="10"/>
  <c r="D226" i="10"/>
  <c r="D234" i="10"/>
  <c r="D242" i="10"/>
  <c r="D250" i="10"/>
  <c r="D258" i="10"/>
  <c r="D266" i="10"/>
  <c r="D274" i="10"/>
  <c r="D282" i="10"/>
  <c r="D290" i="10"/>
  <c r="D298" i="10"/>
  <c r="D306" i="10"/>
  <c r="D314" i="10"/>
  <c r="D322" i="10"/>
  <c r="D330" i="10"/>
  <c r="D338" i="10"/>
  <c r="D346" i="10"/>
  <c r="D354" i="10"/>
  <c r="D362" i="10"/>
  <c r="D370" i="10"/>
  <c r="D378" i="10"/>
  <c r="D386" i="10"/>
  <c r="D394" i="10"/>
  <c r="D402" i="10"/>
  <c r="D410" i="10"/>
  <c r="D418" i="10"/>
  <c r="D426" i="10"/>
  <c r="D434" i="10"/>
  <c r="D442" i="10"/>
  <c r="D450" i="10"/>
  <c r="D458" i="10"/>
  <c r="D466" i="10"/>
  <c r="D474" i="10"/>
  <c r="D482" i="10"/>
  <c r="D490" i="10"/>
  <c r="D498" i="10"/>
  <c r="E307" i="10"/>
  <c r="E306" i="10"/>
  <c r="E410" i="10"/>
  <c r="E411" i="10"/>
  <c r="E474" i="10"/>
  <c r="E475" i="10"/>
  <c r="E315" i="10"/>
  <c r="E467" i="10"/>
  <c r="D9" i="10"/>
  <c r="D25" i="10"/>
  <c r="D41" i="10"/>
  <c r="D57" i="10"/>
  <c r="D73" i="10"/>
  <c r="D97" i="10"/>
  <c r="D113" i="10"/>
  <c r="D129" i="10"/>
  <c r="D145" i="10"/>
  <c r="D161" i="10"/>
  <c r="D185" i="10"/>
  <c r="D201" i="10"/>
  <c r="D225" i="10"/>
  <c r="D241" i="10"/>
  <c r="D257" i="10"/>
  <c r="D273" i="10"/>
  <c r="D289" i="10"/>
  <c r="D305" i="10"/>
  <c r="D321" i="10"/>
  <c r="D337" i="10"/>
  <c r="D353" i="10"/>
  <c r="D369" i="10"/>
  <c r="D385" i="10"/>
  <c r="D401" i="10"/>
  <c r="D409" i="10"/>
  <c r="D425" i="10"/>
  <c r="D441" i="10"/>
  <c r="D457" i="10"/>
  <c r="D473" i="10"/>
  <c r="D489" i="10"/>
  <c r="D505" i="10"/>
  <c r="D19" i="10"/>
  <c r="D27" i="10"/>
  <c r="D59" i="10"/>
  <c r="D67" i="10"/>
  <c r="D83" i="10"/>
  <c r="D91" i="10"/>
  <c r="D123" i="10"/>
  <c r="D131" i="10"/>
  <c r="D147" i="10"/>
  <c r="D155" i="10"/>
  <c r="D187" i="10"/>
  <c r="D195" i="10"/>
  <c r="D211" i="10"/>
  <c r="D219" i="10"/>
  <c r="D251" i="10"/>
  <c r="D259" i="10"/>
  <c r="D275" i="10"/>
  <c r="D283" i="10"/>
  <c r="D315" i="10"/>
  <c r="D323" i="10"/>
  <c r="D339" i="10"/>
  <c r="D347" i="10"/>
  <c r="D379" i="10"/>
  <c r="D387" i="10"/>
  <c r="D403" i="10"/>
  <c r="D411" i="10"/>
  <c r="D443" i="10"/>
  <c r="D451" i="10"/>
  <c r="D467" i="10"/>
  <c r="D475" i="10"/>
  <c r="E275" i="10"/>
  <c r="D60" i="10"/>
  <c r="D188" i="10"/>
  <c r="D316" i="10"/>
  <c r="D444" i="10"/>
  <c r="E283" i="10"/>
  <c r="F460" i="10"/>
  <c r="D11" i="10"/>
  <c r="D139" i="10"/>
  <c r="F164" i="10"/>
  <c r="F165" i="10"/>
  <c r="F324" i="10"/>
  <c r="F325" i="10"/>
  <c r="F348" i="10"/>
  <c r="F349" i="10"/>
  <c r="F372" i="10"/>
  <c r="F373" i="10"/>
  <c r="F301" i="10"/>
  <c r="F389" i="10"/>
  <c r="F13" i="10"/>
  <c r="F29" i="10"/>
  <c r="F53" i="10"/>
  <c r="F85" i="10"/>
  <c r="F101" i="10"/>
  <c r="F109" i="10"/>
  <c r="F125" i="10"/>
  <c r="F141" i="10"/>
  <c r="F157" i="10"/>
  <c r="F181" i="10"/>
  <c r="F213" i="10"/>
  <c r="F229" i="10"/>
  <c r="F237" i="10"/>
  <c r="F253" i="10"/>
  <c r="F269" i="10"/>
  <c r="F285" i="10"/>
  <c r="F309" i="10"/>
  <c r="F341" i="10"/>
  <c r="F357" i="10"/>
  <c r="F365" i="10"/>
  <c r="F381" i="10"/>
  <c r="F397" i="10"/>
  <c r="F413" i="10"/>
  <c r="F437" i="10"/>
  <c r="F469" i="10"/>
  <c r="F485" i="10"/>
  <c r="F493" i="10"/>
  <c r="F56" i="10"/>
  <c r="F352" i="10"/>
  <c r="F376" i="10"/>
  <c r="F6" i="10"/>
  <c r="F14" i="10"/>
  <c r="F22" i="10"/>
  <c r="F30" i="10"/>
  <c r="F38" i="10"/>
  <c r="F46" i="10"/>
  <c r="F54" i="10"/>
  <c r="F62" i="10"/>
  <c r="F70" i="10"/>
  <c r="F78" i="10"/>
  <c r="F86" i="10"/>
  <c r="F94" i="10"/>
  <c r="F102" i="10"/>
  <c r="F110" i="10"/>
  <c r="F118" i="10"/>
  <c r="F126" i="10"/>
  <c r="F134" i="10"/>
  <c r="F142" i="10"/>
  <c r="F150" i="10"/>
  <c r="F158" i="10"/>
  <c r="F166" i="10"/>
  <c r="F174" i="10"/>
  <c r="F182" i="10"/>
  <c r="F190" i="10"/>
  <c r="F198" i="10"/>
  <c r="F206" i="10"/>
  <c r="F214" i="10"/>
  <c r="F222" i="10"/>
  <c r="F230" i="10"/>
  <c r="F238" i="10"/>
  <c r="F246" i="10"/>
  <c r="F254" i="10"/>
  <c r="F262" i="10"/>
  <c r="F270" i="10"/>
  <c r="F278" i="10"/>
  <c r="F286" i="10"/>
  <c r="F294" i="10"/>
  <c r="F302" i="10"/>
  <c r="F310" i="10"/>
  <c r="F318" i="10"/>
  <c r="F326" i="10"/>
  <c r="F334" i="10"/>
  <c r="F342" i="10"/>
  <c r="F350" i="10"/>
  <c r="F358" i="10"/>
  <c r="F366" i="10"/>
  <c r="F374" i="10"/>
  <c r="F382" i="10"/>
  <c r="F390" i="10"/>
  <c r="F398" i="10"/>
  <c r="F406" i="10"/>
  <c r="F414" i="10"/>
  <c r="F422" i="10"/>
  <c r="F430" i="10"/>
  <c r="F438" i="10"/>
  <c r="F446" i="10"/>
  <c r="F454" i="10"/>
  <c r="F462" i="10"/>
  <c r="F470" i="10"/>
  <c r="F478" i="10"/>
  <c r="F486" i="10"/>
  <c r="F494" i="10"/>
  <c r="F502" i="10"/>
  <c r="F128" i="10"/>
  <c r="F354" i="10"/>
  <c r="F448" i="10"/>
  <c r="G17" i="10"/>
  <c r="G249" i="10"/>
  <c r="F31" i="10"/>
  <c r="F32" i="10"/>
  <c r="F87" i="10"/>
  <c r="F88" i="10"/>
  <c r="F159" i="10"/>
  <c r="F160" i="10"/>
  <c r="F215" i="10"/>
  <c r="F216" i="10"/>
  <c r="F287" i="10"/>
  <c r="F288" i="10"/>
  <c r="F343" i="10"/>
  <c r="F344" i="10"/>
  <c r="F415" i="10"/>
  <c r="F416" i="10"/>
  <c r="F471" i="10"/>
  <c r="F472" i="10"/>
  <c r="F64" i="10"/>
  <c r="F152" i="10"/>
  <c r="F312" i="10"/>
  <c r="E11" i="10"/>
  <c r="E19" i="10"/>
  <c r="E27" i="10"/>
  <c r="E35" i="10"/>
  <c r="E43" i="10"/>
  <c r="E51" i="10"/>
  <c r="E59" i="10"/>
  <c r="E67" i="10"/>
  <c r="E75" i="10"/>
  <c r="E83" i="10"/>
  <c r="E91" i="10"/>
  <c r="E99" i="10"/>
  <c r="E107" i="10"/>
  <c r="E115" i="10"/>
  <c r="E123" i="10"/>
  <c r="E131" i="10"/>
  <c r="E139" i="10"/>
  <c r="E147" i="10"/>
  <c r="E155" i="10"/>
  <c r="E163" i="10"/>
  <c r="E171" i="10"/>
  <c r="E179" i="10"/>
  <c r="E187" i="10"/>
  <c r="E195" i="10"/>
  <c r="E203" i="10"/>
  <c r="E211" i="10"/>
  <c r="E219" i="10"/>
  <c r="E227" i="10"/>
  <c r="E235" i="10"/>
  <c r="E243" i="10"/>
  <c r="E251" i="10"/>
  <c r="E259" i="10"/>
  <c r="E267" i="10"/>
  <c r="E291" i="10"/>
  <c r="E299" i="10"/>
  <c r="E323" i="10"/>
  <c r="E331" i="10"/>
  <c r="E355" i="10"/>
  <c r="E363" i="10"/>
  <c r="E387" i="10"/>
  <c r="E395" i="10"/>
  <c r="E419" i="10"/>
  <c r="E427" i="10"/>
  <c r="E451" i="10"/>
  <c r="E459" i="10"/>
  <c r="E483" i="10"/>
  <c r="E491" i="10"/>
  <c r="E412" i="10"/>
  <c r="F224" i="10"/>
  <c r="F248" i="10"/>
  <c r="F384" i="10"/>
  <c r="G273" i="10"/>
  <c r="G505" i="10"/>
  <c r="D7" i="10"/>
  <c r="D15" i="10"/>
  <c r="D23" i="10"/>
  <c r="D31" i="10"/>
  <c r="D39" i="10"/>
  <c r="D47" i="10"/>
  <c r="D55" i="10"/>
  <c r="D63" i="10"/>
  <c r="D71" i="10"/>
  <c r="D79" i="10"/>
  <c r="D87" i="10"/>
  <c r="D95" i="10"/>
  <c r="D103" i="10"/>
  <c r="D111" i="10"/>
  <c r="D119" i="10"/>
  <c r="D127" i="10"/>
  <c r="D135" i="10"/>
  <c r="D143" i="10"/>
  <c r="D151" i="10"/>
  <c r="D159" i="10"/>
  <c r="D167" i="10"/>
  <c r="D175" i="10"/>
  <c r="D183" i="10"/>
  <c r="D191" i="10"/>
  <c r="D199" i="10"/>
  <c r="D207" i="10"/>
  <c r="D215" i="10"/>
  <c r="D223" i="10"/>
  <c r="D231" i="10"/>
  <c r="D239" i="10"/>
  <c r="D247" i="10"/>
  <c r="D255" i="10"/>
  <c r="D263" i="10"/>
  <c r="D271" i="10"/>
  <c r="D279" i="10"/>
  <c r="D287" i="10"/>
  <c r="D295" i="10"/>
  <c r="D303" i="10"/>
  <c r="D311" i="10"/>
  <c r="D319" i="10"/>
  <c r="D327" i="10"/>
  <c r="D335" i="10"/>
  <c r="D343" i="10"/>
  <c r="D351" i="10"/>
  <c r="D359" i="10"/>
  <c r="D367" i="10"/>
  <c r="D375" i="10"/>
  <c r="D383" i="10"/>
  <c r="D391" i="10"/>
  <c r="D399" i="10"/>
  <c r="D407" i="10"/>
  <c r="D415" i="10"/>
  <c r="D423" i="10"/>
  <c r="D431" i="10"/>
  <c r="D439" i="10"/>
  <c r="D447" i="10"/>
  <c r="D455" i="10"/>
  <c r="D463" i="10"/>
  <c r="D471" i="10"/>
  <c r="D479" i="10"/>
  <c r="D487" i="10"/>
  <c r="D495" i="10"/>
  <c r="D503" i="10"/>
  <c r="E292" i="10"/>
  <c r="E324" i="10"/>
  <c r="E356" i="10"/>
  <c r="E388" i="10"/>
  <c r="E420" i="10"/>
  <c r="E452" i="10"/>
  <c r="E484" i="10"/>
  <c r="F74" i="10"/>
  <c r="F73" i="10"/>
  <c r="F130" i="10"/>
  <c r="F129" i="10"/>
  <c r="F202" i="10"/>
  <c r="F201" i="10"/>
  <c r="F258" i="10"/>
  <c r="F257" i="10"/>
  <c r="F330" i="10"/>
  <c r="F329" i="10"/>
  <c r="F386" i="10"/>
  <c r="F385" i="10"/>
  <c r="F458" i="10"/>
  <c r="F457" i="10"/>
  <c r="F226" i="10"/>
  <c r="F320" i="10"/>
  <c r="F408" i="10"/>
  <c r="G49" i="10"/>
  <c r="G57" i="10"/>
  <c r="G177" i="10"/>
  <c r="G185" i="10"/>
  <c r="G305" i="10"/>
  <c r="G313" i="10"/>
  <c r="G433" i="10"/>
  <c r="G441" i="10"/>
  <c r="G401" i="10"/>
  <c r="F8" i="10"/>
  <c r="F16" i="10"/>
  <c r="F40" i="10"/>
  <c r="F48" i="10"/>
  <c r="F72" i="10"/>
  <c r="F80" i="10"/>
  <c r="F104" i="10"/>
  <c r="F112" i="10"/>
  <c r="F136" i="10"/>
  <c r="F144" i="10"/>
  <c r="F168" i="10"/>
  <c r="F176" i="10"/>
  <c r="F200" i="10"/>
  <c r="F208" i="10"/>
  <c r="F232" i="10"/>
  <c r="F240" i="10"/>
  <c r="F264" i="10"/>
  <c r="F272" i="10"/>
  <c r="F296" i="10"/>
  <c r="F304" i="10"/>
  <c r="F328" i="10"/>
  <c r="F336" i="10"/>
  <c r="F360" i="10"/>
  <c r="F368" i="10"/>
  <c r="F392" i="10"/>
  <c r="F400" i="10"/>
  <c r="F424" i="10"/>
  <c r="F432" i="10"/>
  <c r="F456" i="10"/>
  <c r="F464" i="10"/>
  <c r="F488" i="10"/>
  <c r="F496" i="10"/>
  <c r="E271" i="10"/>
  <c r="E279" i="10"/>
  <c r="E287" i="10"/>
  <c r="E295" i="10"/>
  <c r="E303" i="10"/>
  <c r="E311" i="10"/>
  <c r="E319" i="10"/>
  <c r="E327" i="10"/>
  <c r="E335" i="10"/>
  <c r="E343" i="10"/>
  <c r="E351" i="10"/>
  <c r="E359" i="10"/>
  <c r="E367" i="10"/>
  <c r="E375" i="10"/>
  <c r="E383" i="10"/>
  <c r="E391" i="10"/>
  <c r="E399" i="10"/>
  <c r="E407" i="10"/>
  <c r="E415" i="10"/>
  <c r="E423" i="10"/>
  <c r="E431" i="10"/>
  <c r="E439" i="10"/>
  <c r="E447" i="10"/>
  <c r="E455" i="10"/>
  <c r="E463" i="10"/>
  <c r="E471" i="10"/>
  <c r="E479" i="10"/>
  <c r="E487" i="10"/>
  <c r="E495" i="10"/>
  <c r="E503" i="10"/>
  <c r="F18" i="10"/>
  <c r="F26" i="10"/>
  <c r="F50" i="10"/>
  <c r="F58" i="10"/>
  <c r="F82" i="10"/>
  <c r="F90" i="10"/>
  <c r="F114" i="10"/>
  <c r="F122" i="10"/>
  <c r="F146" i="10"/>
  <c r="F154" i="10"/>
  <c r="F178" i="10"/>
  <c r="F186" i="10"/>
  <c r="F210" i="10"/>
  <c r="F218" i="10"/>
  <c r="F242" i="10"/>
  <c r="F250" i="10"/>
  <c r="F274" i="10"/>
  <c r="F282" i="10"/>
  <c r="F306" i="10"/>
  <c r="F314" i="10"/>
  <c r="F338" i="10"/>
  <c r="F346" i="10"/>
  <c r="F370" i="10"/>
  <c r="F378" i="10"/>
  <c r="F402" i="10"/>
  <c r="F410" i="10"/>
  <c r="F434" i="10"/>
  <c r="F442" i="10"/>
  <c r="F466" i="10"/>
  <c r="F474" i="10"/>
  <c r="F498" i="10"/>
  <c r="G10" i="10"/>
  <c r="G9" i="10"/>
  <c r="G33" i="10"/>
  <c r="G42" i="10"/>
  <c r="G41" i="10"/>
  <c r="G65" i="10"/>
  <c r="G74" i="10"/>
  <c r="G73" i="10"/>
  <c r="G97" i="10"/>
  <c r="G106" i="10"/>
  <c r="G105" i="10"/>
  <c r="G129" i="10"/>
  <c r="G138" i="10"/>
  <c r="G137" i="10"/>
  <c r="G161" i="10"/>
  <c r="G170" i="10"/>
  <c r="G169" i="10"/>
  <c r="G193" i="10"/>
  <c r="G202" i="10"/>
  <c r="G201" i="10"/>
  <c r="G225" i="10"/>
  <c r="G234" i="10"/>
  <c r="G233" i="10"/>
  <c r="G257" i="10"/>
  <c r="G266" i="10"/>
  <c r="G265" i="10"/>
  <c r="G289" i="10"/>
  <c r="G298" i="10"/>
  <c r="G297" i="10"/>
  <c r="G321" i="10"/>
  <c r="G330" i="10"/>
  <c r="G329" i="10"/>
  <c r="G353" i="10"/>
  <c r="G362" i="10"/>
  <c r="G361" i="10"/>
  <c r="G385" i="10"/>
  <c r="G394" i="10"/>
  <c r="G393" i="10"/>
  <c r="G417" i="10"/>
  <c r="G426" i="10"/>
  <c r="G425" i="10"/>
  <c r="G449" i="10"/>
  <c r="G458" i="10"/>
  <c r="G457" i="10"/>
  <c r="G481" i="10"/>
  <c r="G490" i="10"/>
  <c r="G489" i="10"/>
  <c r="G34" i="10"/>
  <c r="G89" i="10"/>
  <c r="G162" i="10"/>
  <c r="G217" i="10"/>
  <c r="G290" i="10"/>
  <c r="G345" i="10"/>
  <c r="G418" i="10"/>
  <c r="G473" i="10"/>
  <c r="G6" i="10"/>
  <c r="G14" i="10"/>
  <c r="G22" i="10"/>
  <c r="G30" i="10"/>
  <c r="G38" i="10"/>
  <c r="G46" i="10"/>
  <c r="G54" i="10"/>
  <c r="G62" i="10"/>
  <c r="G70" i="10"/>
  <c r="G78" i="10"/>
  <c r="G86" i="10"/>
  <c r="G94" i="10"/>
  <c r="G102" i="10"/>
  <c r="G110" i="10"/>
  <c r="G118" i="10"/>
  <c r="G126" i="10"/>
  <c r="G134" i="10"/>
  <c r="G142" i="10"/>
  <c r="G150" i="10"/>
  <c r="G158" i="10"/>
  <c r="G166" i="10"/>
  <c r="G174" i="10"/>
  <c r="G182" i="10"/>
  <c r="G190" i="10"/>
  <c r="G198" i="10"/>
  <c r="G206" i="10"/>
  <c r="G214" i="10"/>
  <c r="G222" i="10"/>
  <c r="G230" i="10"/>
  <c r="G238" i="10"/>
  <c r="G246" i="10"/>
  <c r="G254" i="10"/>
  <c r="G262" i="10"/>
  <c r="G270" i="10"/>
  <c r="G278" i="10"/>
  <c r="G286" i="10"/>
  <c r="G294" i="10"/>
  <c r="G302" i="10"/>
  <c r="G310" i="10"/>
  <c r="G318" i="10"/>
  <c r="G326" i="10"/>
  <c r="G334" i="10"/>
  <c r="G342" i="10"/>
  <c r="G350" i="10"/>
  <c r="G358" i="10"/>
  <c r="G366" i="10"/>
  <c r="G374" i="10"/>
  <c r="G382" i="10"/>
  <c r="G390" i="10"/>
  <c r="G398" i="10"/>
  <c r="G406" i="10"/>
  <c r="G414" i="10"/>
  <c r="G422" i="10"/>
  <c r="G430" i="10"/>
  <c r="G438" i="10"/>
  <c r="G446" i="10"/>
  <c r="G454" i="10"/>
  <c r="G462" i="10"/>
  <c r="G470" i="10"/>
  <c r="G478" i="10"/>
  <c r="G486" i="10"/>
  <c r="G494" i="10"/>
  <c r="G502" i="10"/>
  <c r="H106" i="10"/>
  <c r="H107" i="10"/>
  <c r="H467" i="10"/>
  <c r="H466" i="10"/>
  <c r="H8" i="10"/>
  <c r="H7" i="10"/>
  <c r="H15" i="10"/>
  <c r="H16" i="10"/>
  <c r="H32" i="10"/>
  <c r="H31" i="10"/>
  <c r="H40" i="10"/>
  <c r="H39" i="10"/>
  <c r="H48" i="10"/>
  <c r="H47" i="10"/>
  <c r="H56" i="10"/>
  <c r="H55" i="10"/>
  <c r="H64" i="10"/>
  <c r="H63" i="10"/>
  <c r="H71" i="10"/>
  <c r="H72" i="10"/>
  <c r="H79" i="10"/>
  <c r="H80" i="10"/>
  <c r="H96" i="10"/>
  <c r="H95" i="10"/>
  <c r="H104" i="10"/>
  <c r="H103" i="10"/>
  <c r="H136" i="10"/>
  <c r="H135" i="10"/>
  <c r="H144" i="10"/>
  <c r="H143" i="10"/>
  <c r="H160" i="10"/>
  <c r="H159" i="10"/>
  <c r="H208" i="10"/>
  <c r="H207" i="10"/>
  <c r="H239" i="10"/>
  <c r="H240" i="10"/>
  <c r="H256" i="10"/>
  <c r="H255" i="10"/>
  <c r="H271" i="10"/>
  <c r="H272" i="10"/>
  <c r="H288" i="10"/>
  <c r="H287" i="10"/>
  <c r="H303" i="10"/>
  <c r="H304" i="10"/>
  <c r="H327" i="10"/>
  <c r="H328" i="10"/>
  <c r="H359" i="10"/>
  <c r="H360" i="10"/>
  <c r="H383" i="10"/>
  <c r="H384" i="10"/>
  <c r="H391" i="10"/>
  <c r="H392" i="10"/>
  <c r="H423" i="10"/>
  <c r="H424" i="10"/>
  <c r="H447" i="10"/>
  <c r="H448" i="10"/>
  <c r="H455" i="10"/>
  <c r="H456" i="10"/>
  <c r="H192" i="10"/>
  <c r="H147" i="10"/>
  <c r="H21" i="10"/>
  <c r="H61" i="10"/>
  <c r="H11" i="10"/>
  <c r="H19" i="10"/>
  <c r="H27" i="10"/>
  <c r="H35" i="10"/>
  <c r="H43" i="10"/>
  <c r="H51" i="10"/>
  <c r="H59" i="10"/>
  <c r="H67" i="10"/>
  <c r="H75" i="10"/>
  <c r="H83" i="10"/>
  <c r="H91" i="10"/>
  <c r="H99" i="10"/>
  <c r="H115" i="10"/>
  <c r="H123" i="10"/>
  <c r="H131" i="10"/>
  <c r="H139" i="10"/>
  <c r="H155" i="10"/>
  <c r="H163" i="10"/>
  <c r="H171" i="10"/>
  <c r="H179" i="10"/>
  <c r="H187" i="10"/>
  <c r="H195" i="10"/>
  <c r="H203" i="10"/>
  <c r="H211" i="10"/>
  <c r="H219" i="10"/>
  <c r="H227" i="10"/>
  <c r="H235" i="10"/>
  <c r="H243" i="10"/>
  <c r="H251" i="10"/>
  <c r="H259" i="10"/>
  <c r="H267" i="10"/>
  <c r="H275" i="10"/>
  <c r="H283" i="10"/>
  <c r="H291" i="10"/>
  <c r="H299" i="10"/>
  <c r="H307" i="10"/>
  <c r="H315" i="10"/>
  <c r="H323" i="10"/>
  <c r="H331" i="10"/>
  <c r="H339" i="10"/>
  <c r="H347" i="10"/>
  <c r="H355" i="10"/>
  <c r="H363" i="10"/>
  <c r="H371" i="10"/>
  <c r="H379" i="10"/>
  <c r="H387" i="10"/>
  <c r="H395" i="10"/>
  <c r="H403" i="10"/>
  <c r="H411" i="10"/>
  <c r="H419" i="10"/>
  <c r="H427" i="10"/>
  <c r="H435" i="10"/>
  <c r="H443" i="10"/>
  <c r="H451" i="10"/>
  <c r="H459" i="10"/>
  <c r="H475" i="10"/>
  <c r="H483" i="10"/>
  <c r="H491" i="10"/>
  <c r="H499" i="10"/>
  <c r="H14" i="10"/>
  <c r="H13" i="10"/>
  <c r="H29" i="10"/>
  <c r="H30" i="10"/>
  <c r="H54" i="10"/>
  <c r="H53" i="10"/>
  <c r="H69" i="10"/>
  <c r="H85" i="10"/>
  <c r="H93" i="10"/>
  <c r="H101" i="10"/>
  <c r="H109" i="10"/>
  <c r="H117" i="10"/>
  <c r="H118" i="10"/>
  <c r="H125" i="10"/>
  <c r="H133" i="10"/>
  <c r="H141" i="10"/>
  <c r="H149" i="10"/>
  <c r="H157" i="10"/>
  <c r="H165" i="10"/>
  <c r="H173" i="10"/>
  <c r="H174" i="10"/>
  <c r="H181" i="10"/>
  <c r="H189" i="10"/>
  <c r="H190" i="10"/>
  <c r="H197" i="10"/>
  <c r="H205" i="10"/>
  <c r="H206" i="10"/>
  <c r="H213" i="10"/>
  <c r="H221" i="10"/>
  <c r="H229" i="10"/>
  <c r="H237" i="10"/>
  <c r="H238" i="10"/>
  <c r="H245" i="10"/>
  <c r="H253" i="10"/>
  <c r="H261" i="10"/>
  <c r="H269" i="10"/>
  <c r="H270" i="10"/>
  <c r="H277" i="10"/>
  <c r="H285" i="10"/>
  <c r="H293" i="10"/>
  <c r="H301" i="10"/>
  <c r="H302" i="10"/>
  <c r="H309" i="10"/>
  <c r="H317" i="10"/>
  <c r="H318" i="10"/>
  <c r="H325" i="10"/>
  <c r="H333" i="10"/>
  <c r="H341" i="10"/>
  <c r="H349" i="10"/>
  <c r="H357" i="10"/>
  <c r="H365" i="10"/>
  <c r="H373" i="10"/>
  <c r="H381" i="10"/>
  <c r="H389" i="10"/>
  <c r="H397" i="10"/>
  <c r="H405" i="10"/>
  <c r="H413" i="10"/>
  <c r="H421" i="10"/>
  <c r="H429" i="10"/>
  <c r="H437" i="10"/>
  <c r="H446" i="10"/>
  <c r="H445" i="10"/>
  <c r="H453" i="10"/>
  <c r="H461" i="10"/>
  <c r="H469" i="10"/>
  <c r="H477" i="10"/>
  <c r="H485" i="10"/>
  <c r="H486" i="10"/>
  <c r="H493" i="10"/>
  <c r="H501" i="10"/>
  <c r="H70" i="10"/>
  <c r="H94" i="10"/>
  <c r="H158" i="10"/>
  <c r="H126" i="10"/>
  <c r="H222" i="10"/>
  <c r="H110" i="10"/>
  <c r="H142" i="10"/>
  <c r="H150" i="10"/>
  <c r="H166" i="10"/>
  <c r="H182" i="10"/>
  <c r="H198" i="10"/>
  <c r="H214" i="10"/>
  <c r="H230" i="10"/>
  <c r="H246" i="10"/>
  <c r="H262" i="10"/>
  <c r="H278" i="10"/>
  <c r="H294" i="10"/>
  <c r="H310" i="10"/>
  <c r="H326" i="10"/>
  <c r="H350" i="10"/>
  <c r="H390" i="10"/>
  <c r="H414" i="10"/>
  <c r="H454" i="10"/>
  <c r="H478" i="10"/>
  <c r="H120" i="10"/>
  <c r="H152" i="10"/>
  <c r="H168" i="10"/>
  <c r="H184" i="10"/>
  <c r="H200" i="10"/>
  <c r="H216" i="10"/>
  <c r="H232" i="10"/>
  <c r="H248" i="10"/>
  <c r="H264" i="10"/>
  <c r="H280" i="10"/>
  <c r="H296" i="10"/>
  <c r="H312" i="10"/>
  <c r="H352" i="10"/>
  <c r="H416" i="10"/>
  <c r="H480" i="10"/>
  <c r="H334" i="10"/>
  <c r="H342" i="10"/>
  <c r="H366" i="10"/>
  <c r="H374" i="10"/>
  <c r="H398" i="10"/>
  <c r="H406" i="10"/>
  <c r="H430" i="10"/>
  <c r="H438" i="10"/>
  <c r="H462" i="10"/>
  <c r="H470" i="10"/>
  <c r="H494" i="10"/>
  <c r="H502" i="10"/>
  <c r="H336" i="10"/>
  <c r="H344" i="10"/>
  <c r="H368" i="10"/>
  <c r="H376" i="10"/>
  <c r="H400" i="10"/>
  <c r="H408" i="10"/>
  <c r="H432" i="10"/>
  <c r="H440" i="10"/>
  <c r="H464" i="10"/>
  <c r="H472" i="10"/>
  <c r="H496" i="10"/>
  <c r="H504" i="10"/>
  <c r="AB5" i="16" l="1"/>
  <c r="AB4" i="16"/>
  <c r="T17" i="16"/>
  <c r="U19" i="16" a="1"/>
  <c r="U19" i="16" s="1"/>
  <c r="I17" i="10"/>
  <c r="BE503" i="12"/>
  <c r="J1" i="15"/>
  <c r="AG206" i="12"/>
  <c r="BD324" i="12"/>
  <c r="BD305" i="12"/>
  <c r="AG225" i="12"/>
  <c r="BD362" i="12"/>
  <c r="AG168" i="12"/>
  <c r="BD216" i="12"/>
  <c r="AG314" i="12"/>
  <c r="AG478" i="12"/>
  <c r="BD52" i="12"/>
  <c r="AG453" i="12"/>
  <c r="BD77" i="12"/>
  <c r="AG381" i="12"/>
  <c r="BD149" i="12"/>
  <c r="AG253" i="12"/>
  <c r="BD277" i="12"/>
  <c r="AG189" i="12"/>
  <c r="BD341" i="12"/>
  <c r="AG125" i="12"/>
  <c r="BD405" i="12"/>
  <c r="AG45" i="12"/>
  <c r="BD485" i="12"/>
  <c r="AG85" i="12"/>
  <c r="BD445" i="12"/>
  <c r="AG99" i="12"/>
  <c r="BD431" i="12"/>
  <c r="AG331" i="12"/>
  <c r="BD199" i="12"/>
  <c r="AG495" i="12"/>
  <c r="BD35" i="12"/>
  <c r="AG367" i="12"/>
  <c r="BD163" i="12"/>
  <c r="AG303" i="12"/>
  <c r="BD227" i="12"/>
  <c r="AG239" i="12"/>
  <c r="BD291" i="12"/>
  <c r="AG175" i="12"/>
  <c r="BD355" i="12"/>
  <c r="AG111" i="12"/>
  <c r="BD419" i="12"/>
  <c r="AG47" i="12"/>
  <c r="BD483" i="12"/>
  <c r="AG451" i="12"/>
  <c r="BD79" i="12"/>
  <c r="BD17" i="12"/>
  <c r="AG513" i="12"/>
  <c r="BD145" i="12"/>
  <c r="AG385" i="12"/>
  <c r="AG307" i="12"/>
  <c r="BD223" i="12"/>
  <c r="AG179" i="12"/>
  <c r="BD351" i="12"/>
  <c r="BD193" i="12"/>
  <c r="AG337" i="12"/>
  <c r="BD321" i="12"/>
  <c r="AG209" i="12"/>
  <c r="BD361" i="12"/>
  <c r="AG169" i="12"/>
  <c r="AG480" i="12"/>
  <c r="BD50" i="12"/>
  <c r="BD106" i="12"/>
  <c r="AG424" i="12"/>
  <c r="AG360" i="12"/>
  <c r="BD170" i="12"/>
  <c r="AG312" i="12"/>
  <c r="BD218" i="12"/>
  <c r="AG256" i="12"/>
  <c r="BD274" i="12"/>
  <c r="AG208" i="12"/>
  <c r="BD322" i="12"/>
  <c r="AG160" i="12"/>
  <c r="BD370" i="12"/>
  <c r="BD426" i="12"/>
  <c r="AG104" i="12"/>
  <c r="AG25" i="12"/>
  <c r="BD505" i="12"/>
  <c r="AG446" i="12"/>
  <c r="BD84" i="12"/>
  <c r="AG382" i="12"/>
  <c r="BD148" i="12"/>
  <c r="AG318" i="12"/>
  <c r="BD212" i="12"/>
  <c r="BD276" i="12"/>
  <c r="AG254" i="12"/>
  <c r="AG190" i="12"/>
  <c r="BD340" i="12"/>
  <c r="AG110" i="12"/>
  <c r="BD420" i="12"/>
  <c r="BD484" i="12"/>
  <c r="AG46" i="12"/>
  <c r="AG467" i="12"/>
  <c r="BD63" i="12"/>
  <c r="BD135" i="12"/>
  <c r="AG395" i="12"/>
  <c r="BD232" i="12"/>
  <c r="AG298" i="12"/>
  <c r="AG218" i="12"/>
  <c r="BD312" i="12"/>
  <c r="BD416" i="12"/>
  <c r="AG114" i="12"/>
  <c r="AG74" i="12"/>
  <c r="BD456" i="12"/>
  <c r="AG42" i="12"/>
  <c r="BD488" i="12"/>
  <c r="BD412" i="12"/>
  <c r="AG118" i="12"/>
  <c r="BD482" i="12"/>
  <c r="AG48" i="12"/>
  <c r="AG445" i="12"/>
  <c r="BD85" i="12"/>
  <c r="AG373" i="12"/>
  <c r="BD157" i="12"/>
  <c r="AG309" i="12"/>
  <c r="BD221" i="12"/>
  <c r="AG245" i="12"/>
  <c r="BD285" i="12"/>
  <c r="AG181" i="12"/>
  <c r="BD349" i="12"/>
  <c r="AG109" i="12"/>
  <c r="BD421" i="12"/>
  <c r="AG37" i="12"/>
  <c r="BD493" i="12"/>
  <c r="AG139" i="12"/>
  <c r="BD391" i="12"/>
  <c r="AG413" i="12"/>
  <c r="BD117" i="12"/>
  <c r="AG487" i="12"/>
  <c r="BD43" i="12"/>
  <c r="AG423" i="12"/>
  <c r="BD107" i="12"/>
  <c r="AG359" i="12"/>
  <c r="BD171" i="12"/>
  <c r="AG295" i="12"/>
  <c r="BD235" i="12"/>
  <c r="AG231" i="12"/>
  <c r="BD299" i="12"/>
  <c r="AG167" i="12"/>
  <c r="BD363" i="12"/>
  <c r="AG103" i="12"/>
  <c r="BD427" i="12"/>
  <c r="AG39" i="12"/>
  <c r="BD491" i="12"/>
  <c r="BD34" i="12"/>
  <c r="AG496" i="12"/>
  <c r="BD154" i="12"/>
  <c r="AG376" i="12"/>
  <c r="AG272" i="12"/>
  <c r="BD258" i="12"/>
  <c r="AG120" i="12"/>
  <c r="BD410" i="12"/>
  <c r="AG462" i="12"/>
  <c r="BD68" i="12"/>
  <c r="AG334" i="12"/>
  <c r="BD196" i="12"/>
  <c r="AG134" i="12"/>
  <c r="BD396" i="12"/>
  <c r="AG158" i="12"/>
  <c r="BD372" i="12"/>
  <c r="AG251" i="12"/>
  <c r="BD279" i="12"/>
  <c r="AG83" i="12"/>
  <c r="BD447" i="12"/>
  <c r="BD480" i="12"/>
  <c r="AG50" i="12"/>
  <c r="AG389" i="12"/>
  <c r="BD141" i="12"/>
  <c r="AG261" i="12"/>
  <c r="BD269" i="12"/>
  <c r="AG133" i="12"/>
  <c r="BD397" i="12"/>
  <c r="BD200" i="12"/>
  <c r="AG330" i="12"/>
  <c r="AG439" i="12"/>
  <c r="BD91" i="12"/>
  <c r="AG311" i="12"/>
  <c r="BD219" i="12"/>
  <c r="AG247" i="12"/>
  <c r="BD283" i="12"/>
  <c r="AG183" i="12"/>
  <c r="BD347" i="12"/>
  <c r="AG55" i="12"/>
  <c r="BD475" i="12"/>
  <c r="AG323" i="12"/>
  <c r="BD207" i="12"/>
  <c r="BD98" i="12"/>
  <c r="AG432" i="12"/>
  <c r="AG24" i="12"/>
  <c r="BD506" i="12"/>
  <c r="AG51" i="12"/>
  <c r="BD479" i="12"/>
  <c r="AG366" i="12"/>
  <c r="BD164" i="12"/>
  <c r="AG238" i="12"/>
  <c r="BD292" i="12"/>
  <c r="AG30" i="12"/>
  <c r="BD500" i="12"/>
  <c r="BD159" i="12"/>
  <c r="AG371" i="12"/>
  <c r="AG283" i="12"/>
  <c r="BD247" i="12"/>
  <c r="BD360" i="12"/>
  <c r="AG170" i="12"/>
  <c r="AG106" i="12"/>
  <c r="BD424" i="12"/>
  <c r="AG66" i="12"/>
  <c r="BD464" i="12"/>
  <c r="AG27" i="12"/>
  <c r="BD503" i="12"/>
  <c r="AG501" i="12"/>
  <c r="BD29" i="12"/>
  <c r="AG429" i="12"/>
  <c r="BD101" i="12"/>
  <c r="AG357" i="12"/>
  <c r="BD173" i="12"/>
  <c r="AG293" i="12"/>
  <c r="BD237" i="12"/>
  <c r="AG229" i="12"/>
  <c r="BD301" i="12"/>
  <c r="AG165" i="12"/>
  <c r="BD365" i="12"/>
  <c r="AG93" i="12"/>
  <c r="BD437" i="12"/>
  <c r="AG21" i="12"/>
  <c r="BD509" i="12"/>
  <c r="BD496" i="12"/>
  <c r="AG34" i="12"/>
  <c r="AG471" i="12"/>
  <c r="BD59" i="12"/>
  <c r="AG407" i="12"/>
  <c r="BD123" i="12"/>
  <c r="AG343" i="12"/>
  <c r="BD187" i="12"/>
  <c r="AG279" i="12"/>
  <c r="BD251" i="12"/>
  <c r="AG215" i="12"/>
  <c r="BD315" i="12"/>
  <c r="BD379" i="12"/>
  <c r="AG151" i="12"/>
  <c r="BD443" i="12"/>
  <c r="AG87" i="12"/>
  <c r="AG23" i="12"/>
  <c r="BD507" i="12"/>
  <c r="AG355" i="12"/>
  <c r="BD175" i="12"/>
  <c r="AG403" i="12"/>
  <c r="BD127" i="12"/>
  <c r="AG347" i="12"/>
  <c r="BD183" i="12"/>
  <c r="BD169" i="12"/>
  <c r="AG361" i="12"/>
  <c r="AG137" i="12"/>
  <c r="BD393" i="12"/>
  <c r="BD162" i="12"/>
  <c r="AG368" i="12"/>
  <c r="BD314" i="12"/>
  <c r="AG216" i="12"/>
  <c r="AG454" i="12"/>
  <c r="BD76" i="12"/>
  <c r="BD204" i="12"/>
  <c r="AG326" i="12"/>
  <c r="BD268" i="12"/>
  <c r="AG262" i="12"/>
  <c r="BD404" i="12"/>
  <c r="AG126" i="12"/>
  <c r="BD128" i="12"/>
  <c r="AG402" i="12"/>
  <c r="AG147" i="12"/>
  <c r="BD383" i="12"/>
  <c r="AG317" i="12"/>
  <c r="BD213" i="12"/>
  <c r="AG182" i="12"/>
  <c r="BD348" i="12"/>
  <c r="BD428" i="12"/>
  <c r="AG102" i="12"/>
  <c r="AG466" i="12"/>
  <c r="BD64" i="12"/>
  <c r="AG115" i="12"/>
  <c r="BD415" i="12"/>
  <c r="AG117" i="12"/>
  <c r="BD413" i="12"/>
  <c r="AG365" i="12"/>
  <c r="BD165" i="12"/>
  <c r="AG301" i="12"/>
  <c r="BD229" i="12"/>
  <c r="AG173" i="12"/>
  <c r="BD357" i="12"/>
  <c r="AG29" i="12"/>
  <c r="BD501" i="12"/>
  <c r="AG415" i="12"/>
  <c r="BD115" i="12"/>
  <c r="AG351" i="12"/>
  <c r="BD179" i="12"/>
  <c r="AG223" i="12"/>
  <c r="BD307" i="12"/>
  <c r="AG159" i="12"/>
  <c r="BD371" i="12"/>
  <c r="AG31" i="12"/>
  <c r="BD499" i="12"/>
  <c r="AG353" i="12"/>
  <c r="BD177" i="12"/>
  <c r="AG131" i="12"/>
  <c r="BD399" i="12"/>
  <c r="BD225" i="12"/>
  <c r="AG305" i="12"/>
  <c r="AG81" i="12"/>
  <c r="BD449" i="12"/>
  <c r="BD66" i="12"/>
  <c r="AG464" i="12"/>
  <c r="BD122" i="12"/>
  <c r="AG408" i="12"/>
  <c r="BD186" i="12"/>
  <c r="AG344" i="12"/>
  <c r="BD234" i="12"/>
  <c r="AG296" i="12"/>
  <c r="AG248" i="12"/>
  <c r="BD282" i="12"/>
  <c r="AG144" i="12"/>
  <c r="BD386" i="12"/>
  <c r="AG80" i="12"/>
  <c r="BD450" i="12"/>
  <c r="AG502" i="12"/>
  <c r="BD28" i="12"/>
  <c r="AG430" i="12"/>
  <c r="BD100" i="12"/>
  <c r="AG302" i="12"/>
  <c r="BD228" i="12"/>
  <c r="AG174" i="12"/>
  <c r="BD356" i="12"/>
  <c r="AG94" i="12"/>
  <c r="BD436" i="12"/>
  <c r="AG459" i="12"/>
  <c r="BD71" i="12"/>
  <c r="AG411" i="12"/>
  <c r="BD119" i="12"/>
  <c r="AG473" i="12"/>
  <c r="BD57" i="12"/>
  <c r="AG345" i="12"/>
  <c r="BD185" i="12"/>
  <c r="AG259" i="12"/>
  <c r="BD271" i="12"/>
  <c r="BD41" i="12"/>
  <c r="AG489" i="12"/>
  <c r="AG289" i="12"/>
  <c r="BD241" i="12"/>
  <c r="AG161" i="12"/>
  <c r="BD369" i="12"/>
  <c r="BD18" i="12"/>
  <c r="AG512" i="12"/>
  <c r="AG456" i="12"/>
  <c r="BD74" i="12"/>
  <c r="BD130" i="12"/>
  <c r="AG400" i="12"/>
  <c r="AG336" i="12"/>
  <c r="BD194" i="12"/>
  <c r="AG288" i="12"/>
  <c r="BD242" i="12"/>
  <c r="AG240" i="12"/>
  <c r="BD290" i="12"/>
  <c r="AG192" i="12"/>
  <c r="BD338" i="12"/>
  <c r="BD394" i="12"/>
  <c r="AG136" i="12"/>
  <c r="BD466" i="12"/>
  <c r="AG64" i="12"/>
  <c r="AG494" i="12"/>
  <c r="BD36" i="12"/>
  <c r="AG422" i="12"/>
  <c r="BD108" i="12"/>
  <c r="AG358" i="12"/>
  <c r="BD172" i="12"/>
  <c r="BD236" i="12"/>
  <c r="AG294" i="12"/>
  <c r="BD300" i="12"/>
  <c r="AG230" i="12"/>
  <c r="BD364" i="12"/>
  <c r="AG166" i="12"/>
  <c r="BD444" i="12"/>
  <c r="AG86" i="12"/>
  <c r="AG22" i="12"/>
  <c r="BD508" i="12"/>
  <c r="BD72" i="12"/>
  <c r="AG458" i="12"/>
  <c r="BD160" i="12"/>
  <c r="AG370" i="12"/>
  <c r="BD248" i="12"/>
  <c r="AG282" i="12"/>
  <c r="AG171" i="12"/>
  <c r="BD359" i="12"/>
  <c r="AG107" i="12"/>
  <c r="BD423" i="12"/>
  <c r="AG67" i="12"/>
  <c r="BD463" i="12"/>
  <c r="BD504" i="12"/>
  <c r="AG26" i="12"/>
  <c r="AG56" i="12"/>
  <c r="BD474" i="12"/>
  <c r="AG493" i="12"/>
  <c r="BD37" i="12"/>
  <c r="AG421" i="12"/>
  <c r="BD109" i="12"/>
  <c r="AG349" i="12"/>
  <c r="BD181" i="12"/>
  <c r="AG285" i="12"/>
  <c r="BD245" i="12"/>
  <c r="AG221" i="12"/>
  <c r="BD309" i="12"/>
  <c r="AG157" i="12"/>
  <c r="BD373" i="12"/>
  <c r="AG77" i="12"/>
  <c r="BD453" i="12"/>
  <c r="AG88" i="12"/>
  <c r="BD442" i="12"/>
  <c r="BD31" i="12"/>
  <c r="AG499" i="12"/>
  <c r="AG35" i="12"/>
  <c r="BD495" i="12"/>
  <c r="AG463" i="12"/>
  <c r="BD67" i="12"/>
  <c r="AG399" i="12"/>
  <c r="BD131" i="12"/>
  <c r="AG335" i="12"/>
  <c r="BD195" i="12"/>
  <c r="AG271" i="12"/>
  <c r="BD259" i="12"/>
  <c r="AG207" i="12"/>
  <c r="BD323" i="12"/>
  <c r="AG143" i="12"/>
  <c r="BD387" i="12"/>
  <c r="BD451" i="12"/>
  <c r="AG79" i="12"/>
  <c r="AG250" i="12"/>
  <c r="BD280" i="12"/>
  <c r="AG219" i="12"/>
  <c r="BD311" i="12"/>
  <c r="AG515" i="12"/>
  <c r="BD15" i="12"/>
  <c r="AG387" i="12"/>
  <c r="BD143" i="12"/>
  <c r="BD81" i="12"/>
  <c r="AG449" i="12"/>
  <c r="AG491" i="12"/>
  <c r="BD39" i="12"/>
  <c r="AG243" i="12"/>
  <c r="BD287" i="12"/>
  <c r="BD65" i="12"/>
  <c r="AG465" i="12"/>
  <c r="BD257" i="12"/>
  <c r="AG273" i="12"/>
  <c r="AG153" i="12"/>
  <c r="BD377" i="12"/>
  <c r="BD26" i="12"/>
  <c r="AG504" i="12"/>
  <c r="BD73" i="12"/>
  <c r="AG457" i="12"/>
  <c r="BD138" i="12"/>
  <c r="AG392" i="12"/>
  <c r="AG329" i="12"/>
  <c r="BD201" i="12"/>
  <c r="AG281" i="12"/>
  <c r="BD249" i="12"/>
  <c r="BD298" i="12"/>
  <c r="AG232" i="12"/>
  <c r="BD345" i="12"/>
  <c r="AG185" i="12"/>
  <c r="BD401" i="12"/>
  <c r="AG129" i="12"/>
  <c r="BD465" i="12"/>
  <c r="AG65" i="12"/>
  <c r="AG486" i="12"/>
  <c r="BD44" i="12"/>
  <c r="AG414" i="12"/>
  <c r="BD116" i="12"/>
  <c r="AG350" i="12"/>
  <c r="BD180" i="12"/>
  <c r="AG286" i="12"/>
  <c r="BD244" i="12"/>
  <c r="AG222" i="12"/>
  <c r="BD308" i="12"/>
  <c r="BD380" i="12"/>
  <c r="AG150" i="12"/>
  <c r="AG78" i="12"/>
  <c r="BD452" i="12"/>
  <c r="AG72" i="12"/>
  <c r="BD458" i="12"/>
  <c r="AG435" i="12"/>
  <c r="BD95" i="12"/>
  <c r="AG339" i="12"/>
  <c r="BD191" i="12"/>
  <c r="BD264" i="12"/>
  <c r="AG266" i="12"/>
  <c r="BD376" i="12"/>
  <c r="AG154" i="12"/>
  <c r="AG91" i="12"/>
  <c r="BD439" i="12"/>
  <c r="AG58" i="12"/>
  <c r="BD472" i="12"/>
  <c r="BD512" i="12"/>
  <c r="AG18" i="12"/>
  <c r="AG485" i="12"/>
  <c r="BD45" i="12"/>
  <c r="AG405" i="12"/>
  <c r="BD125" i="12"/>
  <c r="AG341" i="12"/>
  <c r="BD189" i="12"/>
  <c r="AG277" i="12"/>
  <c r="BD253" i="12"/>
  <c r="AG213" i="12"/>
  <c r="BD317" i="12"/>
  <c r="AG149" i="12"/>
  <c r="BD381" i="12"/>
  <c r="AG69" i="12"/>
  <c r="BD461" i="12"/>
  <c r="AG235" i="12"/>
  <c r="BD295" i="12"/>
  <c r="AG455" i="12"/>
  <c r="BD75" i="12"/>
  <c r="AG391" i="12"/>
  <c r="BD139" i="12"/>
  <c r="AG327" i="12"/>
  <c r="BD203" i="12"/>
  <c r="AG263" i="12"/>
  <c r="BD267" i="12"/>
  <c r="AG199" i="12"/>
  <c r="BD331" i="12"/>
  <c r="BD395" i="12"/>
  <c r="AG135" i="12"/>
  <c r="BD459" i="12"/>
  <c r="AG71" i="12"/>
  <c r="AG483" i="12"/>
  <c r="BD47" i="12"/>
  <c r="BD113" i="12"/>
  <c r="AG417" i="12"/>
  <c r="BD167" i="12"/>
  <c r="AG363" i="12"/>
  <c r="AG211" i="12"/>
  <c r="BD319" i="12"/>
  <c r="AG401" i="12"/>
  <c r="BD129" i="12"/>
  <c r="BD289" i="12"/>
  <c r="AG241" i="12"/>
  <c r="BD297" i="12"/>
  <c r="AG233" i="12"/>
  <c r="AG440" i="12"/>
  <c r="BD90" i="12"/>
  <c r="AG320" i="12"/>
  <c r="BD210" i="12"/>
  <c r="BD313" i="12"/>
  <c r="AG217" i="12"/>
  <c r="AG176" i="12"/>
  <c r="BD354" i="12"/>
  <c r="AG40" i="12"/>
  <c r="BD490" i="12"/>
  <c r="AG398" i="12"/>
  <c r="BD132" i="12"/>
  <c r="BD260" i="12"/>
  <c r="AG270" i="12"/>
  <c r="AG62" i="12"/>
  <c r="BD468" i="12"/>
  <c r="AG315" i="12"/>
  <c r="BD215" i="12"/>
  <c r="BD384" i="12"/>
  <c r="AG146" i="12"/>
  <c r="AG477" i="12"/>
  <c r="BD53" i="12"/>
  <c r="AG461" i="12"/>
  <c r="BD69" i="12"/>
  <c r="AG325" i="12"/>
  <c r="BD205" i="12"/>
  <c r="AG197" i="12"/>
  <c r="BD333" i="12"/>
  <c r="AG53" i="12"/>
  <c r="BD477" i="12"/>
  <c r="AG123" i="12"/>
  <c r="BD407" i="12"/>
  <c r="AG503" i="12"/>
  <c r="BD27" i="12"/>
  <c r="AG375" i="12"/>
  <c r="BD155" i="12"/>
  <c r="AG119" i="12"/>
  <c r="BD411" i="12"/>
  <c r="AG475" i="12"/>
  <c r="BD55" i="12"/>
  <c r="BD121" i="12"/>
  <c r="AG409" i="12"/>
  <c r="AG195" i="12"/>
  <c r="BD335" i="12"/>
  <c r="AG488" i="12"/>
  <c r="BD42" i="12"/>
  <c r="BD217" i="12"/>
  <c r="AG313" i="12"/>
  <c r="BD266" i="12"/>
  <c r="AG264" i="12"/>
  <c r="BD418" i="12"/>
  <c r="AG112" i="12"/>
  <c r="AG390" i="12"/>
  <c r="BD140" i="12"/>
  <c r="BD332" i="12"/>
  <c r="AG198" i="12"/>
  <c r="AG54" i="12"/>
  <c r="BD476" i="12"/>
  <c r="AG203" i="12"/>
  <c r="BD327" i="12"/>
  <c r="BD448" i="12"/>
  <c r="AG82" i="12"/>
  <c r="AG431" i="12"/>
  <c r="BD99" i="12"/>
  <c r="AG443" i="12"/>
  <c r="BD87" i="12"/>
  <c r="AG505" i="12"/>
  <c r="BD25" i="12"/>
  <c r="BD153" i="12"/>
  <c r="AG377" i="12"/>
  <c r="AG291" i="12"/>
  <c r="BD239" i="12"/>
  <c r="AG163" i="12"/>
  <c r="BD367" i="12"/>
  <c r="BD209" i="12"/>
  <c r="AG321" i="12"/>
  <c r="BD337" i="12"/>
  <c r="AG193" i="12"/>
  <c r="AG105" i="12"/>
  <c r="BD425" i="12"/>
  <c r="BD58" i="12"/>
  <c r="AG472" i="12"/>
  <c r="AG416" i="12"/>
  <c r="BD114" i="12"/>
  <c r="AG352" i="12"/>
  <c r="BD178" i="12"/>
  <c r="AG304" i="12"/>
  <c r="BD226" i="12"/>
  <c r="BD281" i="12"/>
  <c r="AG249" i="12"/>
  <c r="BD329" i="12"/>
  <c r="AG201" i="12"/>
  <c r="BD378" i="12"/>
  <c r="AG152" i="12"/>
  <c r="AG96" i="12"/>
  <c r="BD434" i="12"/>
  <c r="AG510" i="12"/>
  <c r="BD20" i="12"/>
  <c r="AG438" i="12"/>
  <c r="BD92" i="12"/>
  <c r="AG374" i="12"/>
  <c r="BD156" i="12"/>
  <c r="BD220" i="12"/>
  <c r="AG310" i="12"/>
  <c r="AG246" i="12"/>
  <c r="BD284" i="12"/>
  <c r="AG38" i="12"/>
  <c r="BD492" i="12"/>
  <c r="AG394" i="12"/>
  <c r="BD136" i="12"/>
  <c r="AG299" i="12"/>
  <c r="BD231" i="12"/>
  <c r="AG75" i="12"/>
  <c r="BD455" i="12"/>
  <c r="AG43" i="12"/>
  <c r="BD487" i="12"/>
  <c r="AG509" i="12"/>
  <c r="BD21" i="12"/>
  <c r="AG437" i="12"/>
  <c r="BD93" i="12"/>
  <c r="AG237" i="12"/>
  <c r="BD293" i="12"/>
  <c r="AG101" i="12"/>
  <c r="BD429" i="12"/>
  <c r="BD392" i="12"/>
  <c r="AG138" i="12"/>
  <c r="AG479" i="12"/>
  <c r="BD51" i="12"/>
  <c r="AG287" i="12"/>
  <c r="BD243" i="12"/>
  <c r="AG95" i="12"/>
  <c r="BD435" i="12"/>
  <c r="AG419" i="12"/>
  <c r="BD111" i="12"/>
  <c r="AG481" i="12"/>
  <c r="BD49" i="12"/>
  <c r="AG275" i="12"/>
  <c r="BD255" i="12"/>
  <c r="BD353" i="12"/>
  <c r="AG177" i="12"/>
  <c r="AG200" i="12"/>
  <c r="BD330" i="12"/>
  <c r="AG507" i="12"/>
  <c r="BD23" i="12"/>
  <c r="AG379" i="12"/>
  <c r="BD151" i="12"/>
  <c r="BD89" i="12"/>
  <c r="AG441" i="12"/>
  <c r="BD103" i="12"/>
  <c r="AG427" i="12"/>
  <c r="AG227" i="12"/>
  <c r="BD303" i="12"/>
  <c r="BD105" i="12"/>
  <c r="AG425" i="12"/>
  <c r="AG257" i="12"/>
  <c r="BD273" i="12"/>
  <c r="AG121" i="12"/>
  <c r="BD409" i="12"/>
  <c r="AG497" i="12"/>
  <c r="BD33" i="12"/>
  <c r="BD82" i="12"/>
  <c r="AG448" i="12"/>
  <c r="AG384" i="12"/>
  <c r="BD146" i="12"/>
  <c r="BD202" i="12"/>
  <c r="AG328" i="12"/>
  <c r="BD250" i="12"/>
  <c r="AG280" i="12"/>
  <c r="AG224" i="12"/>
  <c r="BD306" i="12"/>
  <c r="BD346" i="12"/>
  <c r="AG184" i="12"/>
  <c r="BD402" i="12"/>
  <c r="AG128" i="12"/>
  <c r="AG41" i="12"/>
  <c r="BD489" i="12"/>
  <c r="AG470" i="12"/>
  <c r="BD60" i="12"/>
  <c r="AG406" i="12"/>
  <c r="BD124" i="12"/>
  <c r="BD188" i="12"/>
  <c r="AG342" i="12"/>
  <c r="BD252" i="12"/>
  <c r="AG278" i="12"/>
  <c r="BD316" i="12"/>
  <c r="AG214" i="12"/>
  <c r="BD388" i="12"/>
  <c r="AG142" i="12"/>
  <c r="AG70" i="12"/>
  <c r="BD460" i="12"/>
  <c r="BD498" i="12"/>
  <c r="AG32" i="12"/>
  <c r="BD96" i="12"/>
  <c r="AG434" i="12"/>
  <c r="BD192" i="12"/>
  <c r="AG338" i="12"/>
  <c r="AG267" i="12"/>
  <c r="BD263" i="12"/>
  <c r="AG155" i="12"/>
  <c r="BD375" i="12"/>
  <c r="AG90" i="12"/>
  <c r="BD440" i="12"/>
  <c r="AG59" i="12"/>
  <c r="BD471" i="12"/>
  <c r="AG19" i="12"/>
  <c r="BD511" i="12"/>
  <c r="AG469" i="12"/>
  <c r="BD61" i="12"/>
  <c r="AG397" i="12"/>
  <c r="BD133" i="12"/>
  <c r="AG333" i="12"/>
  <c r="BD197" i="12"/>
  <c r="AG269" i="12"/>
  <c r="BD261" i="12"/>
  <c r="AG205" i="12"/>
  <c r="BD325" i="12"/>
  <c r="AG141" i="12"/>
  <c r="BD389" i="12"/>
  <c r="AG61" i="12"/>
  <c r="BD469" i="12"/>
  <c r="AG187" i="12"/>
  <c r="BD343" i="12"/>
  <c r="AG511" i="12"/>
  <c r="BD19" i="12"/>
  <c r="AG447" i="12"/>
  <c r="BD83" i="12"/>
  <c r="AG383" i="12"/>
  <c r="BD147" i="12"/>
  <c r="AG319" i="12"/>
  <c r="BD211" i="12"/>
  <c r="AG255" i="12"/>
  <c r="BD275" i="12"/>
  <c r="AG191" i="12"/>
  <c r="BD339" i="12"/>
  <c r="AG127" i="12"/>
  <c r="BD403" i="12"/>
  <c r="BD467" i="12"/>
  <c r="AG63" i="12"/>
  <c r="BD514" i="12"/>
  <c r="AG16" i="12"/>
  <c r="AA243" i="12"/>
  <c r="BC287" i="12"/>
  <c r="AA439" i="12"/>
  <c r="BC91" i="12"/>
  <c r="BC273" i="12"/>
  <c r="AA257" i="12"/>
  <c r="BC126" i="12"/>
  <c r="AA404" i="12"/>
  <c r="AA196" i="12"/>
  <c r="BC334" i="12"/>
  <c r="AA490" i="12"/>
  <c r="BC40" i="12"/>
  <c r="AA178" i="12"/>
  <c r="BC352" i="12"/>
  <c r="AA303" i="12"/>
  <c r="BC227" i="12"/>
  <c r="AA262" i="12"/>
  <c r="BC268" i="12"/>
  <c r="BC25" i="12"/>
  <c r="AA505" i="12"/>
  <c r="AA441" i="12"/>
  <c r="BC89" i="12"/>
  <c r="BC153" i="12"/>
  <c r="AA377" i="12"/>
  <c r="AA313" i="12"/>
  <c r="BC217" i="12"/>
  <c r="AA249" i="12"/>
  <c r="BC281" i="12"/>
  <c r="BC345" i="12"/>
  <c r="AA185" i="12"/>
  <c r="AA121" i="12"/>
  <c r="BC409" i="12"/>
  <c r="AA57" i="12"/>
  <c r="BC473" i="12"/>
  <c r="BC174" i="12"/>
  <c r="AA356" i="12"/>
  <c r="AA492" i="12"/>
  <c r="BC38" i="12"/>
  <c r="AA405" i="12"/>
  <c r="BC125" i="12"/>
  <c r="AA308" i="12"/>
  <c r="BC222" i="12"/>
  <c r="AA236" i="12"/>
  <c r="BC294" i="12"/>
  <c r="AA149" i="12"/>
  <c r="BC381" i="12"/>
  <c r="AA52" i="12"/>
  <c r="BC478" i="12"/>
  <c r="AA188" i="12"/>
  <c r="BC342" i="12"/>
  <c r="AA427" i="12"/>
  <c r="BC103" i="12"/>
  <c r="AA331" i="12"/>
  <c r="BC199" i="12"/>
  <c r="AA227" i="12"/>
  <c r="BC303" i="12"/>
  <c r="BC48" i="12"/>
  <c r="AA482" i="12"/>
  <c r="AA386" i="12"/>
  <c r="BC144" i="12"/>
  <c r="AA274" i="12"/>
  <c r="BC256" i="12"/>
  <c r="AA170" i="12"/>
  <c r="BC360" i="12"/>
  <c r="AA74" i="12"/>
  <c r="BC456" i="12"/>
  <c r="AA338" i="12"/>
  <c r="BC192" i="12"/>
  <c r="AA122" i="12"/>
  <c r="BC408" i="12"/>
  <c r="AA431" i="12"/>
  <c r="BC99" i="12"/>
  <c r="AA367" i="12"/>
  <c r="BC163" i="12"/>
  <c r="AA215" i="12"/>
  <c r="BC315" i="12"/>
  <c r="AA95" i="12"/>
  <c r="BC435" i="12"/>
  <c r="AA23" i="12"/>
  <c r="BC507" i="12"/>
  <c r="AA349" i="12"/>
  <c r="BC181" i="12"/>
  <c r="AA197" i="12"/>
  <c r="BC333" i="12"/>
  <c r="AA495" i="12"/>
  <c r="BC35" i="12"/>
  <c r="AA359" i="12"/>
  <c r="BC171" i="12"/>
  <c r="AA255" i="12"/>
  <c r="BC275" i="12"/>
  <c r="AA207" i="12"/>
  <c r="BC323" i="12"/>
  <c r="AA39" i="12"/>
  <c r="BC491" i="12"/>
  <c r="AA252" i="12"/>
  <c r="BC278" i="12"/>
  <c r="BC73" i="12"/>
  <c r="AA457" i="12"/>
  <c r="BC265" i="12"/>
  <c r="AA265" i="12"/>
  <c r="BC329" i="12"/>
  <c r="AA201" i="12"/>
  <c r="AA500" i="12"/>
  <c r="BC30" i="12"/>
  <c r="AA85" i="12"/>
  <c r="BC445" i="12"/>
  <c r="AA355" i="12"/>
  <c r="BC175" i="12"/>
  <c r="BC128" i="12"/>
  <c r="AA402" i="12"/>
  <c r="AA98" i="12"/>
  <c r="BC432" i="12"/>
  <c r="AA479" i="12"/>
  <c r="BC51" i="12"/>
  <c r="BC150" i="12"/>
  <c r="AA380" i="12"/>
  <c r="BC81" i="12"/>
  <c r="AA449" i="12"/>
  <c r="BC337" i="12"/>
  <c r="AA193" i="12"/>
  <c r="AA429" i="12"/>
  <c r="BC101" i="12"/>
  <c r="AA148" i="12"/>
  <c r="BC382" i="12"/>
  <c r="AA194" i="12"/>
  <c r="BC336" i="12"/>
  <c r="AA497" i="12"/>
  <c r="BC33" i="12"/>
  <c r="BC97" i="12"/>
  <c r="AA433" i="12"/>
  <c r="AA369" i="12"/>
  <c r="BC161" i="12"/>
  <c r="AA305" i="12"/>
  <c r="BC225" i="12"/>
  <c r="AA241" i="12"/>
  <c r="BC289" i="12"/>
  <c r="BC353" i="12"/>
  <c r="AA177" i="12"/>
  <c r="AA113" i="12"/>
  <c r="BC417" i="12"/>
  <c r="AA49" i="12"/>
  <c r="BC481" i="12"/>
  <c r="AA301" i="12"/>
  <c r="BC229" i="12"/>
  <c r="AA468" i="12"/>
  <c r="BC62" i="12"/>
  <c r="BC134" i="12"/>
  <c r="AA396" i="12"/>
  <c r="AA309" i="12"/>
  <c r="BC221" i="12"/>
  <c r="AA212" i="12"/>
  <c r="BC318" i="12"/>
  <c r="AA140" i="12"/>
  <c r="BC390" i="12"/>
  <c r="AA53" i="12"/>
  <c r="BC477" i="12"/>
  <c r="AA68" i="12"/>
  <c r="BC462" i="12"/>
  <c r="BC15" i="12"/>
  <c r="AA515" i="12"/>
  <c r="BC119" i="12"/>
  <c r="AA411" i="12"/>
  <c r="AA315" i="12"/>
  <c r="BC215" i="12"/>
  <c r="AA211" i="12"/>
  <c r="BC319" i="12"/>
  <c r="BC56" i="12"/>
  <c r="AA474" i="12"/>
  <c r="BC168" i="12"/>
  <c r="AA362" i="12"/>
  <c r="AA266" i="12"/>
  <c r="BC264" i="12"/>
  <c r="AA162" i="12"/>
  <c r="BC368" i="12"/>
  <c r="AA66" i="12"/>
  <c r="BC464" i="12"/>
  <c r="AA506" i="12"/>
  <c r="BC24" i="12"/>
  <c r="AA314" i="12"/>
  <c r="BC216" i="12"/>
  <c r="AA26" i="12"/>
  <c r="BC504" i="12"/>
  <c r="AA423" i="12"/>
  <c r="BC107" i="12"/>
  <c r="AA351" i="12"/>
  <c r="BC179" i="12"/>
  <c r="AA183" i="12"/>
  <c r="BC347" i="12"/>
  <c r="AA87" i="12"/>
  <c r="BC443" i="12"/>
  <c r="AA333" i="12"/>
  <c r="BC197" i="12"/>
  <c r="AA165" i="12"/>
  <c r="BC365" i="12"/>
  <c r="AA494" i="12"/>
  <c r="BC36" i="12"/>
  <c r="AA358" i="12"/>
  <c r="BC172" i="12"/>
  <c r="AA254" i="12"/>
  <c r="BC276" i="12"/>
  <c r="AA206" i="12"/>
  <c r="BC324" i="12"/>
  <c r="AA38" i="12"/>
  <c r="BC492" i="12"/>
  <c r="AA271" i="12"/>
  <c r="BC259" i="12"/>
  <c r="AA253" i="12"/>
  <c r="BC277" i="12"/>
  <c r="AA329" i="12"/>
  <c r="BC201" i="12"/>
  <c r="AA137" i="12"/>
  <c r="BC393" i="12"/>
  <c r="AA341" i="12"/>
  <c r="BC189" i="12"/>
  <c r="AA316" i="12"/>
  <c r="BC214" i="12"/>
  <c r="AA223" i="12"/>
  <c r="BC307" i="12"/>
  <c r="AA321" i="12"/>
  <c r="BC209" i="12"/>
  <c r="AA65" i="12"/>
  <c r="BC465" i="12"/>
  <c r="AA332" i="12"/>
  <c r="BC198" i="12"/>
  <c r="AA339" i="12"/>
  <c r="BC191" i="12"/>
  <c r="BC136" i="12"/>
  <c r="AA394" i="12"/>
  <c r="AA90" i="12"/>
  <c r="BC440" i="12"/>
  <c r="AA375" i="12"/>
  <c r="BC155" i="12"/>
  <c r="AA103" i="12"/>
  <c r="BC427" i="12"/>
  <c r="AA365" i="12"/>
  <c r="BC165" i="12"/>
  <c r="AA205" i="12"/>
  <c r="BC325" i="12"/>
  <c r="AA438" i="12"/>
  <c r="BC92" i="12"/>
  <c r="AA36" i="12"/>
  <c r="BC494" i="12"/>
  <c r="BC41" i="12"/>
  <c r="AA489" i="12"/>
  <c r="AA425" i="12"/>
  <c r="BC105" i="12"/>
  <c r="BC169" i="12"/>
  <c r="AA361" i="12"/>
  <c r="AA297" i="12"/>
  <c r="BC233" i="12"/>
  <c r="AA233" i="12"/>
  <c r="BC297" i="12"/>
  <c r="BC361" i="12"/>
  <c r="AA169" i="12"/>
  <c r="AA105" i="12"/>
  <c r="BC425" i="12"/>
  <c r="BC489" i="12"/>
  <c r="AA41" i="12"/>
  <c r="AA228" i="12"/>
  <c r="BC302" i="12"/>
  <c r="AA469" i="12"/>
  <c r="BC61" i="12"/>
  <c r="BC158" i="12"/>
  <c r="AA372" i="12"/>
  <c r="AA300" i="12"/>
  <c r="BC230" i="12"/>
  <c r="AA213" i="12"/>
  <c r="BC317" i="12"/>
  <c r="AA116" i="12"/>
  <c r="BC414" i="12"/>
  <c r="AA44" i="12"/>
  <c r="BC486" i="12"/>
  <c r="AA412" i="12"/>
  <c r="BC118" i="12"/>
  <c r="AA60" i="12"/>
  <c r="BC470" i="12"/>
  <c r="AA516" i="12"/>
  <c r="BC14" i="12"/>
  <c r="AA260" i="12"/>
  <c r="BC270" i="12"/>
  <c r="AA499" i="12"/>
  <c r="BC31" i="12"/>
  <c r="AA395" i="12"/>
  <c r="BC135" i="12"/>
  <c r="AA299" i="12"/>
  <c r="BC231" i="12"/>
  <c r="AA203" i="12"/>
  <c r="BC327" i="12"/>
  <c r="AA458" i="12"/>
  <c r="BC72" i="12"/>
  <c r="AA354" i="12"/>
  <c r="BC176" i="12"/>
  <c r="AA258" i="12"/>
  <c r="BC272" i="12"/>
  <c r="AA146" i="12"/>
  <c r="BC384" i="12"/>
  <c r="AA42" i="12"/>
  <c r="BC488" i="12"/>
  <c r="BC32" i="12"/>
  <c r="AA498" i="12"/>
  <c r="AA282" i="12"/>
  <c r="BC248" i="12"/>
  <c r="AA415" i="12"/>
  <c r="BC115" i="12"/>
  <c r="AA343" i="12"/>
  <c r="BC187" i="12"/>
  <c r="AA159" i="12"/>
  <c r="BC371" i="12"/>
  <c r="AA79" i="12"/>
  <c r="BC451" i="12"/>
  <c r="AA325" i="12"/>
  <c r="BC205" i="12"/>
  <c r="AA93" i="12"/>
  <c r="BC437" i="12"/>
  <c r="BC109" i="12"/>
  <c r="AA421" i="12"/>
  <c r="AA463" i="12"/>
  <c r="BC67" i="12"/>
  <c r="AA295" i="12"/>
  <c r="BC235" i="12"/>
  <c r="AA247" i="12"/>
  <c r="BC283" i="12"/>
  <c r="AA191" i="12"/>
  <c r="BC339" i="12"/>
  <c r="AA508" i="12"/>
  <c r="BC22" i="12"/>
  <c r="AA156" i="12"/>
  <c r="BC374" i="12"/>
  <c r="AA231" i="12"/>
  <c r="BC299" i="12"/>
  <c r="BC137" i="12"/>
  <c r="AA393" i="12"/>
  <c r="BC457" i="12"/>
  <c r="AA73" i="12"/>
  <c r="AA244" i="12"/>
  <c r="BC286" i="12"/>
  <c r="BC71" i="12"/>
  <c r="AA459" i="12"/>
  <c r="AA298" i="12"/>
  <c r="BC232" i="12"/>
  <c r="BC152" i="12"/>
  <c r="AA378" i="12"/>
  <c r="AA311" i="12"/>
  <c r="BC219" i="12"/>
  <c r="AA47" i="12"/>
  <c r="BC483" i="12"/>
  <c r="AA221" i="12"/>
  <c r="BC309" i="12"/>
  <c r="AA135" i="12"/>
  <c r="BC395" i="12"/>
  <c r="AA510" i="12"/>
  <c r="BC20" i="12"/>
  <c r="AA222" i="12"/>
  <c r="BC308" i="12"/>
  <c r="AA381" i="12"/>
  <c r="BC149" i="12"/>
  <c r="BC49" i="12"/>
  <c r="AA481" i="12"/>
  <c r="BC113" i="12"/>
  <c r="AA417" i="12"/>
  <c r="AA353" i="12"/>
  <c r="BC177" i="12"/>
  <c r="AA289" i="12"/>
  <c r="BC241" i="12"/>
  <c r="AA225" i="12"/>
  <c r="BC305" i="12"/>
  <c r="BC369" i="12"/>
  <c r="AA161" i="12"/>
  <c r="AA97" i="12"/>
  <c r="BC433" i="12"/>
  <c r="AA33" i="12"/>
  <c r="BC497" i="12"/>
  <c r="AA173" i="12"/>
  <c r="BC357" i="12"/>
  <c r="AA460" i="12"/>
  <c r="BC70" i="12"/>
  <c r="AA373" i="12"/>
  <c r="BC157" i="12"/>
  <c r="AA276" i="12"/>
  <c r="BC254" i="12"/>
  <c r="AA204" i="12"/>
  <c r="BC326" i="12"/>
  <c r="AA117" i="12"/>
  <c r="BC413" i="12"/>
  <c r="AA20" i="12"/>
  <c r="BC510" i="12"/>
  <c r="AA452" i="12"/>
  <c r="BC78" i="12"/>
  <c r="AA284" i="12"/>
  <c r="BC246" i="12"/>
  <c r="AA28" i="12"/>
  <c r="BC502" i="12"/>
  <c r="AA491" i="12"/>
  <c r="BC39" i="12"/>
  <c r="BC143" i="12"/>
  <c r="AA387" i="12"/>
  <c r="AA283" i="12"/>
  <c r="BC247" i="12"/>
  <c r="AA195" i="12"/>
  <c r="BC335" i="12"/>
  <c r="AA450" i="12"/>
  <c r="BC80" i="12"/>
  <c r="AA346" i="12"/>
  <c r="BC184" i="12"/>
  <c r="AA234" i="12"/>
  <c r="BC296" i="12"/>
  <c r="AA138" i="12"/>
  <c r="BC392" i="12"/>
  <c r="AA34" i="12"/>
  <c r="BC496" i="12"/>
  <c r="AA466" i="12"/>
  <c r="BC64" i="12"/>
  <c r="AA250" i="12"/>
  <c r="BC280" i="12"/>
  <c r="AA407" i="12"/>
  <c r="BC123" i="12"/>
  <c r="AA335" i="12"/>
  <c r="BC195" i="12"/>
  <c r="AA151" i="12"/>
  <c r="BC379" i="12"/>
  <c r="AA71" i="12"/>
  <c r="BC459" i="12"/>
  <c r="AA293" i="12"/>
  <c r="BC237" i="12"/>
  <c r="AA77" i="12"/>
  <c r="BC453" i="12"/>
  <c r="AA199" i="12"/>
  <c r="BC331" i="12"/>
  <c r="AA462" i="12"/>
  <c r="BC68" i="12"/>
  <c r="AA294" i="12"/>
  <c r="BC236" i="12"/>
  <c r="AA246" i="12"/>
  <c r="BC284" i="12"/>
  <c r="AA190" i="12"/>
  <c r="BC340" i="12"/>
  <c r="AA509" i="12"/>
  <c r="BC21" i="12"/>
  <c r="AA157" i="12"/>
  <c r="BC373" i="12"/>
  <c r="AA119" i="12"/>
  <c r="BC411" i="12"/>
  <c r="AA511" i="12"/>
  <c r="BC19" i="12"/>
  <c r="BC17" i="12"/>
  <c r="AA513" i="12"/>
  <c r="BC401" i="12"/>
  <c r="AA129" i="12"/>
  <c r="AA245" i="12"/>
  <c r="BC285" i="12"/>
  <c r="BC87" i="12"/>
  <c r="AA443" i="12"/>
  <c r="AA235" i="12"/>
  <c r="BC295" i="12"/>
  <c r="BC160" i="12"/>
  <c r="AA370" i="12"/>
  <c r="AA447" i="12"/>
  <c r="BC83" i="12"/>
  <c r="AA31" i="12"/>
  <c r="BC499" i="12"/>
  <c r="BC396" i="12"/>
  <c r="AA134" i="12"/>
  <c r="AA473" i="12"/>
  <c r="BC57" i="12"/>
  <c r="BC121" i="12"/>
  <c r="AA409" i="12"/>
  <c r="AA345" i="12"/>
  <c r="BC185" i="12"/>
  <c r="BC249" i="12"/>
  <c r="AA281" i="12"/>
  <c r="AA217" i="12"/>
  <c r="BC313" i="12"/>
  <c r="AA153" i="12"/>
  <c r="BC377" i="12"/>
  <c r="BC441" i="12"/>
  <c r="AA89" i="12"/>
  <c r="BC505" i="12"/>
  <c r="AA25" i="12"/>
  <c r="AA100" i="12"/>
  <c r="BC430" i="12"/>
  <c r="AA436" i="12"/>
  <c r="BC94" i="12"/>
  <c r="AA364" i="12"/>
  <c r="BC166" i="12"/>
  <c r="AA277" i="12"/>
  <c r="BC253" i="12"/>
  <c r="AA180" i="12"/>
  <c r="BC350" i="12"/>
  <c r="AA108" i="12"/>
  <c r="BC422" i="12"/>
  <c r="AA21" i="12"/>
  <c r="BC509" i="12"/>
  <c r="AA444" i="12"/>
  <c r="BC86" i="12"/>
  <c r="BC54" i="12"/>
  <c r="AA476" i="12"/>
  <c r="AA371" i="12"/>
  <c r="BC159" i="12"/>
  <c r="AA267" i="12"/>
  <c r="BC263" i="12"/>
  <c r="AA187" i="12"/>
  <c r="BC343" i="12"/>
  <c r="BC104" i="12"/>
  <c r="AA426" i="12"/>
  <c r="AA330" i="12"/>
  <c r="BC200" i="12"/>
  <c r="AA226" i="12"/>
  <c r="BC304" i="12"/>
  <c r="AA130" i="12"/>
  <c r="BC400" i="12"/>
  <c r="AA18" i="12"/>
  <c r="BC512" i="12"/>
  <c r="BC88" i="12"/>
  <c r="AA442" i="12"/>
  <c r="AA242" i="12"/>
  <c r="BC288" i="12"/>
  <c r="AA399" i="12"/>
  <c r="BC131" i="12"/>
  <c r="AA327" i="12"/>
  <c r="BC203" i="12"/>
  <c r="AA143" i="12"/>
  <c r="BC387" i="12"/>
  <c r="AA63" i="12"/>
  <c r="BC467" i="12"/>
  <c r="AA261" i="12"/>
  <c r="BC269" i="12"/>
  <c r="AA69" i="12"/>
  <c r="BC461" i="12"/>
  <c r="AA455" i="12"/>
  <c r="BC75" i="12"/>
  <c r="AA279" i="12"/>
  <c r="BC251" i="12"/>
  <c r="AA239" i="12"/>
  <c r="BC291" i="12"/>
  <c r="AA175" i="12"/>
  <c r="BC355" i="12"/>
  <c r="AA503" i="12"/>
  <c r="BC27" i="12"/>
  <c r="AA389" i="12"/>
  <c r="BC141" i="12"/>
  <c r="AA124" i="12"/>
  <c r="BC406" i="12"/>
  <c r="BC46" i="12"/>
  <c r="AA484" i="12"/>
  <c r="BC102" i="12"/>
  <c r="AA428" i="12"/>
  <c r="AA172" i="12"/>
  <c r="BC358" i="12"/>
  <c r="AA514" i="12"/>
  <c r="BC16" i="12"/>
  <c r="AA202" i="12"/>
  <c r="BC328" i="12"/>
  <c r="AA186" i="12"/>
  <c r="BC344" i="12"/>
  <c r="AA383" i="12"/>
  <c r="BC147" i="12"/>
  <c r="AA111" i="12"/>
  <c r="BC419" i="12"/>
  <c r="BC85" i="12"/>
  <c r="AA445" i="12"/>
  <c r="AA263" i="12"/>
  <c r="BC267" i="12"/>
  <c r="AA37" i="12"/>
  <c r="BC493" i="12"/>
  <c r="BC145" i="12"/>
  <c r="AA385" i="12"/>
  <c r="AA501" i="12"/>
  <c r="BC29" i="12"/>
  <c r="AA76" i="12"/>
  <c r="BC454" i="12"/>
  <c r="AA290" i="12"/>
  <c r="BC240" i="12"/>
  <c r="AA465" i="12"/>
  <c r="BC65" i="12"/>
  <c r="BC129" i="12"/>
  <c r="AA401" i="12"/>
  <c r="AA337" i="12"/>
  <c r="BC193" i="12"/>
  <c r="BC257" i="12"/>
  <c r="AA273" i="12"/>
  <c r="AA209" i="12"/>
  <c r="BC321" i="12"/>
  <c r="AA145" i="12"/>
  <c r="BC385" i="12"/>
  <c r="BC449" i="12"/>
  <c r="AA81" i="12"/>
  <c r="AA17" i="12"/>
  <c r="BC513" i="12"/>
  <c r="AA45" i="12"/>
  <c r="BC485" i="12"/>
  <c r="AA437" i="12"/>
  <c r="BC93" i="12"/>
  <c r="AA340" i="12"/>
  <c r="BC190" i="12"/>
  <c r="AA268" i="12"/>
  <c r="BC262" i="12"/>
  <c r="AA181" i="12"/>
  <c r="BC349" i="12"/>
  <c r="AA84" i="12"/>
  <c r="BC446" i="12"/>
  <c r="AA324" i="12"/>
  <c r="BC206" i="12"/>
  <c r="AA467" i="12"/>
  <c r="BC63" i="12"/>
  <c r="AA363" i="12"/>
  <c r="BC167" i="12"/>
  <c r="AA259" i="12"/>
  <c r="BC271" i="12"/>
  <c r="BC112" i="12"/>
  <c r="AA418" i="12"/>
  <c r="AA322" i="12"/>
  <c r="BC208" i="12"/>
  <c r="AA218" i="12"/>
  <c r="BC312" i="12"/>
  <c r="AA106" i="12"/>
  <c r="BC424" i="12"/>
  <c r="AA434" i="12"/>
  <c r="BC96" i="12"/>
  <c r="AA210" i="12"/>
  <c r="BC320" i="12"/>
  <c r="AA487" i="12"/>
  <c r="BC43" i="12"/>
  <c r="AA391" i="12"/>
  <c r="BC139" i="12"/>
  <c r="AA319" i="12"/>
  <c r="BC211" i="12"/>
  <c r="AA127" i="12"/>
  <c r="BC403" i="12"/>
  <c r="AA55" i="12"/>
  <c r="BC475" i="12"/>
  <c r="AA461" i="12"/>
  <c r="BC69" i="12"/>
  <c r="AA237" i="12"/>
  <c r="BC293" i="12"/>
  <c r="AA61" i="12"/>
  <c r="BC469" i="12"/>
  <c r="AA167" i="12"/>
  <c r="BC363" i="12"/>
  <c r="AA454" i="12"/>
  <c r="BC76" i="12"/>
  <c r="AA278" i="12"/>
  <c r="BC252" i="12"/>
  <c r="AA238" i="12"/>
  <c r="BC292" i="12"/>
  <c r="BC356" i="12"/>
  <c r="AA174" i="12"/>
  <c r="AA287" i="12"/>
  <c r="BC243" i="12"/>
  <c r="AA388" i="12"/>
  <c r="BC142" i="12"/>
  <c r="AA125" i="12"/>
  <c r="BC405" i="12"/>
  <c r="U477" i="12"/>
  <c r="BB53" i="12"/>
  <c r="U435" i="12"/>
  <c r="BB95" i="12"/>
  <c r="U179" i="12"/>
  <c r="BB351" i="12"/>
  <c r="U469" i="12"/>
  <c r="BB61" i="12"/>
  <c r="U323" i="12"/>
  <c r="BB207" i="12"/>
  <c r="U513" i="12"/>
  <c r="BB17" i="12"/>
  <c r="BB145" i="12"/>
  <c r="U385" i="12"/>
  <c r="BB273" i="12"/>
  <c r="U257" i="12"/>
  <c r="BB465" i="12"/>
  <c r="U65" i="12"/>
  <c r="U248" i="12"/>
  <c r="BB282" i="12"/>
  <c r="U383" i="12"/>
  <c r="BB147" i="12"/>
  <c r="U220" i="12"/>
  <c r="BB310" i="12"/>
  <c r="BB453" i="12"/>
  <c r="U77" i="12"/>
  <c r="BB461" i="12"/>
  <c r="U69" i="12"/>
  <c r="U155" i="12"/>
  <c r="BB375" i="12"/>
  <c r="U140" i="12"/>
  <c r="BB390" i="12"/>
  <c r="U163" i="12"/>
  <c r="BB367" i="12"/>
  <c r="U389" i="12"/>
  <c r="BB141" i="12"/>
  <c r="U261" i="12"/>
  <c r="BB269" i="12"/>
  <c r="U133" i="12"/>
  <c r="BB397" i="12"/>
  <c r="BB55" i="12"/>
  <c r="U475" i="12"/>
  <c r="U347" i="12"/>
  <c r="BB183" i="12"/>
  <c r="U219" i="12"/>
  <c r="BB311" i="12"/>
  <c r="U91" i="12"/>
  <c r="BB439" i="12"/>
  <c r="U331" i="12"/>
  <c r="BB199" i="12"/>
  <c r="U268" i="12"/>
  <c r="BB262" i="12"/>
  <c r="U395" i="12"/>
  <c r="BB135" i="12"/>
  <c r="U427" i="12"/>
  <c r="BB103" i="12"/>
  <c r="U171" i="12"/>
  <c r="BB359" i="12"/>
  <c r="U459" i="12"/>
  <c r="BB71" i="12"/>
  <c r="U473" i="12"/>
  <c r="BB57" i="12"/>
  <c r="U409" i="12"/>
  <c r="BB121" i="12"/>
  <c r="BB185" i="12"/>
  <c r="U345" i="12"/>
  <c r="BB249" i="12"/>
  <c r="U281" i="12"/>
  <c r="BB313" i="12"/>
  <c r="U217" i="12"/>
  <c r="BB377" i="12"/>
  <c r="U153" i="12"/>
  <c r="BB441" i="12"/>
  <c r="U89" i="12"/>
  <c r="BB505" i="12"/>
  <c r="U25" i="12"/>
  <c r="U448" i="12"/>
  <c r="BB82" i="12"/>
  <c r="U296" i="12"/>
  <c r="BB234" i="12"/>
  <c r="U152" i="12"/>
  <c r="BB378" i="12"/>
  <c r="U400" i="12"/>
  <c r="BB130" i="12"/>
  <c r="U176" i="12"/>
  <c r="BB354" i="12"/>
  <c r="U452" i="12"/>
  <c r="BB78" i="12"/>
  <c r="U356" i="12"/>
  <c r="BB174" i="12"/>
  <c r="U252" i="12"/>
  <c r="BB278" i="12"/>
  <c r="U180" i="12"/>
  <c r="BB350" i="12"/>
  <c r="U108" i="12"/>
  <c r="BB422" i="12"/>
  <c r="U28" i="12"/>
  <c r="BB502" i="12"/>
  <c r="U463" i="12"/>
  <c r="BB67" i="12"/>
  <c r="U391" i="12"/>
  <c r="BB139" i="12"/>
  <c r="U303" i="12"/>
  <c r="BB227" i="12"/>
  <c r="BB291" i="12"/>
  <c r="U239" i="12"/>
  <c r="U167" i="12"/>
  <c r="BB363" i="12"/>
  <c r="BB427" i="12"/>
  <c r="U103" i="12"/>
  <c r="U39" i="12"/>
  <c r="BB491" i="12"/>
  <c r="U470" i="12"/>
  <c r="BB60" i="12"/>
  <c r="U398" i="12"/>
  <c r="BB132" i="12"/>
  <c r="U310" i="12"/>
  <c r="BB220" i="12"/>
  <c r="U230" i="12"/>
  <c r="BB300" i="12"/>
  <c r="U150" i="12"/>
  <c r="BB380" i="12"/>
  <c r="U70" i="12"/>
  <c r="BB460" i="12"/>
  <c r="U515" i="12"/>
  <c r="BB15" i="12"/>
  <c r="U461" i="12"/>
  <c r="BB69" i="12"/>
  <c r="U309" i="12"/>
  <c r="BB221" i="12"/>
  <c r="U21" i="12"/>
  <c r="BB509" i="12"/>
  <c r="U509" i="12"/>
  <c r="BB21" i="12"/>
  <c r="U381" i="12"/>
  <c r="BB149" i="12"/>
  <c r="U253" i="12"/>
  <c r="BB277" i="12"/>
  <c r="U125" i="12"/>
  <c r="BB405" i="12"/>
  <c r="U467" i="12"/>
  <c r="BB63" i="12"/>
  <c r="U339" i="12"/>
  <c r="BB191" i="12"/>
  <c r="U211" i="12"/>
  <c r="BB319" i="12"/>
  <c r="U83" i="12"/>
  <c r="BB447" i="12"/>
  <c r="U269" i="12"/>
  <c r="BB261" i="12"/>
  <c r="U259" i="12"/>
  <c r="BB271" i="12"/>
  <c r="BB104" i="12"/>
  <c r="U426" i="12"/>
  <c r="U170" i="12"/>
  <c r="BB360" i="12"/>
  <c r="U365" i="12"/>
  <c r="BB165" i="12"/>
  <c r="U465" i="12"/>
  <c r="BB65" i="12"/>
  <c r="U401" i="12"/>
  <c r="BB129" i="12"/>
  <c r="BB193" i="12"/>
  <c r="U337" i="12"/>
  <c r="BB257" i="12"/>
  <c r="U273" i="12"/>
  <c r="U209" i="12"/>
  <c r="BB321" i="12"/>
  <c r="U145" i="12"/>
  <c r="BB385" i="12"/>
  <c r="U17" i="12"/>
  <c r="BB513" i="12"/>
  <c r="U424" i="12"/>
  <c r="BB106" i="12"/>
  <c r="U280" i="12"/>
  <c r="BB250" i="12"/>
  <c r="U136" i="12"/>
  <c r="BB394" i="12"/>
  <c r="U312" i="12"/>
  <c r="BB218" i="12"/>
  <c r="U175" i="12"/>
  <c r="BB355" i="12"/>
  <c r="U444" i="12"/>
  <c r="BB86" i="12"/>
  <c r="U324" i="12"/>
  <c r="BB206" i="12"/>
  <c r="U244" i="12"/>
  <c r="BB286" i="12"/>
  <c r="U172" i="12"/>
  <c r="BB358" i="12"/>
  <c r="U92" i="12"/>
  <c r="BB438" i="12"/>
  <c r="U20" i="12"/>
  <c r="BB510" i="12"/>
  <c r="U455" i="12"/>
  <c r="BB75" i="12"/>
  <c r="U375" i="12"/>
  <c r="BB155" i="12"/>
  <c r="BB235" i="12"/>
  <c r="U295" i="12"/>
  <c r="U231" i="12"/>
  <c r="BB299" i="12"/>
  <c r="U159" i="12"/>
  <c r="BB371" i="12"/>
  <c r="U95" i="12"/>
  <c r="BB435" i="12"/>
  <c r="U31" i="12"/>
  <c r="BB499" i="12"/>
  <c r="U462" i="12"/>
  <c r="BB68" i="12"/>
  <c r="U382" i="12"/>
  <c r="BB148" i="12"/>
  <c r="U302" i="12"/>
  <c r="BB228" i="12"/>
  <c r="U222" i="12"/>
  <c r="BB308" i="12"/>
  <c r="U142" i="12"/>
  <c r="BB388" i="12"/>
  <c r="U54" i="12"/>
  <c r="BB476" i="12"/>
  <c r="U451" i="12"/>
  <c r="BB79" i="12"/>
  <c r="U437" i="12"/>
  <c r="BB93" i="12"/>
  <c r="U301" i="12"/>
  <c r="BB229" i="12"/>
  <c r="U485" i="12"/>
  <c r="BB45" i="12"/>
  <c r="U357" i="12"/>
  <c r="BB173" i="12"/>
  <c r="U229" i="12"/>
  <c r="BB301" i="12"/>
  <c r="U101" i="12"/>
  <c r="BB429" i="12"/>
  <c r="U443" i="12"/>
  <c r="BB87" i="12"/>
  <c r="U315" i="12"/>
  <c r="BB215" i="12"/>
  <c r="U187" i="12"/>
  <c r="BB343" i="12"/>
  <c r="U59" i="12"/>
  <c r="BB471" i="12"/>
  <c r="U468" i="12"/>
  <c r="BB62" i="12"/>
  <c r="U212" i="12"/>
  <c r="BB318" i="12"/>
  <c r="U235" i="12"/>
  <c r="BB295" i="12"/>
  <c r="U355" i="12"/>
  <c r="BB175" i="12"/>
  <c r="U99" i="12"/>
  <c r="BB431" i="12"/>
  <c r="U139" i="12"/>
  <c r="BB391" i="12"/>
  <c r="U457" i="12"/>
  <c r="BB73" i="12"/>
  <c r="U393" i="12"/>
  <c r="BB137" i="12"/>
  <c r="U329" i="12"/>
  <c r="BB201" i="12"/>
  <c r="U265" i="12"/>
  <c r="BB265" i="12"/>
  <c r="U201" i="12"/>
  <c r="BB329" i="12"/>
  <c r="U137" i="12"/>
  <c r="BB393" i="12"/>
  <c r="BB457" i="12"/>
  <c r="U73" i="12"/>
  <c r="U387" i="12"/>
  <c r="BB143" i="12"/>
  <c r="U408" i="12"/>
  <c r="BB122" i="12"/>
  <c r="U264" i="12"/>
  <c r="BB266" i="12"/>
  <c r="U120" i="12"/>
  <c r="BB410" i="12"/>
  <c r="U384" i="12"/>
  <c r="BB146" i="12"/>
  <c r="U436" i="12"/>
  <c r="BB94" i="12"/>
  <c r="U308" i="12"/>
  <c r="BB222" i="12"/>
  <c r="U236" i="12"/>
  <c r="BB294" i="12"/>
  <c r="U164" i="12"/>
  <c r="BB366" i="12"/>
  <c r="U76" i="12"/>
  <c r="BB454" i="12"/>
  <c r="U511" i="12"/>
  <c r="BB19" i="12"/>
  <c r="BB91" i="12"/>
  <c r="U439" i="12"/>
  <c r="BB163" i="12"/>
  <c r="U367" i="12"/>
  <c r="U287" i="12"/>
  <c r="BB243" i="12"/>
  <c r="U223" i="12"/>
  <c r="BB307" i="12"/>
  <c r="BB379" i="12"/>
  <c r="U151" i="12"/>
  <c r="BB443" i="12"/>
  <c r="U87" i="12"/>
  <c r="BB507" i="12"/>
  <c r="U23" i="12"/>
  <c r="BB14" i="12"/>
  <c r="U516" i="12"/>
  <c r="BB76" i="12"/>
  <c r="U454" i="12"/>
  <c r="U374" i="12"/>
  <c r="BB156" i="12"/>
  <c r="U286" i="12"/>
  <c r="BB244" i="12"/>
  <c r="U214" i="12"/>
  <c r="BB316" i="12"/>
  <c r="U134" i="12"/>
  <c r="BB396" i="12"/>
  <c r="U38" i="12"/>
  <c r="BB492" i="12"/>
  <c r="U291" i="12"/>
  <c r="BB239" i="12"/>
  <c r="U429" i="12"/>
  <c r="BB101" i="12"/>
  <c r="U503" i="12"/>
  <c r="BB27" i="12"/>
  <c r="U431" i="12"/>
  <c r="BB99" i="12"/>
  <c r="BB179" i="12"/>
  <c r="U351" i="12"/>
  <c r="U279" i="12"/>
  <c r="BB251" i="12"/>
  <c r="U215" i="12"/>
  <c r="BB315" i="12"/>
  <c r="U143" i="12"/>
  <c r="BB387" i="12"/>
  <c r="U79" i="12"/>
  <c r="BB451" i="12"/>
  <c r="U510" i="12"/>
  <c r="BB20" i="12"/>
  <c r="U446" i="12"/>
  <c r="BB84" i="12"/>
  <c r="U366" i="12"/>
  <c r="BB164" i="12"/>
  <c r="U278" i="12"/>
  <c r="BB252" i="12"/>
  <c r="U206" i="12"/>
  <c r="BB324" i="12"/>
  <c r="U126" i="12"/>
  <c r="BB404" i="12"/>
  <c r="BB508" i="12"/>
  <c r="U22" i="12"/>
  <c r="U267" i="12"/>
  <c r="BB263" i="12"/>
  <c r="U405" i="12"/>
  <c r="BB125" i="12"/>
  <c r="U237" i="12"/>
  <c r="BB293" i="12"/>
  <c r="BB437" i="12"/>
  <c r="U93" i="12"/>
  <c r="U307" i="12"/>
  <c r="BB223" i="12"/>
  <c r="U213" i="12"/>
  <c r="BB317" i="12"/>
  <c r="U98" i="12"/>
  <c r="BB432" i="12"/>
  <c r="U449" i="12"/>
  <c r="BB81" i="12"/>
  <c r="BB209" i="12"/>
  <c r="U321" i="12"/>
  <c r="BB401" i="12"/>
  <c r="U129" i="12"/>
  <c r="U392" i="12"/>
  <c r="BB138" i="12"/>
  <c r="U112" i="12"/>
  <c r="BB418" i="12"/>
  <c r="U428" i="12"/>
  <c r="BB102" i="12"/>
  <c r="U300" i="12"/>
  <c r="BB230" i="12"/>
  <c r="U156" i="12"/>
  <c r="BB374" i="12"/>
  <c r="U325" i="12"/>
  <c r="BB205" i="12"/>
  <c r="U505" i="12"/>
  <c r="BB25" i="12"/>
  <c r="U441" i="12"/>
  <c r="BB89" i="12"/>
  <c r="BB153" i="12"/>
  <c r="U377" i="12"/>
  <c r="BB217" i="12"/>
  <c r="U313" i="12"/>
  <c r="U249" i="12"/>
  <c r="BB281" i="12"/>
  <c r="BB345" i="12"/>
  <c r="U185" i="12"/>
  <c r="U121" i="12"/>
  <c r="BB409" i="12"/>
  <c r="U57" i="12"/>
  <c r="BB473" i="12"/>
  <c r="U67" i="12"/>
  <c r="BB463" i="12"/>
  <c r="U376" i="12"/>
  <c r="BB154" i="12"/>
  <c r="U240" i="12"/>
  <c r="BB290" i="12"/>
  <c r="U96" i="12"/>
  <c r="BB434" i="12"/>
  <c r="U360" i="12"/>
  <c r="BB170" i="12"/>
  <c r="U471" i="12"/>
  <c r="BB59" i="12"/>
  <c r="U420" i="12"/>
  <c r="BB110" i="12"/>
  <c r="U292" i="12"/>
  <c r="BB238" i="12"/>
  <c r="U204" i="12"/>
  <c r="BB326" i="12"/>
  <c r="U148" i="12"/>
  <c r="BB382" i="12"/>
  <c r="U68" i="12"/>
  <c r="BB462" i="12"/>
  <c r="BB35" i="12"/>
  <c r="U495" i="12"/>
  <c r="U423" i="12"/>
  <c r="BB107" i="12"/>
  <c r="BB187" i="12"/>
  <c r="U343" i="12"/>
  <c r="BB259" i="12"/>
  <c r="U271" i="12"/>
  <c r="BB323" i="12"/>
  <c r="U207" i="12"/>
  <c r="U135" i="12"/>
  <c r="BB395" i="12"/>
  <c r="BB459" i="12"/>
  <c r="U71" i="12"/>
  <c r="U502" i="12"/>
  <c r="BB28" i="12"/>
  <c r="U438" i="12"/>
  <c r="BB92" i="12"/>
  <c r="U350" i="12"/>
  <c r="BB180" i="12"/>
  <c r="U270" i="12"/>
  <c r="BB260" i="12"/>
  <c r="U198" i="12"/>
  <c r="BB332" i="12"/>
  <c r="U110" i="12"/>
  <c r="BB420" i="12"/>
  <c r="U195" i="12"/>
  <c r="BB335" i="12"/>
  <c r="U373" i="12"/>
  <c r="BB157" i="12"/>
  <c r="U277" i="12"/>
  <c r="BB253" i="12"/>
  <c r="U504" i="12"/>
  <c r="BB26" i="12"/>
  <c r="U368" i="12"/>
  <c r="BB162" i="12"/>
  <c r="U224" i="12"/>
  <c r="BB306" i="12"/>
  <c r="U64" i="12"/>
  <c r="BB466" i="12"/>
  <c r="BB171" i="12"/>
  <c r="U359" i="12"/>
  <c r="U412" i="12"/>
  <c r="BB118" i="12"/>
  <c r="U284" i="12"/>
  <c r="BB246" i="12"/>
  <c r="U205" i="12"/>
  <c r="BB325" i="12"/>
  <c r="U124" i="12"/>
  <c r="BB406" i="12"/>
  <c r="U52" i="12"/>
  <c r="BB478" i="12"/>
  <c r="U487" i="12"/>
  <c r="BB43" i="12"/>
  <c r="U415" i="12"/>
  <c r="BB115" i="12"/>
  <c r="BB203" i="12"/>
  <c r="U327" i="12"/>
  <c r="U263" i="12"/>
  <c r="BB267" i="12"/>
  <c r="U199" i="12"/>
  <c r="BB331" i="12"/>
  <c r="BB403" i="12"/>
  <c r="U127" i="12"/>
  <c r="BB467" i="12"/>
  <c r="U63" i="12"/>
  <c r="U494" i="12"/>
  <c r="BB36" i="12"/>
  <c r="U422" i="12"/>
  <c r="BB108" i="12"/>
  <c r="U334" i="12"/>
  <c r="BB196" i="12"/>
  <c r="U254" i="12"/>
  <c r="BB276" i="12"/>
  <c r="U182" i="12"/>
  <c r="BB348" i="12"/>
  <c r="U94" i="12"/>
  <c r="BB436" i="12"/>
  <c r="U131" i="12"/>
  <c r="BB399" i="12"/>
  <c r="U245" i="12"/>
  <c r="BB285" i="12"/>
  <c r="U221" i="12"/>
  <c r="BB309" i="12"/>
  <c r="U363" i="12"/>
  <c r="BB167" i="12"/>
  <c r="U453" i="12"/>
  <c r="BB77" i="12"/>
  <c r="U411" i="12"/>
  <c r="BB119" i="12"/>
  <c r="U27" i="12"/>
  <c r="BB503" i="12"/>
  <c r="U43" i="12"/>
  <c r="BB487" i="12"/>
  <c r="BB85" i="12"/>
  <c r="U445" i="12"/>
  <c r="U317" i="12"/>
  <c r="BB213" i="12"/>
  <c r="U61" i="12"/>
  <c r="BB469" i="12"/>
  <c r="U403" i="12"/>
  <c r="BB127" i="12"/>
  <c r="U19" i="12"/>
  <c r="BB511" i="12"/>
  <c r="U397" i="12"/>
  <c r="BB133" i="12"/>
  <c r="BB232" i="12"/>
  <c r="U298" i="12"/>
  <c r="U497" i="12"/>
  <c r="BB33" i="12"/>
  <c r="BB161" i="12"/>
  <c r="U369" i="12"/>
  <c r="U241" i="12"/>
  <c r="BB289" i="12"/>
  <c r="BB481" i="12"/>
  <c r="U49" i="12"/>
  <c r="U421" i="12"/>
  <c r="BB109" i="12"/>
  <c r="U293" i="12"/>
  <c r="BB237" i="12"/>
  <c r="U165" i="12"/>
  <c r="BB365" i="12"/>
  <c r="BB493" i="12"/>
  <c r="U37" i="12"/>
  <c r="BB23" i="12"/>
  <c r="U507" i="12"/>
  <c r="U379" i="12"/>
  <c r="BB151" i="12"/>
  <c r="U251" i="12"/>
  <c r="BB279" i="12"/>
  <c r="U123" i="12"/>
  <c r="BB407" i="12"/>
  <c r="U340" i="12"/>
  <c r="BB190" i="12"/>
  <c r="U84" i="12"/>
  <c r="BB446" i="12"/>
  <c r="U483" i="12"/>
  <c r="BB47" i="12"/>
  <c r="U227" i="12"/>
  <c r="BB303" i="12"/>
  <c r="U489" i="12"/>
  <c r="BB41" i="12"/>
  <c r="U425" i="12"/>
  <c r="BB105" i="12"/>
  <c r="BB169" i="12"/>
  <c r="U361" i="12"/>
  <c r="BB233" i="12"/>
  <c r="U297" i="12"/>
  <c r="BB297" i="12"/>
  <c r="U233" i="12"/>
  <c r="BB361" i="12"/>
  <c r="U169" i="12"/>
  <c r="U105" i="12"/>
  <c r="BB425" i="12"/>
  <c r="U41" i="12"/>
  <c r="BB489" i="12"/>
  <c r="U496" i="12"/>
  <c r="BB34" i="12"/>
  <c r="U352" i="12"/>
  <c r="BB178" i="12"/>
  <c r="U192" i="12"/>
  <c r="BB338" i="12"/>
  <c r="U40" i="12"/>
  <c r="BB490" i="12"/>
  <c r="U336" i="12"/>
  <c r="BB194" i="12"/>
  <c r="U492" i="12"/>
  <c r="BB38" i="12"/>
  <c r="U388" i="12"/>
  <c r="BB142" i="12"/>
  <c r="U276" i="12"/>
  <c r="BB254" i="12"/>
  <c r="U196" i="12"/>
  <c r="BB334" i="12"/>
  <c r="U116" i="12"/>
  <c r="BB414" i="12"/>
  <c r="U44" i="12"/>
  <c r="BB486" i="12"/>
  <c r="U479" i="12"/>
  <c r="BB51" i="12"/>
  <c r="BB123" i="12"/>
  <c r="U407" i="12"/>
  <c r="U319" i="12"/>
  <c r="BB211" i="12"/>
  <c r="BB275" i="12"/>
  <c r="U255" i="12"/>
  <c r="BB339" i="12"/>
  <c r="U191" i="12"/>
  <c r="U119" i="12"/>
  <c r="BB411" i="12"/>
  <c r="U55" i="12"/>
  <c r="BB475" i="12"/>
  <c r="U486" i="12"/>
  <c r="BB44" i="12"/>
  <c r="U414" i="12"/>
  <c r="BB116" i="12"/>
  <c r="U326" i="12"/>
  <c r="BB204" i="12"/>
  <c r="U246" i="12"/>
  <c r="BB284" i="12"/>
  <c r="U174" i="12"/>
  <c r="BB356" i="12"/>
  <c r="U86" i="12"/>
  <c r="BB444" i="12"/>
  <c r="U107" i="12"/>
  <c r="BB423" i="12"/>
  <c r="BB29" i="12"/>
  <c r="U501" i="12"/>
  <c r="U173" i="12"/>
  <c r="BB357" i="12"/>
  <c r="BB449" i="12"/>
  <c r="U81" i="12"/>
  <c r="U349" i="12"/>
  <c r="BB181" i="12"/>
  <c r="U51" i="12"/>
  <c r="BB479" i="12"/>
  <c r="BB176" i="12"/>
  <c r="U354" i="12"/>
  <c r="U193" i="12"/>
  <c r="BB337" i="12"/>
  <c r="U197" i="12"/>
  <c r="BB333" i="12"/>
  <c r="U283" i="12"/>
  <c r="BB247" i="12"/>
  <c r="U396" i="12"/>
  <c r="BB134" i="12"/>
  <c r="U299" i="12"/>
  <c r="BB231" i="12"/>
  <c r="U189" i="12"/>
  <c r="BB341" i="12"/>
  <c r="U275" i="12"/>
  <c r="BB255" i="12"/>
  <c r="U147" i="12"/>
  <c r="BB383" i="12"/>
  <c r="U141" i="12"/>
  <c r="BB389" i="12"/>
  <c r="U75" i="12"/>
  <c r="BB455" i="12"/>
  <c r="U42" i="12"/>
  <c r="BB488" i="12"/>
  <c r="U433" i="12"/>
  <c r="BB97" i="12"/>
  <c r="U305" i="12"/>
  <c r="BB225" i="12"/>
  <c r="BB353" i="12"/>
  <c r="U177" i="12"/>
  <c r="U113" i="12"/>
  <c r="BB417" i="12"/>
  <c r="BB117" i="12"/>
  <c r="U413" i="12"/>
  <c r="U285" i="12"/>
  <c r="BB245" i="12"/>
  <c r="U157" i="12"/>
  <c r="BB373" i="12"/>
  <c r="BB501" i="12"/>
  <c r="U29" i="12"/>
  <c r="U499" i="12"/>
  <c r="BB31" i="12"/>
  <c r="U371" i="12"/>
  <c r="BB159" i="12"/>
  <c r="U243" i="12"/>
  <c r="BB287" i="12"/>
  <c r="U115" i="12"/>
  <c r="BB415" i="12"/>
  <c r="BB111" i="12"/>
  <c r="U419" i="12"/>
  <c r="U341" i="12"/>
  <c r="BB189" i="12"/>
  <c r="BB445" i="12"/>
  <c r="U85" i="12"/>
  <c r="U482" i="12"/>
  <c r="BB48" i="12"/>
  <c r="BB304" i="12"/>
  <c r="U226" i="12"/>
  <c r="U481" i="12"/>
  <c r="BB49" i="12"/>
  <c r="U417" i="12"/>
  <c r="BB113" i="12"/>
  <c r="U353" i="12"/>
  <c r="BB177" i="12"/>
  <c r="U289" i="12"/>
  <c r="BB241" i="12"/>
  <c r="U225" i="12"/>
  <c r="BB305" i="12"/>
  <c r="U161" i="12"/>
  <c r="BB369" i="12"/>
  <c r="U97" i="12"/>
  <c r="BB433" i="12"/>
  <c r="BB497" i="12"/>
  <c r="U33" i="12"/>
  <c r="U480" i="12"/>
  <c r="BB50" i="12"/>
  <c r="U320" i="12"/>
  <c r="BB210" i="12"/>
  <c r="U168" i="12"/>
  <c r="BB362" i="12"/>
  <c r="U24" i="12"/>
  <c r="BB506" i="12"/>
  <c r="U335" i="12"/>
  <c r="BB195" i="12"/>
  <c r="U484" i="12"/>
  <c r="BB46" i="12"/>
  <c r="U364" i="12"/>
  <c r="BB166" i="12"/>
  <c r="U260" i="12"/>
  <c r="BB270" i="12"/>
  <c r="U188" i="12"/>
  <c r="BB342" i="12"/>
  <c r="U117" i="12"/>
  <c r="BB413" i="12"/>
  <c r="U36" i="12"/>
  <c r="BB494" i="12"/>
  <c r="U472" i="12"/>
  <c r="BB58" i="12"/>
  <c r="U399" i="12"/>
  <c r="BB131" i="12"/>
  <c r="U311" i="12"/>
  <c r="BB219" i="12"/>
  <c r="U247" i="12"/>
  <c r="BB283" i="12"/>
  <c r="U183" i="12"/>
  <c r="BB347" i="12"/>
  <c r="BB419" i="12"/>
  <c r="U111" i="12"/>
  <c r="BB483" i="12"/>
  <c r="U47" i="12"/>
  <c r="U478" i="12"/>
  <c r="BB52" i="12"/>
  <c r="U406" i="12"/>
  <c r="BB124" i="12"/>
  <c r="U318" i="12"/>
  <c r="BB212" i="12"/>
  <c r="U238" i="12"/>
  <c r="BB292" i="12"/>
  <c r="U158" i="12"/>
  <c r="BB372" i="12"/>
  <c r="BB452" i="12"/>
  <c r="U78" i="12"/>
  <c r="U35" i="12"/>
  <c r="BB495" i="12"/>
  <c r="U493" i="12"/>
  <c r="BB37" i="12"/>
  <c r="U333" i="12"/>
  <c r="BB197" i="12"/>
  <c r="BB477" i="12"/>
  <c r="U53" i="12"/>
  <c r="O394" i="12"/>
  <c r="BA136" i="12"/>
  <c r="O334" i="12"/>
  <c r="BA196" i="12"/>
  <c r="O46" i="12"/>
  <c r="BA484" i="12"/>
  <c r="O257" i="12"/>
  <c r="BA273" i="12"/>
  <c r="O113" i="12"/>
  <c r="BA417" i="12"/>
  <c r="O104" i="12"/>
  <c r="BA426" i="12"/>
  <c r="O285" i="12"/>
  <c r="BA245" i="12"/>
  <c r="BA411" i="12"/>
  <c r="O119" i="12"/>
  <c r="O322" i="12"/>
  <c r="BA208" i="12"/>
  <c r="O230" i="12"/>
  <c r="BA300" i="12"/>
  <c r="O138" i="12"/>
  <c r="BA392" i="12"/>
  <c r="O288" i="12"/>
  <c r="BA242" i="12"/>
  <c r="O96" i="12"/>
  <c r="BA434" i="12"/>
  <c r="BA261" i="12"/>
  <c r="O269" i="12"/>
  <c r="O296" i="12"/>
  <c r="BA234" i="12"/>
  <c r="O95" i="12"/>
  <c r="BA435" i="12"/>
  <c r="O314" i="12"/>
  <c r="BA216" i="12"/>
  <c r="O302" i="12"/>
  <c r="BA228" i="12"/>
  <c r="O158" i="12"/>
  <c r="BA372" i="12"/>
  <c r="O326" i="12"/>
  <c r="BA204" i="12"/>
  <c r="O209" i="12"/>
  <c r="BA321" i="12"/>
  <c r="O169" i="12"/>
  <c r="BA361" i="12"/>
  <c r="O65" i="12"/>
  <c r="BA465" i="12"/>
  <c r="O216" i="12"/>
  <c r="BA314" i="12"/>
  <c r="O24" i="12"/>
  <c r="BA506" i="12"/>
  <c r="O469" i="12"/>
  <c r="BA61" i="12"/>
  <c r="BA389" i="12"/>
  <c r="O141" i="12"/>
  <c r="O419" i="12"/>
  <c r="BA111" i="12"/>
  <c r="BA509" i="12"/>
  <c r="O21" i="12"/>
  <c r="O498" i="12"/>
  <c r="BA32" i="12"/>
  <c r="O434" i="12"/>
  <c r="BA96" i="12"/>
  <c r="O370" i="12"/>
  <c r="BA160" i="12"/>
  <c r="O306" i="12"/>
  <c r="BA224" i="12"/>
  <c r="BA99" i="12"/>
  <c r="O431" i="12"/>
  <c r="O406" i="12"/>
  <c r="BA124" i="12"/>
  <c r="O278" i="12"/>
  <c r="BA252" i="12"/>
  <c r="O214" i="12"/>
  <c r="BA316" i="12"/>
  <c r="O150" i="12"/>
  <c r="BA380" i="12"/>
  <c r="O86" i="12"/>
  <c r="BA444" i="12"/>
  <c r="O22" i="12"/>
  <c r="BA508" i="12"/>
  <c r="O286" i="12"/>
  <c r="BA244" i="12"/>
  <c r="BA44" i="12"/>
  <c r="O486" i="12"/>
  <c r="O274" i="12"/>
  <c r="BA256" i="12"/>
  <c r="O234" i="12"/>
  <c r="BA296" i="12"/>
  <c r="O202" i="12"/>
  <c r="BA328" i="12"/>
  <c r="O162" i="12"/>
  <c r="BA368" i="12"/>
  <c r="BA400" i="12"/>
  <c r="O130" i="12"/>
  <c r="BA432" i="12"/>
  <c r="O98" i="12"/>
  <c r="O58" i="12"/>
  <c r="BA472" i="12"/>
  <c r="BA512" i="12"/>
  <c r="O18" i="12"/>
  <c r="O512" i="12"/>
  <c r="BA18" i="12"/>
  <c r="O384" i="12"/>
  <c r="BA146" i="12"/>
  <c r="O272" i="12"/>
  <c r="BA258" i="12"/>
  <c r="O208" i="12"/>
  <c r="BA322" i="12"/>
  <c r="O144" i="12"/>
  <c r="BA386" i="12"/>
  <c r="O80" i="12"/>
  <c r="BA450" i="12"/>
  <c r="BA77" i="12"/>
  <c r="O453" i="12"/>
  <c r="BA181" i="12"/>
  <c r="O349" i="12"/>
  <c r="BA285" i="12"/>
  <c r="O245" i="12"/>
  <c r="BA405" i="12"/>
  <c r="O125" i="12"/>
  <c r="O37" i="12"/>
  <c r="BA493" i="12"/>
  <c r="O395" i="12"/>
  <c r="BA135" i="12"/>
  <c r="BA59" i="12"/>
  <c r="O471" i="12"/>
  <c r="BA235" i="12"/>
  <c r="O295" i="12"/>
  <c r="O183" i="12"/>
  <c r="BA347" i="12"/>
  <c r="O63" i="12"/>
  <c r="BA467" i="12"/>
  <c r="O413" i="12"/>
  <c r="BA117" i="12"/>
  <c r="O133" i="12"/>
  <c r="BA397" i="12"/>
  <c r="BA172" i="12"/>
  <c r="O358" i="12"/>
  <c r="O386" i="12"/>
  <c r="BA144" i="12"/>
  <c r="BA451" i="12"/>
  <c r="O79" i="12"/>
  <c r="BA40" i="12"/>
  <c r="O490" i="12"/>
  <c r="BA104" i="12"/>
  <c r="O426" i="12"/>
  <c r="O362" i="12"/>
  <c r="BA168" i="12"/>
  <c r="O298" i="12"/>
  <c r="BA232" i="12"/>
  <c r="O399" i="12"/>
  <c r="BA131" i="12"/>
  <c r="O423" i="12"/>
  <c r="BA107" i="12"/>
  <c r="O398" i="12"/>
  <c r="BA132" i="12"/>
  <c r="O270" i="12"/>
  <c r="BA260" i="12"/>
  <c r="O206" i="12"/>
  <c r="BA324" i="12"/>
  <c r="O142" i="12"/>
  <c r="BA388" i="12"/>
  <c r="O78" i="12"/>
  <c r="BA452" i="12"/>
  <c r="BA45" i="12"/>
  <c r="O485" i="12"/>
  <c r="O273" i="12"/>
  <c r="BA257" i="12"/>
  <c r="O233" i="12"/>
  <c r="BA297" i="12"/>
  <c r="O201" i="12"/>
  <c r="BA329" i="12"/>
  <c r="O161" i="12"/>
  <c r="BA369" i="12"/>
  <c r="O129" i="12"/>
  <c r="BA401" i="12"/>
  <c r="O97" i="12"/>
  <c r="BA433" i="12"/>
  <c r="O57" i="12"/>
  <c r="BA473" i="12"/>
  <c r="O17" i="12"/>
  <c r="BA513" i="12"/>
  <c r="O504" i="12"/>
  <c r="BA26" i="12"/>
  <c r="O376" i="12"/>
  <c r="BA154" i="12"/>
  <c r="O264" i="12"/>
  <c r="BA266" i="12"/>
  <c r="O200" i="12"/>
  <c r="BA330" i="12"/>
  <c r="O136" i="12"/>
  <c r="BA394" i="12"/>
  <c r="O72" i="12"/>
  <c r="BA458" i="12"/>
  <c r="BA93" i="12"/>
  <c r="O437" i="12"/>
  <c r="BA197" i="12"/>
  <c r="O333" i="12"/>
  <c r="BA301" i="12"/>
  <c r="O229" i="12"/>
  <c r="O117" i="12"/>
  <c r="BA413" i="12"/>
  <c r="O29" i="12"/>
  <c r="BA501" i="12"/>
  <c r="O515" i="12"/>
  <c r="BA15" i="12"/>
  <c r="O387" i="12"/>
  <c r="BA143" i="12"/>
  <c r="BA91" i="12"/>
  <c r="O439" i="12"/>
  <c r="BA243" i="12"/>
  <c r="O287" i="12"/>
  <c r="O167" i="12"/>
  <c r="BA363" i="12"/>
  <c r="O55" i="12"/>
  <c r="BA475" i="12"/>
  <c r="O341" i="12"/>
  <c r="BA189" i="12"/>
  <c r="O69" i="12"/>
  <c r="BA461" i="12"/>
  <c r="O350" i="12"/>
  <c r="BA180" i="12"/>
  <c r="BA72" i="12"/>
  <c r="O458" i="12"/>
  <c r="O238" i="12"/>
  <c r="BA292" i="12"/>
  <c r="O217" i="12"/>
  <c r="BA313" i="12"/>
  <c r="O81" i="12"/>
  <c r="BA449" i="12"/>
  <c r="O232" i="12"/>
  <c r="BA298" i="12"/>
  <c r="O493" i="12"/>
  <c r="BA37" i="12"/>
  <c r="BA469" i="12"/>
  <c r="O61" i="12"/>
  <c r="O323" i="12"/>
  <c r="BA207" i="12"/>
  <c r="BA325" i="12"/>
  <c r="O205" i="12"/>
  <c r="O514" i="12"/>
  <c r="BA16" i="12"/>
  <c r="BA35" i="12"/>
  <c r="O495" i="12"/>
  <c r="O166" i="12"/>
  <c r="BA364" i="12"/>
  <c r="O250" i="12"/>
  <c r="BA280" i="12"/>
  <c r="O210" i="12"/>
  <c r="BA320" i="12"/>
  <c r="O26" i="12"/>
  <c r="BA504" i="12"/>
  <c r="O160" i="12"/>
  <c r="BA370" i="12"/>
  <c r="BA53" i="12"/>
  <c r="O477" i="12"/>
  <c r="BA373" i="12"/>
  <c r="O157" i="12"/>
  <c r="O299" i="12"/>
  <c r="BA231" i="12"/>
  <c r="O207" i="12"/>
  <c r="BA323" i="12"/>
  <c r="O461" i="12"/>
  <c r="BA69" i="12"/>
  <c r="O414" i="12"/>
  <c r="BA116" i="12"/>
  <c r="O378" i="12"/>
  <c r="BA152" i="12"/>
  <c r="BA67" i="12"/>
  <c r="O463" i="12"/>
  <c r="BA100" i="12"/>
  <c r="O430" i="12"/>
  <c r="O30" i="12"/>
  <c r="BA500" i="12"/>
  <c r="O241" i="12"/>
  <c r="BA289" i="12"/>
  <c r="O137" i="12"/>
  <c r="BA393" i="12"/>
  <c r="O25" i="12"/>
  <c r="BA505" i="12"/>
  <c r="O280" i="12"/>
  <c r="BA250" i="12"/>
  <c r="O88" i="12"/>
  <c r="BA442" i="12"/>
  <c r="O357" i="12"/>
  <c r="BA173" i="12"/>
  <c r="BA485" i="12"/>
  <c r="O45" i="12"/>
  <c r="BA357" i="12"/>
  <c r="O173" i="12"/>
  <c r="BA211" i="12"/>
  <c r="O319" i="12"/>
  <c r="BA101" i="12"/>
  <c r="O429" i="12"/>
  <c r="O482" i="12"/>
  <c r="BA48" i="12"/>
  <c r="O418" i="12"/>
  <c r="BA112" i="12"/>
  <c r="O354" i="12"/>
  <c r="BA176" i="12"/>
  <c r="O290" i="12"/>
  <c r="BA240" i="12"/>
  <c r="BA163" i="12"/>
  <c r="O367" i="12"/>
  <c r="O502" i="12"/>
  <c r="BA28" i="12"/>
  <c r="O374" i="12"/>
  <c r="BA156" i="12"/>
  <c r="O262" i="12"/>
  <c r="BA268" i="12"/>
  <c r="O198" i="12"/>
  <c r="BA332" i="12"/>
  <c r="O134" i="12"/>
  <c r="BA396" i="12"/>
  <c r="O70" i="12"/>
  <c r="BA460" i="12"/>
  <c r="BA108" i="12"/>
  <c r="O422" i="12"/>
  <c r="BA496" i="12"/>
  <c r="O34" i="12"/>
  <c r="O266" i="12"/>
  <c r="BA264" i="12"/>
  <c r="O226" i="12"/>
  <c r="BA304" i="12"/>
  <c r="O186" i="12"/>
  <c r="BA344" i="12"/>
  <c r="O154" i="12"/>
  <c r="BA376" i="12"/>
  <c r="O122" i="12"/>
  <c r="BA408" i="12"/>
  <c r="O90" i="12"/>
  <c r="BA440" i="12"/>
  <c r="O50" i="12"/>
  <c r="BA480" i="12"/>
  <c r="O480" i="12"/>
  <c r="BA50" i="12"/>
  <c r="O352" i="12"/>
  <c r="BA178" i="12"/>
  <c r="O256" i="12"/>
  <c r="BA274" i="12"/>
  <c r="O192" i="12"/>
  <c r="BA338" i="12"/>
  <c r="O128" i="12"/>
  <c r="BA402" i="12"/>
  <c r="O64" i="12"/>
  <c r="BA466" i="12"/>
  <c r="O405" i="12"/>
  <c r="BA125" i="12"/>
  <c r="BA205" i="12"/>
  <c r="O325" i="12"/>
  <c r="O221" i="12"/>
  <c r="BA309" i="12"/>
  <c r="O101" i="12"/>
  <c r="BA429" i="12"/>
  <c r="O491" i="12"/>
  <c r="BA39" i="12"/>
  <c r="O363" i="12"/>
  <c r="BA167" i="12"/>
  <c r="BA133" i="12"/>
  <c r="O397" i="12"/>
  <c r="O109" i="12"/>
  <c r="BA421" i="12"/>
  <c r="BA85" i="12"/>
  <c r="O445" i="12"/>
  <c r="BA123" i="12"/>
  <c r="O407" i="12"/>
  <c r="O271" i="12"/>
  <c r="BA259" i="12"/>
  <c r="BA371" i="12"/>
  <c r="O159" i="12"/>
  <c r="BA483" i="12"/>
  <c r="O47" i="12"/>
  <c r="O277" i="12"/>
  <c r="BA253" i="12"/>
  <c r="O330" i="12"/>
  <c r="BA200" i="12"/>
  <c r="BA68" i="12"/>
  <c r="O462" i="12"/>
  <c r="O110" i="12"/>
  <c r="BA420" i="12"/>
  <c r="O74" i="12"/>
  <c r="BA456" i="12"/>
  <c r="O145" i="12"/>
  <c r="BA385" i="12"/>
  <c r="O440" i="12"/>
  <c r="BA90" i="12"/>
  <c r="O168" i="12"/>
  <c r="BA362" i="12"/>
  <c r="O165" i="12"/>
  <c r="BA365" i="12"/>
  <c r="O336" i="12"/>
  <c r="BA194" i="12"/>
  <c r="O375" i="12"/>
  <c r="BA155" i="12"/>
  <c r="O446" i="12"/>
  <c r="BA84" i="12"/>
  <c r="O310" i="12"/>
  <c r="BA220" i="12"/>
  <c r="O38" i="12"/>
  <c r="BA492" i="12"/>
  <c r="O242" i="12"/>
  <c r="BA288" i="12"/>
  <c r="O106" i="12"/>
  <c r="BA424" i="12"/>
  <c r="O224" i="12"/>
  <c r="BA306" i="12"/>
  <c r="BA477" i="12"/>
  <c r="O53" i="12"/>
  <c r="BA179" i="12"/>
  <c r="O351" i="12"/>
  <c r="BA115" i="12"/>
  <c r="O415" i="12"/>
  <c r="O442" i="12"/>
  <c r="BA88" i="12"/>
  <c r="O94" i="12"/>
  <c r="BA436" i="12"/>
  <c r="O105" i="12"/>
  <c r="BA425" i="12"/>
  <c r="O152" i="12"/>
  <c r="BA378" i="12"/>
  <c r="O253" i="12"/>
  <c r="BA277" i="12"/>
  <c r="O291" i="12"/>
  <c r="BA239" i="12"/>
  <c r="O191" i="12"/>
  <c r="BA339" i="12"/>
  <c r="O149" i="12"/>
  <c r="BA381" i="12"/>
  <c r="O390" i="12"/>
  <c r="BA140" i="12"/>
  <c r="O474" i="12"/>
  <c r="BA56" i="12"/>
  <c r="O410" i="12"/>
  <c r="BA120" i="12"/>
  <c r="O346" i="12"/>
  <c r="BA184" i="12"/>
  <c r="O282" i="12"/>
  <c r="BA248" i="12"/>
  <c r="O335" i="12"/>
  <c r="BA195" i="12"/>
  <c r="BA36" i="12"/>
  <c r="O494" i="12"/>
  <c r="O366" i="12"/>
  <c r="BA164" i="12"/>
  <c r="O254" i="12"/>
  <c r="BA276" i="12"/>
  <c r="O190" i="12"/>
  <c r="BA340" i="12"/>
  <c r="O126" i="12"/>
  <c r="BA404" i="12"/>
  <c r="O62" i="12"/>
  <c r="BA468" i="12"/>
  <c r="O294" i="12"/>
  <c r="BA236" i="12"/>
  <c r="O421" i="12"/>
  <c r="BA109" i="12"/>
  <c r="O265" i="12"/>
  <c r="BA265" i="12"/>
  <c r="O225" i="12"/>
  <c r="BA305" i="12"/>
  <c r="O185" i="12"/>
  <c r="BA345" i="12"/>
  <c r="O153" i="12"/>
  <c r="BA377" i="12"/>
  <c r="O121" i="12"/>
  <c r="BA409" i="12"/>
  <c r="O89" i="12"/>
  <c r="BA441" i="12"/>
  <c r="O49" i="12"/>
  <c r="BA481" i="12"/>
  <c r="O472" i="12"/>
  <c r="BA58" i="12"/>
  <c r="O344" i="12"/>
  <c r="BA186" i="12"/>
  <c r="O248" i="12"/>
  <c r="BA282" i="12"/>
  <c r="O184" i="12"/>
  <c r="BA346" i="12"/>
  <c r="O120" i="12"/>
  <c r="BA410" i="12"/>
  <c r="O56" i="12"/>
  <c r="BA474" i="12"/>
  <c r="BA21" i="12"/>
  <c r="O509" i="12"/>
  <c r="BA141" i="12"/>
  <c r="O389" i="12"/>
  <c r="BA229" i="12"/>
  <c r="O301" i="12"/>
  <c r="O189" i="12"/>
  <c r="BA341" i="12"/>
  <c r="BA437" i="12"/>
  <c r="O93" i="12"/>
  <c r="O483" i="12"/>
  <c r="BA47" i="12"/>
  <c r="O355" i="12"/>
  <c r="BA175" i="12"/>
  <c r="BA221" i="12"/>
  <c r="O309" i="12"/>
  <c r="O381" i="12"/>
  <c r="BA149" i="12"/>
  <c r="O391" i="12"/>
  <c r="BA139" i="12"/>
  <c r="O255" i="12"/>
  <c r="BA275" i="12"/>
  <c r="O143" i="12"/>
  <c r="BA387" i="12"/>
  <c r="O23" i="12"/>
  <c r="BA507" i="12"/>
  <c r="O261" i="12"/>
  <c r="BA269" i="12"/>
  <c r="O510" i="12"/>
  <c r="BA20" i="12"/>
  <c r="O174" i="12"/>
  <c r="BA356" i="12"/>
  <c r="O318" i="12"/>
  <c r="BA212" i="12"/>
  <c r="O177" i="12"/>
  <c r="BA353" i="12"/>
  <c r="O41" i="12"/>
  <c r="BA489" i="12"/>
  <c r="O312" i="12"/>
  <c r="BA218" i="12"/>
  <c r="O40" i="12"/>
  <c r="BA490" i="12"/>
  <c r="O373" i="12"/>
  <c r="BA157" i="12"/>
  <c r="O451" i="12"/>
  <c r="BA79" i="12"/>
  <c r="BA293" i="12"/>
  <c r="O237" i="12"/>
  <c r="BA27" i="12"/>
  <c r="O503" i="12"/>
  <c r="BA291" i="12"/>
  <c r="O239" i="12"/>
  <c r="O450" i="12"/>
  <c r="BA80" i="12"/>
  <c r="O438" i="12"/>
  <c r="BA92" i="12"/>
  <c r="O102" i="12"/>
  <c r="BA428" i="12"/>
  <c r="O478" i="12"/>
  <c r="BA52" i="12"/>
  <c r="O170" i="12"/>
  <c r="BA360" i="12"/>
  <c r="BA464" i="12"/>
  <c r="O66" i="12"/>
  <c r="O416" i="12"/>
  <c r="BA114" i="12"/>
  <c r="O32" i="12"/>
  <c r="BA498" i="12"/>
  <c r="BA165" i="12"/>
  <c r="O365" i="12"/>
  <c r="O427" i="12"/>
  <c r="BA103" i="12"/>
  <c r="BA43" i="12"/>
  <c r="O487" i="12"/>
  <c r="BA333" i="12"/>
  <c r="O197" i="12"/>
  <c r="O506" i="12"/>
  <c r="BA24" i="12"/>
  <c r="O222" i="12"/>
  <c r="BA308" i="12"/>
  <c r="O408" i="12"/>
  <c r="BA122" i="12"/>
  <c r="BA51" i="12"/>
  <c r="O479" i="12"/>
  <c r="O466" i="12"/>
  <c r="BA64" i="12"/>
  <c r="O402" i="12"/>
  <c r="BA128" i="12"/>
  <c r="O338" i="12"/>
  <c r="BA192" i="12"/>
  <c r="BA227" i="12"/>
  <c r="O303" i="12"/>
  <c r="O470" i="12"/>
  <c r="BA60" i="12"/>
  <c r="O342" i="12"/>
  <c r="BA188" i="12"/>
  <c r="O246" i="12"/>
  <c r="BA284" i="12"/>
  <c r="O182" i="12"/>
  <c r="BA348" i="12"/>
  <c r="O118" i="12"/>
  <c r="BA412" i="12"/>
  <c r="O54" i="12"/>
  <c r="BA476" i="12"/>
  <c r="O317" i="12"/>
  <c r="BA213" i="12"/>
  <c r="O194" i="12"/>
  <c r="BA336" i="12"/>
  <c r="O258" i="12"/>
  <c r="BA272" i="12"/>
  <c r="O218" i="12"/>
  <c r="BA312" i="12"/>
  <c r="O178" i="12"/>
  <c r="BA352" i="12"/>
  <c r="BA384" i="12"/>
  <c r="O146" i="12"/>
  <c r="BA416" i="12"/>
  <c r="O114" i="12"/>
  <c r="BA448" i="12"/>
  <c r="O82" i="12"/>
  <c r="O42" i="12"/>
  <c r="BA488" i="12"/>
  <c r="O448" i="12"/>
  <c r="BA82" i="12"/>
  <c r="O320" i="12"/>
  <c r="BA210" i="12"/>
  <c r="O240" i="12"/>
  <c r="BA290" i="12"/>
  <c r="O176" i="12"/>
  <c r="BA354" i="12"/>
  <c r="O112" i="12"/>
  <c r="BA418" i="12"/>
  <c r="O48" i="12"/>
  <c r="Q15" i="12" s="1"/>
  <c r="BA482" i="12"/>
  <c r="O501" i="12"/>
  <c r="BA29" i="12"/>
  <c r="O382" i="12"/>
  <c r="BA148" i="12"/>
  <c r="O293" i="12"/>
  <c r="BA237" i="12"/>
  <c r="BA349" i="12"/>
  <c r="O181" i="12"/>
  <c r="O85" i="12"/>
  <c r="BA445" i="12"/>
  <c r="O459" i="12"/>
  <c r="BA71" i="12"/>
  <c r="O331" i="12"/>
  <c r="BA199" i="12"/>
  <c r="BA75" i="12"/>
  <c r="O455" i="12"/>
  <c r="O392" i="12"/>
  <c r="BA138" i="12"/>
  <c r="O77" i="12"/>
  <c r="BA453" i="12"/>
  <c r="O383" i="12"/>
  <c r="BA147" i="12"/>
  <c r="O247" i="12"/>
  <c r="BA283" i="12"/>
  <c r="BA403" i="12"/>
  <c r="O127" i="12"/>
  <c r="O213" i="12"/>
  <c r="BA317" i="12"/>
  <c r="BA76" i="12"/>
  <c r="O454" i="12"/>
  <c r="I202" i="12"/>
  <c r="AZ328" i="12"/>
  <c r="I436" i="12"/>
  <c r="AZ94" i="12"/>
  <c r="AZ494" i="12"/>
  <c r="I36" i="12"/>
  <c r="AZ133" i="12"/>
  <c r="I397" i="12"/>
  <c r="AZ389" i="12"/>
  <c r="I141" i="12"/>
  <c r="I372" i="12"/>
  <c r="AZ158" i="12"/>
  <c r="I132" i="12"/>
  <c r="AZ398" i="12"/>
  <c r="I81" i="12"/>
  <c r="AZ449" i="12"/>
  <c r="I112" i="12"/>
  <c r="AZ418" i="12"/>
  <c r="I475" i="12"/>
  <c r="AZ55" i="12"/>
  <c r="AZ387" i="12"/>
  <c r="I143" i="12"/>
  <c r="I139" i="12"/>
  <c r="AZ391" i="12"/>
  <c r="AZ386" i="12"/>
  <c r="I144" i="12"/>
  <c r="I215" i="12"/>
  <c r="AZ315" i="12"/>
  <c r="AZ491" i="12"/>
  <c r="I39" i="12"/>
  <c r="I386" i="12"/>
  <c r="AZ144" i="12"/>
  <c r="I130" i="12"/>
  <c r="AZ400" i="12"/>
  <c r="AZ203" i="12"/>
  <c r="I327" i="12"/>
  <c r="AZ110" i="12"/>
  <c r="I420" i="12"/>
  <c r="I197" i="12"/>
  <c r="AZ333" i="12"/>
  <c r="AZ302" i="12"/>
  <c r="I228" i="12"/>
  <c r="I217" i="12"/>
  <c r="AZ313" i="12"/>
  <c r="I393" i="12"/>
  <c r="AZ137" i="12"/>
  <c r="I113" i="12"/>
  <c r="AZ417" i="12"/>
  <c r="AZ106" i="12"/>
  <c r="I424" i="12"/>
  <c r="I383" i="12"/>
  <c r="AZ147" i="12"/>
  <c r="AZ335" i="12"/>
  <c r="I195" i="12"/>
  <c r="AZ67" i="12"/>
  <c r="I463" i="12"/>
  <c r="I287" i="12"/>
  <c r="AZ243" i="12"/>
  <c r="I46" i="12"/>
  <c r="AZ484" i="12"/>
  <c r="I378" i="12"/>
  <c r="AZ152" i="12"/>
  <c r="I186" i="12"/>
  <c r="AZ344" i="12"/>
  <c r="I414" i="12"/>
  <c r="AZ116" i="12"/>
  <c r="I158" i="12"/>
  <c r="AZ372" i="12"/>
  <c r="I284" i="12"/>
  <c r="AZ246" i="12"/>
  <c r="I140" i="12"/>
  <c r="AZ390" i="12"/>
  <c r="AZ21" i="12"/>
  <c r="I509" i="12"/>
  <c r="AZ149" i="12"/>
  <c r="I381" i="12"/>
  <c r="AZ341" i="12"/>
  <c r="I189" i="12"/>
  <c r="I61" i="12"/>
  <c r="AZ469" i="12"/>
  <c r="AZ54" i="12"/>
  <c r="I476" i="12"/>
  <c r="AZ190" i="12"/>
  <c r="I340" i="12"/>
  <c r="AZ310" i="12"/>
  <c r="I220" i="12"/>
  <c r="I100" i="12"/>
  <c r="AZ430" i="12"/>
  <c r="I361" i="12"/>
  <c r="AZ169" i="12"/>
  <c r="I209" i="12"/>
  <c r="AZ321" i="12"/>
  <c r="I25" i="12"/>
  <c r="AZ505" i="12"/>
  <c r="I449" i="12"/>
  <c r="AZ81" i="12"/>
  <c r="I377" i="12"/>
  <c r="AZ153" i="12"/>
  <c r="I313" i="12"/>
  <c r="AZ217" i="12"/>
  <c r="AZ290" i="12"/>
  <c r="I240" i="12"/>
  <c r="I160" i="12"/>
  <c r="AZ370" i="12"/>
  <c r="I96" i="12"/>
  <c r="AZ434" i="12"/>
  <c r="I513" i="12"/>
  <c r="AZ17" i="12"/>
  <c r="I385" i="12"/>
  <c r="AZ145" i="12"/>
  <c r="I408" i="12"/>
  <c r="AZ122" i="12"/>
  <c r="I451" i="12"/>
  <c r="AZ79" i="12"/>
  <c r="AZ151" i="12"/>
  <c r="I379" i="12"/>
  <c r="I318" i="12"/>
  <c r="AZ212" i="12"/>
  <c r="I63" i="12"/>
  <c r="AZ467" i="12"/>
  <c r="AZ47" i="12"/>
  <c r="I483" i="12"/>
  <c r="AZ271" i="12"/>
  <c r="I259" i="12"/>
  <c r="AZ343" i="12"/>
  <c r="I187" i="12"/>
  <c r="I123" i="12"/>
  <c r="AZ407" i="12"/>
  <c r="AZ479" i="12"/>
  <c r="I51" i="12"/>
  <c r="I216" i="12"/>
  <c r="AZ314" i="12"/>
  <c r="AZ442" i="12"/>
  <c r="I88" i="12"/>
  <c r="I503" i="12"/>
  <c r="AZ27" i="12"/>
  <c r="I439" i="12"/>
  <c r="AZ91" i="12"/>
  <c r="AZ171" i="12"/>
  <c r="I359" i="12"/>
  <c r="AZ251" i="12"/>
  <c r="I279" i="12"/>
  <c r="AZ347" i="12"/>
  <c r="I183" i="12"/>
  <c r="AZ427" i="12"/>
  <c r="I103" i="12"/>
  <c r="I23" i="12"/>
  <c r="AZ507" i="12"/>
  <c r="I342" i="12"/>
  <c r="AZ188" i="12"/>
  <c r="AZ356" i="12"/>
  <c r="I174" i="12"/>
  <c r="I498" i="12"/>
  <c r="AZ32" i="12"/>
  <c r="I434" i="12"/>
  <c r="AZ96" i="12"/>
  <c r="I370" i="12"/>
  <c r="AZ160" i="12"/>
  <c r="I306" i="12"/>
  <c r="AZ224" i="12"/>
  <c r="I242" i="12"/>
  <c r="AZ288" i="12"/>
  <c r="I178" i="12"/>
  <c r="AZ352" i="12"/>
  <c r="I114" i="12"/>
  <c r="AZ416" i="12"/>
  <c r="I50" i="12"/>
  <c r="AZ480" i="12"/>
  <c r="AZ459" i="12"/>
  <c r="I71" i="12"/>
  <c r="AZ132" i="12"/>
  <c r="I398" i="12"/>
  <c r="I270" i="12"/>
  <c r="AZ260" i="12"/>
  <c r="AZ388" i="12"/>
  <c r="I142" i="12"/>
  <c r="AZ14" i="12"/>
  <c r="I516" i="12"/>
  <c r="I396" i="12"/>
  <c r="AZ134" i="12"/>
  <c r="I268" i="12"/>
  <c r="AZ262" i="12"/>
  <c r="I124" i="12"/>
  <c r="AZ406" i="12"/>
  <c r="I501" i="12"/>
  <c r="AZ29" i="12"/>
  <c r="I437" i="12"/>
  <c r="AZ93" i="12"/>
  <c r="I373" i="12"/>
  <c r="AZ157" i="12"/>
  <c r="I309" i="12"/>
  <c r="AZ221" i="12"/>
  <c r="I245" i="12"/>
  <c r="AZ285" i="12"/>
  <c r="I181" i="12"/>
  <c r="AZ349" i="12"/>
  <c r="I117" i="12"/>
  <c r="AZ413" i="12"/>
  <c r="I53" i="12"/>
  <c r="AZ477" i="12"/>
  <c r="I460" i="12"/>
  <c r="AZ70" i="12"/>
  <c r="AZ206" i="12"/>
  <c r="I324" i="12"/>
  <c r="I204" i="12"/>
  <c r="AZ326" i="12"/>
  <c r="I92" i="12"/>
  <c r="AZ438" i="12"/>
  <c r="I257" i="12"/>
  <c r="AZ273" i="12"/>
  <c r="I345" i="12"/>
  <c r="AZ185" i="12"/>
  <c r="I169" i="12"/>
  <c r="AZ361" i="12"/>
  <c r="I17" i="12"/>
  <c r="AZ513" i="12"/>
  <c r="I448" i="12"/>
  <c r="AZ82" i="12"/>
  <c r="AZ154" i="12"/>
  <c r="I376" i="12"/>
  <c r="AZ218" i="12"/>
  <c r="I312" i="12"/>
  <c r="I241" i="12"/>
  <c r="AZ289" i="12"/>
  <c r="I161" i="12"/>
  <c r="AZ369" i="12"/>
  <c r="I97" i="12"/>
  <c r="AZ433" i="12"/>
  <c r="AZ226" i="12"/>
  <c r="I304" i="12"/>
  <c r="I176" i="12"/>
  <c r="AZ354" i="12"/>
  <c r="I400" i="12"/>
  <c r="AZ130" i="12"/>
  <c r="I443" i="12"/>
  <c r="AZ87" i="12"/>
  <c r="AZ159" i="12"/>
  <c r="I371" i="12"/>
  <c r="I319" i="12"/>
  <c r="AZ211" i="12"/>
  <c r="I355" i="12"/>
  <c r="AZ175" i="12"/>
  <c r="I251" i="12"/>
  <c r="AZ279" i="12"/>
  <c r="I179" i="12"/>
  <c r="AZ351" i="12"/>
  <c r="I115" i="12"/>
  <c r="AZ415" i="12"/>
  <c r="I43" i="12"/>
  <c r="AZ487" i="12"/>
  <c r="I208" i="12"/>
  <c r="AZ322" i="12"/>
  <c r="I80" i="12"/>
  <c r="AZ450" i="12"/>
  <c r="AZ99" i="12"/>
  <c r="I431" i="12"/>
  <c r="I351" i="12"/>
  <c r="AZ179" i="12"/>
  <c r="AZ267" i="12"/>
  <c r="I263" i="12"/>
  <c r="AZ355" i="12"/>
  <c r="I175" i="12"/>
  <c r="I95" i="12"/>
  <c r="AZ435" i="12"/>
  <c r="I310" i="12"/>
  <c r="AZ220" i="12"/>
  <c r="I126" i="12"/>
  <c r="AZ404" i="12"/>
  <c r="I330" i="12"/>
  <c r="AZ200" i="12"/>
  <c r="I198" i="12"/>
  <c r="AZ332" i="12"/>
  <c r="AZ197" i="12"/>
  <c r="I333" i="12"/>
  <c r="I321" i="12"/>
  <c r="AZ209" i="12"/>
  <c r="AZ411" i="12"/>
  <c r="I119" i="12"/>
  <c r="AZ174" i="12"/>
  <c r="I356" i="12"/>
  <c r="AZ419" i="12"/>
  <c r="I111" i="12"/>
  <c r="I125" i="12"/>
  <c r="AZ405" i="12"/>
  <c r="I426" i="12"/>
  <c r="AZ104" i="12"/>
  <c r="I362" i="12"/>
  <c r="AZ168" i="12"/>
  <c r="I298" i="12"/>
  <c r="AZ232" i="12"/>
  <c r="I170" i="12"/>
  <c r="AZ360" i="12"/>
  <c r="I150" i="12"/>
  <c r="AZ380" i="12"/>
  <c r="AZ268" i="12"/>
  <c r="I262" i="12"/>
  <c r="AZ396" i="12"/>
  <c r="I134" i="12"/>
  <c r="I500" i="12"/>
  <c r="AZ30" i="12"/>
  <c r="I252" i="12"/>
  <c r="AZ278" i="12"/>
  <c r="I108" i="12"/>
  <c r="AZ422" i="12"/>
  <c r="I493" i="12"/>
  <c r="AZ37" i="12"/>
  <c r="AZ101" i="12"/>
  <c r="I429" i="12"/>
  <c r="AZ165" i="12"/>
  <c r="I365" i="12"/>
  <c r="AZ229" i="12"/>
  <c r="I301" i="12"/>
  <c r="I237" i="12"/>
  <c r="AZ293" i="12"/>
  <c r="AZ357" i="12"/>
  <c r="I173" i="12"/>
  <c r="AZ421" i="12"/>
  <c r="I109" i="12"/>
  <c r="I45" i="12"/>
  <c r="AZ485" i="12"/>
  <c r="AZ86" i="12"/>
  <c r="I444" i="12"/>
  <c r="I308" i="12"/>
  <c r="AZ222" i="12"/>
  <c r="AZ342" i="12"/>
  <c r="I188" i="12"/>
  <c r="I76" i="12"/>
  <c r="AZ454" i="12"/>
  <c r="I489" i="12"/>
  <c r="AZ41" i="12"/>
  <c r="I337" i="12"/>
  <c r="AZ193" i="12"/>
  <c r="I153" i="12"/>
  <c r="AZ377" i="12"/>
  <c r="I505" i="12"/>
  <c r="AZ25" i="12"/>
  <c r="I441" i="12"/>
  <c r="AZ89" i="12"/>
  <c r="AZ162" i="12"/>
  <c r="I368" i="12"/>
  <c r="I288" i="12"/>
  <c r="AZ242" i="12"/>
  <c r="I224" i="12"/>
  <c r="AZ306" i="12"/>
  <c r="I136" i="12"/>
  <c r="AZ394" i="12"/>
  <c r="I65" i="12"/>
  <c r="AZ465" i="12"/>
  <c r="I201" i="12"/>
  <c r="AZ329" i="12"/>
  <c r="I512" i="12"/>
  <c r="AZ18" i="12"/>
  <c r="I384" i="12"/>
  <c r="AZ146" i="12"/>
  <c r="AZ15" i="12"/>
  <c r="I515" i="12"/>
  <c r="AZ95" i="12"/>
  <c r="I435" i="12"/>
  <c r="AZ167" i="12"/>
  <c r="I363" i="12"/>
  <c r="I104" i="12"/>
  <c r="AZ426" i="12"/>
  <c r="I271" i="12"/>
  <c r="AZ259" i="12"/>
  <c r="AZ223" i="12"/>
  <c r="I307" i="12"/>
  <c r="AZ287" i="12"/>
  <c r="I243" i="12"/>
  <c r="I171" i="12"/>
  <c r="AZ359" i="12"/>
  <c r="I107" i="12"/>
  <c r="AZ423" i="12"/>
  <c r="AZ495" i="12"/>
  <c r="I35" i="12"/>
  <c r="I200" i="12"/>
  <c r="AZ330" i="12"/>
  <c r="I72" i="12"/>
  <c r="AZ458" i="12"/>
  <c r="I232" i="12"/>
  <c r="AZ298" i="12"/>
  <c r="AZ107" i="12"/>
  <c r="I423" i="12"/>
  <c r="AZ187" i="12"/>
  <c r="I343" i="12"/>
  <c r="AZ283" i="12"/>
  <c r="I247" i="12"/>
  <c r="I167" i="12"/>
  <c r="AZ363" i="12"/>
  <c r="AZ443" i="12"/>
  <c r="I87" i="12"/>
  <c r="I510" i="12"/>
  <c r="AZ20" i="12"/>
  <c r="AZ228" i="12"/>
  <c r="I302" i="12"/>
  <c r="I118" i="12"/>
  <c r="AZ412" i="12"/>
  <c r="I394" i="12"/>
  <c r="AZ136" i="12"/>
  <c r="I74" i="12"/>
  <c r="AZ456" i="12"/>
  <c r="AZ204" i="12"/>
  <c r="I326" i="12"/>
  <c r="AZ460" i="12"/>
  <c r="I70" i="12"/>
  <c r="AZ69" i="12"/>
  <c r="I461" i="12"/>
  <c r="AZ453" i="12"/>
  <c r="I77" i="12"/>
  <c r="I409" i="12"/>
  <c r="AZ121" i="12"/>
  <c r="AZ138" i="12"/>
  <c r="I392" i="12"/>
  <c r="I32" i="12"/>
  <c r="AZ498" i="12"/>
  <c r="AZ202" i="12"/>
  <c r="I328" i="12"/>
  <c r="I382" i="12"/>
  <c r="AZ148" i="12"/>
  <c r="I203" i="12"/>
  <c r="AZ327" i="12"/>
  <c r="I272" i="12"/>
  <c r="AZ258" i="12"/>
  <c r="AZ59" i="12"/>
  <c r="I471" i="12"/>
  <c r="I214" i="12"/>
  <c r="AZ316" i="12"/>
  <c r="I322" i="12"/>
  <c r="AZ208" i="12"/>
  <c r="I66" i="12"/>
  <c r="AZ464" i="12"/>
  <c r="AZ108" i="12"/>
  <c r="I422" i="12"/>
  <c r="I300" i="12"/>
  <c r="AZ230" i="12"/>
  <c r="AZ141" i="12"/>
  <c r="I389" i="12"/>
  <c r="I133" i="12"/>
  <c r="AZ397" i="12"/>
  <c r="I116" i="12"/>
  <c r="AZ414" i="12"/>
  <c r="I41" i="12"/>
  <c r="AZ489" i="12"/>
  <c r="AZ282" i="12"/>
  <c r="I248" i="12"/>
  <c r="I59" i="12"/>
  <c r="AZ471" i="12"/>
  <c r="I31" i="12"/>
  <c r="AZ499" i="12"/>
  <c r="I442" i="12"/>
  <c r="AZ88" i="12"/>
  <c r="I122" i="12"/>
  <c r="AZ408" i="12"/>
  <c r="I30" i="12"/>
  <c r="AZ500" i="12"/>
  <c r="I317" i="12"/>
  <c r="AZ213" i="12"/>
  <c r="I490" i="12"/>
  <c r="AZ40" i="12"/>
  <c r="I42" i="12"/>
  <c r="AZ488" i="12"/>
  <c r="I482" i="12"/>
  <c r="AZ48" i="12"/>
  <c r="I418" i="12"/>
  <c r="AZ112" i="12"/>
  <c r="I354" i="12"/>
  <c r="AZ176" i="12"/>
  <c r="I290" i="12"/>
  <c r="AZ240" i="12"/>
  <c r="I226" i="12"/>
  <c r="AZ304" i="12"/>
  <c r="I162" i="12"/>
  <c r="AZ368" i="12"/>
  <c r="I98" i="12"/>
  <c r="AZ432" i="12"/>
  <c r="I34" i="12"/>
  <c r="AZ496" i="12"/>
  <c r="I22" i="12"/>
  <c r="AZ508" i="12"/>
  <c r="AZ44" i="12"/>
  <c r="I486" i="12"/>
  <c r="AZ172" i="12"/>
  <c r="I358" i="12"/>
  <c r="I230" i="12"/>
  <c r="AZ300" i="12"/>
  <c r="AZ428" i="12"/>
  <c r="I102" i="12"/>
  <c r="AZ46" i="12"/>
  <c r="I484" i="12"/>
  <c r="AZ166" i="12"/>
  <c r="I364" i="12"/>
  <c r="I236" i="12"/>
  <c r="AZ294" i="12"/>
  <c r="I84" i="12"/>
  <c r="AZ446" i="12"/>
  <c r="AZ45" i="12"/>
  <c r="I485" i="12"/>
  <c r="AZ109" i="12"/>
  <c r="I421" i="12"/>
  <c r="AZ173" i="12"/>
  <c r="I357" i="12"/>
  <c r="AZ237" i="12"/>
  <c r="I293" i="12"/>
  <c r="I229" i="12"/>
  <c r="AZ301" i="12"/>
  <c r="I165" i="12"/>
  <c r="AZ365" i="12"/>
  <c r="AZ429" i="12"/>
  <c r="I101" i="12"/>
  <c r="AZ493" i="12"/>
  <c r="I37" i="12"/>
  <c r="I428" i="12"/>
  <c r="AZ102" i="12"/>
  <c r="AZ238" i="12"/>
  <c r="I292" i="12"/>
  <c r="I180" i="12"/>
  <c r="AZ350" i="12"/>
  <c r="I60" i="12"/>
  <c r="AZ470" i="12"/>
  <c r="I473" i="12"/>
  <c r="AZ57" i="12"/>
  <c r="I297" i="12"/>
  <c r="AZ233" i="12"/>
  <c r="I145" i="12"/>
  <c r="AZ385" i="12"/>
  <c r="I504" i="12"/>
  <c r="AZ26" i="12"/>
  <c r="I440" i="12"/>
  <c r="AZ90" i="12"/>
  <c r="I369" i="12"/>
  <c r="AZ161" i="12"/>
  <c r="I289" i="12"/>
  <c r="AZ241" i="12"/>
  <c r="I225" i="12"/>
  <c r="AZ305" i="12"/>
  <c r="I137" i="12"/>
  <c r="AZ393" i="12"/>
  <c r="I64" i="12"/>
  <c r="AZ466" i="12"/>
  <c r="I129" i="12"/>
  <c r="AZ401" i="12"/>
  <c r="AZ58" i="12"/>
  <c r="I472" i="12"/>
  <c r="AZ170" i="12"/>
  <c r="I360" i="12"/>
  <c r="AZ23" i="12"/>
  <c r="I507" i="12"/>
  <c r="I427" i="12"/>
  <c r="AZ103" i="12"/>
  <c r="I347" i="12"/>
  <c r="AZ183" i="12"/>
  <c r="I511" i="12"/>
  <c r="AZ19" i="12"/>
  <c r="AZ275" i="12"/>
  <c r="I255" i="12"/>
  <c r="I299" i="12"/>
  <c r="AZ231" i="12"/>
  <c r="I235" i="12"/>
  <c r="AZ295" i="12"/>
  <c r="I163" i="12"/>
  <c r="AZ367" i="12"/>
  <c r="I91" i="12"/>
  <c r="AZ439" i="12"/>
  <c r="I19" i="12"/>
  <c r="AZ511" i="12"/>
  <c r="I177" i="12"/>
  <c r="AZ353" i="12"/>
  <c r="AZ482" i="12"/>
  <c r="I48" i="12"/>
  <c r="AZ35" i="12"/>
  <c r="I495" i="12"/>
  <c r="I415" i="12"/>
  <c r="AZ115" i="12"/>
  <c r="AZ195" i="12"/>
  <c r="I335" i="12"/>
  <c r="AZ291" i="12"/>
  <c r="I239" i="12"/>
  <c r="I159" i="12"/>
  <c r="AZ371" i="12"/>
  <c r="I79" i="12"/>
  <c r="AZ451" i="12"/>
  <c r="I502" i="12"/>
  <c r="AZ28" i="12"/>
  <c r="I278" i="12"/>
  <c r="AZ252" i="12"/>
  <c r="AZ420" i="12"/>
  <c r="I110" i="12"/>
  <c r="I458" i="12"/>
  <c r="AZ72" i="12"/>
  <c r="I138" i="12"/>
  <c r="AZ392" i="12"/>
  <c r="AZ75" i="12"/>
  <c r="I455" i="12"/>
  <c r="I316" i="12"/>
  <c r="AZ214" i="12"/>
  <c r="AZ325" i="12"/>
  <c r="I205" i="12"/>
  <c r="I244" i="12"/>
  <c r="AZ286" i="12"/>
  <c r="I233" i="12"/>
  <c r="AZ297" i="12"/>
  <c r="I249" i="12"/>
  <c r="AZ281" i="12"/>
  <c r="I433" i="12"/>
  <c r="AZ97" i="12"/>
  <c r="I395" i="12"/>
  <c r="AZ135" i="12"/>
  <c r="I67" i="12"/>
  <c r="AZ463" i="12"/>
  <c r="AZ235" i="12"/>
  <c r="I295" i="12"/>
  <c r="I54" i="12"/>
  <c r="AZ476" i="12"/>
  <c r="I450" i="12"/>
  <c r="AZ80" i="12"/>
  <c r="I194" i="12"/>
  <c r="AZ336" i="12"/>
  <c r="AZ236" i="12"/>
  <c r="I294" i="12"/>
  <c r="AZ492" i="12"/>
  <c r="I38" i="12"/>
  <c r="I20" i="12"/>
  <c r="AZ510" i="12"/>
  <c r="AZ205" i="12"/>
  <c r="I325" i="12"/>
  <c r="AZ461" i="12"/>
  <c r="I69" i="12"/>
  <c r="I329" i="12"/>
  <c r="AZ201" i="12"/>
  <c r="I481" i="12"/>
  <c r="AZ49" i="12"/>
  <c r="I184" i="12"/>
  <c r="AZ346" i="12"/>
  <c r="I305" i="12"/>
  <c r="AZ225" i="12"/>
  <c r="AZ143" i="12"/>
  <c r="I387" i="12"/>
  <c r="I267" i="12"/>
  <c r="AZ263" i="12"/>
  <c r="I374" i="12"/>
  <c r="AZ156" i="12"/>
  <c r="I506" i="12"/>
  <c r="AZ24" i="12"/>
  <c r="I250" i="12"/>
  <c r="AZ280" i="12"/>
  <c r="I199" i="12"/>
  <c r="AZ331" i="12"/>
  <c r="AZ118" i="12"/>
  <c r="I412" i="12"/>
  <c r="AZ277" i="12"/>
  <c r="I253" i="12"/>
  <c r="I234" i="12"/>
  <c r="AZ296" i="12"/>
  <c r="AZ140" i="12"/>
  <c r="I390" i="12"/>
  <c r="I474" i="12"/>
  <c r="AZ56" i="12"/>
  <c r="I410" i="12"/>
  <c r="AZ120" i="12"/>
  <c r="I346" i="12"/>
  <c r="AZ184" i="12"/>
  <c r="I282" i="12"/>
  <c r="AZ248" i="12"/>
  <c r="I154" i="12"/>
  <c r="AZ376" i="12"/>
  <c r="I90" i="12"/>
  <c r="AZ440" i="12"/>
  <c r="I26" i="12"/>
  <c r="AZ504" i="12"/>
  <c r="I478" i="12"/>
  <c r="AZ52" i="12"/>
  <c r="I350" i="12"/>
  <c r="AZ180" i="12"/>
  <c r="I222" i="12"/>
  <c r="AZ308" i="12"/>
  <c r="I94" i="12"/>
  <c r="AZ436" i="12"/>
  <c r="I468" i="12"/>
  <c r="AZ62" i="12"/>
  <c r="I348" i="12"/>
  <c r="AZ182" i="12"/>
  <c r="I212" i="12"/>
  <c r="AZ318" i="12"/>
  <c r="AZ462" i="12"/>
  <c r="I68" i="12"/>
  <c r="AZ53" i="12"/>
  <c r="I477" i="12"/>
  <c r="AZ117" i="12"/>
  <c r="I413" i="12"/>
  <c r="I349" i="12"/>
  <c r="AZ181" i="12"/>
  <c r="I285" i="12"/>
  <c r="AZ245" i="12"/>
  <c r="AZ309" i="12"/>
  <c r="I221" i="12"/>
  <c r="I157" i="12"/>
  <c r="AZ373" i="12"/>
  <c r="I93" i="12"/>
  <c r="AZ437" i="12"/>
  <c r="I29" i="12"/>
  <c r="AZ501" i="12"/>
  <c r="I404" i="12"/>
  <c r="AZ126" i="12"/>
  <c r="I276" i="12"/>
  <c r="AZ254" i="12"/>
  <c r="I164" i="12"/>
  <c r="AZ366" i="12"/>
  <c r="I44" i="12"/>
  <c r="AZ486" i="12"/>
  <c r="I465" i="12"/>
  <c r="AZ65" i="12"/>
  <c r="I281" i="12"/>
  <c r="AZ249" i="12"/>
  <c r="I105" i="12"/>
  <c r="AZ425" i="12"/>
  <c r="I496" i="12"/>
  <c r="AZ34" i="12"/>
  <c r="I416" i="12"/>
  <c r="AZ114" i="12"/>
  <c r="I352" i="12"/>
  <c r="AZ178" i="12"/>
  <c r="I264" i="12"/>
  <c r="AZ266" i="12"/>
  <c r="I193" i="12"/>
  <c r="AZ337" i="12"/>
  <c r="I121" i="12"/>
  <c r="AZ409" i="12"/>
  <c r="I57" i="12"/>
  <c r="AZ473" i="12"/>
  <c r="I464" i="12"/>
  <c r="AZ66" i="12"/>
  <c r="AZ186" i="12"/>
  <c r="I344" i="12"/>
  <c r="AZ31" i="12"/>
  <c r="I499" i="12"/>
  <c r="I419" i="12"/>
  <c r="AZ111" i="12"/>
  <c r="AZ199" i="12"/>
  <c r="I331" i="12"/>
  <c r="I447" i="12"/>
  <c r="AZ83" i="12"/>
  <c r="I190" i="12"/>
  <c r="AZ340" i="12"/>
  <c r="AZ239" i="12"/>
  <c r="I291" i="12"/>
  <c r="AZ303" i="12"/>
  <c r="I227" i="12"/>
  <c r="AZ375" i="12"/>
  <c r="I155" i="12"/>
  <c r="AZ447" i="12"/>
  <c r="I83" i="12"/>
  <c r="AZ234" i="12"/>
  <c r="I296" i="12"/>
  <c r="I168" i="12"/>
  <c r="AZ362" i="12"/>
  <c r="I49" i="12"/>
  <c r="AZ481" i="12"/>
  <c r="AZ43" i="12"/>
  <c r="I487" i="12"/>
  <c r="I407" i="12"/>
  <c r="AZ123" i="12"/>
  <c r="AZ219" i="12"/>
  <c r="I311" i="12"/>
  <c r="I231" i="12"/>
  <c r="AZ299" i="12"/>
  <c r="I151" i="12"/>
  <c r="AZ379" i="12"/>
  <c r="I55" i="12"/>
  <c r="AZ475" i="12"/>
  <c r="I470" i="12"/>
  <c r="AZ60" i="12"/>
  <c r="I246" i="12"/>
  <c r="AZ284" i="12"/>
  <c r="I86" i="12"/>
  <c r="AZ444" i="12"/>
  <c r="I266" i="12"/>
  <c r="AZ264" i="12"/>
  <c r="AZ76" i="12"/>
  <c r="I454" i="12"/>
  <c r="I172" i="12"/>
  <c r="AZ358" i="12"/>
  <c r="I269" i="12"/>
  <c r="AZ261" i="12"/>
  <c r="AZ22" i="12"/>
  <c r="I508" i="12"/>
  <c r="AZ98" i="12"/>
  <c r="I432" i="12"/>
  <c r="I480" i="12"/>
  <c r="AZ50" i="12"/>
  <c r="I185" i="12"/>
  <c r="AZ345" i="12"/>
  <c r="AZ215" i="12"/>
  <c r="I315" i="12"/>
  <c r="I275" i="12"/>
  <c r="AZ255" i="12"/>
  <c r="I24" i="12"/>
  <c r="AZ506" i="12"/>
  <c r="I375" i="12"/>
  <c r="AZ155" i="12"/>
  <c r="AZ100" i="12"/>
  <c r="I430" i="12"/>
  <c r="I514" i="12"/>
  <c r="AZ16" i="12"/>
  <c r="I258" i="12"/>
  <c r="AZ272" i="12"/>
  <c r="I166" i="12"/>
  <c r="AZ364" i="12"/>
  <c r="AZ374" i="12"/>
  <c r="I156" i="12"/>
  <c r="AZ77" i="12"/>
  <c r="I453" i="12"/>
  <c r="AZ269" i="12"/>
  <c r="I261" i="12"/>
  <c r="I492" i="12"/>
  <c r="AZ38" i="12"/>
  <c r="I401" i="12"/>
  <c r="AZ129" i="12"/>
  <c r="I320" i="12"/>
  <c r="AZ210" i="12"/>
  <c r="I33" i="12"/>
  <c r="AZ497" i="12"/>
  <c r="I459" i="12"/>
  <c r="AZ71" i="12"/>
  <c r="I127" i="12"/>
  <c r="AZ403" i="12"/>
  <c r="I131" i="12"/>
  <c r="AZ399" i="12"/>
  <c r="I256" i="12"/>
  <c r="AZ274" i="12"/>
  <c r="I128" i="12"/>
  <c r="AZ402" i="12"/>
  <c r="AZ163" i="12"/>
  <c r="I367" i="12"/>
  <c r="AZ323" i="12"/>
  <c r="I207" i="12"/>
  <c r="I182" i="12"/>
  <c r="AZ348" i="12"/>
  <c r="I314" i="12"/>
  <c r="AZ216" i="12"/>
  <c r="I58" i="12"/>
  <c r="AZ472" i="12"/>
  <c r="I286" i="12"/>
  <c r="AZ244" i="12"/>
  <c r="AZ85" i="12"/>
  <c r="I445" i="12"/>
  <c r="I106" i="12"/>
  <c r="AZ424" i="12"/>
  <c r="AZ150" i="12"/>
  <c r="I380" i="12"/>
  <c r="I218" i="12"/>
  <c r="AZ312" i="12"/>
  <c r="I466" i="12"/>
  <c r="AZ64" i="12"/>
  <c r="I402" i="12"/>
  <c r="AZ128" i="12"/>
  <c r="I338" i="12"/>
  <c r="AZ192" i="12"/>
  <c r="I274" i="12"/>
  <c r="AZ256" i="12"/>
  <c r="I210" i="12"/>
  <c r="AZ320" i="12"/>
  <c r="I146" i="12"/>
  <c r="AZ384" i="12"/>
  <c r="I82" i="12"/>
  <c r="AZ448" i="12"/>
  <c r="I18" i="12"/>
  <c r="AZ512" i="12"/>
  <c r="I462" i="12"/>
  <c r="AZ68" i="12"/>
  <c r="AZ196" i="12"/>
  <c r="I334" i="12"/>
  <c r="I206" i="12"/>
  <c r="AZ324" i="12"/>
  <c r="I78" i="12"/>
  <c r="AZ452" i="12"/>
  <c r="AZ78" i="12"/>
  <c r="I452" i="12"/>
  <c r="I332" i="12"/>
  <c r="AZ198" i="12"/>
  <c r="I196" i="12"/>
  <c r="AZ334" i="12"/>
  <c r="I52" i="12"/>
  <c r="AZ478" i="12"/>
  <c r="I469" i="12"/>
  <c r="AZ61" i="12"/>
  <c r="I405" i="12"/>
  <c r="AZ125" i="12"/>
  <c r="I341" i="12"/>
  <c r="AZ189" i="12"/>
  <c r="I277" i="12"/>
  <c r="AZ253" i="12"/>
  <c r="I213" i="12"/>
  <c r="AZ317" i="12"/>
  <c r="I149" i="12"/>
  <c r="AZ381" i="12"/>
  <c r="I85" i="12"/>
  <c r="AZ445" i="12"/>
  <c r="I21" i="12"/>
  <c r="AZ509" i="12"/>
  <c r="AZ142" i="12"/>
  <c r="I388" i="12"/>
  <c r="AZ270" i="12"/>
  <c r="I260" i="12"/>
  <c r="I148" i="12"/>
  <c r="AZ382" i="12"/>
  <c r="I28" i="12"/>
  <c r="AZ502" i="12"/>
  <c r="I425" i="12"/>
  <c r="AZ105" i="12"/>
  <c r="I273" i="12"/>
  <c r="AZ257" i="12"/>
  <c r="I89" i="12"/>
  <c r="AZ441" i="12"/>
  <c r="I497" i="12"/>
  <c r="AZ33" i="12"/>
  <c r="I417" i="12"/>
  <c r="AZ113" i="12"/>
  <c r="I353" i="12"/>
  <c r="AZ177" i="12"/>
  <c r="I265" i="12"/>
  <c r="AZ265" i="12"/>
  <c r="I192" i="12"/>
  <c r="AZ338" i="12"/>
  <c r="AZ410" i="12"/>
  <c r="I120" i="12"/>
  <c r="I56" i="12"/>
  <c r="AZ474" i="12"/>
  <c r="I73" i="12"/>
  <c r="AZ457" i="12"/>
  <c r="AZ74" i="12"/>
  <c r="I456" i="12"/>
  <c r="AZ194" i="12"/>
  <c r="I336" i="12"/>
  <c r="I491" i="12"/>
  <c r="AZ39" i="12"/>
  <c r="AZ127" i="12"/>
  <c r="I403" i="12"/>
  <c r="I323" i="12"/>
  <c r="AZ207" i="12"/>
  <c r="I399" i="12"/>
  <c r="AZ131" i="12"/>
  <c r="I191" i="12"/>
  <c r="AZ339" i="12"/>
  <c r="AZ42" i="12"/>
  <c r="I488" i="12"/>
  <c r="I283" i="12"/>
  <c r="AZ247" i="12"/>
  <c r="I219" i="12"/>
  <c r="AZ311" i="12"/>
  <c r="AZ383" i="12"/>
  <c r="I147" i="12"/>
  <c r="I75" i="12"/>
  <c r="AZ455" i="12"/>
  <c r="AZ250" i="12"/>
  <c r="I280" i="12"/>
  <c r="AZ378" i="12"/>
  <c r="I152" i="12"/>
  <c r="I40" i="12"/>
  <c r="AZ490" i="12"/>
  <c r="I479" i="12"/>
  <c r="AZ51" i="12"/>
  <c r="AZ139" i="12"/>
  <c r="I391" i="12"/>
  <c r="AZ227" i="12"/>
  <c r="I303" i="12"/>
  <c r="I223" i="12"/>
  <c r="AZ307" i="12"/>
  <c r="AZ395" i="12"/>
  <c r="I135" i="12"/>
  <c r="I47" i="12"/>
  <c r="AZ483" i="12"/>
  <c r="I438" i="12"/>
  <c r="AZ92" i="12"/>
  <c r="AZ292" i="12"/>
  <c r="I238" i="12"/>
  <c r="I62" i="12"/>
  <c r="AZ468" i="12"/>
  <c r="I16" i="12"/>
  <c r="AZ514" i="12"/>
  <c r="D18" i="12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4" i="12" s="1"/>
  <c r="D345" i="12" s="1"/>
  <c r="D346" i="12" s="1"/>
  <c r="D347" i="12" s="1"/>
  <c r="D348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D361" i="12" s="1"/>
  <c r="D362" i="12" s="1"/>
  <c r="D363" i="12" s="1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 s="1"/>
  <c r="D374" i="12" s="1"/>
  <c r="D375" i="12" s="1"/>
  <c r="D376" i="12" s="1"/>
  <c r="D377" i="12" s="1"/>
  <c r="D378" i="12" s="1"/>
  <c r="D379" i="12" s="1"/>
  <c r="D380" i="12" s="1"/>
  <c r="D381" i="12" s="1"/>
  <c r="D382" i="12" s="1"/>
  <c r="D383" i="12" s="1"/>
  <c r="D384" i="12" s="1"/>
  <c r="D385" i="12" s="1"/>
  <c r="D386" i="12" s="1"/>
  <c r="D387" i="12" s="1"/>
  <c r="D388" i="12" s="1"/>
  <c r="D389" i="12" s="1"/>
  <c r="D390" i="12" s="1"/>
  <c r="D391" i="12" s="1"/>
  <c r="D392" i="12" s="1"/>
  <c r="D393" i="12" s="1"/>
  <c r="D394" i="12" s="1"/>
  <c r="D395" i="12" s="1"/>
  <c r="D396" i="12" s="1"/>
  <c r="D397" i="12" s="1"/>
  <c r="D398" i="12" s="1"/>
  <c r="D399" i="12" s="1"/>
  <c r="D400" i="12" s="1"/>
  <c r="D401" i="12" s="1"/>
  <c r="D402" i="12" s="1"/>
  <c r="D403" i="12" s="1"/>
  <c r="D404" i="12" s="1"/>
  <c r="D405" i="12" s="1"/>
  <c r="D406" i="12" s="1"/>
  <c r="D407" i="12" s="1"/>
  <c r="D408" i="12" s="1"/>
  <c r="D409" i="12" s="1"/>
  <c r="D410" i="12" s="1"/>
  <c r="D411" i="12" s="1"/>
  <c r="D412" i="12" s="1"/>
  <c r="D413" i="12" s="1"/>
  <c r="D414" i="12" s="1"/>
  <c r="D415" i="12" s="1"/>
  <c r="D416" i="12" s="1"/>
  <c r="D417" i="12" s="1"/>
  <c r="D418" i="12" s="1"/>
  <c r="D419" i="12" s="1"/>
  <c r="D420" i="12" s="1"/>
  <c r="D421" i="12" s="1"/>
  <c r="D422" i="12" s="1"/>
  <c r="D423" i="12" s="1"/>
  <c r="D424" i="12" s="1"/>
  <c r="D425" i="12" s="1"/>
  <c r="D426" i="12" s="1"/>
  <c r="D427" i="12" s="1"/>
  <c r="D428" i="12" s="1"/>
  <c r="D429" i="12" s="1"/>
  <c r="D430" i="12" s="1"/>
  <c r="D431" i="12" s="1"/>
  <c r="D432" i="12" s="1"/>
  <c r="D433" i="12" s="1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D447" i="12" s="1"/>
  <c r="D448" i="12" s="1"/>
  <c r="D449" i="12" s="1"/>
  <c r="D450" i="12" s="1"/>
  <c r="D451" i="12" s="1"/>
  <c r="D452" i="12" s="1"/>
  <c r="D453" i="12" s="1"/>
  <c r="D454" i="12" s="1"/>
  <c r="D455" i="12" s="1"/>
  <c r="D456" i="12" s="1"/>
  <c r="D457" i="12" s="1"/>
  <c r="D458" i="12" s="1"/>
  <c r="D459" i="12" s="1"/>
  <c r="D460" i="12" s="1"/>
  <c r="D461" i="12" s="1"/>
  <c r="D462" i="12" s="1"/>
  <c r="D463" i="12" s="1"/>
  <c r="D464" i="12" s="1"/>
  <c r="D465" i="12" s="1"/>
  <c r="D466" i="12" s="1"/>
  <c r="D467" i="12" s="1"/>
  <c r="D468" i="12" s="1"/>
  <c r="D469" i="12" s="1"/>
  <c r="D470" i="12" s="1"/>
  <c r="D471" i="12" s="1"/>
  <c r="D472" i="12" s="1"/>
  <c r="D473" i="12" s="1"/>
  <c r="D474" i="12" s="1"/>
  <c r="D475" i="12" s="1"/>
  <c r="D476" i="12" s="1"/>
  <c r="D477" i="12" s="1"/>
  <c r="D478" i="12" s="1"/>
  <c r="D479" i="12" s="1"/>
  <c r="D480" i="12" s="1"/>
  <c r="D481" i="12" s="1"/>
  <c r="D482" i="12" s="1"/>
  <c r="D483" i="12" s="1"/>
  <c r="D484" i="12" s="1"/>
  <c r="D485" i="12" s="1"/>
  <c r="D486" i="12" s="1"/>
  <c r="D487" i="12" s="1"/>
  <c r="D488" i="12" s="1"/>
  <c r="D489" i="12" s="1"/>
  <c r="D490" i="12" s="1"/>
  <c r="D491" i="12" s="1"/>
  <c r="D492" i="12" s="1"/>
  <c r="D493" i="12" s="1"/>
  <c r="D494" i="12" s="1"/>
  <c r="D495" i="12" s="1"/>
  <c r="D496" i="12" s="1"/>
  <c r="D497" i="12" s="1"/>
  <c r="D498" i="12" s="1"/>
  <c r="D499" i="12" s="1"/>
  <c r="D500" i="12" s="1"/>
  <c r="D501" i="12" s="1"/>
  <c r="D502" i="12" s="1"/>
  <c r="D503" i="12" s="1"/>
  <c r="D504" i="12" s="1"/>
  <c r="D505" i="12" s="1"/>
  <c r="D506" i="12" s="1"/>
  <c r="D507" i="12" s="1"/>
  <c r="D508" i="12" s="1"/>
  <c r="D509" i="12" s="1"/>
  <c r="D510" i="12" s="1"/>
  <c r="D511" i="12" s="1"/>
  <c r="D512" i="12" s="1"/>
  <c r="D513" i="12" s="1"/>
  <c r="D514" i="12" s="1"/>
  <c r="C11" i="13"/>
  <c r="V22" i="16" l="1"/>
  <c r="AB2" i="16" s="1"/>
  <c r="AB1" i="16"/>
  <c r="I9" i="14"/>
  <c r="O9" i="14" s="1"/>
  <c r="D10" i="13"/>
  <c r="D11" i="13" s="1"/>
  <c r="D515" i="12"/>
  <c r="I18" i="10"/>
  <c r="BE502" i="12"/>
  <c r="AI15" i="12"/>
  <c r="AC15" i="12"/>
  <c r="W15" i="12"/>
  <c r="J18" i="12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109" i="12" s="1"/>
  <c r="J110" i="12" s="1"/>
  <c r="J111" i="12" s="1"/>
  <c r="J112" i="12" s="1"/>
  <c r="J113" i="12" s="1"/>
  <c r="J114" i="12" s="1"/>
  <c r="J115" i="12" s="1"/>
  <c r="J116" i="12" s="1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J133" i="12" s="1"/>
  <c r="J134" i="12" s="1"/>
  <c r="J135" i="12" s="1"/>
  <c r="J136" i="12" s="1"/>
  <c r="J137" i="12" s="1"/>
  <c r="J138" i="12" s="1"/>
  <c r="J139" i="12" s="1"/>
  <c r="J140" i="12" s="1"/>
  <c r="J141" i="12" s="1"/>
  <c r="J142" i="12" s="1"/>
  <c r="J143" i="12" s="1"/>
  <c r="J144" i="12" s="1"/>
  <c r="J145" i="12" s="1"/>
  <c r="J146" i="12" s="1"/>
  <c r="J147" i="12" s="1"/>
  <c r="J148" i="12" s="1"/>
  <c r="J149" i="12" s="1"/>
  <c r="J150" i="12" s="1"/>
  <c r="J151" i="12" s="1"/>
  <c r="J152" i="12" s="1"/>
  <c r="J153" i="12" s="1"/>
  <c r="J154" i="12" s="1"/>
  <c r="J155" i="12" s="1"/>
  <c r="J156" i="12" s="1"/>
  <c r="J157" i="12" s="1"/>
  <c r="J158" i="12" s="1"/>
  <c r="J159" i="12" s="1"/>
  <c r="J160" i="12" s="1"/>
  <c r="J161" i="12" s="1"/>
  <c r="J162" i="12" s="1"/>
  <c r="J163" i="12" s="1"/>
  <c r="J164" i="12" s="1"/>
  <c r="J165" i="12" s="1"/>
  <c r="J166" i="12" s="1"/>
  <c r="J167" i="12" s="1"/>
  <c r="J168" i="12" s="1"/>
  <c r="J169" i="12" s="1"/>
  <c r="J170" i="12" s="1"/>
  <c r="J171" i="12" s="1"/>
  <c r="J172" i="12" s="1"/>
  <c r="J173" i="12" s="1"/>
  <c r="J174" i="12" s="1"/>
  <c r="J175" i="12" s="1"/>
  <c r="J176" i="12" s="1"/>
  <c r="J177" i="12" s="1"/>
  <c r="J178" i="12" s="1"/>
  <c r="J179" i="12" s="1"/>
  <c r="J180" i="12" s="1"/>
  <c r="J181" i="12" s="1"/>
  <c r="J182" i="12" s="1"/>
  <c r="J183" i="12" s="1"/>
  <c r="J184" i="12" s="1"/>
  <c r="J185" i="12" s="1"/>
  <c r="J186" i="12" s="1"/>
  <c r="J187" i="12" s="1"/>
  <c r="J188" i="12" s="1"/>
  <c r="J189" i="12" s="1"/>
  <c r="J190" i="12" s="1"/>
  <c r="J191" i="12" s="1"/>
  <c r="J192" i="12" s="1"/>
  <c r="J193" i="12" s="1"/>
  <c r="J194" i="12" s="1"/>
  <c r="J195" i="12" s="1"/>
  <c r="J196" i="12" s="1"/>
  <c r="J197" i="12" s="1"/>
  <c r="J198" i="12" s="1"/>
  <c r="J199" i="12" s="1"/>
  <c r="J200" i="12" s="1"/>
  <c r="J201" i="12" s="1"/>
  <c r="J202" i="12" s="1"/>
  <c r="J203" i="12" s="1"/>
  <c r="J204" i="12" s="1"/>
  <c r="J205" i="12" s="1"/>
  <c r="J206" i="12" s="1"/>
  <c r="J207" i="12" s="1"/>
  <c r="J208" i="12" s="1"/>
  <c r="J209" i="12" s="1"/>
  <c r="J210" i="12" s="1"/>
  <c r="J211" i="12" s="1"/>
  <c r="J212" i="12" s="1"/>
  <c r="J213" i="12" s="1"/>
  <c r="J214" i="12" s="1"/>
  <c r="J215" i="12" s="1"/>
  <c r="J216" i="12" s="1"/>
  <c r="J217" i="12" s="1"/>
  <c r="J218" i="12" s="1"/>
  <c r="J219" i="12" s="1"/>
  <c r="J220" i="12" s="1"/>
  <c r="J221" i="12" s="1"/>
  <c r="J222" i="12" s="1"/>
  <c r="J223" i="12" s="1"/>
  <c r="J224" i="12" s="1"/>
  <c r="J225" i="12" s="1"/>
  <c r="J226" i="12" s="1"/>
  <c r="J227" i="12" s="1"/>
  <c r="J228" i="12" s="1"/>
  <c r="J229" i="12" s="1"/>
  <c r="J230" i="12" s="1"/>
  <c r="J231" i="12" s="1"/>
  <c r="J232" i="12" s="1"/>
  <c r="J233" i="12" s="1"/>
  <c r="J234" i="12" s="1"/>
  <c r="J235" i="12" s="1"/>
  <c r="J236" i="12" s="1"/>
  <c r="J237" i="12" s="1"/>
  <c r="J238" i="12" s="1"/>
  <c r="J239" i="12" s="1"/>
  <c r="J240" i="12" s="1"/>
  <c r="J241" i="12" s="1"/>
  <c r="J242" i="12" s="1"/>
  <c r="J243" i="12" s="1"/>
  <c r="J244" i="12" s="1"/>
  <c r="J245" i="12" s="1"/>
  <c r="J246" i="12" s="1"/>
  <c r="J247" i="12" s="1"/>
  <c r="J248" i="12" s="1"/>
  <c r="J249" i="12" s="1"/>
  <c r="J250" i="12" s="1"/>
  <c r="J251" i="12" s="1"/>
  <c r="J252" i="12" s="1"/>
  <c r="J253" i="12" s="1"/>
  <c r="J254" i="12" s="1"/>
  <c r="J255" i="12" s="1"/>
  <c r="J256" i="12" s="1"/>
  <c r="J257" i="12" s="1"/>
  <c r="J258" i="12" s="1"/>
  <c r="J259" i="12" s="1"/>
  <c r="J260" i="12" s="1"/>
  <c r="J261" i="12" s="1"/>
  <c r="J262" i="12" s="1"/>
  <c r="J263" i="12" s="1"/>
  <c r="J264" i="12" s="1"/>
  <c r="J265" i="12" s="1"/>
  <c r="J266" i="12" s="1"/>
  <c r="J267" i="12" s="1"/>
  <c r="J268" i="12" s="1"/>
  <c r="J269" i="12" s="1"/>
  <c r="J270" i="12" s="1"/>
  <c r="J271" i="12" s="1"/>
  <c r="J272" i="12" s="1"/>
  <c r="J273" i="12" s="1"/>
  <c r="J274" i="12" s="1"/>
  <c r="J275" i="12" s="1"/>
  <c r="J276" i="12" s="1"/>
  <c r="J277" i="12" s="1"/>
  <c r="J278" i="12" s="1"/>
  <c r="J279" i="12" s="1"/>
  <c r="J280" i="12" s="1"/>
  <c r="J281" i="12" s="1"/>
  <c r="J282" i="12" s="1"/>
  <c r="J283" i="12" s="1"/>
  <c r="J284" i="12" s="1"/>
  <c r="J285" i="12" s="1"/>
  <c r="J286" i="12" s="1"/>
  <c r="J287" i="12" s="1"/>
  <c r="J288" i="12" s="1"/>
  <c r="J289" i="12" s="1"/>
  <c r="J290" i="12" s="1"/>
  <c r="J291" i="12" s="1"/>
  <c r="J292" i="12" s="1"/>
  <c r="J293" i="12" s="1"/>
  <c r="J294" i="12" s="1"/>
  <c r="J295" i="12" s="1"/>
  <c r="J296" i="12" s="1"/>
  <c r="J297" i="12" s="1"/>
  <c r="J298" i="12" s="1"/>
  <c r="J299" i="12" s="1"/>
  <c r="J300" i="12" s="1"/>
  <c r="J301" i="12" s="1"/>
  <c r="J302" i="12" s="1"/>
  <c r="J303" i="12" s="1"/>
  <c r="J304" i="12" s="1"/>
  <c r="J305" i="12" s="1"/>
  <c r="J306" i="12" s="1"/>
  <c r="J307" i="12" s="1"/>
  <c r="J308" i="12" s="1"/>
  <c r="J309" i="12" s="1"/>
  <c r="J310" i="12" s="1"/>
  <c r="J311" i="12" s="1"/>
  <c r="J312" i="12" s="1"/>
  <c r="J313" i="12" s="1"/>
  <c r="J314" i="12" s="1"/>
  <c r="J315" i="12" s="1"/>
  <c r="J316" i="12" s="1"/>
  <c r="J317" i="12" s="1"/>
  <c r="J318" i="12" s="1"/>
  <c r="J319" i="12" s="1"/>
  <c r="J320" i="12" s="1"/>
  <c r="J321" i="12" s="1"/>
  <c r="J322" i="12" s="1"/>
  <c r="J323" i="12" s="1"/>
  <c r="J324" i="12" s="1"/>
  <c r="J325" i="12" s="1"/>
  <c r="J326" i="12" s="1"/>
  <c r="J327" i="12" s="1"/>
  <c r="J328" i="12" s="1"/>
  <c r="J329" i="12" s="1"/>
  <c r="J330" i="12" s="1"/>
  <c r="J331" i="12" s="1"/>
  <c r="J332" i="12" s="1"/>
  <c r="J333" i="12" s="1"/>
  <c r="J334" i="12" s="1"/>
  <c r="J335" i="12" s="1"/>
  <c r="J336" i="12" s="1"/>
  <c r="J337" i="12" s="1"/>
  <c r="J338" i="12" s="1"/>
  <c r="J339" i="12" s="1"/>
  <c r="J340" i="12" s="1"/>
  <c r="J341" i="12" s="1"/>
  <c r="J342" i="12" s="1"/>
  <c r="J343" i="12" s="1"/>
  <c r="J344" i="12" s="1"/>
  <c r="J345" i="12" s="1"/>
  <c r="J346" i="12" s="1"/>
  <c r="J347" i="12" s="1"/>
  <c r="J348" i="12" s="1"/>
  <c r="J349" i="12" s="1"/>
  <c r="J350" i="12" s="1"/>
  <c r="J351" i="12" s="1"/>
  <c r="J352" i="12" s="1"/>
  <c r="J353" i="12" s="1"/>
  <c r="J354" i="12" s="1"/>
  <c r="J355" i="12" s="1"/>
  <c r="J356" i="12" s="1"/>
  <c r="J357" i="12" s="1"/>
  <c r="J358" i="12" s="1"/>
  <c r="J359" i="12" s="1"/>
  <c r="J360" i="12" s="1"/>
  <c r="J361" i="12" s="1"/>
  <c r="J362" i="12" s="1"/>
  <c r="J363" i="12" s="1"/>
  <c r="J364" i="12" s="1"/>
  <c r="J365" i="12" s="1"/>
  <c r="J366" i="12" s="1"/>
  <c r="J367" i="12" s="1"/>
  <c r="J368" i="12" s="1"/>
  <c r="J369" i="12" s="1"/>
  <c r="J370" i="12" s="1"/>
  <c r="J371" i="12" s="1"/>
  <c r="J372" i="12" s="1"/>
  <c r="J373" i="12" s="1"/>
  <c r="J374" i="12" s="1"/>
  <c r="J375" i="12" s="1"/>
  <c r="J376" i="12" s="1"/>
  <c r="J377" i="12" s="1"/>
  <c r="J378" i="12" s="1"/>
  <c r="J379" i="12" s="1"/>
  <c r="J380" i="12" s="1"/>
  <c r="J381" i="12" s="1"/>
  <c r="J382" i="12" s="1"/>
  <c r="J383" i="12" s="1"/>
  <c r="J384" i="12" s="1"/>
  <c r="J385" i="12" s="1"/>
  <c r="J386" i="12" s="1"/>
  <c r="J387" i="12" s="1"/>
  <c r="J388" i="12" s="1"/>
  <c r="J389" i="12" s="1"/>
  <c r="J390" i="12" s="1"/>
  <c r="J391" i="12" s="1"/>
  <c r="J392" i="12" s="1"/>
  <c r="J393" i="12" s="1"/>
  <c r="J394" i="12" s="1"/>
  <c r="J395" i="12" s="1"/>
  <c r="J396" i="12" s="1"/>
  <c r="J397" i="12" s="1"/>
  <c r="J398" i="12" s="1"/>
  <c r="J399" i="12" s="1"/>
  <c r="J400" i="12" s="1"/>
  <c r="J401" i="12" s="1"/>
  <c r="J402" i="12" s="1"/>
  <c r="J403" i="12" s="1"/>
  <c r="J404" i="12" s="1"/>
  <c r="J405" i="12" s="1"/>
  <c r="J406" i="12" s="1"/>
  <c r="J407" i="12" s="1"/>
  <c r="J408" i="12" s="1"/>
  <c r="J409" i="12" s="1"/>
  <c r="J410" i="12" s="1"/>
  <c r="J411" i="12" s="1"/>
  <c r="J412" i="12" s="1"/>
  <c r="J413" i="12" s="1"/>
  <c r="J414" i="12" s="1"/>
  <c r="J415" i="12" s="1"/>
  <c r="J416" i="12" s="1"/>
  <c r="J417" i="12" s="1"/>
  <c r="J418" i="12" s="1"/>
  <c r="J419" i="12" s="1"/>
  <c r="J420" i="12" s="1"/>
  <c r="J421" i="12" s="1"/>
  <c r="J422" i="12" s="1"/>
  <c r="J423" i="12" s="1"/>
  <c r="J424" i="12" s="1"/>
  <c r="J425" i="12" s="1"/>
  <c r="J426" i="12" s="1"/>
  <c r="J427" i="12" s="1"/>
  <c r="J428" i="12" s="1"/>
  <c r="J429" i="12" s="1"/>
  <c r="J430" i="12" s="1"/>
  <c r="J431" i="12" s="1"/>
  <c r="J432" i="12" s="1"/>
  <c r="J433" i="12" s="1"/>
  <c r="J434" i="12" s="1"/>
  <c r="J435" i="12" s="1"/>
  <c r="J436" i="12" s="1"/>
  <c r="J437" i="12" s="1"/>
  <c r="J438" i="12" s="1"/>
  <c r="J439" i="12" s="1"/>
  <c r="J440" i="12" s="1"/>
  <c r="J441" i="12" s="1"/>
  <c r="J442" i="12" s="1"/>
  <c r="J443" i="12" s="1"/>
  <c r="J444" i="12" s="1"/>
  <c r="J445" i="12" s="1"/>
  <c r="J446" i="12" s="1"/>
  <c r="J447" i="12" s="1"/>
  <c r="J448" i="12" s="1"/>
  <c r="J449" i="12" s="1"/>
  <c r="J450" i="12" s="1"/>
  <c r="J451" i="12" s="1"/>
  <c r="J452" i="12" s="1"/>
  <c r="J453" i="12" s="1"/>
  <c r="J454" i="12" s="1"/>
  <c r="J455" i="12" s="1"/>
  <c r="J456" i="12" s="1"/>
  <c r="J457" i="12" s="1"/>
  <c r="J458" i="12" s="1"/>
  <c r="J459" i="12" s="1"/>
  <c r="J460" i="12" s="1"/>
  <c r="J461" i="12" s="1"/>
  <c r="J462" i="12" s="1"/>
  <c r="J463" i="12" s="1"/>
  <c r="J464" i="12" s="1"/>
  <c r="J465" i="12" s="1"/>
  <c r="J466" i="12" s="1"/>
  <c r="J467" i="12" s="1"/>
  <c r="J468" i="12" s="1"/>
  <c r="J469" i="12" s="1"/>
  <c r="J470" i="12" s="1"/>
  <c r="J471" i="12" s="1"/>
  <c r="J472" i="12" s="1"/>
  <c r="J473" i="12" s="1"/>
  <c r="J474" i="12" s="1"/>
  <c r="J475" i="12" s="1"/>
  <c r="J476" i="12" s="1"/>
  <c r="J477" i="12" s="1"/>
  <c r="J478" i="12" s="1"/>
  <c r="J479" i="12" s="1"/>
  <c r="J480" i="12" s="1"/>
  <c r="J481" i="12" s="1"/>
  <c r="J482" i="12" s="1"/>
  <c r="J483" i="12" s="1"/>
  <c r="J484" i="12" s="1"/>
  <c r="J485" i="12" s="1"/>
  <c r="J486" i="12" s="1"/>
  <c r="J487" i="12" s="1"/>
  <c r="J488" i="12" s="1"/>
  <c r="J489" i="12" s="1"/>
  <c r="J490" i="12" s="1"/>
  <c r="J491" i="12" s="1"/>
  <c r="J492" i="12" s="1"/>
  <c r="J493" i="12" s="1"/>
  <c r="J494" i="12" s="1"/>
  <c r="J495" i="12" s="1"/>
  <c r="J496" i="12" s="1"/>
  <c r="J497" i="12" s="1"/>
  <c r="J498" i="12" s="1"/>
  <c r="J499" i="12" s="1"/>
  <c r="J500" i="12" s="1"/>
  <c r="J501" i="12" s="1"/>
  <c r="J502" i="12" s="1"/>
  <c r="J503" i="12" s="1"/>
  <c r="J504" i="12" s="1"/>
  <c r="J505" i="12" s="1"/>
  <c r="J506" i="12" s="1"/>
  <c r="J507" i="12" s="1"/>
  <c r="J508" i="12" s="1"/>
  <c r="J509" i="12" s="1"/>
  <c r="J510" i="12" s="1"/>
  <c r="J511" i="12" s="1"/>
  <c r="J512" i="12" s="1"/>
  <c r="J513" i="12" s="1"/>
  <c r="J514" i="12" s="1"/>
  <c r="J515" i="12" s="1"/>
  <c r="J516" i="12" s="1"/>
  <c r="J517" i="12" s="1"/>
  <c r="K15" i="12" s="1"/>
  <c r="D12" i="13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353" i="13" s="1"/>
  <c r="D354" i="13" s="1"/>
  <c r="D355" i="13" s="1"/>
  <c r="D356" i="13" s="1"/>
  <c r="D357" i="13" s="1"/>
  <c r="D358" i="13" s="1"/>
  <c r="D359" i="13" s="1"/>
  <c r="D360" i="13" s="1"/>
  <c r="D361" i="13" s="1"/>
  <c r="D362" i="13" s="1"/>
  <c r="D363" i="13" s="1"/>
  <c r="D364" i="13" s="1"/>
  <c r="D365" i="13" s="1"/>
  <c r="D366" i="13" s="1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D383" i="13" s="1"/>
  <c r="D384" i="13" s="1"/>
  <c r="D385" i="13" s="1"/>
  <c r="D386" i="13" s="1"/>
  <c r="D387" i="13" s="1"/>
  <c r="D388" i="13" s="1"/>
  <c r="D389" i="13" s="1"/>
  <c r="D390" i="13" s="1"/>
  <c r="D391" i="13" s="1"/>
  <c r="D392" i="13" s="1"/>
  <c r="D393" i="13" s="1"/>
  <c r="D394" i="13" s="1"/>
  <c r="D395" i="13" s="1"/>
  <c r="D396" i="13" s="1"/>
  <c r="D397" i="13" s="1"/>
  <c r="D398" i="13" s="1"/>
  <c r="D399" i="13" s="1"/>
  <c r="D400" i="13" s="1"/>
  <c r="D401" i="13" s="1"/>
  <c r="D402" i="13" s="1"/>
  <c r="D403" i="13" s="1"/>
  <c r="D404" i="13" s="1"/>
  <c r="D405" i="13" s="1"/>
  <c r="D406" i="13" s="1"/>
  <c r="D407" i="13" s="1"/>
  <c r="D408" i="13" s="1"/>
  <c r="D409" i="13" s="1"/>
  <c r="D410" i="13" s="1"/>
  <c r="D411" i="13" s="1"/>
  <c r="D412" i="13" s="1"/>
  <c r="D413" i="13" s="1"/>
  <c r="D414" i="13" s="1"/>
  <c r="D415" i="13" s="1"/>
  <c r="D416" i="13" s="1"/>
  <c r="D417" i="13" s="1"/>
  <c r="D418" i="13" s="1"/>
  <c r="D419" i="13" s="1"/>
  <c r="D420" i="13" s="1"/>
  <c r="D421" i="13" s="1"/>
  <c r="D422" i="13" s="1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D454" i="13" s="1"/>
  <c r="D455" i="13" s="1"/>
  <c r="D456" i="13" s="1"/>
  <c r="D457" i="13" s="1"/>
  <c r="D458" i="13" s="1"/>
  <c r="D459" i="13" s="1"/>
  <c r="D460" i="13" s="1"/>
  <c r="D461" i="13" s="1"/>
  <c r="D462" i="13" s="1"/>
  <c r="D463" i="13" s="1"/>
  <c r="D464" i="13" s="1"/>
  <c r="D465" i="13" s="1"/>
  <c r="D466" i="13" s="1"/>
  <c r="D467" i="13" s="1"/>
  <c r="D468" i="13" s="1"/>
  <c r="D469" i="13" s="1"/>
  <c r="D470" i="13" s="1"/>
  <c r="D471" i="13" s="1"/>
  <c r="D472" i="13" s="1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4" i="13" s="1"/>
  <c r="D485" i="13" s="1"/>
  <c r="D486" i="13" s="1"/>
  <c r="D487" i="13" s="1"/>
  <c r="D488" i="13" s="1"/>
  <c r="D489" i="13" s="1"/>
  <c r="D490" i="13" s="1"/>
  <c r="D491" i="13" s="1"/>
  <c r="D492" i="13" s="1"/>
  <c r="D493" i="13" s="1"/>
  <c r="D494" i="13" s="1"/>
  <c r="D495" i="13" s="1"/>
  <c r="D496" i="13" s="1"/>
  <c r="D497" i="13" s="1"/>
  <c r="D498" i="13" s="1"/>
  <c r="D499" i="13" s="1"/>
  <c r="D500" i="13" s="1"/>
  <c r="D501" i="13" s="1"/>
  <c r="D502" i="13" s="1"/>
  <c r="D503" i="13" s="1"/>
  <c r="D504" i="13" s="1"/>
  <c r="D505" i="13" s="1"/>
  <c r="D506" i="13" s="1"/>
  <c r="D507" i="13" s="1"/>
  <c r="D508" i="13" s="1"/>
  <c r="D509" i="13" s="1"/>
  <c r="D510" i="13" s="1"/>
  <c r="D511" i="13" s="1"/>
  <c r="D512" i="13" s="1"/>
  <c r="E512" i="13" s="1"/>
  <c r="E10" i="13" s="1"/>
  <c r="F365" i="15" l="1"/>
  <c r="B8" i="14"/>
  <c r="I19" i="10"/>
  <c r="BE501" i="12"/>
  <c r="D16" i="14" l="1"/>
  <c r="F16" i="14" s="1"/>
  <c r="D15" i="14"/>
  <c r="F15" i="14" s="1"/>
  <c r="D14" i="14"/>
  <c r="F14" i="14" s="1"/>
  <c r="D13" i="14"/>
  <c r="F13" i="14" s="1"/>
  <c r="D12" i="14"/>
  <c r="F12" i="14" s="1"/>
  <c r="D11" i="14"/>
  <c r="F11" i="14" s="1"/>
  <c r="I20" i="10"/>
  <c r="BE500" i="12"/>
  <c r="I21" i="10" l="1"/>
  <c r="BE499" i="12"/>
  <c r="I22" i="10" l="1"/>
  <c r="BE498" i="12"/>
  <c r="I23" i="10" l="1"/>
  <c r="BE497" i="12"/>
  <c r="I24" i="10" l="1"/>
  <c r="BE496" i="12"/>
  <c r="I25" i="10" l="1"/>
  <c r="BE495" i="12"/>
  <c r="I26" i="10" l="1"/>
  <c r="BE494" i="12"/>
  <c r="I27" i="10" l="1"/>
  <c r="BE493" i="12"/>
  <c r="I28" i="10" l="1"/>
  <c r="BE492" i="12"/>
  <c r="I29" i="10" l="1"/>
  <c r="BE491" i="12"/>
  <c r="I30" i="10" l="1"/>
  <c r="BE490" i="12"/>
  <c r="I31" i="10" l="1"/>
  <c r="BE489" i="12"/>
  <c r="I32" i="10" l="1"/>
  <c r="BE488" i="12"/>
  <c r="I33" i="10" l="1"/>
  <c r="BE487" i="12"/>
  <c r="I34" i="10" l="1"/>
  <c r="BE486" i="12"/>
  <c r="I35" i="10" l="1"/>
  <c r="BE485" i="12"/>
  <c r="I36" i="10" l="1"/>
  <c r="BE484" i="12"/>
  <c r="I37" i="10" l="1"/>
  <c r="BE483" i="12"/>
  <c r="I38" i="10" l="1"/>
  <c r="BE482" i="12"/>
  <c r="I39" i="10" l="1"/>
  <c r="BE481" i="12"/>
  <c r="I40" i="10" l="1"/>
  <c r="BE480" i="12"/>
  <c r="I41" i="10" l="1"/>
  <c r="BE479" i="12"/>
  <c r="I42" i="10" l="1"/>
  <c r="BE478" i="12"/>
  <c r="I43" i="10" l="1"/>
  <c r="BE477" i="12"/>
  <c r="I44" i="10" l="1"/>
  <c r="BE476" i="12"/>
  <c r="I45" i="10" l="1"/>
  <c r="BE475" i="12"/>
  <c r="I46" i="10" l="1"/>
  <c r="BE474" i="12"/>
  <c r="I47" i="10" l="1"/>
  <c r="BE473" i="12"/>
  <c r="I48" i="10" l="1"/>
  <c r="BE472" i="12"/>
  <c r="I49" i="10" l="1"/>
  <c r="BE471" i="12"/>
  <c r="I50" i="10" l="1"/>
  <c r="BE470" i="12"/>
  <c r="I51" i="10" l="1"/>
  <c r="BE469" i="12"/>
  <c r="I52" i="10" l="1"/>
  <c r="BE468" i="12"/>
  <c r="I53" i="10" l="1"/>
  <c r="BE467" i="12"/>
  <c r="I54" i="10" l="1"/>
  <c r="BE466" i="12"/>
  <c r="I55" i="10" l="1"/>
  <c r="BE465" i="12"/>
  <c r="I56" i="10" l="1"/>
  <c r="BE464" i="12"/>
  <c r="I57" i="10" l="1"/>
  <c r="BE463" i="12"/>
  <c r="I58" i="10" l="1"/>
  <c r="BE462" i="12"/>
  <c r="I59" i="10" l="1"/>
  <c r="BE461" i="12"/>
  <c r="I60" i="10" l="1"/>
  <c r="BE460" i="12"/>
  <c r="I61" i="10" l="1"/>
  <c r="BE459" i="12"/>
  <c r="I62" i="10" l="1"/>
  <c r="BE458" i="12"/>
  <c r="I63" i="10" l="1"/>
  <c r="BE457" i="12"/>
  <c r="I64" i="10" l="1"/>
  <c r="BE456" i="12"/>
  <c r="I65" i="10" l="1"/>
  <c r="BE455" i="12"/>
  <c r="I66" i="10" l="1"/>
  <c r="BE454" i="12"/>
  <c r="I67" i="10" l="1"/>
  <c r="BE453" i="12"/>
  <c r="I68" i="10" l="1"/>
  <c r="BE452" i="12"/>
  <c r="I69" i="10" l="1"/>
  <c r="BE451" i="12"/>
  <c r="I70" i="10" l="1"/>
  <c r="BE450" i="12"/>
  <c r="I71" i="10" l="1"/>
  <c r="BE449" i="12"/>
  <c r="I72" i="10" l="1"/>
  <c r="BE448" i="12"/>
  <c r="I73" i="10" l="1"/>
  <c r="BE447" i="12"/>
  <c r="I74" i="10" l="1"/>
  <c r="BE446" i="12"/>
  <c r="I75" i="10" l="1"/>
  <c r="BE445" i="12"/>
  <c r="I76" i="10" l="1"/>
  <c r="BE444" i="12"/>
  <c r="I77" i="10" l="1"/>
  <c r="BE443" i="12"/>
  <c r="I78" i="10" l="1"/>
  <c r="BE442" i="12"/>
  <c r="I79" i="10" l="1"/>
  <c r="BE441" i="12"/>
  <c r="I80" i="10" l="1"/>
  <c r="BE440" i="12"/>
  <c r="I81" i="10" l="1"/>
  <c r="BE439" i="12"/>
  <c r="I82" i="10" l="1"/>
  <c r="BE438" i="12"/>
  <c r="I83" i="10" l="1"/>
  <c r="BE437" i="12"/>
  <c r="I84" i="10" l="1"/>
  <c r="BE436" i="12"/>
  <c r="I85" i="10" l="1"/>
  <c r="BE435" i="12"/>
  <c r="I86" i="10" l="1"/>
  <c r="BE434" i="12"/>
  <c r="I87" i="10" l="1"/>
  <c r="BE433" i="12"/>
  <c r="I88" i="10" l="1"/>
  <c r="BE432" i="12"/>
  <c r="I89" i="10" l="1"/>
  <c r="BE431" i="12"/>
  <c r="I90" i="10" l="1"/>
  <c r="BE430" i="12"/>
  <c r="I91" i="10" l="1"/>
  <c r="BE429" i="12"/>
  <c r="I92" i="10" l="1"/>
  <c r="BE428" i="12"/>
  <c r="I93" i="10" l="1"/>
  <c r="BE427" i="12"/>
  <c r="I94" i="10" l="1"/>
  <c r="BE426" i="12"/>
  <c r="I95" i="10" l="1"/>
  <c r="BE425" i="12"/>
  <c r="I96" i="10" l="1"/>
  <c r="BE424" i="12"/>
  <c r="I97" i="10" l="1"/>
  <c r="BE423" i="12"/>
  <c r="I98" i="10" l="1"/>
  <c r="BE422" i="12"/>
  <c r="I99" i="10" l="1"/>
  <c r="BE421" i="12"/>
  <c r="I100" i="10" l="1"/>
  <c r="BE420" i="12"/>
  <c r="I101" i="10" l="1"/>
  <c r="BE419" i="12"/>
  <c r="I102" i="10" l="1"/>
  <c r="BE418" i="12"/>
  <c r="I103" i="10" l="1"/>
  <c r="BE417" i="12"/>
  <c r="I104" i="10" l="1"/>
  <c r="BE416" i="12"/>
  <c r="I105" i="10" l="1"/>
  <c r="BE415" i="12"/>
  <c r="I106" i="10" l="1"/>
  <c r="BE414" i="12"/>
  <c r="I107" i="10" l="1"/>
  <c r="BE413" i="12"/>
  <c r="I108" i="10" l="1"/>
  <c r="BE412" i="12"/>
  <c r="I109" i="10" l="1"/>
  <c r="BE411" i="12"/>
  <c r="I110" i="10" l="1"/>
  <c r="BE410" i="12"/>
  <c r="I111" i="10" l="1"/>
  <c r="BE409" i="12"/>
  <c r="I112" i="10" l="1"/>
  <c r="BE408" i="12"/>
  <c r="I113" i="10" l="1"/>
  <c r="BE407" i="12"/>
  <c r="I114" i="10" l="1"/>
  <c r="BE406" i="12"/>
  <c r="I115" i="10" l="1"/>
  <c r="BE405" i="12"/>
  <c r="I116" i="10" l="1"/>
  <c r="BE404" i="12"/>
  <c r="I117" i="10" l="1"/>
  <c r="BE403" i="12"/>
  <c r="I118" i="10" l="1"/>
  <c r="BE402" i="12"/>
  <c r="I119" i="10" l="1"/>
  <c r="BE401" i="12"/>
  <c r="I120" i="10" l="1"/>
  <c r="BE400" i="12"/>
  <c r="I121" i="10" l="1"/>
  <c r="BE399" i="12"/>
  <c r="I122" i="10" l="1"/>
  <c r="BE398" i="12"/>
  <c r="I123" i="10" l="1"/>
  <c r="BE397" i="12"/>
  <c r="I124" i="10" l="1"/>
  <c r="BE396" i="12"/>
  <c r="I125" i="10" l="1"/>
  <c r="BE395" i="12"/>
  <c r="I126" i="10" l="1"/>
  <c r="BE394" i="12"/>
  <c r="I127" i="10" l="1"/>
  <c r="BE393" i="12"/>
  <c r="I128" i="10" l="1"/>
  <c r="BE392" i="12"/>
  <c r="I129" i="10" l="1"/>
  <c r="BE391" i="12"/>
  <c r="I130" i="10" l="1"/>
  <c r="BE390" i="12"/>
  <c r="I131" i="10" l="1"/>
  <c r="BE389" i="12"/>
  <c r="I132" i="10" l="1"/>
  <c r="BE388" i="12"/>
  <c r="I133" i="10" l="1"/>
  <c r="BE387" i="12"/>
  <c r="I134" i="10" l="1"/>
  <c r="BE386" i="12"/>
  <c r="I135" i="10" l="1"/>
  <c r="BE385" i="12"/>
  <c r="I136" i="10" l="1"/>
  <c r="BE384" i="12"/>
  <c r="I137" i="10" l="1"/>
  <c r="BE383" i="12"/>
  <c r="I138" i="10" l="1"/>
  <c r="BE382" i="12"/>
  <c r="I139" i="10" l="1"/>
  <c r="BE381" i="12"/>
  <c r="I140" i="10" l="1"/>
  <c r="BE380" i="12"/>
  <c r="I141" i="10" l="1"/>
  <c r="BE379" i="12"/>
  <c r="I142" i="10" l="1"/>
  <c r="BE378" i="12"/>
  <c r="I143" i="10" l="1"/>
  <c r="BE377" i="12"/>
  <c r="I144" i="10" l="1"/>
  <c r="BE376" i="12"/>
  <c r="I145" i="10" l="1"/>
  <c r="BE375" i="12"/>
  <c r="I146" i="10" l="1"/>
  <c r="BE374" i="12"/>
  <c r="I147" i="10" l="1"/>
  <c r="BE373" i="12"/>
  <c r="I148" i="10" l="1"/>
  <c r="BE372" i="12"/>
  <c r="I149" i="10" l="1"/>
  <c r="BE371" i="12"/>
  <c r="I150" i="10" l="1"/>
  <c r="BE370" i="12"/>
  <c r="I151" i="10" l="1"/>
  <c r="BE369" i="12"/>
  <c r="I152" i="10" l="1"/>
  <c r="BE368" i="12"/>
  <c r="I153" i="10" l="1"/>
  <c r="BE367" i="12"/>
  <c r="I154" i="10" l="1"/>
  <c r="BE366" i="12"/>
  <c r="I155" i="10" l="1"/>
  <c r="BE365" i="12"/>
  <c r="I156" i="10" l="1"/>
  <c r="BE364" i="12"/>
  <c r="I157" i="10" l="1"/>
  <c r="BE363" i="12"/>
  <c r="I158" i="10" l="1"/>
  <c r="BE362" i="12"/>
  <c r="I159" i="10" l="1"/>
  <c r="BE361" i="12"/>
  <c r="I160" i="10" l="1"/>
  <c r="BE360" i="12"/>
  <c r="I161" i="10" l="1"/>
  <c r="BE359" i="12"/>
  <c r="I162" i="10" l="1"/>
  <c r="BE358" i="12"/>
  <c r="I163" i="10" l="1"/>
  <c r="BE357" i="12"/>
  <c r="I164" i="10" l="1"/>
  <c r="BE356" i="12"/>
  <c r="I165" i="10" l="1"/>
  <c r="BE355" i="12"/>
  <c r="I166" i="10" l="1"/>
  <c r="BE354" i="12"/>
  <c r="I167" i="10" l="1"/>
  <c r="BE353" i="12"/>
  <c r="I168" i="10" l="1"/>
  <c r="BE352" i="12"/>
  <c r="I169" i="10" l="1"/>
  <c r="BE351" i="12"/>
  <c r="I170" i="10" l="1"/>
  <c r="BE350" i="12"/>
  <c r="I171" i="10" l="1"/>
  <c r="BE349" i="12"/>
  <c r="I172" i="10" l="1"/>
  <c r="BE348" i="12"/>
  <c r="I173" i="10" l="1"/>
  <c r="BE347" i="12"/>
  <c r="I174" i="10" l="1"/>
  <c r="BE346" i="12"/>
  <c r="I175" i="10" l="1"/>
  <c r="BE345" i="12"/>
  <c r="I176" i="10" l="1"/>
  <c r="BE344" i="12"/>
  <c r="I177" i="10" l="1"/>
  <c r="BE343" i="12"/>
  <c r="I178" i="10" l="1"/>
  <c r="BE342" i="12"/>
  <c r="I179" i="10" l="1"/>
  <c r="BE341" i="12"/>
  <c r="I180" i="10" l="1"/>
  <c r="BE340" i="12"/>
  <c r="I181" i="10" l="1"/>
  <c r="BE339" i="12"/>
  <c r="I182" i="10" l="1"/>
  <c r="BE338" i="12"/>
  <c r="I183" i="10" l="1"/>
  <c r="BE337" i="12"/>
  <c r="I184" i="10" l="1"/>
  <c r="BE336" i="12"/>
  <c r="I185" i="10" l="1"/>
  <c r="BE335" i="12"/>
  <c r="I186" i="10" l="1"/>
  <c r="BE334" i="12"/>
  <c r="I187" i="10" l="1"/>
  <c r="BE333" i="12"/>
  <c r="I188" i="10" l="1"/>
  <c r="BE332" i="12"/>
  <c r="I189" i="10" l="1"/>
  <c r="BE331" i="12"/>
  <c r="I190" i="10" l="1"/>
  <c r="BE330" i="12"/>
  <c r="I191" i="10" l="1"/>
  <c r="BE329" i="12"/>
  <c r="I192" i="10" l="1"/>
  <c r="BE328" i="12"/>
  <c r="I193" i="10" l="1"/>
  <c r="BE327" i="12"/>
  <c r="I194" i="10" l="1"/>
  <c r="BE326" i="12"/>
  <c r="I195" i="10" l="1"/>
  <c r="BE325" i="12"/>
  <c r="I196" i="10" l="1"/>
  <c r="BE324" i="12"/>
  <c r="I197" i="10" l="1"/>
  <c r="BE323" i="12"/>
  <c r="I198" i="10" l="1"/>
  <c r="BE322" i="12"/>
  <c r="I199" i="10" l="1"/>
  <c r="BE321" i="12"/>
  <c r="I200" i="10" l="1"/>
  <c r="BE320" i="12"/>
  <c r="I201" i="10" l="1"/>
  <c r="BE319" i="12"/>
  <c r="I202" i="10" l="1"/>
  <c r="BE318" i="12"/>
  <c r="I203" i="10" l="1"/>
  <c r="BE317" i="12"/>
  <c r="I204" i="10" l="1"/>
  <c r="BE316" i="12"/>
  <c r="I205" i="10" l="1"/>
  <c r="BE315" i="12"/>
  <c r="I206" i="10" l="1"/>
  <c r="BE314" i="12"/>
  <c r="I207" i="10" l="1"/>
  <c r="BE313" i="12"/>
  <c r="I208" i="10" l="1"/>
  <c r="BE312" i="12"/>
  <c r="I209" i="10" l="1"/>
  <c r="BE311" i="12"/>
  <c r="I210" i="10" l="1"/>
  <c r="BE310" i="12"/>
  <c r="I211" i="10" l="1"/>
  <c r="BE309" i="12"/>
  <c r="I212" i="10" l="1"/>
  <c r="BE308" i="12"/>
  <c r="I213" i="10" l="1"/>
  <c r="BE307" i="12"/>
  <c r="I214" i="10" l="1"/>
  <c r="BE306" i="12"/>
  <c r="I215" i="10" l="1"/>
  <c r="BE305" i="12"/>
  <c r="I216" i="10" l="1"/>
  <c r="BE304" i="12"/>
  <c r="I217" i="10" l="1"/>
  <c r="BE303" i="12"/>
  <c r="I218" i="10" l="1"/>
  <c r="BE302" i="12"/>
  <c r="I219" i="10" l="1"/>
  <c r="BE301" i="12"/>
  <c r="I220" i="10" l="1"/>
  <c r="BE300" i="12"/>
  <c r="I221" i="10" l="1"/>
  <c r="BE299" i="12"/>
  <c r="I222" i="10" l="1"/>
  <c r="BE298" i="12"/>
  <c r="I223" i="10" l="1"/>
  <c r="BE297" i="12"/>
  <c r="I224" i="10" l="1"/>
  <c r="BE296" i="12"/>
  <c r="I225" i="10" l="1"/>
  <c r="BE295" i="12"/>
  <c r="I226" i="10" l="1"/>
  <c r="BE294" i="12"/>
  <c r="I227" i="10" l="1"/>
  <c r="BE293" i="12"/>
  <c r="I228" i="10" l="1"/>
  <c r="BE292" i="12"/>
  <c r="I229" i="10" l="1"/>
  <c r="BE291" i="12"/>
  <c r="I230" i="10" l="1"/>
  <c r="BE290" i="12"/>
  <c r="I231" i="10" l="1"/>
  <c r="BE289" i="12"/>
  <c r="I232" i="10" l="1"/>
  <c r="BE288" i="12"/>
  <c r="I233" i="10" l="1"/>
  <c r="BE287" i="12"/>
  <c r="I234" i="10" l="1"/>
  <c r="BE286" i="12"/>
  <c r="I235" i="10" l="1"/>
  <c r="BE285" i="12"/>
  <c r="I236" i="10" l="1"/>
  <c r="BE284" i="12"/>
  <c r="I237" i="10" l="1"/>
  <c r="BE283" i="12"/>
  <c r="I238" i="10" l="1"/>
  <c r="BE282" i="12"/>
  <c r="I239" i="10" l="1"/>
  <c r="BE281" i="12"/>
  <c r="I240" i="10" l="1"/>
  <c r="BE280" i="12"/>
  <c r="I241" i="10" l="1"/>
  <c r="BE279" i="12"/>
  <c r="I242" i="10" l="1"/>
  <c r="BE278" i="12"/>
  <c r="I243" i="10" l="1"/>
  <c r="BE277" i="12"/>
  <c r="I244" i="10" l="1"/>
  <c r="BE276" i="12"/>
  <c r="I245" i="10" l="1"/>
  <c r="BE275" i="12"/>
  <c r="I246" i="10" l="1"/>
  <c r="BE274" i="12"/>
  <c r="I247" i="10" l="1"/>
  <c r="BE273" i="12"/>
  <c r="I248" i="10" l="1"/>
  <c r="BE272" i="12"/>
  <c r="I249" i="10" l="1"/>
  <c r="BE271" i="12"/>
  <c r="I250" i="10" l="1"/>
  <c r="BE270" i="12"/>
  <c r="I251" i="10" l="1"/>
  <c r="BE269" i="12"/>
  <c r="I252" i="10" l="1"/>
  <c r="BE268" i="12"/>
  <c r="I253" i="10" l="1"/>
  <c r="BE267" i="12"/>
  <c r="I254" i="10" l="1"/>
  <c r="BE266" i="12"/>
  <c r="I255" i="10" l="1"/>
  <c r="BE265" i="12"/>
  <c r="I256" i="10" l="1"/>
  <c r="BE264" i="12"/>
  <c r="I257" i="10" l="1"/>
  <c r="BE263" i="12"/>
  <c r="I258" i="10" l="1"/>
  <c r="BE262" i="12"/>
  <c r="I259" i="10" l="1"/>
  <c r="BE261" i="12"/>
  <c r="I260" i="10" l="1"/>
  <c r="BE260" i="12"/>
  <c r="I261" i="10" l="1"/>
  <c r="BE259" i="12"/>
  <c r="I262" i="10" l="1"/>
  <c r="BE258" i="12"/>
  <c r="I263" i="10" l="1"/>
  <c r="BE257" i="12"/>
  <c r="I264" i="10" l="1"/>
  <c r="BE256" i="12"/>
  <c r="I265" i="10" l="1"/>
  <c r="BE255" i="12"/>
  <c r="I266" i="10" l="1"/>
  <c r="BE254" i="12"/>
  <c r="I267" i="10" l="1"/>
  <c r="BE253" i="12"/>
  <c r="I268" i="10" l="1"/>
  <c r="BE252" i="12"/>
  <c r="I269" i="10" l="1"/>
  <c r="BE251" i="12"/>
  <c r="I270" i="10" l="1"/>
  <c r="BE250" i="12"/>
  <c r="I271" i="10" l="1"/>
  <c r="BE249" i="12"/>
  <c r="I272" i="10" l="1"/>
  <c r="BE248" i="12"/>
  <c r="I273" i="10" l="1"/>
  <c r="BE247" i="12"/>
  <c r="I274" i="10" l="1"/>
  <c r="BE246" i="12"/>
  <c r="I275" i="10" l="1"/>
  <c r="BE245" i="12"/>
  <c r="I276" i="10" l="1"/>
  <c r="BE244" i="12"/>
  <c r="I277" i="10" l="1"/>
  <c r="BE243" i="12"/>
  <c r="I278" i="10" l="1"/>
  <c r="BE242" i="12"/>
  <c r="I279" i="10" l="1"/>
  <c r="BE241" i="12"/>
  <c r="I280" i="10" l="1"/>
  <c r="BE240" i="12"/>
  <c r="I281" i="10" l="1"/>
  <c r="BE239" i="12"/>
  <c r="I282" i="10" l="1"/>
  <c r="BE238" i="12"/>
  <c r="I283" i="10" l="1"/>
  <c r="BE237" i="12"/>
  <c r="I284" i="10" l="1"/>
  <c r="BE236" i="12"/>
  <c r="I285" i="10" l="1"/>
  <c r="BE235" i="12"/>
  <c r="I286" i="10" l="1"/>
  <c r="BE234" i="12"/>
  <c r="I287" i="10" l="1"/>
  <c r="BE233" i="12"/>
  <c r="I288" i="10" l="1"/>
  <c r="BE232" i="12"/>
  <c r="I289" i="10" l="1"/>
  <c r="BE231" i="12"/>
  <c r="I290" i="10" l="1"/>
  <c r="BE230" i="12"/>
  <c r="I291" i="10" l="1"/>
  <c r="BE229" i="12"/>
  <c r="I292" i="10" l="1"/>
  <c r="BE228" i="12"/>
  <c r="I293" i="10" l="1"/>
  <c r="BE227" i="12"/>
  <c r="I294" i="10" l="1"/>
  <c r="BE226" i="12"/>
  <c r="I295" i="10" l="1"/>
  <c r="BE225" i="12"/>
  <c r="I296" i="10" l="1"/>
  <c r="BE224" i="12"/>
  <c r="I297" i="10" l="1"/>
  <c r="BE223" i="12"/>
  <c r="I298" i="10" l="1"/>
  <c r="BE222" i="12"/>
  <c r="I299" i="10" l="1"/>
  <c r="BE221" i="12"/>
  <c r="I300" i="10" l="1"/>
  <c r="BE220" i="12"/>
  <c r="I301" i="10" l="1"/>
  <c r="BE219" i="12"/>
  <c r="I302" i="10" l="1"/>
  <c r="BE218" i="12"/>
  <c r="I303" i="10" l="1"/>
  <c r="BE217" i="12"/>
  <c r="I304" i="10" l="1"/>
  <c r="BE216" i="12"/>
  <c r="I305" i="10" l="1"/>
  <c r="BE215" i="12"/>
  <c r="I306" i="10" l="1"/>
  <c r="BE214" i="12"/>
  <c r="I307" i="10" l="1"/>
  <c r="BE213" i="12"/>
  <c r="I308" i="10" l="1"/>
  <c r="BE212" i="12"/>
  <c r="I309" i="10" l="1"/>
  <c r="BE211" i="12"/>
  <c r="I310" i="10" l="1"/>
  <c r="BE210" i="12"/>
  <c r="I311" i="10" l="1"/>
  <c r="BE209" i="12"/>
  <c r="I312" i="10" l="1"/>
  <c r="BE208" i="12"/>
  <c r="I313" i="10" l="1"/>
  <c r="BE207" i="12"/>
  <c r="I314" i="10" l="1"/>
  <c r="BE206" i="12"/>
  <c r="I315" i="10" l="1"/>
  <c r="BE205" i="12"/>
  <c r="I316" i="10" l="1"/>
  <c r="BE204" i="12"/>
  <c r="I317" i="10" l="1"/>
  <c r="BE203" i="12"/>
  <c r="I318" i="10" l="1"/>
  <c r="BE202" i="12"/>
  <c r="I319" i="10" l="1"/>
  <c r="BE201" i="12"/>
  <c r="I320" i="10" l="1"/>
  <c r="BE200" i="12"/>
  <c r="I321" i="10" l="1"/>
  <c r="BE199" i="12"/>
  <c r="I322" i="10" l="1"/>
  <c r="BE198" i="12"/>
  <c r="I323" i="10" l="1"/>
  <c r="BE197" i="12"/>
  <c r="I324" i="10" l="1"/>
  <c r="BE196" i="12"/>
  <c r="I325" i="10" l="1"/>
  <c r="BE195" i="12"/>
  <c r="I326" i="10" l="1"/>
  <c r="BE194" i="12"/>
  <c r="I327" i="10" l="1"/>
  <c r="BE193" i="12"/>
  <c r="I328" i="10" l="1"/>
  <c r="BE192" i="12"/>
  <c r="I329" i="10" l="1"/>
  <c r="BE191" i="12"/>
  <c r="I330" i="10" l="1"/>
  <c r="BE190" i="12"/>
  <c r="I331" i="10" l="1"/>
  <c r="BE189" i="12"/>
  <c r="I332" i="10" l="1"/>
  <c r="BE188" i="12"/>
  <c r="I333" i="10" l="1"/>
  <c r="BE187" i="12"/>
  <c r="I334" i="10" l="1"/>
  <c r="BE186" i="12"/>
  <c r="I335" i="10" l="1"/>
  <c r="BE185" i="12"/>
  <c r="I336" i="10" l="1"/>
  <c r="BE184" i="12"/>
  <c r="I337" i="10" l="1"/>
  <c r="BE183" i="12"/>
  <c r="I338" i="10" l="1"/>
  <c r="BE182" i="12"/>
  <c r="I339" i="10" l="1"/>
  <c r="BE181" i="12"/>
  <c r="I340" i="10" l="1"/>
  <c r="BE180" i="12"/>
  <c r="I341" i="10" l="1"/>
  <c r="BE179" i="12"/>
  <c r="I342" i="10" l="1"/>
  <c r="BE178" i="12"/>
  <c r="I343" i="10" l="1"/>
  <c r="BE177" i="12"/>
  <c r="I344" i="10" l="1"/>
  <c r="BE176" i="12"/>
  <c r="I345" i="10" l="1"/>
  <c r="BE175" i="12"/>
  <c r="I346" i="10" l="1"/>
  <c r="BE174" i="12"/>
  <c r="I347" i="10" l="1"/>
  <c r="BE173" i="12"/>
  <c r="I348" i="10" l="1"/>
  <c r="BE172" i="12"/>
  <c r="I349" i="10" l="1"/>
  <c r="BE171" i="12"/>
  <c r="I350" i="10" l="1"/>
  <c r="BE170" i="12"/>
  <c r="I351" i="10" l="1"/>
  <c r="BE169" i="12"/>
  <c r="I352" i="10" l="1"/>
  <c r="BE168" i="12"/>
  <c r="I353" i="10" l="1"/>
  <c r="BE167" i="12"/>
  <c r="I354" i="10" l="1"/>
  <c r="BE166" i="12"/>
  <c r="I355" i="10" l="1"/>
  <c r="BE165" i="12"/>
  <c r="I356" i="10" l="1"/>
  <c r="BE164" i="12"/>
  <c r="I357" i="10" l="1"/>
  <c r="BE163" i="12"/>
  <c r="I358" i="10" l="1"/>
  <c r="BE162" i="12"/>
  <c r="I359" i="10" l="1"/>
  <c r="BE161" i="12"/>
  <c r="I360" i="10" l="1"/>
  <c r="BE160" i="12"/>
  <c r="I361" i="10" l="1"/>
  <c r="BE159" i="12"/>
  <c r="I362" i="10" l="1"/>
  <c r="BE158" i="12"/>
  <c r="I363" i="10" l="1"/>
  <c r="BE157" i="12"/>
  <c r="I364" i="10" l="1"/>
  <c r="BE156" i="12"/>
  <c r="I365" i="10" l="1"/>
  <c r="BE155" i="12"/>
  <c r="I366" i="10" l="1"/>
  <c r="BE154" i="12"/>
  <c r="I367" i="10" l="1"/>
  <c r="BE153" i="12"/>
  <c r="I368" i="10" l="1"/>
  <c r="BE152" i="12"/>
  <c r="I369" i="10" l="1"/>
  <c r="BE151" i="12"/>
  <c r="I370" i="10" l="1"/>
  <c r="BE150" i="12"/>
  <c r="I371" i="10" l="1"/>
  <c r="BE149" i="12"/>
  <c r="I372" i="10" l="1"/>
  <c r="BE148" i="12"/>
  <c r="I373" i="10" l="1"/>
  <c r="BE147" i="12"/>
  <c r="I374" i="10" l="1"/>
  <c r="BE146" i="12"/>
  <c r="I375" i="10" l="1"/>
  <c r="BE145" i="12"/>
  <c r="I376" i="10" l="1"/>
  <c r="BE144" i="12"/>
  <c r="I377" i="10" l="1"/>
  <c r="BE143" i="12"/>
  <c r="I378" i="10" l="1"/>
  <c r="BE142" i="12"/>
  <c r="I379" i="10" l="1"/>
  <c r="BE141" i="12"/>
  <c r="I380" i="10" l="1"/>
  <c r="BE140" i="12"/>
  <c r="I381" i="10" l="1"/>
  <c r="BE139" i="12"/>
  <c r="I382" i="10" l="1"/>
  <c r="BE138" i="12"/>
  <c r="I383" i="10" l="1"/>
  <c r="BE137" i="12"/>
  <c r="I384" i="10" l="1"/>
  <c r="BE136" i="12"/>
  <c r="I385" i="10" l="1"/>
  <c r="BE135" i="12"/>
  <c r="I386" i="10" l="1"/>
  <c r="BE134" i="12"/>
  <c r="I387" i="10" l="1"/>
  <c r="BE133" i="12"/>
  <c r="I388" i="10" l="1"/>
  <c r="BE132" i="12"/>
  <c r="I389" i="10" l="1"/>
  <c r="BE131" i="12"/>
  <c r="I390" i="10" l="1"/>
  <c r="BE130" i="12"/>
  <c r="I391" i="10" l="1"/>
  <c r="BE129" i="12"/>
  <c r="I392" i="10" l="1"/>
  <c r="BE128" i="12"/>
  <c r="I393" i="10" l="1"/>
  <c r="BE127" i="12"/>
  <c r="I394" i="10" l="1"/>
  <c r="BE126" i="12"/>
  <c r="I395" i="10" l="1"/>
  <c r="BE125" i="12"/>
  <c r="I396" i="10" l="1"/>
  <c r="BE124" i="12"/>
  <c r="I397" i="10" l="1"/>
  <c r="BE123" i="12"/>
  <c r="I398" i="10" l="1"/>
  <c r="BE122" i="12"/>
  <c r="I399" i="10" l="1"/>
  <c r="BE121" i="12"/>
  <c r="I400" i="10" l="1"/>
  <c r="BE120" i="12"/>
  <c r="I401" i="10" l="1"/>
  <c r="BE119" i="12"/>
  <c r="I402" i="10" l="1"/>
  <c r="BE118" i="12"/>
  <c r="I403" i="10" l="1"/>
  <c r="BE117" i="12"/>
  <c r="I404" i="10" l="1"/>
  <c r="BE116" i="12"/>
  <c r="I405" i="10" l="1"/>
  <c r="BE115" i="12"/>
  <c r="I406" i="10" l="1"/>
  <c r="BE114" i="12"/>
  <c r="I407" i="10" l="1"/>
  <c r="BE113" i="12"/>
  <c r="I408" i="10" l="1"/>
  <c r="BE112" i="12"/>
  <c r="I409" i="10" l="1"/>
  <c r="BE111" i="12"/>
  <c r="I410" i="10" l="1"/>
  <c r="BE110" i="12"/>
  <c r="I411" i="10" l="1"/>
  <c r="BE109" i="12"/>
  <c r="I412" i="10" l="1"/>
  <c r="BE108" i="12"/>
  <c r="I413" i="10" l="1"/>
  <c r="BE107" i="12"/>
  <c r="I414" i="10" l="1"/>
  <c r="BE106" i="12"/>
  <c r="I415" i="10" l="1"/>
  <c r="BE105" i="12"/>
  <c r="I416" i="10" l="1"/>
  <c r="BE104" i="12"/>
  <c r="I417" i="10" l="1"/>
  <c r="BE103" i="12"/>
  <c r="I418" i="10" l="1"/>
  <c r="BE102" i="12"/>
  <c r="I419" i="10" l="1"/>
  <c r="BE101" i="12"/>
  <c r="I420" i="10" l="1"/>
  <c r="BE100" i="12"/>
  <c r="I421" i="10" l="1"/>
  <c r="BE99" i="12"/>
  <c r="I422" i="10" l="1"/>
  <c r="BE98" i="12"/>
  <c r="I423" i="10" l="1"/>
  <c r="BE97" i="12"/>
  <c r="I424" i="10" l="1"/>
  <c r="BE96" i="12"/>
  <c r="I425" i="10" l="1"/>
  <c r="BE95" i="12"/>
  <c r="I426" i="10" l="1"/>
  <c r="BE94" i="12"/>
  <c r="I427" i="10" l="1"/>
  <c r="BE93" i="12"/>
  <c r="I428" i="10" l="1"/>
  <c r="BE92" i="12"/>
  <c r="I429" i="10" l="1"/>
  <c r="BE91" i="12"/>
  <c r="I430" i="10" l="1"/>
  <c r="BE90" i="12"/>
  <c r="I431" i="10" l="1"/>
  <c r="BE89" i="12"/>
  <c r="I432" i="10" l="1"/>
  <c r="BE88" i="12"/>
  <c r="I433" i="10" l="1"/>
  <c r="BE87" i="12"/>
  <c r="I434" i="10" l="1"/>
  <c r="BE86" i="12"/>
  <c r="I435" i="10" l="1"/>
  <c r="BE85" i="12"/>
  <c r="I436" i="10" l="1"/>
  <c r="BE84" i="12"/>
  <c r="I437" i="10" l="1"/>
  <c r="BE83" i="12"/>
  <c r="I438" i="10" l="1"/>
  <c r="BE82" i="12"/>
  <c r="I439" i="10" l="1"/>
  <c r="BE81" i="12"/>
  <c r="I440" i="10" l="1"/>
  <c r="BE80" i="12"/>
  <c r="I441" i="10" l="1"/>
  <c r="BE79" i="12"/>
  <c r="I442" i="10" l="1"/>
  <c r="BE78" i="12"/>
  <c r="I443" i="10" l="1"/>
  <c r="BE77" i="12"/>
  <c r="I444" i="10" l="1"/>
  <c r="BE76" i="12"/>
  <c r="I445" i="10" l="1"/>
  <c r="BE75" i="12"/>
  <c r="I446" i="10" l="1"/>
  <c r="BE74" i="12"/>
  <c r="I447" i="10" l="1"/>
  <c r="BE73" i="12"/>
  <c r="I448" i="10" l="1"/>
  <c r="BE72" i="12"/>
  <c r="I449" i="10" l="1"/>
  <c r="BE71" i="12"/>
  <c r="I450" i="10" l="1"/>
  <c r="BE70" i="12"/>
  <c r="I451" i="10" l="1"/>
  <c r="BE69" i="12"/>
  <c r="I452" i="10" l="1"/>
  <c r="BE68" i="12"/>
  <c r="I453" i="10" l="1"/>
  <c r="BE67" i="12"/>
  <c r="I454" i="10" l="1"/>
  <c r="BE66" i="12"/>
  <c r="I455" i="10" l="1"/>
  <c r="BE65" i="12"/>
  <c r="I456" i="10" l="1"/>
  <c r="BE64" i="12"/>
  <c r="I457" i="10" l="1"/>
  <c r="BE63" i="12"/>
  <c r="I458" i="10" l="1"/>
  <c r="BE62" i="12"/>
  <c r="I459" i="10" l="1"/>
  <c r="BE61" i="12"/>
  <c r="I460" i="10" l="1"/>
  <c r="BE60" i="12"/>
  <c r="I461" i="10" l="1"/>
  <c r="BE59" i="12"/>
  <c r="I462" i="10" l="1"/>
  <c r="BE58" i="12"/>
  <c r="I463" i="10" l="1"/>
  <c r="BE57" i="12"/>
  <c r="I464" i="10" l="1"/>
  <c r="BE56" i="12"/>
  <c r="I465" i="10" l="1"/>
  <c r="BE55" i="12"/>
  <c r="I466" i="10" l="1"/>
  <c r="BE54" i="12"/>
  <c r="I467" i="10" l="1"/>
  <c r="BE53" i="12"/>
  <c r="I468" i="10" l="1"/>
  <c r="BE52" i="12"/>
  <c r="I469" i="10" l="1"/>
  <c r="BE51" i="12"/>
  <c r="I470" i="10" l="1"/>
  <c r="BE50" i="12"/>
  <c r="I471" i="10" l="1"/>
  <c r="BE49" i="12"/>
  <c r="I472" i="10" l="1"/>
  <c r="BE48" i="12"/>
  <c r="I473" i="10" l="1"/>
  <c r="BE47" i="12"/>
  <c r="I474" i="10" l="1"/>
  <c r="BE46" i="12"/>
  <c r="I475" i="10" l="1"/>
  <c r="BE45" i="12"/>
  <c r="I476" i="10" l="1"/>
  <c r="BE44" i="12"/>
  <c r="I477" i="10" l="1"/>
  <c r="BE43" i="12"/>
  <c r="I478" i="10" l="1"/>
  <c r="BE42" i="12"/>
  <c r="I479" i="10" l="1"/>
  <c r="BE41" i="12"/>
  <c r="I480" i="10" l="1"/>
  <c r="BE40" i="12"/>
  <c r="I481" i="10" l="1"/>
  <c r="BE39" i="12"/>
  <c r="I482" i="10" l="1"/>
  <c r="BE38" i="12"/>
  <c r="I483" i="10" l="1"/>
  <c r="BE37" i="12"/>
  <c r="I484" i="10" l="1"/>
  <c r="BE36" i="12"/>
  <c r="I485" i="10" l="1"/>
  <c r="BE35" i="12"/>
  <c r="I486" i="10" l="1"/>
  <c r="BE34" i="12"/>
  <c r="I487" i="10" l="1"/>
  <c r="BE33" i="12"/>
  <c r="I488" i="10" l="1"/>
  <c r="BE32" i="12"/>
  <c r="I489" i="10" l="1"/>
  <c r="BE31" i="12"/>
  <c r="I490" i="10" l="1"/>
  <c r="BE30" i="12"/>
  <c r="I491" i="10" l="1"/>
  <c r="BE29" i="12"/>
  <c r="I492" i="10" l="1"/>
  <c r="BE28" i="12"/>
  <c r="I493" i="10" l="1"/>
  <c r="BE27" i="12"/>
  <c r="I494" i="10" l="1"/>
  <c r="BE26" i="12"/>
  <c r="I495" i="10" l="1"/>
  <c r="BE25" i="12"/>
  <c r="I496" i="10" l="1"/>
  <c r="BE24" i="12"/>
  <c r="I497" i="10" l="1"/>
  <c r="BE23" i="12"/>
  <c r="I498" i="10" l="1"/>
  <c r="BE22" i="12"/>
  <c r="I499" i="10" l="1"/>
  <c r="BE21" i="12"/>
  <c r="I500" i="10" l="1"/>
  <c r="BE20" i="12"/>
  <c r="I501" i="10" l="1"/>
  <c r="BE19" i="12"/>
  <c r="I502" i="10" l="1"/>
  <c r="BE18" i="12"/>
  <c r="I503" i="10" l="1"/>
  <c r="BE17" i="12"/>
  <c r="I504" i="10" l="1"/>
  <c r="BE16" i="12"/>
  <c r="I505" i="10" l="1"/>
  <c r="BE14" i="12" s="1"/>
  <c r="BE1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<sst xmlns="http://schemas.openxmlformats.org/spreadsheetml/2006/main" count="3380" uniqueCount="585">
  <si>
    <t>AAPL</t>
  </si>
  <si>
    <t>Date</t>
  </si>
  <si>
    <t>Open</t>
  </si>
  <si>
    <t>High</t>
  </si>
  <si>
    <t>Low</t>
  </si>
  <si>
    <t>Close</t>
  </si>
  <si>
    <t>Volume</t>
  </si>
  <si>
    <t>01/03/2023 16:00:00</t>
  </si>
  <si>
    <t>02/03/2023 16:00:00</t>
  </si>
  <si>
    <t>03/03/2023 16:00:00</t>
  </si>
  <si>
    <t>06/03/2023 16:00:00</t>
  </si>
  <si>
    <t>07/03/2023 16:00:00</t>
  </si>
  <si>
    <t>08/03/2023 16:00:00</t>
  </si>
  <si>
    <t>09/03/2023 16:00:00</t>
  </si>
  <si>
    <t>10/03/2023 16:00:00</t>
  </si>
  <si>
    <t>13/03/2023 16:00:00</t>
  </si>
  <si>
    <t>14/03/2023 16:00:00</t>
  </si>
  <si>
    <t>15/03/2023 16:00:00</t>
  </si>
  <si>
    <t>16/03/2023 16:00:00</t>
  </si>
  <si>
    <t>17/03/2023 16:00:00</t>
  </si>
  <si>
    <t>20/03/2023 16:00:00</t>
  </si>
  <si>
    <t>21/03/2023 16:00:00</t>
  </si>
  <si>
    <t>22/03/2023 16:00:00</t>
  </si>
  <si>
    <t>23/03/2023 16:00:00</t>
  </si>
  <si>
    <t>24/03/2023 16:00:00</t>
  </si>
  <si>
    <t>27/03/2023 16:00:00</t>
  </si>
  <si>
    <t>28/03/2023 16:00:00</t>
  </si>
  <si>
    <t>29/03/2023 16:00:00</t>
  </si>
  <si>
    <t>30/03/2023 16:00:00</t>
  </si>
  <si>
    <t>31/03/2023 16:00:00</t>
  </si>
  <si>
    <t>03/04/2023 16:00:00</t>
  </si>
  <si>
    <t>04/04/2023 16:00:00</t>
  </si>
  <si>
    <t>05/04/2023 16:00:00</t>
  </si>
  <si>
    <t>06/04/2023 16:00:00</t>
  </si>
  <si>
    <t>10/04/2023 16:00:00</t>
  </si>
  <si>
    <t>11/04/2023 16:00:00</t>
  </si>
  <si>
    <t>12/04/2023 16:00:00</t>
  </si>
  <si>
    <t>13/04/2023 16:00:00</t>
  </si>
  <si>
    <t>14/04/2023 16:00:00</t>
  </si>
  <si>
    <t>17/04/2023 16:00:00</t>
  </si>
  <si>
    <t>18/04/2023 16:00:00</t>
  </si>
  <si>
    <t>19/04/2023 16:00:00</t>
  </si>
  <si>
    <t>20/04/2023 16:00:00</t>
  </si>
  <si>
    <t>21/04/2023 16:00:00</t>
  </si>
  <si>
    <t>24/04/2023 16:00:00</t>
  </si>
  <si>
    <t>25/04/2023 16:00:00</t>
  </si>
  <si>
    <t>26/04/2023 16:00:00</t>
  </si>
  <si>
    <t>27/04/2023 16:00:00</t>
  </si>
  <si>
    <t>28/04/2023 16:00:00</t>
  </si>
  <si>
    <t>01/05/2023 16:00:00</t>
  </si>
  <si>
    <t>02/05/2023 16:00:00</t>
  </si>
  <si>
    <t>03/05/2023 16:00:00</t>
  </si>
  <si>
    <t>04/05/2023 16:00:00</t>
  </si>
  <si>
    <t>05/05/2023 16:00:00</t>
  </si>
  <si>
    <t>08/05/2023 16:00:00</t>
  </si>
  <si>
    <t>09/05/2023 16:00:00</t>
  </si>
  <si>
    <t>10/05/2023 16:00:00</t>
  </si>
  <si>
    <t>11/05/2023 16:00:00</t>
  </si>
  <si>
    <t>12/05/2023 16:00:00</t>
  </si>
  <si>
    <t>15/05/2023 16:00:00</t>
  </si>
  <si>
    <t>16/05/2023 16:00:00</t>
  </si>
  <si>
    <t>17/05/2023 16:00:00</t>
  </si>
  <si>
    <t>18/05/2023 16:00:00</t>
  </si>
  <si>
    <t>19/05/2023 16:00:00</t>
  </si>
  <si>
    <t>22/05/2023 16:00:00</t>
  </si>
  <si>
    <t>23/05/2023 16:00:00</t>
  </si>
  <si>
    <t>24/05/2023 16:00:00</t>
  </si>
  <si>
    <t>25/05/2023 16:00:00</t>
  </si>
  <si>
    <t>26/05/2023 16:00:00</t>
  </si>
  <si>
    <t>30/05/2023 16:00:00</t>
  </si>
  <si>
    <t>31/05/2023 16:00:00</t>
  </si>
  <si>
    <t>01/06/2023 16:00:00</t>
  </si>
  <si>
    <t>02/06/2023 16:00:00</t>
  </si>
  <si>
    <t>05/06/2023 16:00:00</t>
  </si>
  <si>
    <t>06/06/2023 16:00:00</t>
  </si>
  <si>
    <t>07/06/2023 16:00:00</t>
  </si>
  <si>
    <t>08/06/2023 16:00:00</t>
  </si>
  <si>
    <t>09/06/2023 16:00:00</t>
  </si>
  <si>
    <t>12/06/2023 16:00:00</t>
  </si>
  <si>
    <t>13/06/2023 16:00:00</t>
  </si>
  <si>
    <t>14/06/2023 16:00:00</t>
  </si>
  <si>
    <t>15/06/2023 16:00:00</t>
  </si>
  <si>
    <t>16/06/2023 16:00:00</t>
  </si>
  <si>
    <t>20/06/2023 16:00:00</t>
  </si>
  <si>
    <t>21/06/2023 16:00:00</t>
  </si>
  <si>
    <t>22/06/2023 16:00:00</t>
  </si>
  <si>
    <t>23/06/2023 16:00:00</t>
  </si>
  <si>
    <t>26/06/2023 16:00:00</t>
  </si>
  <si>
    <t>27/06/2023 16:00:00</t>
  </si>
  <si>
    <t>28/06/2023 16:00:00</t>
  </si>
  <si>
    <t>29/06/2023 16:00:00</t>
  </si>
  <si>
    <t>30/06/2023 16:00:00</t>
  </si>
  <si>
    <t>03/07/2023 13:05:00</t>
  </si>
  <si>
    <t>05/07/2023 16:00:00</t>
  </si>
  <si>
    <t>06/07/2023 16:00:00</t>
  </si>
  <si>
    <t>07/07/2023 16:00:00</t>
  </si>
  <si>
    <t>10/07/2023 16:00:00</t>
  </si>
  <si>
    <t>11/07/2023 16:00:00</t>
  </si>
  <si>
    <t>12/07/2023 16:00:00</t>
  </si>
  <si>
    <t>13/07/2023 16:00:00</t>
  </si>
  <si>
    <t>14/07/2023 16:00:00</t>
  </si>
  <si>
    <t>17/07/2023 16:00:00</t>
  </si>
  <si>
    <t>18/07/2023 16:00:00</t>
  </si>
  <si>
    <t>19/07/2023 16:00:00</t>
  </si>
  <si>
    <t>20/07/2023 16:00:00</t>
  </si>
  <si>
    <t>21/07/2023 16:00:00</t>
  </si>
  <si>
    <t>24/07/2023 16:00:00</t>
  </si>
  <si>
    <t>25/07/2023 16:00:00</t>
  </si>
  <si>
    <t>26/07/2023 16:00:00</t>
  </si>
  <si>
    <t>27/07/2023 16:00:00</t>
  </si>
  <si>
    <t>28/07/2023 16:00:00</t>
  </si>
  <si>
    <t>31/07/2023 16:00:00</t>
  </si>
  <si>
    <t>01/08/2023 16:00:00</t>
  </si>
  <si>
    <t>02/08/2023 16:00:00</t>
  </si>
  <si>
    <t>03/08/2023 16:00:00</t>
  </si>
  <si>
    <t>04/08/2023 16:00:00</t>
  </si>
  <si>
    <t>07/08/2023 16:00:00</t>
  </si>
  <si>
    <t>08/08/2023 16:00:00</t>
  </si>
  <si>
    <t>09/08/2023 16:00:00</t>
  </si>
  <si>
    <t>10/08/2023 16:00:00</t>
  </si>
  <si>
    <t>11/08/2023 16:00:00</t>
  </si>
  <si>
    <t>14/08/2023 16:00:00</t>
  </si>
  <si>
    <t>15/08/2023 16:00:00</t>
  </si>
  <si>
    <t>16/08/2023 16:00:00</t>
  </si>
  <si>
    <t>17/08/2023 16:00:00</t>
  </si>
  <si>
    <t>18/08/2023 16:00:00</t>
  </si>
  <si>
    <t>21/08/2023 16:00:00</t>
  </si>
  <si>
    <t>22/08/2023 16:00:00</t>
  </si>
  <si>
    <t>23/08/2023 16:00:00</t>
  </si>
  <si>
    <t>24/08/2023 16:00:00</t>
  </si>
  <si>
    <t>25/08/2023 16:00:00</t>
  </si>
  <si>
    <t>28/08/2023 16:00:00</t>
  </si>
  <si>
    <t>29/08/2023 16:00:00</t>
  </si>
  <si>
    <t>30/08/2023 16:00:00</t>
  </si>
  <si>
    <t>31/08/2023 16:00:00</t>
  </si>
  <si>
    <t>01/09/2023 16:00:00</t>
  </si>
  <si>
    <t>05/09/2023 16:00:00</t>
  </si>
  <si>
    <t>06/09/2023 16:00:00</t>
  </si>
  <si>
    <t>07/09/2023 16:00:00</t>
  </si>
  <si>
    <t>08/09/2023 16:00:00</t>
  </si>
  <si>
    <t>11/09/2023 16:00:00</t>
  </si>
  <si>
    <t>12/09/2023 16:00:00</t>
  </si>
  <si>
    <t>13/09/2023 16:00:00</t>
  </si>
  <si>
    <t>14/09/2023 16:00:00</t>
  </si>
  <si>
    <t>15/09/2023 16:00:00</t>
  </si>
  <si>
    <t>18/09/2023 16:00:00</t>
  </si>
  <si>
    <t>19/09/2023 16:00:00</t>
  </si>
  <si>
    <t>20/09/2023 16:00:00</t>
  </si>
  <si>
    <t>21/09/2023 16:00:00</t>
  </si>
  <si>
    <t>22/09/2023 16:00:00</t>
  </si>
  <si>
    <t>25/09/2023 16:00:00</t>
  </si>
  <si>
    <t>26/09/2023 16:00:00</t>
  </si>
  <si>
    <t>27/09/2023 16:00:00</t>
  </si>
  <si>
    <t>28/09/2023 16:00:00</t>
  </si>
  <si>
    <t>29/09/2023 16:00:00</t>
  </si>
  <si>
    <t>02/10/2023 16:00:00</t>
  </si>
  <si>
    <t>03/10/2023 16:00:00</t>
  </si>
  <si>
    <t>04/10/2023 16:00:00</t>
  </si>
  <si>
    <t>05/10/2023 16:00:00</t>
  </si>
  <si>
    <t>06/10/2023 16:00:00</t>
  </si>
  <si>
    <t>09/10/2023 16:00:00</t>
  </si>
  <si>
    <t>10/10/2023 16:00:00</t>
  </si>
  <si>
    <t>11/10/2023 16:00:00</t>
  </si>
  <si>
    <t>12/10/2023 16:00:00</t>
  </si>
  <si>
    <t>13/10/2023 16:00:00</t>
  </si>
  <si>
    <t>16/10/2023 16:00:00</t>
  </si>
  <si>
    <t>17/10/2023 16:00:00</t>
  </si>
  <si>
    <t>18/10/2023 16:00:00</t>
  </si>
  <si>
    <t>19/10/2023 16:00:00</t>
  </si>
  <si>
    <t>20/10/2023 16:00:00</t>
  </si>
  <si>
    <t>23/10/2023 16:00:00</t>
  </si>
  <si>
    <t>24/10/2023 16:00:00</t>
  </si>
  <si>
    <t>25/10/2023 16:00:00</t>
  </si>
  <si>
    <t>26/10/2023 16:00:00</t>
  </si>
  <si>
    <t>27/10/2023 16:00:00</t>
  </si>
  <si>
    <t>30/10/2023 16:00:00</t>
  </si>
  <si>
    <t>31/10/2023 16:00:00</t>
  </si>
  <si>
    <t>01/11/2023 16:00:00</t>
  </si>
  <si>
    <t>02/11/2023 16:00:00</t>
  </si>
  <si>
    <t>03/11/2023 16:00:00</t>
  </si>
  <si>
    <t>06/11/2023 16:00:00</t>
  </si>
  <si>
    <t>07/11/2023 16:00:00</t>
  </si>
  <si>
    <t>08/11/2023 16:00:00</t>
  </si>
  <si>
    <t>09/11/2023 16:00:00</t>
  </si>
  <si>
    <t>10/11/2023 16:00:00</t>
  </si>
  <si>
    <t>13/11/2023 16:00:00</t>
  </si>
  <si>
    <t>14/11/2023 16:00:00</t>
  </si>
  <si>
    <t>15/11/2023 16:00:00</t>
  </si>
  <si>
    <t>16/11/2023 16:00:00</t>
  </si>
  <si>
    <t>17/11/2023 16:00:00</t>
  </si>
  <si>
    <t>20/11/2023 16:00:00</t>
  </si>
  <si>
    <t>21/11/2023 16:00:00</t>
  </si>
  <si>
    <t>22/11/2023 16:00:00</t>
  </si>
  <si>
    <t>24/11/2023 13:05:00</t>
  </si>
  <si>
    <t>27/11/2023 16:00:00</t>
  </si>
  <si>
    <t>28/11/2023 16:00:00</t>
  </si>
  <si>
    <t>29/11/2023 16:00:00</t>
  </si>
  <si>
    <t>30/11/2023 16:00:00</t>
  </si>
  <si>
    <t>01/12/2023 16:00:00</t>
  </si>
  <si>
    <t>04/12/2023 16:00:00</t>
  </si>
  <si>
    <t>05/12/2023 16:00:00</t>
  </si>
  <si>
    <t>06/12/2023 16:00:00</t>
  </si>
  <si>
    <t>07/12/2023 16:00:00</t>
  </si>
  <si>
    <t>08/12/2023 16:00:00</t>
  </si>
  <si>
    <t>11/12/2023 16:00:00</t>
  </si>
  <si>
    <t>12/12/2023 16:00:00</t>
  </si>
  <si>
    <t>13/12/2023 16:00:00</t>
  </si>
  <si>
    <t>14/12/2023 16:00:00</t>
  </si>
  <si>
    <t>15/12/2023 16:00:00</t>
  </si>
  <si>
    <t>18/12/2023 16:00:00</t>
  </si>
  <si>
    <t>19/12/2023 16:00:00</t>
  </si>
  <si>
    <t>20/12/2023 16:00:00</t>
  </si>
  <si>
    <t>21/12/2023 16:00:00</t>
  </si>
  <si>
    <t>22/12/2023 16:00:00</t>
  </si>
  <si>
    <t>26/12/2023 16:00:00</t>
  </si>
  <si>
    <t>27/12/2023 16:00:00</t>
  </si>
  <si>
    <t>28/12/2023 16:00:00</t>
  </si>
  <si>
    <t>29/12/2023 16:00:00</t>
  </si>
  <si>
    <t>02/01/2024 16:00:00</t>
  </si>
  <si>
    <t>03/01/2024 16:00:00</t>
  </si>
  <si>
    <t>04/01/2024 16:00:00</t>
  </si>
  <si>
    <t>05/01/2024 16:00:00</t>
  </si>
  <si>
    <t>08/01/2024 16:00:00</t>
  </si>
  <si>
    <t>09/01/2024 16:00:00</t>
  </si>
  <si>
    <t>10/01/2024 16:00:00</t>
  </si>
  <si>
    <t>11/01/2024 16:00:00</t>
  </si>
  <si>
    <t>12/01/2024 16:00:00</t>
  </si>
  <si>
    <t>16/01/2024 16:00:00</t>
  </si>
  <si>
    <t>17/01/2024 16:00:00</t>
  </si>
  <si>
    <t>18/01/2024 16:00:00</t>
  </si>
  <si>
    <t>19/01/2024 16:00:00</t>
  </si>
  <si>
    <t>22/01/2024 16:00:00</t>
  </si>
  <si>
    <t>23/01/2024 16:00:00</t>
  </si>
  <si>
    <t>24/01/2024 16:00:00</t>
  </si>
  <si>
    <t>25/01/2024 16:00:00</t>
  </si>
  <si>
    <t>26/01/2024 16:00:00</t>
  </si>
  <si>
    <t>29/01/2024 16:00:00</t>
  </si>
  <si>
    <t>30/01/2024 16:00:00</t>
  </si>
  <si>
    <t>31/01/2024 16:00:00</t>
  </si>
  <si>
    <t>01/02/2024 16:00:00</t>
  </si>
  <si>
    <t>02/02/2024 16:00:00</t>
  </si>
  <si>
    <t>05/02/2024 16:00:00</t>
  </si>
  <si>
    <t>06/02/2024 16:00:00</t>
  </si>
  <si>
    <t>07/02/2024 16:00:00</t>
  </si>
  <si>
    <t>08/02/2024 16:00:00</t>
  </si>
  <si>
    <t>09/02/2024 16:00:00</t>
  </si>
  <si>
    <t>12/02/2024 16:00:00</t>
  </si>
  <si>
    <t>13/02/2024 16:00:00</t>
  </si>
  <si>
    <t>14/02/2024 16:00:00</t>
  </si>
  <si>
    <t>15/02/2024 16:00:00</t>
  </si>
  <si>
    <t>16/02/2024 16:00:00</t>
  </si>
  <si>
    <t>20/02/2024 16:00:00</t>
  </si>
  <si>
    <t>21/02/2024 16:00:00</t>
  </si>
  <si>
    <t>22/02/2024 16:00:00</t>
  </si>
  <si>
    <t>23/02/2024 16:00:00</t>
  </si>
  <si>
    <t>26/02/2024 16:00:00</t>
  </si>
  <si>
    <t>27/02/2024 16:00:00</t>
  </si>
  <si>
    <t>28/02/2024 16:00:00</t>
  </si>
  <si>
    <t>29/02/2024 16:00:00</t>
  </si>
  <si>
    <t>01/03/2024 16:00:00</t>
  </si>
  <si>
    <t>04/03/2024 16:00:00</t>
  </si>
  <si>
    <t>05/03/2024 16:00:00</t>
  </si>
  <si>
    <t>06/03/2024 16:00:00</t>
  </si>
  <si>
    <t>07/03/2024 16:00:00</t>
  </si>
  <si>
    <t>08/03/2024 16:00:00</t>
  </si>
  <si>
    <t>11/03/2024 16:00:00</t>
  </si>
  <si>
    <t>12/03/2024 16:00:00</t>
  </si>
  <si>
    <t>13/03/2024 16:00:00</t>
  </si>
  <si>
    <t>14/03/2024 16:00:00</t>
  </si>
  <si>
    <t>15/03/2024 16:00:00</t>
  </si>
  <si>
    <t>18/03/2024 16:00:00</t>
  </si>
  <si>
    <t>19/03/2024 16:00:00</t>
  </si>
  <si>
    <t>20/03/2024 16:00:00</t>
  </si>
  <si>
    <t>21/03/2024 16:00:00</t>
  </si>
  <si>
    <t>22/03/2024 16:00:00</t>
  </si>
  <si>
    <t>25/03/2024 16:00:00</t>
  </si>
  <si>
    <t>26/03/2024 16:00:00</t>
  </si>
  <si>
    <t>27/03/2024 16:00:00</t>
  </si>
  <si>
    <t>28/03/2024 16:00:00</t>
  </si>
  <si>
    <t>01/04/2024 16:00:00</t>
  </si>
  <si>
    <t>02/04/2024 16:00:00</t>
  </si>
  <si>
    <t>03/04/2024 16:00:00</t>
  </si>
  <si>
    <t>04/04/2024 16:00:00</t>
  </si>
  <si>
    <t>05/04/2024 16:00:00</t>
  </si>
  <si>
    <t>08/04/2024 16:00:00</t>
  </si>
  <si>
    <t>09/04/2024 16:00:00</t>
  </si>
  <si>
    <t>10/04/2024 16:00:00</t>
  </si>
  <si>
    <t>11/04/2024 16:00:00</t>
  </si>
  <si>
    <t>12/04/2024 16:00:00</t>
  </si>
  <si>
    <t>15/04/2024 16:00:00</t>
  </si>
  <si>
    <t>16/04/2024 16:00:00</t>
  </si>
  <si>
    <t>17/04/2024 16:00:00</t>
  </si>
  <si>
    <t>18/04/2024 16:00:00</t>
  </si>
  <si>
    <t>19/04/2024 16:00:00</t>
  </si>
  <si>
    <t>22/04/2024 16:00:00</t>
  </si>
  <si>
    <t>23/04/2024 16:00:00</t>
  </si>
  <si>
    <t>24/04/2024 16:00:00</t>
  </si>
  <si>
    <t>25/04/2024 16:00:00</t>
  </si>
  <si>
    <t>26/04/2024 16:00:00</t>
  </si>
  <si>
    <t>29/04/2024 16:00:00</t>
  </si>
  <si>
    <t>30/04/2024 16:00:00</t>
  </si>
  <si>
    <t>01/05/2024 16:00:00</t>
  </si>
  <si>
    <t>02/05/2024 16:00:00</t>
  </si>
  <si>
    <t>03/05/2024 16:00:00</t>
  </si>
  <si>
    <t>06/05/2024 16:00:00</t>
  </si>
  <si>
    <t>07/05/2024 16:00:00</t>
  </si>
  <si>
    <t>08/05/2024 16:00:00</t>
  </si>
  <si>
    <t>09/05/2024 16:00:00</t>
  </si>
  <si>
    <t>10/05/2024 16:00:00</t>
  </si>
  <si>
    <t>13/05/2024 16:00:00</t>
  </si>
  <si>
    <t>14/05/2024 16:00:00</t>
  </si>
  <si>
    <t>15/05/2024 16:00:00</t>
  </si>
  <si>
    <t>16/05/2024 16:00:00</t>
  </si>
  <si>
    <t>17/05/2024 16:00:00</t>
  </si>
  <si>
    <t>20/05/2024 16:00:00</t>
  </si>
  <si>
    <t>21/05/2024 16:00:00</t>
  </si>
  <si>
    <t>22/05/2024 16:00:00</t>
  </si>
  <si>
    <t>23/05/2024 16:00:00</t>
  </si>
  <si>
    <t>24/05/2024 16:00:00</t>
  </si>
  <si>
    <t>28/05/2024 16:00:00</t>
  </si>
  <si>
    <t>29/05/2024 16:00:00</t>
  </si>
  <si>
    <t>30/05/2024 16:00:00</t>
  </si>
  <si>
    <t>31/05/2024 16:00:00</t>
  </si>
  <si>
    <t>03/06/2024 16:00:00</t>
  </si>
  <si>
    <t>04/06/2024 16:00:00</t>
  </si>
  <si>
    <t>05/06/2024 16:00:00</t>
  </si>
  <si>
    <t>06/06/2024 16:00:00</t>
  </si>
  <si>
    <t>07/06/2024 16:00:00</t>
  </si>
  <si>
    <t>10/06/2024 16:00:00</t>
  </si>
  <si>
    <t>11/06/2024 16:00:00</t>
  </si>
  <si>
    <t>12/06/2024 16:00:00</t>
  </si>
  <si>
    <t>13/06/2024 16:00:00</t>
  </si>
  <si>
    <t>14/06/2024 16:00:00</t>
  </si>
  <si>
    <t>17/06/2024 16:00:00</t>
  </si>
  <si>
    <t>18/06/2024 16:00:00</t>
  </si>
  <si>
    <t>20/06/2024 16:00:00</t>
  </si>
  <si>
    <t>21/06/2024 16:00:00</t>
  </si>
  <si>
    <t>24/06/2024 16:00:00</t>
  </si>
  <si>
    <t>25/06/2024 16:00:00</t>
  </si>
  <si>
    <t>26/06/2024 16:00:00</t>
  </si>
  <si>
    <t>27/06/2024 16:00:00</t>
  </si>
  <si>
    <t>28/06/2024 16:00:00</t>
  </si>
  <si>
    <t>01/07/2024 16:00:00</t>
  </si>
  <si>
    <t>02/07/2024 16:00:00</t>
  </si>
  <si>
    <t>03/07/2024 13:05:00</t>
  </si>
  <si>
    <t>05/07/2024 16:00:00</t>
  </si>
  <si>
    <t>08/07/2024 16:00:00</t>
  </si>
  <si>
    <t>09/07/2024 16:00:00</t>
  </si>
  <si>
    <t>10/07/2024 16:00:00</t>
  </si>
  <si>
    <t>11/07/2024 16:00:00</t>
  </si>
  <si>
    <t>12/07/2024 16:00:00</t>
  </si>
  <si>
    <t>15/07/2024 16:00:00</t>
  </si>
  <si>
    <t>16/07/2024 16:00:00</t>
  </si>
  <si>
    <t>17/07/2024 16:00:00</t>
  </si>
  <si>
    <t>18/07/2024 16:00:00</t>
  </si>
  <si>
    <t>19/07/2024 16:00:00</t>
  </si>
  <si>
    <t>22/07/2024 16:00:00</t>
  </si>
  <si>
    <t>23/07/2024 16:00:00</t>
  </si>
  <si>
    <t>24/07/2024 16:00:00</t>
  </si>
  <si>
    <t>25/07/2024 16:00:00</t>
  </si>
  <si>
    <t>26/07/2024 16:00:00</t>
  </si>
  <si>
    <t>29/07/2024 16:00:00</t>
  </si>
  <si>
    <t>30/07/2024 16:00:00</t>
  </si>
  <si>
    <t>31/07/2024 16:00:00</t>
  </si>
  <si>
    <t>01/08/2024 16:00:00</t>
  </si>
  <si>
    <t>02/08/2024 16:00:00</t>
  </si>
  <si>
    <t>05/08/2024 16:00:00</t>
  </si>
  <si>
    <t>06/08/2024 16:00:00</t>
  </si>
  <si>
    <t>07/08/2024 16:00:00</t>
  </si>
  <si>
    <t>08/08/2024 16:00:00</t>
  </si>
  <si>
    <t>09/08/2024 16:00:00</t>
  </si>
  <si>
    <t>12/08/2024 16:00:00</t>
  </si>
  <si>
    <t>13/08/2024 16:00:00</t>
  </si>
  <si>
    <t>14/08/2024 16:00:00</t>
  </si>
  <si>
    <t>15/08/2024 16:00:00</t>
  </si>
  <si>
    <t>16/08/2024 16:00:00</t>
  </si>
  <si>
    <t>19/08/2024 16:00:00</t>
  </si>
  <si>
    <t>20/08/2024 16:00:00</t>
  </si>
  <si>
    <t>21/08/2024 16:00:00</t>
  </si>
  <si>
    <t>22/08/2024 16:00:00</t>
  </si>
  <si>
    <t>23/08/2024 16:00:00</t>
  </si>
  <si>
    <t>26/08/2024 16:00:00</t>
  </si>
  <si>
    <t>27/08/2024 16:00:00</t>
  </si>
  <si>
    <t>28/08/2024 16:00:00</t>
  </si>
  <si>
    <t>29/08/2024 16:00:00</t>
  </si>
  <si>
    <t>30/08/2024 16:00:00</t>
  </si>
  <si>
    <t>03/09/2024 16:00:00</t>
  </si>
  <si>
    <t>04/09/2024 16:00:00</t>
  </si>
  <si>
    <t>05/09/2024 16:00:00</t>
  </si>
  <si>
    <t>06/09/2024 16:00:00</t>
  </si>
  <si>
    <t>09/09/2024 16:00:00</t>
  </si>
  <si>
    <t>10/09/2024 16:00:00</t>
  </si>
  <si>
    <t>11/09/2024 16:00:00</t>
  </si>
  <si>
    <t>12/09/2024 16:00:00</t>
  </si>
  <si>
    <t>13/09/2024 16:00:00</t>
  </si>
  <si>
    <t>16/09/2024 16:00:00</t>
  </si>
  <si>
    <t>17/09/2024 16:00:00</t>
  </si>
  <si>
    <t>18/09/2024 16:00:00</t>
  </si>
  <si>
    <t>19/09/2024 16:00:00</t>
  </si>
  <si>
    <t>20/09/2024 16:00:00</t>
  </si>
  <si>
    <t>23/09/2024 16:00:00</t>
  </si>
  <si>
    <t>24/09/2024 16:00:00</t>
  </si>
  <si>
    <t>25/09/2024 16:00:00</t>
  </si>
  <si>
    <t>26/09/2024 16:00:00</t>
  </si>
  <si>
    <t>27/09/2024 16:00:00</t>
  </si>
  <si>
    <t>30/09/2024 16:00:00</t>
  </si>
  <si>
    <t>01/10/2024 16:00:00</t>
  </si>
  <si>
    <t>02/10/2024 16:00:00</t>
  </si>
  <si>
    <t>03/10/2024 16:00:00</t>
  </si>
  <si>
    <t>04/10/2024 16:00:00</t>
  </si>
  <si>
    <t>07/10/2024 16:00:00</t>
  </si>
  <si>
    <t>08/10/2024 16:00:00</t>
  </si>
  <si>
    <t>09/10/2024 16:00:00</t>
  </si>
  <si>
    <t>10/10/2024 16:00:00</t>
  </si>
  <si>
    <t>11/10/2024 16:00:00</t>
  </si>
  <si>
    <t>14/10/2024 16:00:00</t>
  </si>
  <si>
    <t>15/10/2024 16:00:00</t>
  </si>
  <si>
    <t>16/10/2024 16:00:00</t>
  </si>
  <si>
    <t>17/10/2024 16:00:00</t>
  </si>
  <si>
    <t>18/10/2024 16:00:00</t>
  </si>
  <si>
    <t>21/10/2024 16:00:00</t>
  </si>
  <si>
    <t>22/10/2024 16:00:00</t>
  </si>
  <si>
    <t>23/10/2024 16:00:00</t>
  </si>
  <si>
    <t>24/10/2024 16:00:00</t>
  </si>
  <si>
    <t>25/10/2024 16:00:00</t>
  </si>
  <si>
    <t>28/10/2024 16:00:00</t>
  </si>
  <si>
    <t>29/10/2024 16:00:00</t>
  </si>
  <si>
    <t>30/10/2024 16:00:00</t>
  </si>
  <si>
    <t>31/10/2024 16:00:00</t>
  </si>
  <si>
    <t>01/11/2024 16:00:00</t>
  </si>
  <si>
    <t>04/11/2024 16:00:00</t>
  </si>
  <si>
    <t>05/11/2024 16:00:00</t>
  </si>
  <si>
    <t>06/11/2024 16:00:00</t>
  </si>
  <si>
    <t>07/11/2024 16:00:00</t>
  </si>
  <si>
    <t>08/11/2024 16:00:00</t>
  </si>
  <si>
    <t>11/11/2024 16:00:00</t>
  </si>
  <si>
    <t>12/11/2024 16:00:00</t>
  </si>
  <si>
    <t>13/11/2024 16:00:00</t>
  </si>
  <si>
    <t>14/11/2024 16:00:00</t>
  </si>
  <si>
    <t>15/11/2024 16:00:00</t>
  </si>
  <si>
    <t>18/11/2024 16:00:00</t>
  </si>
  <si>
    <t>19/11/2024 16:00:00</t>
  </si>
  <si>
    <t>20/11/2024 16:00:00</t>
  </si>
  <si>
    <t>21/11/2024 16:00:00</t>
  </si>
  <si>
    <t>22/11/2024 16:00:00</t>
  </si>
  <si>
    <t>25/11/2024 16:00:00</t>
  </si>
  <si>
    <t>26/11/2024 16:00:00</t>
  </si>
  <si>
    <t>27/11/2024 16:00:00</t>
  </si>
  <si>
    <t>29/11/2024 13:05:00</t>
  </si>
  <si>
    <t>02/12/2024 16:00:00</t>
  </si>
  <si>
    <t>03/12/2024 16:00:00</t>
  </si>
  <si>
    <t>04/12/2024 16:00:00</t>
  </si>
  <si>
    <t>05/12/2024 16:00:00</t>
  </si>
  <si>
    <t>06/12/2024 16:00:00</t>
  </si>
  <si>
    <t>09/12/2024 16:00:00</t>
  </si>
  <si>
    <t>10/12/2024 16:00:00</t>
  </si>
  <si>
    <t>11/12/2024 16:00:00</t>
  </si>
  <si>
    <t>12/12/2024 16:00:00</t>
  </si>
  <si>
    <t>13/12/2024 16:00:00</t>
  </si>
  <si>
    <t>16/12/2024 16:00:00</t>
  </si>
  <si>
    <t>17/12/2024 16:00:00</t>
  </si>
  <si>
    <t>18/12/2024 16:00:00</t>
  </si>
  <si>
    <t>19/12/2024 16:00:00</t>
  </si>
  <si>
    <t>20/12/2024 16:00:00</t>
  </si>
  <si>
    <t>23/12/2024 16:00:00</t>
  </si>
  <si>
    <t>24/12/2024 13:05:00</t>
  </si>
  <si>
    <t>26/12/2024 16:00:00</t>
  </si>
  <si>
    <t>27/12/2024 16:00:00</t>
  </si>
  <si>
    <t>30/12/2024 16:00:00</t>
  </si>
  <si>
    <t>31/12/2024 16:00:00</t>
  </si>
  <si>
    <t>02/01/2025 16:00:00</t>
  </si>
  <si>
    <t>03/01/2025 16:00:00</t>
  </si>
  <si>
    <t>06/01/2025 16:00:00</t>
  </si>
  <si>
    <t>07/01/2025 16:00:00</t>
  </si>
  <si>
    <t>08/01/2025 16:00:00</t>
  </si>
  <si>
    <t>10/01/2025 16:00:00</t>
  </si>
  <si>
    <t>13/01/2025 16:00:00</t>
  </si>
  <si>
    <t>14/01/2025 16:00:00</t>
  </si>
  <si>
    <t>15/01/2025 16:00:00</t>
  </si>
  <si>
    <t>16/01/2025 16:00:00</t>
  </si>
  <si>
    <t>17/01/2025 16:00:00</t>
  </si>
  <si>
    <t>21/01/2025 16:00:00</t>
  </si>
  <si>
    <t>22/01/2025 16:00:00</t>
  </si>
  <si>
    <t>23/01/2025 16:00:00</t>
  </si>
  <si>
    <t>24/01/2025 16:00:00</t>
  </si>
  <si>
    <t>27/01/2025 16:00:00</t>
  </si>
  <si>
    <t>28/01/2025 16:00:00</t>
  </si>
  <si>
    <t>29/01/2025 16:00:00</t>
  </si>
  <si>
    <t>30/01/2025 16:00:00</t>
  </si>
  <si>
    <t>31/01/2025 16:00:00</t>
  </si>
  <si>
    <t>03/02/2025 16:00:00</t>
  </si>
  <si>
    <t>04/02/2025 16:00:00</t>
  </si>
  <si>
    <t>05/02/2025 16:00:00</t>
  </si>
  <si>
    <t>06/02/2025 16:00:00</t>
  </si>
  <si>
    <t>07/02/2025 16:00:00</t>
  </si>
  <si>
    <t>10/02/2025 16:00:00</t>
  </si>
  <si>
    <t>11/02/2025 16:00:00</t>
  </si>
  <si>
    <t>12/02/2025 16:00:00</t>
  </si>
  <si>
    <t>13/02/2025 16:00:00</t>
  </si>
  <si>
    <t>14/02/2025 16:00:00</t>
  </si>
  <si>
    <t>18/02/2025 16:00:00</t>
  </si>
  <si>
    <t>19/02/2025 16:00:00</t>
  </si>
  <si>
    <t>20/02/2025 16:00:00</t>
  </si>
  <si>
    <t>21/02/2025 16:00:00</t>
  </si>
  <si>
    <t>24/02/2025 16:00:00</t>
  </si>
  <si>
    <t>25/02/2025 16:00:00</t>
  </si>
  <si>
    <t>26/02/2025 16:00:00</t>
  </si>
  <si>
    <t>27/02/2025 16:00:00</t>
  </si>
  <si>
    <t>28/02/2025 16:00:00</t>
  </si>
  <si>
    <t>AMZN</t>
  </si>
  <si>
    <t>CVX</t>
  </si>
  <si>
    <t>03/07/2023 13:00:00</t>
  </si>
  <si>
    <t>24/11/2023 13:00:00</t>
  </si>
  <si>
    <t>03/07/2024 13:00:00</t>
  </si>
  <si>
    <t>29/11/2024 13:00:00</t>
  </si>
  <si>
    <t>24/12/2024 13:00:00</t>
  </si>
  <si>
    <t>WDC</t>
  </si>
  <si>
    <t>MA</t>
  </si>
  <si>
    <t>CEG</t>
  </si>
  <si>
    <t xml:space="preserve">AMZN </t>
  </si>
  <si>
    <t>Day</t>
  </si>
  <si>
    <t>Close $</t>
  </si>
  <si>
    <t>% Change DOD</t>
  </si>
  <si>
    <t>-</t>
  </si>
  <si>
    <t>APPL</t>
  </si>
  <si>
    <t>Closing Price Correlation Mar 2023-Mar 2025</t>
  </si>
  <si>
    <t>Parameters</t>
  </si>
  <si>
    <t>λ =</t>
  </si>
  <si>
    <t>EWMA AAPL</t>
  </si>
  <si>
    <t>EWMA AMZN</t>
  </si>
  <si>
    <t>EWMA CVX</t>
  </si>
  <si>
    <t>EWMA WDC</t>
  </si>
  <si>
    <t>EWMA MA</t>
  </si>
  <si>
    <t>EWMA CEG</t>
  </si>
  <si>
    <t>Return</t>
  </si>
  <si>
    <t>VAR</t>
  </si>
  <si>
    <t>EWMA Value (Volatility)</t>
  </si>
  <si>
    <t>(Volatility)</t>
  </si>
  <si>
    <t>Alpha =</t>
  </si>
  <si>
    <t>Beta =</t>
  </si>
  <si>
    <t>Omega =</t>
  </si>
  <si>
    <t>GARSH (1,1) AAPL</t>
  </si>
  <si>
    <t>GARSH (1,1) AMZN</t>
  </si>
  <si>
    <t>GARSH (1,1) CVX</t>
  </si>
  <si>
    <t>GARSH (1,1) WDC</t>
  </si>
  <si>
    <t>GARSH (1,1) MA</t>
  </si>
  <si>
    <t>GARSH (1,1) CEG</t>
  </si>
  <si>
    <t>GARSH Value (Volatility)</t>
  </si>
  <si>
    <t>Portfolio Value =</t>
  </si>
  <si>
    <t>AAPL Weight</t>
  </si>
  <si>
    <t>WDC Weight</t>
  </si>
  <si>
    <t>CVX Weight</t>
  </si>
  <si>
    <t>MA Weight</t>
  </si>
  <si>
    <t>AMZN Weight</t>
  </si>
  <si>
    <t>CEG Weight</t>
  </si>
  <si>
    <t>Confidence Interval =</t>
  </si>
  <si>
    <t>AAPL Daily Return</t>
  </si>
  <si>
    <t>CVX Daily Return</t>
  </si>
  <si>
    <t>AMZN Daily Return</t>
  </si>
  <si>
    <t>WDC Daily Return</t>
  </si>
  <si>
    <t>MA Daily Return</t>
  </si>
  <si>
    <t>CEG Daily Return</t>
  </si>
  <si>
    <t>Profit/loss</t>
  </si>
  <si>
    <t>VAR=</t>
  </si>
  <si>
    <t>Marginal VAR</t>
  </si>
  <si>
    <t>New Value</t>
  </si>
  <si>
    <t>Current VAR</t>
  </si>
  <si>
    <t>Change in weight</t>
  </si>
  <si>
    <t>MA.</t>
  </si>
  <si>
    <t>Total # of Observations</t>
  </si>
  <si>
    <t>ES =</t>
  </si>
  <si>
    <t>ES interval =</t>
  </si>
  <si>
    <t>ES</t>
  </si>
  <si>
    <t>Portfolio Variance =</t>
  </si>
  <si>
    <t>Portfolio Standard deviation =</t>
  </si>
  <si>
    <t>Daily Growth Table</t>
  </si>
  <si>
    <t>Mean Table</t>
  </si>
  <si>
    <t>Confidence interval =</t>
  </si>
  <si>
    <t>Portfolio</t>
  </si>
  <si>
    <t>VAR =</t>
  </si>
  <si>
    <t>Standard Deviation Table</t>
  </si>
  <si>
    <t>Weight Vector 2</t>
  </si>
  <si>
    <t>Weight Vector 1</t>
  </si>
  <si>
    <t>Covariance Matrix</t>
  </si>
  <si>
    <t>Result (1)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</si>
</sst>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[Red]\-&quot;$&quot;#,##0"/>
    <numFmt numFmtId="165" formatCode="&quot;$&quot;#,##0.00;[Red]\-&quot;$&quot;#,##0.00"/>
    <numFmt numFmtId="166" formatCode="@\ &quot;%&quot;"/>
    <numFmt numFmtId="167" formatCode="_-[$$-1009]* #,##0.00_-;\-[$$-1009]* #,##0.00_-;_-[$$-1009]* &quot;-&quot;??_-;_-@_-"/>
    <numFmt numFmtId="168" formatCode="\&lt;#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0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0" borderId="9" xfId="0" applyBorder="1"/>
    <xf numFmtId="0" fontId="0" fillId="0" borderId="3" xfId="0" applyBorder="1"/>
    <xf numFmtId="0" fontId="0" fillId="0" borderId="11" xfId="0" applyBorder="1"/>
    <xf numFmtId="0" fontId="6" fillId="2" borderId="7" xfId="0" applyFont="1" applyFill="1" applyBorder="1"/>
    <xf numFmtId="0" fontId="0" fillId="2" borderId="0" xfId="0" applyFill="1"/>
    <xf numFmtId="10" fontId="0" fillId="0" borderId="9" xfId="0" applyNumberFormat="1" applyBorder="1"/>
    <xf numFmtId="10" fontId="0" fillId="0" borderId="0" xfId="1" applyNumberFormat="1" applyFont="1" applyBorder="1"/>
    <xf numFmtId="10" fontId="0" fillId="2" borderId="0" xfId="1" applyNumberFormat="1" applyFont="1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3" xfId="0" applyFill="1" applyBorder="1"/>
    <xf numFmtId="10" fontId="0" fillId="0" borderId="3" xfId="1" applyNumberFormat="1" applyFont="1" applyBorder="1"/>
    <xf numFmtId="165" fontId="0" fillId="0" borderId="0" xfId="0" applyNumberFormat="1"/>
    <xf numFmtId="164" fontId="0" fillId="0" borderId="0" xfId="0" applyNumberFormat="1"/>
    <xf numFmtId="9" fontId="0" fillId="0" borderId="3" xfId="0" applyNumberFormat="1" applyBorder="1"/>
    <xf numFmtId="10" fontId="0" fillId="2" borderId="9" xfId="1" applyNumberFormat="1" applyFont="1" applyFill="1" applyBorder="1"/>
    <xf numFmtId="165" fontId="0" fillId="0" borderId="9" xfId="0" applyNumberFormat="1" applyBorder="1"/>
    <xf numFmtId="165" fontId="0" fillId="0" borderId="13" xfId="0" applyNumberFormat="1" applyBorder="1"/>
    <xf numFmtId="168" fontId="0" fillId="0" borderId="3" xfId="0" applyNumberFormat="1" applyBorder="1"/>
    <xf numFmtId="0" fontId="0" fillId="0" borderId="14" xfId="0" applyBorder="1"/>
    <xf numFmtId="167" fontId="0" fillId="0" borderId="14" xfId="0" applyNumberFormat="1" applyBorder="1"/>
    <xf numFmtId="10" fontId="0" fillId="2" borderId="0" xfId="0" applyNumberFormat="1" applyFill="1"/>
    <xf numFmtId="165" fontId="0" fillId="2" borderId="9" xfId="0" applyNumberFormat="1" applyFill="1" applyBorder="1"/>
    <xf numFmtId="167" fontId="0" fillId="0" borderId="0" xfId="0" applyNumberFormat="1"/>
    <xf numFmtId="167" fontId="0" fillId="0" borderId="9" xfId="0" applyNumberFormat="1" applyBorder="1"/>
    <xf numFmtId="167" fontId="0" fillId="0" borderId="3" xfId="0" applyNumberFormat="1" applyBorder="1"/>
    <xf numFmtId="167" fontId="0" fillId="0" borderId="11" xfId="0" applyNumberFormat="1" applyBorder="1"/>
    <xf numFmtId="10" fontId="0" fillId="0" borderId="10" xfId="0" applyNumberFormat="1" applyBorder="1"/>
    <xf numFmtId="10" fontId="0" fillId="0" borderId="3" xfId="0" applyNumberFormat="1" applyBorder="1"/>
    <xf numFmtId="10" fontId="0" fillId="0" borderId="11" xfId="0" applyNumberFormat="1" applyBorder="1"/>
    <xf numFmtId="0" fontId="0" fillId="0" borderId="8" xfId="0" applyBorder="1"/>
    <xf numFmtId="0" fontId="0" fillId="2" borderId="15" xfId="0" applyFill="1" applyBorder="1"/>
    <xf numFmtId="0" fontId="0" fillId="2" borderId="16" xfId="0" applyFill="1" applyBorder="1"/>
    <xf numFmtId="0" fontId="0" fillId="2" borderId="14" xfId="0" applyFill="1" applyBorder="1"/>
    <xf numFmtId="9" fontId="0" fillId="0" borderId="9" xfId="1" applyFont="1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661240</xdr:colOff>
      <xdr:row>3</xdr:row>
      <xdr:rowOff>186951</xdr:rowOff>
    </xdr:from>
    <xdr:to>
      <xdr:col>18</xdr:col>
      <xdr:colOff>4451</xdr:colOff>
      <xdr:row>11</xdr:row>
      <xdr:rowOff>41984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C87DF-AD85-7122-0BC6-06C9A3DE2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7438" y="764224"/>
          <a:ext cx="5399327" cy="1366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520700</xdr:colOff>
      <xdr:row>0</xdr:row>
      <xdr:rowOff>0</xdr:rowOff>
    </xdr:from>
    <xdr:to>
      <xdr:col>10</xdr:col>
      <xdr:colOff>323850</xdr:colOff>
      <xdr:row>9</xdr:row>
      <xdr:rowOff>28575</xdr:rowOff>
    </xdr:to>
    <xdr:pic>
      <xdr:nvPicPr>
        <xdr:cNvPr id="2" name="Picture 1" descr="Exponential Weighting Moving Average. | PPTX">
          <a:extLst>
            <a:ext uri="{FF2B5EF4-FFF2-40B4-BE49-F238E27FC236}">
              <a16:creationId xmlns:a16="http://schemas.microsoft.com/office/drawing/2014/main" id="{F1430DCA-103C-6665-6B8F-F97D92A5C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7900" y="0"/>
          <a:ext cx="2336800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0</xdr:row>
      <xdr:rowOff>9525</xdr:rowOff>
    </xdr:from>
    <xdr:to>
      <xdr:col>8</xdr:col>
      <xdr:colOff>811965</xdr:colOff>
      <xdr:row>2</xdr:row>
      <xdr:rowOff>85789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E18E3-752B-B525-D8D5-61E52AC91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5" y="9525"/>
          <a:ext cx="2400635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CFD2-82BB-4D2D-8F6D-F6A2DEC29493}">
  <dimension ref="B1:G505"/>
  <sheetViews>
    <sheetView workbookViewId="0">
      <selection activeCell="G3" sqref="G3"/>
    </sheetView>
  </sheetViews>
  <sheetFormatPr baseColWidth="10" defaultColWidth="8.83203125" defaultRowHeight="15" x14ac:dyDescent="0.2"/>
  <cols>
    <col min="2" max="2" width="15.5" customWidth="1"/>
    <col min="3" max="6" width="9.33203125" bestFit="1" customWidth="1"/>
    <col min="7" max="7" width="11.33203125" bestFit="1" customWidth="1"/>
  </cols>
  <sheetData>
    <row r="1" spans="2:7" ht="16" thickBot="1" x14ac:dyDescent="0.25"/>
    <row r="2" spans="2:7" ht="16" thickBot="1" x14ac:dyDescent="0.25">
      <c r="B2" s="5" t="s">
        <v>0</v>
      </c>
      <c r="C2" s="5"/>
      <c r="D2" s="5"/>
      <c r="E2" s="5"/>
      <c r="F2" s="5"/>
      <c r="G2" s="5"/>
    </row>
    <row r="3" spans="2:7" ht="16" thickBot="1" x14ac:dyDescent="0.25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2:7" ht="16" thickBot="1" x14ac:dyDescent="0.25">
      <c r="B4" s="6" t="s">
        <v>7</v>
      </c>
      <c r="C4" s="6">
        <v>146.83000000000001</v>
      </c>
      <c r="D4" s="6">
        <v>147.22999999999999</v>
      </c>
      <c r="E4" s="6">
        <v>145.01</v>
      </c>
      <c r="F4" s="6">
        <v>145.31</v>
      </c>
      <c r="G4" s="6">
        <v>55478991</v>
      </c>
    </row>
    <row r="5" spans="2:7" ht="16" thickBot="1" x14ac:dyDescent="0.25">
      <c r="B5" s="6" t="s">
        <v>8</v>
      </c>
      <c r="C5" s="6">
        <v>144.38</v>
      </c>
      <c r="D5" s="6">
        <v>146.71</v>
      </c>
      <c r="E5" s="6">
        <v>143.9</v>
      </c>
      <c r="F5" s="6">
        <v>145.91</v>
      </c>
      <c r="G5" s="6">
        <v>52279761</v>
      </c>
    </row>
    <row r="6" spans="2:7" ht="16" thickBot="1" x14ac:dyDescent="0.25">
      <c r="B6" s="6" t="s">
        <v>9</v>
      </c>
      <c r="C6" s="6">
        <v>148.04</v>
      </c>
      <c r="D6" s="6">
        <v>151.11000000000001</v>
      </c>
      <c r="E6" s="6">
        <v>147.33000000000001</v>
      </c>
      <c r="F6" s="6">
        <v>151.03</v>
      </c>
      <c r="G6" s="6">
        <v>70732297</v>
      </c>
    </row>
    <row r="7" spans="2:7" ht="16" thickBot="1" x14ac:dyDescent="0.25">
      <c r="B7" s="6" t="s">
        <v>10</v>
      </c>
      <c r="C7" s="6">
        <v>153.79</v>
      </c>
      <c r="D7" s="6">
        <v>156.30000000000001</v>
      </c>
      <c r="E7" s="6">
        <v>153.46</v>
      </c>
      <c r="F7" s="6">
        <v>153.83000000000001</v>
      </c>
      <c r="G7" s="6">
        <v>87558028</v>
      </c>
    </row>
    <row r="8" spans="2:7" ht="16" thickBot="1" x14ac:dyDescent="0.25">
      <c r="B8" s="6" t="s">
        <v>11</v>
      </c>
      <c r="C8" s="6">
        <v>153.69999999999999</v>
      </c>
      <c r="D8" s="6">
        <v>154.03</v>
      </c>
      <c r="E8" s="6">
        <v>151.13</v>
      </c>
      <c r="F8" s="6">
        <v>151.6</v>
      </c>
      <c r="G8" s="6">
        <v>56182028</v>
      </c>
    </row>
    <row r="9" spans="2:7" ht="16" thickBot="1" x14ac:dyDescent="0.25">
      <c r="B9" s="6" t="s">
        <v>12</v>
      </c>
      <c r="C9" s="6">
        <v>152.81</v>
      </c>
      <c r="D9" s="6">
        <v>153.47</v>
      </c>
      <c r="E9" s="6">
        <v>151.83000000000001</v>
      </c>
      <c r="F9" s="6">
        <v>152.87</v>
      </c>
      <c r="G9" s="6">
        <v>47204791</v>
      </c>
    </row>
    <row r="10" spans="2:7" ht="16" thickBot="1" x14ac:dyDescent="0.25">
      <c r="B10" s="6" t="s">
        <v>13</v>
      </c>
      <c r="C10" s="6">
        <v>153.56</v>
      </c>
      <c r="D10" s="6">
        <v>154.54</v>
      </c>
      <c r="E10" s="6">
        <v>150.22999999999999</v>
      </c>
      <c r="F10" s="6">
        <v>150.59</v>
      </c>
      <c r="G10" s="6">
        <v>53833582</v>
      </c>
    </row>
    <row r="11" spans="2:7" ht="16" thickBot="1" x14ac:dyDescent="0.25">
      <c r="B11" s="6" t="s">
        <v>14</v>
      </c>
      <c r="C11" s="6">
        <v>150.21</v>
      </c>
      <c r="D11" s="6">
        <v>150.94</v>
      </c>
      <c r="E11" s="6">
        <v>147.61000000000001</v>
      </c>
      <c r="F11" s="6">
        <v>148.5</v>
      </c>
      <c r="G11" s="6">
        <v>68572400</v>
      </c>
    </row>
    <row r="12" spans="2:7" ht="16" thickBot="1" x14ac:dyDescent="0.25">
      <c r="B12" s="6" t="s">
        <v>15</v>
      </c>
      <c r="C12" s="6">
        <v>147.81</v>
      </c>
      <c r="D12" s="6">
        <v>153.13999999999999</v>
      </c>
      <c r="E12" s="6">
        <v>147.69999999999999</v>
      </c>
      <c r="F12" s="6">
        <v>150.47</v>
      </c>
      <c r="G12" s="6">
        <v>84457122</v>
      </c>
    </row>
    <row r="13" spans="2:7" ht="16" thickBot="1" x14ac:dyDescent="0.25">
      <c r="B13" s="6" t="s">
        <v>16</v>
      </c>
      <c r="C13" s="6">
        <v>151.28</v>
      </c>
      <c r="D13" s="6">
        <v>153.4</v>
      </c>
      <c r="E13" s="6">
        <v>150.1</v>
      </c>
      <c r="F13" s="6">
        <v>152.59</v>
      </c>
      <c r="G13" s="6">
        <v>73695893</v>
      </c>
    </row>
    <row r="14" spans="2:7" ht="16" thickBot="1" x14ac:dyDescent="0.25">
      <c r="B14" s="6" t="s">
        <v>17</v>
      </c>
      <c r="C14" s="6">
        <v>151.19</v>
      </c>
      <c r="D14" s="6">
        <v>153.25</v>
      </c>
      <c r="E14" s="6">
        <v>149.91999999999999</v>
      </c>
      <c r="F14" s="6">
        <v>152.99</v>
      </c>
      <c r="G14" s="6">
        <v>77167866</v>
      </c>
    </row>
    <row r="15" spans="2:7" ht="16" thickBot="1" x14ac:dyDescent="0.25">
      <c r="B15" s="6" t="s">
        <v>18</v>
      </c>
      <c r="C15" s="6">
        <v>152.16</v>
      </c>
      <c r="D15" s="6">
        <v>156.46</v>
      </c>
      <c r="E15" s="6">
        <v>151.63999999999999</v>
      </c>
      <c r="F15" s="6">
        <v>155.85</v>
      </c>
      <c r="G15" s="6">
        <v>76254419</v>
      </c>
    </row>
    <row r="16" spans="2:7" ht="16" thickBot="1" x14ac:dyDescent="0.25">
      <c r="B16" s="6" t="s">
        <v>19</v>
      </c>
      <c r="C16" s="6">
        <v>156.08000000000001</v>
      </c>
      <c r="D16" s="6">
        <v>156.74</v>
      </c>
      <c r="E16" s="6">
        <v>154.28</v>
      </c>
      <c r="F16" s="6">
        <v>155</v>
      </c>
      <c r="G16" s="6">
        <v>98944633</v>
      </c>
    </row>
    <row r="17" spans="2:7" ht="16" thickBot="1" x14ac:dyDescent="0.25">
      <c r="B17" s="6" t="s">
        <v>20</v>
      </c>
      <c r="C17" s="6">
        <v>155.07</v>
      </c>
      <c r="D17" s="6">
        <v>157.82</v>
      </c>
      <c r="E17" s="6">
        <v>154.15</v>
      </c>
      <c r="F17" s="6">
        <v>157.4</v>
      </c>
      <c r="G17" s="6">
        <v>73641415</v>
      </c>
    </row>
    <row r="18" spans="2:7" ht="16" thickBot="1" x14ac:dyDescent="0.25">
      <c r="B18" s="6" t="s">
        <v>21</v>
      </c>
      <c r="C18" s="6">
        <v>157.32</v>
      </c>
      <c r="D18" s="6">
        <v>159.4</v>
      </c>
      <c r="E18" s="6">
        <v>156.54</v>
      </c>
      <c r="F18" s="6">
        <v>159.28</v>
      </c>
      <c r="G18" s="6">
        <v>73938285</v>
      </c>
    </row>
    <row r="19" spans="2:7" ht="16" thickBot="1" x14ac:dyDescent="0.25">
      <c r="B19" s="6" t="s">
        <v>22</v>
      </c>
      <c r="C19" s="6">
        <v>159.30000000000001</v>
      </c>
      <c r="D19" s="6">
        <v>162.13999999999999</v>
      </c>
      <c r="E19" s="6">
        <v>157.81</v>
      </c>
      <c r="F19" s="6">
        <v>157.83000000000001</v>
      </c>
      <c r="G19" s="6">
        <v>75701811</v>
      </c>
    </row>
    <row r="20" spans="2:7" ht="16" thickBot="1" x14ac:dyDescent="0.25">
      <c r="B20" s="6" t="s">
        <v>23</v>
      </c>
      <c r="C20" s="6">
        <v>158.83000000000001</v>
      </c>
      <c r="D20" s="6">
        <v>161.55000000000001</v>
      </c>
      <c r="E20" s="6">
        <v>157.68</v>
      </c>
      <c r="F20" s="6">
        <v>158.93</v>
      </c>
      <c r="G20" s="6">
        <v>67622060</v>
      </c>
    </row>
    <row r="21" spans="2:7" ht="16" thickBot="1" x14ac:dyDescent="0.25">
      <c r="B21" s="6" t="s">
        <v>24</v>
      </c>
      <c r="C21" s="6">
        <v>158.86000000000001</v>
      </c>
      <c r="D21" s="6">
        <v>160.34</v>
      </c>
      <c r="E21" s="6">
        <v>157.85</v>
      </c>
      <c r="F21" s="6">
        <v>160.25</v>
      </c>
      <c r="G21" s="6">
        <v>59256343</v>
      </c>
    </row>
    <row r="22" spans="2:7" ht="16" thickBot="1" x14ac:dyDescent="0.25">
      <c r="B22" s="6" t="s">
        <v>25</v>
      </c>
      <c r="C22" s="6">
        <v>159.94</v>
      </c>
      <c r="D22" s="6">
        <v>160.77000000000001</v>
      </c>
      <c r="E22" s="6">
        <v>157.87</v>
      </c>
      <c r="F22" s="6">
        <v>158.28</v>
      </c>
      <c r="G22" s="6">
        <v>52390266</v>
      </c>
    </row>
    <row r="23" spans="2:7" ht="16" thickBot="1" x14ac:dyDescent="0.25">
      <c r="B23" s="6" t="s">
        <v>26</v>
      </c>
      <c r="C23" s="6">
        <v>157.97</v>
      </c>
      <c r="D23" s="6">
        <v>158.49</v>
      </c>
      <c r="E23" s="6">
        <v>155.97999999999999</v>
      </c>
      <c r="F23" s="6">
        <v>157.65</v>
      </c>
      <c r="G23" s="6">
        <v>45992152</v>
      </c>
    </row>
    <row r="24" spans="2:7" ht="16" thickBot="1" x14ac:dyDescent="0.25">
      <c r="B24" s="6" t="s">
        <v>27</v>
      </c>
      <c r="C24" s="6">
        <v>159.37</v>
      </c>
      <c r="D24" s="6">
        <v>161.05000000000001</v>
      </c>
      <c r="E24" s="6">
        <v>159.35</v>
      </c>
      <c r="F24" s="6">
        <v>160.77000000000001</v>
      </c>
      <c r="G24" s="6">
        <v>51305691</v>
      </c>
    </row>
    <row r="25" spans="2:7" ht="16" thickBot="1" x14ac:dyDescent="0.25">
      <c r="B25" s="6" t="s">
        <v>28</v>
      </c>
      <c r="C25" s="6">
        <v>161.53</v>
      </c>
      <c r="D25" s="6">
        <v>162.47</v>
      </c>
      <c r="E25" s="6">
        <v>161.27000000000001</v>
      </c>
      <c r="F25" s="6">
        <v>162.36000000000001</v>
      </c>
      <c r="G25" s="6">
        <v>49501689</v>
      </c>
    </row>
    <row r="26" spans="2:7" ht="16" thickBot="1" x14ac:dyDescent="0.25">
      <c r="B26" s="6" t="s">
        <v>29</v>
      </c>
      <c r="C26" s="6">
        <v>162.44</v>
      </c>
      <c r="D26" s="6">
        <v>165</v>
      </c>
      <c r="E26" s="6">
        <v>161.91</v>
      </c>
      <c r="F26" s="6">
        <v>164.9</v>
      </c>
      <c r="G26" s="6">
        <v>68749792</v>
      </c>
    </row>
    <row r="27" spans="2:7" ht="16" thickBot="1" x14ac:dyDescent="0.25">
      <c r="B27" s="6" t="s">
        <v>30</v>
      </c>
      <c r="C27" s="6">
        <v>164.27</v>
      </c>
      <c r="D27" s="6">
        <v>166.29</v>
      </c>
      <c r="E27" s="6">
        <v>164.22</v>
      </c>
      <c r="F27" s="6">
        <v>166.17</v>
      </c>
      <c r="G27" s="6">
        <v>56976187</v>
      </c>
    </row>
    <row r="28" spans="2:7" ht="16" thickBot="1" x14ac:dyDescent="0.25">
      <c r="B28" s="6" t="s">
        <v>31</v>
      </c>
      <c r="C28" s="6">
        <v>166.6</v>
      </c>
      <c r="D28" s="6">
        <v>166.84</v>
      </c>
      <c r="E28" s="6">
        <v>165.11</v>
      </c>
      <c r="F28" s="6">
        <v>165.63</v>
      </c>
      <c r="G28" s="6">
        <v>46278295</v>
      </c>
    </row>
    <row r="29" spans="2:7" ht="16" thickBot="1" x14ac:dyDescent="0.25">
      <c r="B29" s="6" t="s">
        <v>32</v>
      </c>
      <c r="C29" s="6">
        <v>164.74</v>
      </c>
      <c r="D29" s="6">
        <v>165.05</v>
      </c>
      <c r="E29" s="6">
        <v>161.80000000000001</v>
      </c>
      <c r="F29" s="6">
        <v>163.76</v>
      </c>
      <c r="G29" s="6">
        <v>51511744</v>
      </c>
    </row>
    <row r="30" spans="2:7" ht="16" thickBot="1" x14ac:dyDescent="0.25">
      <c r="B30" s="6" t="s">
        <v>33</v>
      </c>
      <c r="C30" s="6">
        <v>162.43</v>
      </c>
      <c r="D30" s="6">
        <v>164.96</v>
      </c>
      <c r="E30" s="6">
        <v>162</v>
      </c>
      <c r="F30" s="6">
        <v>164.66</v>
      </c>
      <c r="G30" s="6">
        <v>45390123</v>
      </c>
    </row>
    <row r="31" spans="2:7" ht="16" thickBot="1" x14ac:dyDescent="0.25">
      <c r="B31" s="6" t="s">
        <v>34</v>
      </c>
      <c r="C31" s="6">
        <v>161.41999999999999</v>
      </c>
      <c r="D31" s="6">
        <v>162.03</v>
      </c>
      <c r="E31" s="6">
        <v>160.08000000000001</v>
      </c>
      <c r="F31" s="6">
        <v>162.03</v>
      </c>
      <c r="G31" s="6">
        <v>47716882</v>
      </c>
    </row>
    <row r="32" spans="2:7" ht="16" thickBot="1" x14ac:dyDescent="0.25">
      <c r="B32" s="6" t="s">
        <v>35</v>
      </c>
      <c r="C32" s="6">
        <v>162.35</v>
      </c>
      <c r="D32" s="6">
        <v>162.36000000000001</v>
      </c>
      <c r="E32" s="6">
        <v>160.51</v>
      </c>
      <c r="F32" s="6">
        <v>160.80000000000001</v>
      </c>
      <c r="G32" s="6">
        <v>47644217</v>
      </c>
    </row>
    <row r="33" spans="2:7" ht="16" thickBot="1" x14ac:dyDescent="0.25">
      <c r="B33" s="6" t="s">
        <v>36</v>
      </c>
      <c r="C33" s="6">
        <v>161.22</v>
      </c>
      <c r="D33" s="6">
        <v>162.06</v>
      </c>
      <c r="E33" s="6">
        <v>159.78</v>
      </c>
      <c r="F33" s="6">
        <v>160.1</v>
      </c>
      <c r="G33" s="6">
        <v>50133062</v>
      </c>
    </row>
    <row r="34" spans="2:7" ht="16" thickBot="1" x14ac:dyDescent="0.25">
      <c r="B34" s="6" t="s">
        <v>37</v>
      </c>
      <c r="C34" s="6">
        <v>161.63</v>
      </c>
      <c r="D34" s="6">
        <v>165.8</v>
      </c>
      <c r="E34" s="6">
        <v>161.41999999999999</v>
      </c>
      <c r="F34" s="6">
        <v>165.56</v>
      </c>
      <c r="G34" s="6">
        <v>68445649</v>
      </c>
    </row>
    <row r="35" spans="2:7" ht="16" thickBot="1" x14ac:dyDescent="0.25">
      <c r="B35" s="6" t="s">
        <v>38</v>
      </c>
      <c r="C35" s="6">
        <v>164.59</v>
      </c>
      <c r="D35" s="6">
        <v>166.32</v>
      </c>
      <c r="E35" s="6">
        <v>163.82</v>
      </c>
      <c r="F35" s="6">
        <v>165.21</v>
      </c>
      <c r="G35" s="6">
        <v>49386480</v>
      </c>
    </row>
    <row r="36" spans="2:7" ht="16" thickBot="1" x14ac:dyDescent="0.25">
      <c r="B36" s="6" t="s">
        <v>39</v>
      </c>
      <c r="C36" s="6">
        <v>165.09</v>
      </c>
      <c r="D36" s="6">
        <v>165.39</v>
      </c>
      <c r="E36" s="6">
        <v>164.03</v>
      </c>
      <c r="F36" s="6">
        <v>165.23</v>
      </c>
      <c r="G36" s="6">
        <v>41516217</v>
      </c>
    </row>
    <row r="37" spans="2:7" ht="16" thickBot="1" x14ac:dyDescent="0.25">
      <c r="B37" s="6" t="s">
        <v>40</v>
      </c>
      <c r="C37" s="6">
        <v>166.1</v>
      </c>
      <c r="D37" s="6">
        <v>167.41</v>
      </c>
      <c r="E37" s="6">
        <v>165.65</v>
      </c>
      <c r="F37" s="6">
        <v>166.47</v>
      </c>
      <c r="G37" s="6">
        <v>49923008</v>
      </c>
    </row>
    <row r="38" spans="2:7" ht="16" thickBot="1" x14ac:dyDescent="0.25">
      <c r="B38" s="6" t="s">
        <v>41</v>
      </c>
      <c r="C38" s="6">
        <v>165.8</v>
      </c>
      <c r="D38" s="6">
        <v>168.16</v>
      </c>
      <c r="E38" s="6">
        <v>165.54</v>
      </c>
      <c r="F38" s="6">
        <v>167.63</v>
      </c>
      <c r="G38" s="6">
        <v>47720166</v>
      </c>
    </row>
    <row r="39" spans="2:7" ht="16" thickBot="1" x14ac:dyDescent="0.25">
      <c r="B39" s="6" t="s">
        <v>42</v>
      </c>
      <c r="C39" s="6">
        <v>166.09</v>
      </c>
      <c r="D39" s="6">
        <v>167.87</v>
      </c>
      <c r="E39" s="6">
        <v>165.56</v>
      </c>
      <c r="F39" s="6">
        <v>166.65</v>
      </c>
      <c r="G39" s="6">
        <v>52456377</v>
      </c>
    </row>
    <row r="40" spans="2:7" ht="16" thickBot="1" x14ac:dyDescent="0.25">
      <c r="B40" s="6" t="s">
        <v>43</v>
      </c>
      <c r="C40" s="6">
        <v>165.05</v>
      </c>
      <c r="D40" s="6">
        <v>166.45</v>
      </c>
      <c r="E40" s="6">
        <v>164.49</v>
      </c>
      <c r="F40" s="6">
        <v>165.02</v>
      </c>
      <c r="G40" s="6">
        <v>58337341</v>
      </c>
    </row>
    <row r="41" spans="2:7" ht="16" thickBot="1" x14ac:dyDescent="0.25">
      <c r="B41" s="6" t="s">
        <v>44</v>
      </c>
      <c r="C41" s="6">
        <v>165</v>
      </c>
      <c r="D41" s="6">
        <v>165.6</v>
      </c>
      <c r="E41" s="6">
        <v>163.89</v>
      </c>
      <c r="F41" s="6">
        <v>165.33</v>
      </c>
      <c r="G41" s="6">
        <v>41949581</v>
      </c>
    </row>
    <row r="42" spans="2:7" ht="16" thickBot="1" x14ac:dyDescent="0.25">
      <c r="B42" s="6" t="s">
        <v>45</v>
      </c>
      <c r="C42" s="6">
        <v>165.19</v>
      </c>
      <c r="D42" s="6">
        <v>166.31</v>
      </c>
      <c r="E42" s="6">
        <v>163.72999999999999</v>
      </c>
      <c r="F42" s="6">
        <v>163.77000000000001</v>
      </c>
      <c r="G42" s="6">
        <v>48714063</v>
      </c>
    </row>
    <row r="43" spans="2:7" ht="16" thickBot="1" x14ac:dyDescent="0.25">
      <c r="B43" s="6" t="s">
        <v>46</v>
      </c>
      <c r="C43" s="6">
        <v>163.06</v>
      </c>
      <c r="D43" s="6">
        <v>165.28</v>
      </c>
      <c r="E43" s="6">
        <v>162.80000000000001</v>
      </c>
      <c r="F43" s="6">
        <v>163.76</v>
      </c>
      <c r="G43" s="6">
        <v>45498796</v>
      </c>
    </row>
    <row r="44" spans="2:7" ht="16" thickBot="1" x14ac:dyDescent="0.25">
      <c r="B44" s="6" t="s">
        <v>47</v>
      </c>
      <c r="C44" s="6">
        <v>165.19</v>
      </c>
      <c r="D44" s="6">
        <v>168.56</v>
      </c>
      <c r="E44" s="6">
        <v>165.19</v>
      </c>
      <c r="F44" s="6">
        <v>168.41</v>
      </c>
      <c r="G44" s="6">
        <v>64902329</v>
      </c>
    </row>
    <row r="45" spans="2:7" ht="16" thickBot="1" x14ac:dyDescent="0.25">
      <c r="B45" s="6" t="s">
        <v>48</v>
      </c>
      <c r="C45" s="6">
        <v>168.49</v>
      </c>
      <c r="D45" s="6">
        <v>169.85</v>
      </c>
      <c r="E45" s="6">
        <v>167.88</v>
      </c>
      <c r="F45" s="6">
        <v>169.68</v>
      </c>
      <c r="G45" s="6">
        <v>55275851</v>
      </c>
    </row>
    <row r="46" spans="2:7" ht="16" thickBot="1" x14ac:dyDescent="0.25">
      <c r="B46" s="6" t="s">
        <v>49</v>
      </c>
      <c r="C46" s="6">
        <v>169.28</v>
      </c>
      <c r="D46" s="6">
        <v>170.45</v>
      </c>
      <c r="E46" s="6">
        <v>168.64</v>
      </c>
      <c r="F46" s="6">
        <v>169.59</v>
      </c>
      <c r="G46" s="6">
        <v>52472936</v>
      </c>
    </row>
    <row r="47" spans="2:7" ht="16" thickBot="1" x14ac:dyDescent="0.25">
      <c r="B47" s="6" t="s">
        <v>50</v>
      </c>
      <c r="C47" s="6">
        <v>170.09</v>
      </c>
      <c r="D47" s="6">
        <v>170.35</v>
      </c>
      <c r="E47" s="6">
        <v>167.54</v>
      </c>
      <c r="F47" s="6">
        <v>168.54</v>
      </c>
      <c r="G47" s="6">
        <v>48425696</v>
      </c>
    </row>
    <row r="48" spans="2:7" ht="16" thickBot="1" x14ac:dyDescent="0.25">
      <c r="B48" s="6" t="s">
        <v>51</v>
      </c>
      <c r="C48" s="6">
        <v>169.5</v>
      </c>
      <c r="D48" s="6">
        <v>170.92</v>
      </c>
      <c r="E48" s="6">
        <v>167.16</v>
      </c>
      <c r="F48" s="6">
        <v>167.45</v>
      </c>
      <c r="G48" s="6">
        <v>65136018</v>
      </c>
    </row>
    <row r="49" spans="2:7" ht="16" thickBot="1" x14ac:dyDescent="0.25">
      <c r="B49" s="6" t="s">
        <v>52</v>
      </c>
      <c r="C49" s="6">
        <v>164.89</v>
      </c>
      <c r="D49" s="6">
        <v>167.04</v>
      </c>
      <c r="E49" s="6">
        <v>164.31</v>
      </c>
      <c r="F49" s="6">
        <v>165.79</v>
      </c>
      <c r="G49" s="6">
        <v>81235427</v>
      </c>
    </row>
    <row r="50" spans="2:7" ht="16" thickBot="1" x14ac:dyDescent="0.25">
      <c r="B50" s="6" t="s">
        <v>53</v>
      </c>
      <c r="C50" s="6">
        <v>170.98</v>
      </c>
      <c r="D50" s="6">
        <v>174.3</v>
      </c>
      <c r="E50" s="6">
        <v>170.76</v>
      </c>
      <c r="F50" s="6">
        <v>173.57</v>
      </c>
      <c r="G50" s="6">
        <v>113453171</v>
      </c>
    </row>
    <row r="51" spans="2:7" ht="16" thickBot="1" x14ac:dyDescent="0.25">
      <c r="B51" s="6" t="s">
        <v>54</v>
      </c>
      <c r="C51" s="6">
        <v>172.48</v>
      </c>
      <c r="D51" s="6">
        <v>173.85</v>
      </c>
      <c r="E51" s="6">
        <v>172.11</v>
      </c>
      <c r="F51" s="6">
        <v>173.5</v>
      </c>
      <c r="G51" s="6">
        <v>55962793</v>
      </c>
    </row>
    <row r="52" spans="2:7" ht="16" thickBot="1" x14ac:dyDescent="0.25">
      <c r="B52" s="6" t="s">
        <v>55</v>
      </c>
      <c r="C52" s="6">
        <v>173.05</v>
      </c>
      <c r="D52" s="6">
        <v>173.54</v>
      </c>
      <c r="E52" s="6">
        <v>171.6</v>
      </c>
      <c r="F52" s="6">
        <v>171.77</v>
      </c>
      <c r="G52" s="6">
        <v>45326874</v>
      </c>
    </row>
    <row r="53" spans="2:7" ht="16" thickBot="1" x14ac:dyDescent="0.25">
      <c r="B53" s="6" t="s">
        <v>56</v>
      </c>
      <c r="C53" s="6">
        <v>173.02</v>
      </c>
      <c r="D53" s="6">
        <v>174.03</v>
      </c>
      <c r="E53" s="6">
        <v>171.9</v>
      </c>
      <c r="F53" s="6">
        <v>173.56</v>
      </c>
      <c r="G53" s="6">
        <v>53724501</v>
      </c>
    </row>
    <row r="54" spans="2:7" ht="16" thickBot="1" x14ac:dyDescent="0.25">
      <c r="B54" s="6" t="s">
        <v>57</v>
      </c>
      <c r="C54" s="6">
        <v>173.85</v>
      </c>
      <c r="D54" s="6">
        <v>174.59</v>
      </c>
      <c r="E54" s="6">
        <v>172.17</v>
      </c>
      <c r="F54" s="6">
        <v>173.75</v>
      </c>
      <c r="G54" s="6">
        <v>49514676</v>
      </c>
    </row>
    <row r="55" spans="2:7" ht="16" thickBot="1" x14ac:dyDescent="0.25">
      <c r="B55" s="6" t="s">
        <v>58</v>
      </c>
      <c r="C55" s="6">
        <v>173.62</v>
      </c>
      <c r="D55" s="6">
        <v>174.06</v>
      </c>
      <c r="E55" s="6">
        <v>171</v>
      </c>
      <c r="F55" s="6">
        <v>172.57</v>
      </c>
      <c r="G55" s="6">
        <v>45533138</v>
      </c>
    </row>
    <row r="56" spans="2:7" ht="16" thickBot="1" x14ac:dyDescent="0.25">
      <c r="B56" s="6" t="s">
        <v>59</v>
      </c>
      <c r="C56" s="6">
        <v>173.16</v>
      </c>
      <c r="D56" s="6">
        <v>173.21</v>
      </c>
      <c r="E56" s="6">
        <v>171.47</v>
      </c>
      <c r="F56" s="6">
        <v>172.07</v>
      </c>
      <c r="G56" s="6">
        <v>37266659</v>
      </c>
    </row>
    <row r="57" spans="2:7" ht="16" thickBot="1" x14ac:dyDescent="0.25">
      <c r="B57" s="6" t="s">
        <v>60</v>
      </c>
      <c r="C57" s="6">
        <v>171.99</v>
      </c>
      <c r="D57" s="6">
        <v>173.14</v>
      </c>
      <c r="E57" s="6">
        <v>171.8</v>
      </c>
      <c r="F57" s="6">
        <v>172.07</v>
      </c>
      <c r="G57" s="6">
        <v>42110293</v>
      </c>
    </row>
    <row r="58" spans="2:7" ht="16" thickBot="1" x14ac:dyDescent="0.25">
      <c r="B58" s="6" t="s">
        <v>61</v>
      </c>
      <c r="C58" s="6">
        <v>171.71</v>
      </c>
      <c r="D58" s="6">
        <v>172.93</v>
      </c>
      <c r="E58" s="6">
        <v>170.42</v>
      </c>
      <c r="F58" s="6">
        <v>172.69</v>
      </c>
      <c r="G58" s="6">
        <v>57951604</v>
      </c>
    </row>
    <row r="59" spans="2:7" ht="16" thickBot="1" x14ac:dyDescent="0.25">
      <c r="B59" s="6" t="s">
        <v>62</v>
      </c>
      <c r="C59" s="6">
        <v>173</v>
      </c>
      <c r="D59" s="6">
        <v>175.24</v>
      </c>
      <c r="E59" s="6">
        <v>172.58</v>
      </c>
      <c r="F59" s="6">
        <v>175.05</v>
      </c>
      <c r="G59" s="6">
        <v>65496657</v>
      </c>
    </row>
    <row r="60" spans="2:7" ht="16" thickBot="1" x14ac:dyDescent="0.25">
      <c r="B60" s="6" t="s">
        <v>63</v>
      </c>
      <c r="C60" s="6">
        <v>176.39</v>
      </c>
      <c r="D60" s="6">
        <v>176.39</v>
      </c>
      <c r="E60" s="6">
        <v>174.94</v>
      </c>
      <c r="F60" s="6">
        <v>175.16</v>
      </c>
      <c r="G60" s="6">
        <v>55809475</v>
      </c>
    </row>
    <row r="61" spans="2:7" ht="16" thickBot="1" x14ac:dyDescent="0.25">
      <c r="B61" s="6" t="s">
        <v>64</v>
      </c>
      <c r="C61" s="6">
        <v>173.98</v>
      </c>
      <c r="D61" s="6">
        <v>174.71</v>
      </c>
      <c r="E61" s="6">
        <v>173.45</v>
      </c>
      <c r="F61" s="6">
        <v>174.2</v>
      </c>
      <c r="G61" s="6">
        <v>43570932</v>
      </c>
    </row>
    <row r="62" spans="2:7" ht="16" thickBot="1" x14ac:dyDescent="0.25">
      <c r="B62" s="6" t="s">
        <v>65</v>
      </c>
      <c r="C62" s="6">
        <v>173.13</v>
      </c>
      <c r="D62" s="6">
        <v>173.38</v>
      </c>
      <c r="E62" s="6">
        <v>171.28</v>
      </c>
      <c r="F62" s="6">
        <v>171.56</v>
      </c>
      <c r="G62" s="6">
        <v>50747263</v>
      </c>
    </row>
    <row r="63" spans="2:7" ht="16" thickBot="1" x14ac:dyDescent="0.25">
      <c r="B63" s="6" t="s">
        <v>66</v>
      </c>
      <c r="C63" s="6">
        <v>171.09</v>
      </c>
      <c r="D63" s="6">
        <v>172.42</v>
      </c>
      <c r="E63" s="6">
        <v>170.52</v>
      </c>
      <c r="F63" s="6">
        <v>171.84</v>
      </c>
      <c r="G63" s="6">
        <v>45143488</v>
      </c>
    </row>
    <row r="64" spans="2:7" ht="16" thickBot="1" x14ac:dyDescent="0.25">
      <c r="B64" s="6" t="s">
        <v>67</v>
      </c>
      <c r="C64" s="6">
        <v>172.41</v>
      </c>
      <c r="D64" s="6">
        <v>173.9</v>
      </c>
      <c r="E64" s="6">
        <v>171.69</v>
      </c>
      <c r="F64" s="6">
        <v>172.99</v>
      </c>
      <c r="G64" s="6">
        <v>56058258</v>
      </c>
    </row>
    <row r="65" spans="2:7" ht="16" thickBot="1" x14ac:dyDescent="0.25">
      <c r="B65" s="6" t="s">
        <v>68</v>
      </c>
      <c r="C65" s="6">
        <v>173.32</v>
      </c>
      <c r="D65" s="6">
        <v>175.77</v>
      </c>
      <c r="E65" s="6">
        <v>173.11</v>
      </c>
      <c r="F65" s="6">
        <v>175.43</v>
      </c>
      <c r="G65" s="6">
        <v>54834975</v>
      </c>
    </row>
    <row r="66" spans="2:7" ht="16" thickBot="1" x14ac:dyDescent="0.25">
      <c r="B66" s="6" t="s">
        <v>69</v>
      </c>
      <c r="C66" s="6">
        <v>176.96</v>
      </c>
      <c r="D66" s="6">
        <v>178.99</v>
      </c>
      <c r="E66" s="6">
        <v>176.57</v>
      </c>
      <c r="F66" s="6">
        <v>177.3</v>
      </c>
      <c r="G66" s="6">
        <v>55964401</v>
      </c>
    </row>
    <row r="67" spans="2:7" ht="16" thickBot="1" x14ac:dyDescent="0.25">
      <c r="B67" s="6" t="s">
        <v>70</v>
      </c>
      <c r="C67" s="6">
        <v>177.33</v>
      </c>
      <c r="D67" s="6">
        <v>179.35</v>
      </c>
      <c r="E67" s="6">
        <v>176.76</v>
      </c>
      <c r="F67" s="6">
        <v>177.25</v>
      </c>
      <c r="G67" s="6">
        <v>99625288</v>
      </c>
    </row>
    <row r="68" spans="2:7" ht="16" thickBot="1" x14ac:dyDescent="0.25">
      <c r="B68" s="6" t="s">
        <v>71</v>
      </c>
      <c r="C68" s="6">
        <v>177.7</v>
      </c>
      <c r="D68" s="6">
        <v>180.12</v>
      </c>
      <c r="E68" s="6">
        <v>176.93</v>
      </c>
      <c r="F68" s="6">
        <v>180.09</v>
      </c>
      <c r="G68" s="6">
        <v>68901809</v>
      </c>
    </row>
    <row r="69" spans="2:7" ht="16" thickBot="1" x14ac:dyDescent="0.25">
      <c r="B69" s="6" t="s">
        <v>72</v>
      </c>
      <c r="C69" s="6">
        <v>181.03</v>
      </c>
      <c r="D69" s="6">
        <v>181.78</v>
      </c>
      <c r="E69" s="6">
        <v>179.26</v>
      </c>
      <c r="F69" s="6">
        <v>180.95</v>
      </c>
      <c r="G69" s="6">
        <v>61996913</v>
      </c>
    </row>
    <row r="70" spans="2:7" ht="16" thickBot="1" x14ac:dyDescent="0.25">
      <c r="B70" s="6" t="s">
        <v>73</v>
      </c>
      <c r="C70" s="6">
        <v>182.63</v>
      </c>
      <c r="D70" s="6">
        <v>184.95</v>
      </c>
      <c r="E70" s="6">
        <v>178.04</v>
      </c>
      <c r="F70" s="6">
        <v>179.58</v>
      </c>
      <c r="G70" s="6">
        <v>121946497</v>
      </c>
    </row>
    <row r="71" spans="2:7" ht="16" thickBot="1" x14ac:dyDescent="0.25">
      <c r="B71" s="6" t="s">
        <v>74</v>
      </c>
      <c r="C71" s="6">
        <v>179.97</v>
      </c>
      <c r="D71" s="6">
        <v>180.12</v>
      </c>
      <c r="E71" s="6">
        <v>177.43</v>
      </c>
      <c r="F71" s="6">
        <v>179.21</v>
      </c>
      <c r="G71" s="6">
        <v>64848374</v>
      </c>
    </row>
    <row r="72" spans="2:7" ht="16" thickBot="1" x14ac:dyDescent="0.25">
      <c r="B72" s="6" t="s">
        <v>75</v>
      </c>
      <c r="C72" s="6">
        <v>178.44</v>
      </c>
      <c r="D72" s="6">
        <v>181.21</v>
      </c>
      <c r="E72" s="6">
        <v>177.32</v>
      </c>
      <c r="F72" s="6">
        <v>177.82</v>
      </c>
      <c r="G72" s="6">
        <v>61944615</v>
      </c>
    </row>
    <row r="73" spans="2:7" ht="16" thickBot="1" x14ac:dyDescent="0.25">
      <c r="B73" s="6" t="s">
        <v>76</v>
      </c>
      <c r="C73" s="6">
        <v>177.9</v>
      </c>
      <c r="D73" s="6">
        <v>180.84</v>
      </c>
      <c r="E73" s="6">
        <v>177.46</v>
      </c>
      <c r="F73" s="6">
        <v>180.57</v>
      </c>
      <c r="G73" s="6">
        <v>50214881</v>
      </c>
    </row>
    <row r="74" spans="2:7" ht="16" thickBot="1" x14ac:dyDescent="0.25">
      <c r="B74" s="6" t="s">
        <v>77</v>
      </c>
      <c r="C74" s="6">
        <v>181.5</v>
      </c>
      <c r="D74" s="6">
        <v>182.23</v>
      </c>
      <c r="E74" s="6">
        <v>180.63</v>
      </c>
      <c r="F74" s="6">
        <v>180.96</v>
      </c>
      <c r="G74" s="6">
        <v>48899973</v>
      </c>
    </row>
    <row r="75" spans="2:7" ht="16" thickBot="1" x14ac:dyDescent="0.25">
      <c r="B75" s="6" t="s">
        <v>78</v>
      </c>
      <c r="C75" s="6">
        <v>181.27</v>
      </c>
      <c r="D75" s="6">
        <v>183.89</v>
      </c>
      <c r="E75" s="6">
        <v>180.97</v>
      </c>
      <c r="F75" s="6">
        <v>183.79</v>
      </c>
      <c r="G75" s="6">
        <v>54754995</v>
      </c>
    </row>
    <row r="76" spans="2:7" ht="16" thickBot="1" x14ac:dyDescent="0.25">
      <c r="B76" s="6" t="s">
        <v>79</v>
      </c>
      <c r="C76" s="6">
        <v>182.8</v>
      </c>
      <c r="D76" s="6">
        <v>184.15</v>
      </c>
      <c r="E76" s="6">
        <v>182.44</v>
      </c>
      <c r="F76" s="6">
        <v>183.31</v>
      </c>
      <c r="G76" s="6">
        <v>54929129</v>
      </c>
    </row>
    <row r="77" spans="2:7" ht="16" thickBot="1" x14ac:dyDescent="0.25">
      <c r="B77" s="6" t="s">
        <v>80</v>
      </c>
      <c r="C77" s="6">
        <v>183.37</v>
      </c>
      <c r="D77" s="6">
        <v>184.39</v>
      </c>
      <c r="E77" s="6">
        <v>182.02</v>
      </c>
      <c r="F77" s="6">
        <v>183.95</v>
      </c>
      <c r="G77" s="6">
        <v>57462882</v>
      </c>
    </row>
    <row r="78" spans="2:7" ht="16" thickBot="1" x14ac:dyDescent="0.25">
      <c r="B78" s="6" t="s">
        <v>81</v>
      </c>
      <c r="C78" s="6">
        <v>183.96</v>
      </c>
      <c r="D78" s="6">
        <v>186.52</v>
      </c>
      <c r="E78" s="6">
        <v>183.78</v>
      </c>
      <c r="F78" s="6">
        <v>186.01</v>
      </c>
      <c r="G78" s="6">
        <v>65433166</v>
      </c>
    </row>
    <row r="79" spans="2:7" ht="16" thickBot="1" x14ac:dyDescent="0.25">
      <c r="B79" s="6" t="s">
        <v>82</v>
      </c>
      <c r="C79" s="6">
        <v>186.73</v>
      </c>
      <c r="D79" s="6">
        <v>186.99</v>
      </c>
      <c r="E79" s="6">
        <v>184.27</v>
      </c>
      <c r="F79" s="6">
        <v>184.92</v>
      </c>
      <c r="G79" s="6">
        <v>101256225</v>
      </c>
    </row>
    <row r="80" spans="2:7" ht="16" thickBot="1" x14ac:dyDescent="0.25">
      <c r="B80" s="6" t="s">
        <v>83</v>
      </c>
      <c r="C80" s="6">
        <v>184.41</v>
      </c>
      <c r="D80" s="6">
        <v>186.1</v>
      </c>
      <c r="E80" s="6">
        <v>184.41</v>
      </c>
      <c r="F80" s="6">
        <v>185.01</v>
      </c>
      <c r="G80" s="6">
        <v>49799092</v>
      </c>
    </row>
    <row r="81" spans="2:7" ht="16" thickBot="1" x14ac:dyDescent="0.25">
      <c r="B81" s="6" t="s">
        <v>84</v>
      </c>
      <c r="C81" s="6">
        <v>184.9</v>
      </c>
      <c r="D81" s="6">
        <v>185.41</v>
      </c>
      <c r="E81" s="6">
        <v>182.59</v>
      </c>
      <c r="F81" s="6">
        <v>183.96</v>
      </c>
      <c r="G81" s="6">
        <v>49515697</v>
      </c>
    </row>
    <row r="82" spans="2:7" ht="16" thickBot="1" x14ac:dyDescent="0.25">
      <c r="B82" s="6" t="s">
        <v>85</v>
      </c>
      <c r="C82" s="6">
        <v>183.74</v>
      </c>
      <c r="D82" s="6">
        <v>187.05</v>
      </c>
      <c r="E82" s="6">
        <v>183.67</v>
      </c>
      <c r="F82" s="6">
        <v>187</v>
      </c>
      <c r="G82" s="6">
        <v>51245327</v>
      </c>
    </row>
    <row r="83" spans="2:7" ht="16" thickBot="1" x14ac:dyDescent="0.25">
      <c r="B83" s="6" t="s">
        <v>86</v>
      </c>
      <c r="C83" s="6">
        <v>185.55</v>
      </c>
      <c r="D83" s="6">
        <v>187.56</v>
      </c>
      <c r="E83" s="6">
        <v>185.01</v>
      </c>
      <c r="F83" s="6">
        <v>186.68</v>
      </c>
      <c r="G83" s="6">
        <v>53116996</v>
      </c>
    </row>
    <row r="84" spans="2:7" ht="16" thickBot="1" x14ac:dyDescent="0.25">
      <c r="B84" s="6" t="s">
        <v>87</v>
      </c>
      <c r="C84" s="6">
        <v>186.83</v>
      </c>
      <c r="D84" s="6">
        <v>188.05</v>
      </c>
      <c r="E84" s="6">
        <v>185.23</v>
      </c>
      <c r="F84" s="6">
        <v>185.27</v>
      </c>
      <c r="G84" s="6">
        <v>48088661</v>
      </c>
    </row>
    <row r="85" spans="2:7" ht="16" thickBot="1" x14ac:dyDescent="0.25">
      <c r="B85" s="6" t="s">
        <v>88</v>
      </c>
      <c r="C85" s="6">
        <v>185.89</v>
      </c>
      <c r="D85" s="6">
        <v>188.39</v>
      </c>
      <c r="E85" s="6">
        <v>185.67</v>
      </c>
      <c r="F85" s="6">
        <v>188.06</v>
      </c>
      <c r="G85" s="6">
        <v>50730846</v>
      </c>
    </row>
    <row r="86" spans="2:7" ht="16" thickBot="1" x14ac:dyDescent="0.25">
      <c r="B86" s="6" t="s">
        <v>89</v>
      </c>
      <c r="C86" s="6">
        <v>187.93</v>
      </c>
      <c r="D86" s="6">
        <v>189.9</v>
      </c>
      <c r="E86" s="6">
        <v>187.6</v>
      </c>
      <c r="F86" s="6">
        <v>189.25</v>
      </c>
      <c r="G86" s="6">
        <v>51216801</v>
      </c>
    </row>
    <row r="87" spans="2:7" ht="16" thickBot="1" x14ac:dyDescent="0.25">
      <c r="B87" s="6" t="s">
        <v>90</v>
      </c>
      <c r="C87" s="6">
        <v>189.08</v>
      </c>
      <c r="D87" s="6">
        <v>190.07</v>
      </c>
      <c r="E87" s="6">
        <v>188.94</v>
      </c>
      <c r="F87" s="6">
        <v>189.59</v>
      </c>
      <c r="G87" s="6">
        <v>46347308</v>
      </c>
    </row>
    <row r="88" spans="2:7" ht="16" thickBot="1" x14ac:dyDescent="0.25">
      <c r="B88" s="6" t="s">
        <v>91</v>
      </c>
      <c r="C88" s="6">
        <v>191.63</v>
      </c>
      <c r="D88" s="6">
        <v>194.48</v>
      </c>
      <c r="E88" s="6">
        <v>191.26</v>
      </c>
      <c r="F88" s="6">
        <v>193.97</v>
      </c>
      <c r="G88" s="6">
        <v>85213216</v>
      </c>
    </row>
    <row r="89" spans="2:7" ht="16" thickBot="1" x14ac:dyDescent="0.25">
      <c r="B89" s="6" t="s">
        <v>92</v>
      </c>
      <c r="C89" s="6">
        <v>193.78</v>
      </c>
      <c r="D89" s="6">
        <v>193.88</v>
      </c>
      <c r="E89" s="6">
        <v>191.76</v>
      </c>
      <c r="F89" s="6">
        <v>192.46</v>
      </c>
      <c r="G89" s="6">
        <v>31458198</v>
      </c>
    </row>
    <row r="90" spans="2:7" ht="16" thickBot="1" x14ac:dyDescent="0.25">
      <c r="B90" s="6" t="s">
        <v>93</v>
      </c>
      <c r="C90" s="6">
        <v>191.57</v>
      </c>
      <c r="D90" s="6">
        <v>192.98</v>
      </c>
      <c r="E90" s="6">
        <v>190.62</v>
      </c>
      <c r="F90" s="6">
        <v>191.33</v>
      </c>
      <c r="G90" s="6">
        <v>46920261</v>
      </c>
    </row>
    <row r="91" spans="2:7" ht="16" thickBot="1" x14ac:dyDescent="0.25">
      <c r="B91" s="6" t="s">
        <v>94</v>
      </c>
      <c r="C91" s="6">
        <v>189.84</v>
      </c>
      <c r="D91" s="6">
        <v>192.02</v>
      </c>
      <c r="E91" s="6">
        <v>189.2</v>
      </c>
      <c r="F91" s="6">
        <v>191.81</v>
      </c>
      <c r="G91" s="6">
        <v>45156009</v>
      </c>
    </row>
    <row r="92" spans="2:7" ht="16" thickBot="1" x14ac:dyDescent="0.25">
      <c r="B92" s="6" t="s">
        <v>95</v>
      </c>
      <c r="C92" s="6">
        <v>191.41</v>
      </c>
      <c r="D92" s="6">
        <v>192.67</v>
      </c>
      <c r="E92" s="6">
        <v>190.24</v>
      </c>
      <c r="F92" s="6">
        <v>190.68</v>
      </c>
      <c r="G92" s="6">
        <v>46814998</v>
      </c>
    </row>
    <row r="93" spans="2:7" ht="16" thickBot="1" x14ac:dyDescent="0.25">
      <c r="B93" s="6" t="s">
        <v>96</v>
      </c>
      <c r="C93" s="6">
        <v>189.26</v>
      </c>
      <c r="D93" s="6">
        <v>189.99</v>
      </c>
      <c r="E93" s="6">
        <v>187.04</v>
      </c>
      <c r="F93" s="6">
        <v>188.61</v>
      </c>
      <c r="G93" s="6">
        <v>59922163</v>
      </c>
    </row>
    <row r="94" spans="2:7" ht="16" thickBot="1" x14ac:dyDescent="0.25">
      <c r="B94" s="6" t="s">
        <v>97</v>
      </c>
      <c r="C94" s="6">
        <v>189.16</v>
      </c>
      <c r="D94" s="6">
        <v>189.3</v>
      </c>
      <c r="E94" s="6">
        <v>186.6</v>
      </c>
      <c r="F94" s="6">
        <v>188.08</v>
      </c>
      <c r="G94" s="6">
        <v>46638119</v>
      </c>
    </row>
    <row r="95" spans="2:7" ht="16" thickBot="1" x14ac:dyDescent="0.25">
      <c r="B95" s="6" t="s">
        <v>98</v>
      </c>
      <c r="C95" s="6">
        <v>189.68</v>
      </c>
      <c r="D95" s="6">
        <v>191.7</v>
      </c>
      <c r="E95" s="6">
        <v>188.47</v>
      </c>
      <c r="F95" s="6">
        <v>189.77</v>
      </c>
      <c r="G95" s="6">
        <v>60750248</v>
      </c>
    </row>
    <row r="96" spans="2:7" ht="16" thickBot="1" x14ac:dyDescent="0.25">
      <c r="B96" s="6" t="s">
        <v>99</v>
      </c>
      <c r="C96" s="6">
        <v>190.5</v>
      </c>
      <c r="D96" s="6">
        <v>191.19</v>
      </c>
      <c r="E96" s="6">
        <v>189.78</v>
      </c>
      <c r="F96" s="6">
        <v>190.54</v>
      </c>
      <c r="G96" s="6">
        <v>41342338</v>
      </c>
    </row>
    <row r="97" spans="2:7" ht="16" thickBot="1" x14ac:dyDescent="0.25">
      <c r="B97" s="6" t="s">
        <v>100</v>
      </c>
      <c r="C97" s="6">
        <v>190.23</v>
      </c>
      <c r="D97" s="6">
        <v>191.18</v>
      </c>
      <c r="E97" s="6">
        <v>189.63</v>
      </c>
      <c r="F97" s="6">
        <v>190.69</v>
      </c>
      <c r="G97" s="6">
        <v>41616242</v>
      </c>
    </row>
    <row r="98" spans="2:7" ht="16" thickBot="1" x14ac:dyDescent="0.25">
      <c r="B98" s="6" t="s">
        <v>101</v>
      </c>
      <c r="C98" s="6">
        <v>191.9</v>
      </c>
      <c r="D98" s="6">
        <v>194.32</v>
      </c>
      <c r="E98" s="6">
        <v>191.81</v>
      </c>
      <c r="F98" s="6">
        <v>193.99</v>
      </c>
      <c r="G98" s="6">
        <v>50520159</v>
      </c>
    </row>
    <row r="99" spans="2:7" ht="16" thickBot="1" x14ac:dyDescent="0.25">
      <c r="B99" s="6" t="s">
        <v>102</v>
      </c>
      <c r="C99" s="6">
        <v>193.35</v>
      </c>
      <c r="D99" s="6">
        <v>194.33</v>
      </c>
      <c r="E99" s="6">
        <v>192.42</v>
      </c>
      <c r="F99" s="6">
        <v>193.73</v>
      </c>
      <c r="G99" s="6">
        <v>48353774</v>
      </c>
    </row>
    <row r="100" spans="2:7" ht="16" thickBot="1" x14ac:dyDescent="0.25">
      <c r="B100" s="6" t="s">
        <v>103</v>
      </c>
      <c r="C100" s="6">
        <v>193.1</v>
      </c>
      <c r="D100" s="6">
        <v>198.23</v>
      </c>
      <c r="E100" s="6">
        <v>192.65</v>
      </c>
      <c r="F100" s="6">
        <v>195.1</v>
      </c>
      <c r="G100" s="6">
        <v>80507323</v>
      </c>
    </row>
    <row r="101" spans="2:7" ht="16" thickBot="1" x14ac:dyDescent="0.25">
      <c r="B101" s="6" t="s">
        <v>104</v>
      </c>
      <c r="C101" s="6">
        <v>195.09</v>
      </c>
      <c r="D101" s="6">
        <v>196.47</v>
      </c>
      <c r="E101" s="6">
        <v>192.5</v>
      </c>
      <c r="F101" s="6">
        <v>193.13</v>
      </c>
      <c r="G101" s="6">
        <v>59581196</v>
      </c>
    </row>
    <row r="102" spans="2:7" ht="16" thickBot="1" x14ac:dyDescent="0.25">
      <c r="B102" s="6" t="s">
        <v>105</v>
      </c>
      <c r="C102" s="6">
        <v>194.1</v>
      </c>
      <c r="D102" s="6">
        <v>194.97</v>
      </c>
      <c r="E102" s="6">
        <v>191.23</v>
      </c>
      <c r="F102" s="6">
        <v>191.94</v>
      </c>
      <c r="G102" s="6">
        <v>71951683</v>
      </c>
    </row>
    <row r="103" spans="2:7" ht="16" thickBot="1" x14ac:dyDescent="0.25">
      <c r="B103" s="6" t="s">
        <v>106</v>
      </c>
      <c r="C103" s="6">
        <v>193.41</v>
      </c>
      <c r="D103" s="6">
        <v>194.91</v>
      </c>
      <c r="E103" s="6">
        <v>192.25</v>
      </c>
      <c r="F103" s="6">
        <v>192.75</v>
      </c>
      <c r="G103" s="6">
        <v>45505097</v>
      </c>
    </row>
    <row r="104" spans="2:7" ht="16" thickBot="1" x14ac:dyDescent="0.25">
      <c r="B104" s="6" t="s">
        <v>107</v>
      </c>
      <c r="C104" s="6">
        <v>193.33</v>
      </c>
      <c r="D104" s="6">
        <v>194.44</v>
      </c>
      <c r="E104" s="6">
        <v>192.92</v>
      </c>
      <c r="F104" s="6">
        <v>193.62</v>
      </c>
      <c r="G104" s="6">
        <v>37283201</v>
      </c>
    </row>
    <row r="105" spans="2:7" ht="16" thickBot="1" x14ac:dyDescent="0.25">
      <c r="B105" s="6" t="s">
        <v>108</v>
      </c>
      <c r="C105" s="6">
        <v>193.67</v>
      </c>
      <c r="D105" s="6">
        <v>195.64</v>
      </c>
      <c r="E105" s="6">
        <v>193.32</v>
      </c>
      <c r="F105" s="6">
        <v>194.5</v>
      </c>
      <c r="G105" s="6">
        <v>47471868</v>
      </c>
    </row>
    <row r="106" spans="2:7" ht="16" thickBot="1" x14ac:dyDescent="0.25">
      <c r="B106" s="6" t="s">
        <v>109</v>
      </c>
      <c r="C106" s="6">
        <v>196.02</v>
      </c>
      <c r="D106" s="6">
        <v>197.2</v>
      </c>
      <c r="E106" s="6">
        <v>192.55</v>
      </c>
      <c r="F106" s="6">
        <v>193.22</v>
      </c>
      <c r="G106" s="6">
        <v>47460180</v>
      </c>
    </row>
    <row r="107" spans="2:7" ht="16" thickBot="1" x14ac:dyDescent="0.25">
      <c r="B107" s="6" t="s">
        <v>110</v>
      </c>
      <c r="C107" s="6">
        <v>194.67</v>
      </c>
      <c r="D107" s="6">
        <v>196.63</v>
      </c>
      <c r="E107" s="6">
        <v>194.14</v>
      </c>
      <c r="F107" s="6">
        <v>195.83</v>
      </c>
      <c r="G107" s="6">
        <v>48291443</v>
      </c>
    </row>
    <row r="108" spans="2:7" ht="16" thickBot="1" x14ac:dyDescent="0.25">
      <c r="B108" s="6" t="s">
        <v>111</v>
      </c>
      <c r="C108" s="6">
        <v>196.06</v>
      </c>
      <c r="D108" s="6">
        <v>196.49</v>
      </c>
      <c r="E108" s="6">
        <v>195.26</v>
      </c>
      <c r="F108" s="6">
        <v>196.45</v>
      </c>
      <c r="G108" s="6">
        <v>38824113</v>
      </c>
    </row>
    <row r="109" spans="2:7" ht="16" thickBot="1" x14ac:dyDescent="0.25">
      <c r="B109" s="6" t="s">
        <v>112</v>
      </c>
      <c r="C109" s="6">
        <v>196.24</v>
      </c>
      <c r="D109" s="6">
        <v>196.73</v>
      </c>
      <c r="E109" s="6">
        <v>195.28</v>
      </c>
      <c r="F109" s="6">
        <v>195.61</v>
      </c>
      <c r="G109" s="6">
        <v>35281426</v>
      </c>
    </row>
    <row r="110" spans="2:7" ht="16" thickBot="1" x14ac:dyDescent="0.25">
      <c r="B110" s="6" t="s">
        <v>113</v>
      </c>
      <c r="C110" s="6">
        <v>195.04</v>
      </c>
      <c r="D110" s="6">
        <v>195.18</v>
      </c>
      <c r="E110" s="6">
        <v>191.85</v>
      </c>
      <c r="F110" s="6">
        <v>192.58</v>
      </c>
      <c r="G110" s="6">
        <v>50389327</v>
      </c>
    </row>
    <row r="111" spans="2:7" ht="16" thickBot="1" x14ac:dyDescent="0.25">
      <c r="B111" s="6" t="s">
        <v>114</v>
      </c>
      <c r="C111" s="6">
        <v>191.57</v>
      </c>
      <c r="D111" s="6">
        <v>192.37</v>
      </c>
      <c r="E111" s="6">
        <v>190.69</v>
      </c>
      <c r="F111" s="6">
        <v>191.17</v>
      </c>
      <c r="G111" s="6">
        <v>62243282</v>
      </c>
    </row>
    <row r="112" spans="2:7" ht="16" thickBot="1" x14ac:dyDescent="0.25">
      <c r="B112" s="6" t="s">
        <v>115</v>
      </c>
      <c r="C112" s="6">
        <v>185.52</v>
      </c>
      <c r="D112" s="6">
        <v>187.38</v>
      </c>
      <c r="E112" s="6">
        <v>181.92</v>
      </c>
      <c r="F112" s="6">
        <v>181.99</v>
      </c>
      <c r="G112" s="6">
        <v>115956841</v>
      </c>
    </row>
    <row r="113" spans="2:7" ht="16" thickBot="1" x14ac:dyDescent="0.25">
      <c r="B113" s="6" t="s">
        <v>116</v>
      </c>
      <c r="C113" s="6">
        <v>182.13</v>
      </c>
      <c r="D113" s="6">
        <v>183.13</v>
      </c>
      <c r="E113" s="6">
        <v>177.35</v>
      </c>
      <c r="F113" s="6">
        <v>178.85</v>
      </c>
      <c r="G113" s="6">
        <v>97576069</v>
      </c>
    </row>
    <row r="114" spans="2:7" ht="16" thickBot="1" x14ac:dyDescent="0.25">
      <c r="B114" s="6" t="s">
        <v>117</v>
      </c>
      <c r="C114" s="6">
        <v>179.69</v>
      </c>
      <c r="D114" s="6">
        <v>180.27</v>
      </c>
      <c r="E114" s="6">
        <v>177.58</v>
      </c>
      <c r="F114" s="6">
        <v>179.8</v>
      </c>
      <c r="G114" s="6">
        <v>67823003</v>
      </c>
    </row>
    <row r="115" spans="2:7" ht="16" thickBot="1" x14ac:dyDescent="0.25">
      <c r="B115" s="6" t="s">
        <v>118</v>
      </c>
      <c r="C115" s="6">
        <v>180.87</v>
      </c>
      <c r="D115" s="6">
        <v>180.93</v>
      </c>
      <c r="E115" s="6">
        <v>177.01</v>
      </c>
      <c r="F115" s="6">
        <v>178.19</v>
      </c>
      <c r="G115" s="6">
        <v>60378492</v>
      </c>
    </row>
    <row r="116" spans="2:7" ht="16" thickBot="1" x14ac:dyDescent="0.25">
      <c r="B116" s="6" t="s">
        <v>119</v>
      </c>
      <c r="C116" s="6">
        <v>179.48</v>
      </c>
      <c r="D116" s="6">
        <v>180.75</v>
      </c>
      <c r="E116" s="6">
        <v>177.6</v>
      </c>
      <c r="F116" s="6">
        <v>177.97</v>
      </c>
      <c r="G116" s="6">
        <v>54686851</v>
      </c>
    </row>
    <row r="117" spans="2:7" ht="16" thickBot="1" x14ac:dyDescent="0.25">
      <c r="B117" s="6" t="s">
        <v>120</v>
      </c>
      <c r="C117" s="6">
        <v>177.32</v>
      </c>
      <c r="D117" s="6">
        <v>178.62</v>
      </c>
      <c r="E117" s="6">
        <v>176.55</v>
      </c>
      <c r="F117" s="6">
        <v>177.79</v>
      </c>
      <c r="G117" s="6">
        <v>52036672</v>
      </c>
    </row>
    <row r="118" spans="2:7" ht="16" thickBot="1" x14ac:dyDescent="0.25">
      <c r="B118" s="6" t="s">
        <v>121</v>
      </c>
      <c r="C118" s="6">
        <v>177.97</v>
      </c>
      <c r="D118" s="6">
        <v>179.69</v>
      </c>
      <c r="E118" s="6">
        <v>177.31</v>
      </c>
      <c r="F118" s="6">
        <v>179.46</v>
      </c>
      <c r="G118" s="6">
        <v>43675627</v>
      </c>
    </row>
    <row r="119" spans="2:7" ht="16" thickBot="1" x14ac:dyDescent="0.25">
      <c r="B119" s="6" t="s">
        <v>122</v>
      </c>
      <c r="C119" s="6">
        <v>178.88</v>
      </c>
      <c r="D119" s="6">
        <v>179.48</v>
      </c>
      <c r="E119" s="6">
        <v>177.05</v>
      </c>
      <c r="F119" s="6">
        <v>177.45</v>
      </c>
      <c r="G119" s="6">
        <v>43622593</v>
      </c>
    </row>
    <row r="120" spans="2:7" ht="16" thickBot="1" x14ac:dyDescent="0.25">
      <c r="B120" s="6" t="s">
        <v>123</v>
      </c>
      <c r="C120" s="6">
        <v>177.13</v>
      </c>
      <c r="D120" s="6">
        <v>178.54</v>
      </c>
      <c r="E120" s="6">
        <v>176.5</v>
      </c>
      <c r="F120" s="6">
        <v>176.57</v>
      </c>
      <c r="G120" s="6">
        <v>46964857</v>
      </c>
    </row>
    <row r="121" spans="2:7" ht="16" thickBot="1" x14ac:dyDescent="0.25">
      <c r="B121" s="6" t="s">
        <v>124</v>
      </c>
      <c r="C121" s="6">
        <v>177.14</v>
      </c>
      <c r="D121" s="6">
        <v>177.51</v>
      </c>
      <c r="E121" s="6">
        <v>173.48</v>
      </c>
      <c r="F121" s="6">
        <v>174</v>
      </c>
      <c r="G121" s="6">
        <v>66062882</v>
      </c>
    </row>
    <row r="122" spans="2:7" ht="16" thickBot="1" x14ac:dyDescent="0.25">
      <c r="B122" s="6" t="s">
        <v>125</v>
      </c>
      <c r="C122" s="6">
        <v>172.3</v>
      </c>
      <c r="D122" s="6">
        <v>175.1</v>
      </c>
      <c r="E122" s="6">
        <v>171.96</v>
      </c>
      <c r="F122" s="6">
        <v>174.49</v>
      </c>
      <c r="G122" s="6">
        <v>61172150</v>
      </c>
    </row>
    <row r="123" spans="2:7" ht="16" thickBot="1" x14ac:dyDescent="0.25">
      <c r="B123" s="6" t="s">
        <v>126</v>
      </c>
      <c r="C123" s="6">
        <v>175.07</v>
      </c>
      <c r="D123" s="6">
        <v>176.13</v>
      </c>
      <c r="E123" s="6">
        <v>173.74</v>
      </c>
      <c r="F123" s="6">
        <v>175.84</v>
      </c>
      <c r="G123" s="6">
        <v>46311879</v>
      </c>
    </row>
    <row r="124" spans="2:7" ht="16" thickBot="1" x14ac:dyDescent="0.25">
      <c r="B124" s="6" t="s">
        <v>127</v>
      </c>
      <c r="C124" s="6">
        <v>177.06</v>
      </c>
      <c r="D124" s="6">
        <v>177.68</v>
      </c>
      <c r="E124" s="6">
        <v>176.25</v>
      </c>
      <c r="F124" s="6">
        <v>177.23</v>
      </c>
      <c r="G124" s="6">
        <v>42084245</v>
      </c>
    </row>
    <row r="125" spans="2:7" ht="16" thickBot="1" x14ac:dyDescent="0.25">
      <c r="B125" s="6" t="s">
        <v>128</v>
      </c>
      <c r="C125" s="6">
        <v>178.52</v>
      </c>
      <c r="D125" s="6">
        <v>181.55</v>
      </c>
      <c r="E125" s="6">
        <v>178.33</v>
      </c>
      <c r="F125" s="6">
        <v>181.12</v>
      </c>
      <c r="G125" s="6">
        <v>52722752</v>
      </c>
    </row>
    <row r="126" spans="2:7" ht="16" thickBot="1" x14ac:dyDescent="0.25">
      <c r="B126" s="6" t="s">
        <v>129</v>
      </c>
      <c r="C126" s="6">
        <v>180.67</v>
      </c>
      <c r="D126" s="6">
        <v>181.1</v>
      </c>
      <c r="E126" s="6">
        <v>176.01</v>
      </c>
      <c r="F126" s="6">
        <v>176.38</v>
      </c>
      <c r="G126" s="6">
        <v>54945798</v>
      </c>
    </row>
    <row r="127" spans="2:7" ht="16" thickBot="1" x14ac:dyDescent="0.25">
      <c r="B127" s="6" t="s">
        <v>130</v>
      </c>
      <c r="C127" s="6">
        <v>177.38</v>
      </c>
      <c r="D127" s="6">
        <v>179.15</v>
      </c>
      <c r="E127" s="6">
        <v>175.82</v>
      </c>
      <c r="F127" s="6">
        <v>178.61</v>
      </c>
      <c r="G127" s="6">
        <v>51449594</v>
      </c>
    </row>
    <row r="128" spans="2:7" ht="16" thickBot="1" x14ac:dyDescent="0.25">
      <c r="B128" s="6" t="s">
        <v>131</v>
      </c>
      <c r="C128" s="6">
        <v>180.09</v>
      </c>
      <c r="D128" s="6">
        <v>180.59</v>
      </c>
      <c r="E128" s="6">
        <v>178.55</v>
      </c>
      <c r="F128" s="6">
        <v>180.19</v>
      </c>
      <c r="G128" s="6">
        <v>43820697</v>
      </c>
    </row>
    <row r="129" spans="2:7" ht="16" thickBot="1" x14ac:dyDescent="0.25">
      <c r="B129" s="6" t="s">
        <v>132</v>
      </c>
      <c r="C129" s="6">
        <v>179.7</v>
      </c>
      <c r="D129" s="6">
        <v>184.9</v>
      </c>
      <c r="E129" s="6">
        <v>179.5</v>
      </c>
      <c r="F129" s="6">
        <v>184.12</v>
      </c>
      <c r="G129" s="6">
        <v>53003948</v>
      </c>
    </row>
    <row r="130" spans="2:7" ht="16" thickBot="1" x14ac:dyDescent="0.25">
      <c r="B130" s="6" t="s">
        <v>133</v>
      </c>
      <c r="C130" s="6">
        <v>184.94</v>
      </c>
      <c r="D130" s="6">
        <v>187.85</v>
      </c>
      <c r="E130" s="6">
        <v>184.74</v>
      </c>
      <c r="F130" s="6">
        <v>187.65</v>
      </c>
      <c r="G130" s="6">
        <v>60813888</v>
      </c>
    </row>
    <row r="131" spans="2:7" ht="16" thickBot="1" x14ac:dyDescent="0.25">
      <c r="B131" s="6" t="s">
        <v>134</v>
      </c>
      <c r="C131" s="6">
        <v>187.84</v>
      </c>
      <c r="D131" s="6">
        <v>189.12</v>
      </c>
      <c r="E131" s="6">
        <v>187.48</v>
      </c>
      <c r="F131" s="6">
        <v>187.87</v>
      </c>
      <c r="G131" s="6">
        <v>60794467</v>
      </c>
    </row>
    <row r="132" spans="2:7" ht="16" thickBot="1" x14ac:dyDescent="0.25">
      <c r="B132" s="6" t="s">
        <v>135</v>
      </c>
      <c r="C132" s="6">
        <v>189.49</v>
      </c>
      <c r="D132" s="6">
        <v>189.92</v>
      </c>
      <c r="E132" s="6">
        <v>188.28</v>
      </c>
      <c r="F132" s="6">
        <v>189.46</v>
      </c>
      <c r="G132" s="6">
        <v>45766503</v>
      </c>
    </row>
    <row r="133" spans="2:7" ht="16" thickBot="1" x14ac:dyDescent="0.25">
      <c r="B133" s="6" t="s">
        <v>136</v>
      </c>
      <c r="C133" s="6">
        <v>188.28</v>
      </c>
      <c r="D133" s="6">
        <v>189.98</v>
      </c>
      <c r="E133" s="6">
        <v>187.61</v>
      </c>
      <c r="F133" s="6">
        <v>189.7</v>
      </c>
      <c r="G133" s="6">
        <v>45280027</v>
      </c>
    </row>
    <row r="134" spans="2:7" ht="16" thickBot="1" x14ac:dyDescent="0.25">
      <c r="B134" s="6" t="s">
        <v>137</v>
      </c>
      <c r="C134" s="6">
        <v>188.4</v>
      </c>
      <c r="D134" s="6">
        <v>188.85</v>
      </c>
      <c r="E134" s="6">
        <v>181.47</v>
      </c>
      <c r="F134" s="6">
        <v>182.91</v>
      </c>
      <c r="G134" s="6">
        <v>81755816</v>
      </c>
    </row>
    <row r="135" spans="2:7" ht="16" thickBot="1" x14ac:dyDescent="0.25">
      <c r="B135" s="6" t="s">
        <v>138</v>
      </c>
      <c r="C135" s="6">
        <v>175.18</v>
      </c>
      <c r="D135" s="6">
        <v>178.21</v>
      </c>
      <c r="E135" s="6">
        <v>173.54</v>
      </c>
      <c r="F135" s="6">
        <v>177.56</v>
      </c>
      <c r="G135" s="6">
        <v>112488803</v>
      </c>
    </row>
    <row r="136" spans="2:7" ht="16" thickBot="1" x14ac:dyDescent="0.25">
      <c r="B136" s="6" t="s">
        <v>139</v>
      </c>
      <c r="C136" s="6">
        <v>178.35</v>
      </c>
      <c r="D136" s="6">
        <v>180.24</v>
      </c>
      <c r="E136" s="6">
        <v>177.79</v>
      </c>
      <c r="F136" s="6">
        <v>178.18</v>
      </c>
      <c r="G136" s="6">
        <v>65602066</v>
      </c>
    </row>
    <row r="137" spans="2:7" ht="16" thickBot="1" x14ac:dyDescent="0.25">
      <c r="B137" s="6" t="s">
        <v>140</v>
      </c>
      <c r="C137" s="6">
        <v>180.07</v>
      </c>
      <c r="D137" s="6">
        <v>180.3</v>
      </c>
      <c r="E137" s="6">
        <v>177.34</v>
      </c>
      <c r="F137" s="6">
        <v>179.36</v>
      </c>
      <c r="G137" s="6">
        <v>58953052</v>
      </c>
    </row>
    <row r="138" spans="2:7" ht="16" thickBot="1" x14ac:dyDescent="0.25">
      <c r="B138" s="6" t="s">
        <v>141</v>
      </c>
      <c r="C138" s="6">
        <v>179.49</v>
      </c>
      <c r="D138" s="6">
        <v>180.13</v>
      </c>
      <c r="E138" s="6">
        <v>174.82</v>
      </c>
      <c r="F138" s="6">
        <v>176.3</v>
      </c>
      <c r="G138" s="6">
        <v>90370192</v>
      </c>
    </row>
    <row r="139" spans="2:7" ht="16" thickBot="1" x14ac:dyDescent="0.25">
      <c r="B139" s="6" t="s">
        <v>142</v>
      </c>
      <c r="C139" s="6">
        <v>176.51</v>
      </c>
      <c r="D139" s="6">
        <v>177.3</v>
      </c>
      <c r="E139" s="6">
        <v>173.98</v>
      </c>
      <c r="F139" s="6">
        <v>174.21</v>
      </c>
      <c r="G139" s="6">
        <v>84267928</v>
      </c>
    </row>
    <row r="140" spans="2:7" ht="16" thickBot="1" x14ac:dyDescent="0.25">
      <c r="B140" s="6" t="s">
        <v>143</v>
      </c>
      <c r="C140" s="6">
        <v>174</v>
      </c>
      <c r="D140" s="6">
        <v>176.1</v>
      </c>
      <c r="E140" s="6">
        <v>173.58</v>
      </c>
      <c r="F140" s="6">
        <v>175.74</v>
      </c>
      <c r="G140" s="6">
        <v>60895757</v>
      </c>
    </row>
    <row r="141" spans="2:7" ht="16" thickBot="1" x14ac:dyDescent="0.25">
      <c r="B141" s="6" t="s">
        <v>144</v>
      </c>
      <c r="C141" s="6">
        <v>176.48</v>
      </c>
      <c r="D141" s="6">
        <v>176.5</v>
      </c>
      <c r="E141" s="6">
        <v>173.82</v>
      </c>
      <c r="F141" s="6">
        <v>175.01</v>
      </c>
      <c r="G141" s="6">
        <v>109259461</v>
      </c>
    </row>
    <row r="142" spans="2:7" ht="16" thickBot="1" x14ac:dyDescent="0.25">
      <c r="B142" s="6" t="s">
        <v>145</v>
      </c>
      <c r="C142" s="6">
        <v>176.48</v>
      </c>
      <c r="D142" s="6">
        <v>179.38</v>
      </c>
      <c r="E142" s="6">
        <v>176.17</v>
      </c>
      <c r="F142" s="6">
        <v>177.97</v>
      </c>
      <c r="G142" s="6">
        <v>67257573</v>
      </c>
    </row>
    <row r="143" spans="2:7" ht="16" thickBot="1" x14ac:dyDescent="0.25">
      <c r="B143" s="6" t="s">
        <v>146</v>
      </c>
      <c r="C143" s="6">
        <v>177.52</v>
      </c>
      <c r="D143" s="6">
        <v>179.63</v>
      </c>
      <c r="E143" s="6">
        <v>177.13</v>
      </c>
      <c r="F143" s="6">
        <v>179.07</v>
      </c>
      <c r="G143" s="6">
        <v>51826941</v>
      </c>
    </row>
    <row r="144" spans="2:7" ht="16" thickBot="1" x14ac:dyDescent="0.25">
      <c r="B144" s="6" t="s">
        <v>147</v>
      </c>
      <c r="C144" s="6">
        <v>179.26</v>
      </c>
      <c r="D144" s="6">
        <v>179.7</v>
      </c>
      <c r="E144" s="6">
        <v>175.4</v>
      </c>
      <c r="F144" s="6">
        <v>175.49</v>
      </c>
      <c r="G144" s="6">
        <v>58436181</v>
      </c>
    </row>
    <row r="145" spans="2:7" ht="16" thickBot="1" x14ac:dyDescent="0.25">
      <c r="B145" s="6" t="s">
        <v>148</v>
      </c>
      <c r="C145" s="6">
        <v>174.55</v>
      </c>
      <c r="D145" s="6">
        <v>176.3</v>
      </c>
      <c r="E145" s="6">
        <v>173.86</v>
      </c>
      <c r="F145" s="6">
        <v>173.93</v>
      </c>
      <c r="G145" s="6">
        <v>63149116</v>
      </c>
    </row>
    <row r="146" spans="2:7" ht="16" thickBot="1" x14ac:dyDescent="0.25">
      <c r="B146" s="6" t="s">
        <v>149</v>
      </c>
      <c r="C146" s="6">
        <v>174.67</v>
      </c>
      <c r="D146" s="6">
        <v>177.08</v>
      </c>
      <c r="E146" s="6">
        <v>174.05</v>
      </c>
      <c r="F146" s="6">
        <v>174.79</v>
      </c>
      <c r="G146" s="6">
        <v>56725385</v>
      </c>
    </row>
    <row r="147" spans="2:7" ht="16" thickBot="1" x14ac:dyDescent="0.25">
      <c r="B147" s="6" t="s">
        <v>150</v>
      </c>
      <c r="C147" s="6">
        <v>174.2</v>
      </c>
      <c r="D147" s="6">
        <v>176.97</v>
      </c>
      <c r="E147" s="6">
        <v>174.15</v>
      </c>
      <c r="F147" s="6">
        <v>176.08</v>
      </c>
      <c r="G147" s="6">
        <v>46172740</v>
      </c>
    </row>
    <row r="148" spans="2:7" ht="16" thickBot="1" x14ac:dyDescent="0.25">
      <c r="B148" s="6" t="s">
        <v>151</v>
      </c>
      <c r="C148" s="6">
        <v>174.82</v>
      </c>
      <c r="D148" s="6">
        <v>175.2</v>
      </c>
      <c r="E148" s="6">
        <v>171.66</v>
      </c>
      <c r="F148" s="6">
        <v>171.96</v>
      </c>
      <c r="G148" s="6">
        <v>64588945</v>
      </c>
    </row>
    <row r="149" spans="2:7" ht="16" thickBot="1" x14ac:dyDescent="0.25">
      <c r="B149" s="6" t="s">
        <v>152</v>
      </c>
      <c r="C149" s="6">
        <v>172.62</v>
      </c>
      <c r="D149" s="6">
        <v>173.04</v>
      </c>
      <c r="E149" s="6">
        <v>169.05</v>
      </c>
      <c r="F149" s="6">
        <v>170.43</v>
      </c>
      <c r="G149" s="6">
        <v>66921808</v>
      </c>
    </row>
    <row r="150" spans="2:7" ht="16" thickBot="1" x14ac:dyDescent="0.25">
      <c r="B150" s="6" t="s">
        <v>153</v>
      </c>
      <c r="C150" s="6">
        <v>169.34</v>
      </c>
      <c r="D150" s="6">
        <v>172.03</v>
      </c>
      <c r="E150" s="6">
        <v>167.62</v>
      </c>
      <c r="F150" s="6">
        <v>170.69</v>
      </c>
      <c r="G150" s="6">
        <v>56294419</v>
      </c>
    </row>
    <row r="151" spans="2:7" ht="16" thickBot="1" x14ac:dyDescent="0.25">
      <c r="B151" s="6" t="s">
        <v>154</v>
      </c>
      <c r="C151" s="6">
        <v>172.02</v>
      </c>
      <c r="D151" s="6">
        <v>173.07</v>
      </c>
      <c r="E151" s="6">
        <v>170.34</v>
      </c>
      <c r="F151" s="6">
        <v>171.21</v>
      </c>
      <c r="G151" s="6">
        <v>51861083</v>
      </c>
    </row>
    <row r="152" spans="2:7" ht="16" thickBot="1" x14ac:dyDescent="0.25">
      <c r="B152" s="6" t="s">
        <v>155</v>
      </c>
      <c r="C152" s="6">
        <v>171.22</v>
      </c>
      <c r="D152" s="6">
        <v>174.3</v>
      </c>
      <c r="E152" s="6">
        <v>170.93</v>
      </c>
      <c r="F152" s="6">
        <v>173.75</v>
      </c>
      <c r="G152" s="6">
        <v>52164535</v>
      </c>
    </row>
    <row r="153" spans="2:7" ht="16" thickBot="1" x14ac:dyDescent="0.25">
      <c r="B153" s="6" t="s">
        <v>156</v>
      </c>
      <c r="C153" s="6">
        <v>172.26</v>
      </c>
      <c r="D153" s="6">
        <v>173.63</v>
      </c>
      <c r="E153" s="6">
        <v>170.82</v>
      </c>
      <c r="F153" s="6">
        <v>172.4</v>
      </c>
      <c r="G153" s="6">
        <v>49594613</v>
      </c>
    </row>
    <row r="154" spans="2:7" ht="16" thickBot="1" x14ac:dyDescent="0.25">
      <c r="B154" s="6" t="s">
        <v>157</v>
      </c>
      <c r="C154" s="6">
        <v>171.09</v>
      </c>
      <c r="D154" s="6">
        <v>174.21</v>
      </c>
      <c r="E154" s="6">
        <v>170.97</v>
      </c>
      <c r="F154" s="6">
        <v>173.66</v>
      </c>
      <c r="G154" s="6">
        <v>53020286</v>
      </c>
    </row>
    <row r="155" spans="2:7" ht="16" thickBot="1" x14ac:dyDescent="0.25">
      <c r="B155" s="6" t="s">
        <v>158</v>
      </c>
      <c r="C155" s="6">
        <v>173.79</v>
      </c>
      <c r="D155" s="6">
        <v>175.45</v>
      </c>
      <c r="E155" s="6">
        <v>172.68</v>
      </c>
      <c r="F155" s="6">
        <v>174.91</v>
      </c>
      <c r="G155" s="6">
        <v>48527918</v>
      </c>
    </row>
    <row r="156" spans="2:7" ht="16" thickBot="1" x14ac:dyDescent="0.25">
      <c r="B156" s="6" t="s">
        <v>159</v>
      </c>
      <c r="C156" s="6">
        <v>173.8</v>
      </c>
      <c r="D156" s="6">
        <v>177.99</v>
      </c>
      <c r="E156" s="6">
        <v>173.18</v>
      </c>
      <c r="F156" s="6">
        <v>177.49</v>
      </c>
      <c r="G156" s="6">
        <v>57266675</v>
      </c>
    </row>
    <row r="157" spans="2:7" ht="16" thickBot="1" x14ac:dyDescent="0.25">
      <c r="B157" s="6" t="s">
        <v>160</v>
      </c>
      <c r="C157" s="6">
        <v>176.81</v>
      </c>
      <c r="D157" s="6">
        <v>179.05</v>
      </c>
      <c r="E157" s="6">
        <v>175.8</v>
      </c>
      <c r="F157" s="6">
        <v>178.99</v>
      </c>
      <c r="G157" s="6">
        <v>42390772</v>
      </c>
    </row>
    <row r="158" spans="2:7" ht="16" thickBot="1" x14ac:dyDescent="0.25">
      <c r="B158" s="6" t="s">
        <v>161</v>
      </c>
      <c r="C158" s="6">
        <v>178.1</v>
      </c>
      <c r="D158" s="6">
        <v>179.72</v>
      </c>
      <c r="E158" s="6">
        <v>177.95</v>
      </c>
      <c r="F158" s="6">
        <v>178.39</v>
      </c>
      <c r="G158" s="6">
        <v>43698019</v>
      </c>
    </row>
    <row r="159" spans="2:7" ht="16" thickBot="1" x14ac:dyDescent="0.25">
      <c r="B159" s="6" t="s">
        <v>162</v>
      </c>
      <c r="C159" s="6">
        <v>178.2</v>
      </c>
      <c r="D159" s="6">
        <v>179.85</v>
      </c>
      <c r="E159" s="6">
        <v>177.6</v>
      </c>
      <c r="F159" s="6">
        <v>179.8</v>
      </c>
      <c r="G159" s="6">
        <v>47551098</v>
      </c>
    </row>
    <row r="160" spans="2:7" ht="16" thickBot="1" x14ac:dyDescent="0.25">
      <c r="B160" s="6" t="s">
        <v>163</v>
      </c>
      <c r="C160" s="6">
        <v>180.07</v>
      </c>
      <c r="D160" s="6">
        <v>182.34</v>
      </c>
      <c r="E160" s="6">
        <v>179.04</v>
      </c>
      <c r="F160" s="6">
        <v>180.71</v>
      </c>
      <c r="G160" s="6">
        <v>56743119</v>
      </c>
    </row>
    <row r="161" spans="2:7" ht="16" thickBot="1" x14ac:dyDescent="0.25">
      <c r="B161" s="6" t="s">
        <v>164</v>
      </c>
      <c r="C161" s="6">
        <v>181.42</v>
      </c>
      <c r="D161" s="6">
        <v>181.93</v>
      </c>
      <c r="E161" s="6">
        <v>178.14</v>
      </c>
      <c r="F161" s="6">
        <v>178.85</v>
      </c>
      <c r="G161" s="6">
        <v>51456082</v>
      </c>
    </row>
    <row r="162" spans="2:7" ht="16" thickBot="1" x14ac:dyDescent="0.25">
      <c r="B162" s="6" t="s">
        <v>165</v>
      </c>
      <c r="C162" s="6">
        <v>176.75</v>
      </c>
      <c r="D162" s="6">
        <v>179.08</v>
      </c>
      <c r="E162" s="6">
        <v>176.51</v>
      </c>
      <c r="F162" s="6">
        <v>178.72</v>
      </c>
      <c r="G162" s="6">
        <v>52516984</v>
      </c>
    </row>
    <row r="163" spans="2:7" ht="16" thickBot="1" x14ac:dyDescent="0.25">
      <c r="B163" s="6" t="s">
        <v>166</v>
      </c>
      <c r="C163" s="6">
        <v>176.65</v>
      </c>
      <c r="D163" s="6">
        <v>178.42</v>
      </c>
      <c r="E163" s="6">
        <v>174.8</v>
      </c>
      <c r="F163" s="6">
        <v>177.15</v>
      </c>
      <c r="G163" s="6">
        <v>57549350</v>
      </c>
    </row>
    <row r="164" spans="2:7" ht="16" thickBot="1" x14ac:dyDescent="0.25">
      <c r="B164" s="6" t="s">
        <v>167</v>
      </c>
      <c r="C164" s="6">
        <v>175.58</v>
      </c>
      <c r="D164" s="6">
        <v>177.58</v>
      </c>
      <c r="E164" s="6">
        <v>175.11</v>
      </c>
      <c r="F164" s="6">
        <v>175.84</v>
      </c>
      <c r="G164" s="6">
        <v>54764375</v>
      </c>
    </row>
    <row r="165" spans="2:7" ht="16" thickBot="1" x14ac:dyDescent="0.25">
      <c r="B165" s="6" t="s">
        <v>168</v>
      </c>
      <c r="C165" s="6">
        <v>176.04</v>
      </c>
      <c r="D165" s="6">
        <v>177.84</v>
      </c>
      <c r="E165" s="6">
        <v>175.19</v>
      </c>
      <c r="F165" s="6">
        <v>175.46</v>
      </c>
      <c r="G165" s="6">
        <v>59302863</v>
      </c>
    </row>
    <row r="166" spans="2:7" ht="16" thickBot="1" x14ac:dyDescent="0.25">
      <c r="B166" s="6" t="s">
        <v>169</v>
      </c>
      <c r="C166" s="6">
        <v>175.31</v>
      </c>
      <c r="D166" s="6">
        <v>175.42</v>
      </c>
      <c r="E166" s="6">
        <v>172.64</v>
      </c>
      <c r="F166" s="6">
        <v>172.88</v>
      </c>
      <c r="G166" s="6">
        <v>64244028</v>
      </c>
    </row>
    <row r="167" spans="2:7" ht="16" thickBot="1" x14ac:dyDescent="0.25">
      <c r="B167" s="6" t="s">
        <v>170</v>
      </c>
      <c r="C167" s="6">
        <v>170.91</v>
      </c>
      <c r="D167" s="6">
        <v>174.01</v>
      </c>
      <c r="E167" s="6">
        <v>169.93</v>
      </c>
      <c r="F167" s="6">
        <v>173</v>
      </c>
      <c r="G167" s="6">
        <v>55980109</v>
      </c>
    </row>
    <row r="168" spans="2:7" ht="16" thickBot="1" x14ac:dyDescent="0.25">
      <c r="B168" s="6" t="s">
        <v>171</v>
      </c>
      <c r="C168" s="6">
        <v>173.05</v>
      </c>
      <c r="D168" s="6">
        <v>173.67</v>
      </c>
      <c r="E168" s="6">
        <v>171.45</v>
      </c>
      <c r="F168" s="6">
        <v>173.44</v>
      </c>
      <c r="G168" s="6">
        <v>43816644</v>
      </c>
    </row>
    <row r="169" spans="2:7" ht="16" thickBot="1" x14ac:dyDescent="0.25">
      <c r="B169" s="6" t="s">
        <v>172</v>
      </c>
      <c r="C169" s="6">
        <v>171.88</v>
      </c>
      <c r="D169" s="6">
        <v>173.06</v>
      </c>
      <c r="E169" s="6">
        <v>170.65</v>
      </c>
      <c r="F169" s="6">
        <v>171.1</v>
      </c>
      <c r="G169" s="6">
        <v>57156962</v>
      </c>
    </row>
    <row r="170" spans="2:7" ht="16" thickBot="1" x14ac:dyDescent="0.25">
      <c r="B170" s="6" t="s">
        <v>173</v>
      </c>
      <c r="C170" s="6">
        <v>170.37</v>
      </c>
      <c r="D170" s="6">
        <v>171.38</v>
      </c>
      <c r="E170" s="6">
        <v>165.67</v>
      </c>
      <c r="F170" s="6">
        <v>166.89</v>
      </c>
      <c r="G170" s="6">
        <v>70625258</v>
      </c>
    </row>
    <row r="171" spans="2:7" ht="16" thickBot="1" x14ac:dyDescent="0.25">
      <c r="B171" s="6" t="s">
        <v>174</v>
      </c>
      <c r="C171" s="6">
        <v>166.91</v>
      </c>
      <c r="D171" s="6">
        <v>168.96</v>
      </c>
      <c r="E171" s="6">
        <v>166.83</v>
      </c>
      <c r="F171" s="6">
        <v>168.22</v>
      </c>
      <c r="G171" s="6">
        <v>58499129</v>
      </c>
    </row>
    <row r="172" spans="2:7" ht="16" thickBot="1" x14ac:dyDescent="0.25">
      <c r="B172" s="6" t="s">
        <v>175</v>
      </c>
      <c r="C172" s="6">
        <v>169.02</v>
      </c>
      <c r="D172" s="6">
        <v>171.17</v>
      </c>
      <c r="E172" s="6">
        <v>168.87</v>
      </c>
      <c r="F172" s="6">
        <v>170.29</v>
      </c>
      <c r="G172" s="6">
        <v>51130955</v>
      </c>
    </row>
    <row r="173" spans="2:7" ht="16" thickBot="1" x14ac:dyDescent="0.25">
      <c r="B173" s="6" t="s">
        <v>176</v>
      </c>
      <c r="C173" s="6">
        <v>169.35</v>
      </c>
      <c r="D173" s="6">
        <v>170.9</v>
      </c>
      <c r="E173" s="6">
        <v>167.9</v>
      </c>
      <c r="F173" s="6">
        <v>170.77</v>
      </c>
      <c r="G173" s="6">
        <v>44846017</v>
      </c>
    </row>
    <row r="174" spans="2:7" ht="16" thickBot="1" x14ac:dyDescent="0.25">
      <c r="B174" s="6" t="s">
        <v>177</v>
      </c>
      <c r="C174" s="6">
        <v>171</v>
      </c>
      <c r="D174" s="6">
        <v>174.23</v>
      </c>
      <c r="E174" s="6">
        <v>170.12</v>
      </c>
      <c r="F174" s="6">
        <v>173.97</v>
      </c>
      <c r="G174" s="6">
        <v>56934906</v>
      </c>
    </row>
    <row r="175" spans="2:7" ht="16" thickBot="1" x14ac:dyDescent="0.25">
      <c r="B175" s="6" t="s">
        <v>178</v>
      </c>
      <c r="C175" s="6">
        <v>175.52</v>
      </c>
      <c r="D175" s="6">
        <v>177.78</v>
      </c>
      <c r="E175" s="6">
        <v>175.46</v>
      </c>
      <c r="F175" s="6">
        <v>177.57</v>
      </c>
      <c r="G175" s="6">
        <v>77334752</v>
      </c>
    </row>
    <row r="176" spans="2:7" ht="16" thickBot="1" x14ac:dyDescent="0.25">
      <c r="B176" s="6" t="s">
        <v>179</v>
      </c>
      <c r="C176" s="6">
        <v>174.24</v>
      </c>
      <c r="D176" s="6">
        <v>176.82</v>
      </c>
      <c r="E176" s="6">
        <v>173.35</v>
      </c>
      <c r="F176" s="6">
        <v>176.65</v>
      </c>
      <c r="G176" s="6">
        <v>79829246</v>
      </c>
    </row>
    <row r="177" spans="2:7" ht="16" thickBot="1" x14ac:dyDescent="0.25">
      <c r="B177" s="6" t="s">
        <v>180</v>
      </c>
      <c r="C177" s="6">
        <v>176.38</v>
      </c>
      <c r="D177" s="6">
        <v>179.43</v>
      </c>
      <c r="E177" s="6">
        <v>176.21</v>
      </c>
      <c r="F177" s="6">
        <v>179.23</v>
      </c>
      <c r="G177" s="6">
        <v>63841310</v>
      </c>
    </row>
    <row r="178" spans="2:7" ht="16" thickBot="1" x14ac:dyDescent="0.25">
      <c r="B178" s="6" t="s">
        <v>181</v>
      </c>
      <c r="C178" s="6">
        <v>179.18</v>
      </c>
      <c r="D178" s="6">
        <v>182.44</v>
      </c>
      <c r="E178" s="6">
        <v>178.97</v>
      </c>
      <c r="F178" s="6">
        <v>181.82</v>
      </c>
      <c r="G178" s="6">
        <v>70529966</v>
      </c>
    </row>
    <row r="179" spans="2:7" ht="16" thickBot="1" x14ac:dyDescent="0.25">
      <c r="B179" s="6" t="s">
        <v>182</v>
      </c>
      <c r="C179" s="6">
        <v>182.35</v>
      </c>
      <c r="D179" s="6">
        <v>183.45</v>
      </c>
      <c r="E179" s="6">
        <v>181.59</v>
      </c>
      <c r="F179" s="6">
        <v>182.89</v>
      </c>
      <c r="G179" s="6">
        <v>49340282</v>
      </c>
    </row>
    <row r="180" spans="2:7" ht="16" thickBot="1" x14ac:dyDescent="0.25">
      <c r="B180" s="6" t="s">
        <v>183</v>
      </c>
      <c r="C180" s="6">
        <v>182.96</v>
      </c>
      <c r="D180" s="6">
        <v>184.12</v>
      </c>
      <c r="E180" s="6">
        <v>181.81</v>
      </c>
      <c r="F180" s="6">
        <v>182.41</v>
      </c>
      <c r="G180" s="6">
        <v>53763540</v>
      </c>
    </row>
    <row r="181" spans="2:7" ht="16" thickBot="1" x14ac:dyDescent="0.25">
      <c r="B181" s="6" t="s">
        <v>184</v>
      </c>
      <c r="C181" s="6">
        <v>183.97</v>
      </c>
      <c r="D181" s="6">
        <v>186.57</v>
      </c>
      <c r="E181" s="6">
        <v>183.53</v>
      </c>
      <c r="F181" s="6">
        <v>186.4</v>
      </c>
      <c r="G181" s="6">
        <v>66177922</v>
      </c>
    </row>
    <row r="182" spans="2:7" ht="16" thickBot="1" x14ac:dyDescent="0.25">
      <c r="B182" s="6" t="s">
        <v>185</v>
      </c>
      <c r="C182" s="6">
        <v>185.82</v>
      </c>
      <c r="D182" s="6">
        <v>186.03</v>
      </c>
      <c r="E182" s="6">
        <v>184.21</v>
      </c>
      <c r="F182" s="6">
        <v>184.8</v>
      </c>
      <c r="G182" s="6">
        <v>43627519</v>
      </c>
    </row>
    <row r="183" spans="2:7" ht="16" thickBot="1" x14ac:dyDescent="0.25">
      <c r="B183" s="6" t="s">
        <v>186</v>
      </c>
      <c r="C183" s="6">
        <v>187.7</v>
      </c>
      <c r="D183" s="6">
        <v>188.11</v>
      </c>
      <c r="E183" s="6">
        <v>186.3</v>
      </c>
      <c r="F183" s="6">
        <v>187.44</v>
      </c>
      <c r="G183" s="6">
        <v>60108378</v>
      </c>
    </row>
    <row r="184" spans="2:7" ht="16" thickBot="1" x14ac:dyDescent="0.25">
      <c r="B184" s="6" t="s">
        <v>187</v>
      </c>
      <c r="C184" s="6">
        <v>187.85</v>
      </c>
      <c r="D184" s="6">
        <v>189.5</v>
      </c>
      <c r="E184" s="6">
        <v>187.78</v>
      </c>
      <c r="F184" s="6">
        <v>188.01</v>
      </c>
      <c r="G184" s="6">
        <v>53790499</v>
      </c>
    </row>
    <row r="185" spans="2:7" ht="16" thickBot="1" x14ac:dyDescent="0.25">
      <c r="B185" s="6" t="s">
        <v>188</v>
      </c>
      <c r="C185" s="6">
        <v>189.57</v>
      </c>
      <c r="D185" s="6">
        <v>190.96</v>
      </c>
      <c r="E185" s="6">
        <v>188.65</v>
      </c>
      <c r="F185" s="6">
        <v>189.71</v>
      </c>
      <c r="G185" s="6">
        <v>54412915</v>
      </c>
    </row>
    <row r="186" spans="2:7" ht="16" thickBot="1" x14ac:dyDescent="0.25">
      <c r="B186" s="6" t="s">
        <v>189</v>
      </c>
      <c r="C186" s="6">
        <v>190.25</v>
      </c>
      <c r="D186" s="6">
        <v>190.38</v>
      </c>
      <c r="E186" s="6">
        <v>188.57</v>
      </c>
      <c r="F186" s="6">
        <v>189.69</v>
      </c>
      <c r="G186" s="6">
        <v>50941404</v>
      </c>
    </row>
    <row r="187" spans="2:7" ht="16" thickBot="1" x14ac:dyDescent="0.25">
      <c r="B187" s="6" t="s">
        <v>190</v>
      </c>
      <c r="C187" s="6">
        <v>189.89</v>
      </c>
      <c r="D187" s="6">
        <v>191.91</v>
      </c>
      <c r="E187" s="6">
        <v>189.88</v>
      </c>
      <c r="F187" s="6">
        <v>191.45</v>
      </c>
      <c r="G187" s="6">
        <v>46538614</v>
      </c>
    </row>
    <row r="188" spans="2:7" ht="16" thickBot="1" x14ac:dyDescent="0.25">
      <c r="B188" s="6" t="s">
        <v>191</v>
      </c>
      <c r="C188" s="6">
        <v>191.41</v>
      </c>
      <c r="D188" s="6">
        <v>191.52</v>
      </c>
      <c r="E188" s="6">
        <v>189.74</v>
      </c>
      <c r="F188" s="6">
        <v>190.64</v>
      </c>
      <c r="G188" s="6">
        <v>38134485</v>
      </c>
    </row>
    <row r="189" spans="2:7" ht="16" thickBot="1" x14ac:dyDescent="0.25">
      <c r="B189" s="6" t="s">
        <v>192</v>
      </c>
      <c r="C189" s="6">
        <v>191.49</v>
      </c>
      <c r="D189" s="6">
        <v>192.93</v>
      </c>
      <c r="E189" s="6">
        <v>190.83</v>
      </c>
      <c r="F189" s="6">
        <v>191.31</v>
      </c>
      <c r="G189" s="6">
        <v>39630011</v>
      </c>
    </row>
    <row r="190" spans="2:7" ht="16" thickBot="1" x14ac:dyDescent="0.25">
      <c r="B190" s="6" t="s">
        <v>193</v>
      </c>
      <c r="C190" s="6">
        <v>190.87</v>
      </c>
      <c r="D190" s="6">
        <v>190.9</v>
      </c>
      <c r="E190" s="6">
        <v>189.25</v>
      </c>
      <c r="F190" s="6">
        <v>189.97</v>
      </c>
      <c r="G190" s="6">
        <v>24048344</v>
      </c>
    </row>
    <row r="191" spans="2:7" ht="16" thickBot="1" x14ac:dyDescent="0.25">
      <c r="B191" s="6" t="s">
        <v>194</v>
      </c>
      <c r="C191" s="6">
        <v>189.92</v>
      </c>
      <c r="D191" s="6">
        <v>190.67</v>
      </c>
      <c r="E191" s="6">
        <v>188.9</v>
      </c>
      <c r="F191" s="6">
        <v>189.79</v>
      </c>
      <c r="G191" s="6">
        <v>40552609</v>
      </c>
    </row>
    <row r="192" spans="2:7" ht="16" thickBot="1" x14ac:dyDescent="0.25">
      <c r="B192" s="6" t="s">
        <v>195</v>
      </c>
      <c r="C192" s="6">
        <v>189.78</v>
      </c>
      <c r="D192" s="6">
        <v>191.08</v>
      </c>
      <c r="E192" s="6">
        <v>189.4</v>
      </c>
      <c r="F192" s="6">
        <v>190.4</v>
      </c>
      <c r="G192" s="6">
        <v>38415419</v>
      </c>
    </row>
    <row r="193" spans="2:7" ht="16" thickBot="1" x14ac:dyDescent="0.25">
      <c r="B193" s="6" t="s">
        <v>196</v>
      </c>
      <c r="C193" s="6">
        <v>190.9</v>
      </c>
      <c r="D193" s="6">
        <v>192.09</v>
      </c>
      <c r="E193" s="6">
        <v>188.97</v>
      </c>
      <c r="F193" s="6">
        <v>189.37</v>
      </c>
      <c r="G193" s="6">
        <v>43014224</v>
      </c>
    </row>
    <row r="194" spans="2:7" ht="16" thickBot="1" x14ac:dyDescent="0.25">
      <c r="B194" s="6" t="s">
        <v>197</v>
      </c>
      <c r="C194" s="6">
        <v>189.84</v>
      </c>
      <c r="D194" s="6">
        <v>190.32</v>
      </c>
      <c r="E194" s="6">
        <v>188.19</v>
      </c>
      <c r="F194" s="6">
        <v>189.95</v>
      </c>
      <c r="G194" s="6">
        <v>48794366</v>
      </c>
    </row>
    <row r="195" spans="2:7" ht="16" thickBot="1" x14ac:dyDescent="0.25">
      <c r="B195" s="6" t="s">
        <v>198</v>
      </c>
      <c r="C195" s="6">
        <v>190.33</v>
      </c>
      <c r="D195" s="6">
        <v>191.56</v>
      </c>
      <c r="E195" s="6">
        <v>189.23</v>
      </c>
      <c r="F195" s="6">
        <v>191.24</v>
      </c>
      <c r="G195" s="6">
        <v>45704823</v>
      </c>
    </row>
    <row r="196" spans="2:7" ht="16" thickBot="1" x14ac:dyDescent="0.25">
      <c r="B196" s="6" t="s">
        <v>199</v>
      </c>
      <c r="C196" s="6">
        <v>189.98</v>
      </c>
      <c r="D196" s="6">
        <v>190.05</v>
      </c>
      <c r="E196" s="6">
        <v>187.45</v>
      </c>
      <c r="F196" s="6">
        <v>189.43</v>
      </c>
      <c r="G196" s="6">
        <v>43389519</v>
      </c>
    </row>
    <row r="197" spans="2:7" ht="16" thickBot="1" x14ac:dyDescent="0.25">
      <c r="B197" s="6" t="s">
        <v>200</v>
      </c>
      <c r="C197" s="6">
        <v>190.21</v>
      </c>
      <c r="D197" s="6">
        <v>194.4</v>
      </c>
      <c r="E197" s="6">
        <v>190.18</v>
      </c>
      <c r="F197" s="6">
        <v>193.42</v>
      </c>
      <c r="G197" s="6">
        <v>66628398</v>
      </c>
    </row>
    <row r="198" spans="2:7" ht="16" thickBot="1" x14ac:dyDescent="0.25">
      <c r="B198" s="6" t="s">
        <v>201</v>
      </c>
      <c r="C198" s="6">
        <v>194.45</v>
      </c>
      <c r="D198" s="6">
        <v>194.76</v>
      </c>
      <c r="E198" s="6">
        <v>192.11</v>
      </c>
      <c r="F198" s="6">
        <v>192.32</v>
      </c>
      <c r="G198" s="6">
        <v>41089737</v>
      </c>
    </row>
    <row r="199" spans="2:7" ht="16" thickBot="1" x14ac:dyDescent="0.25">
      <c r="B199" s="6" t="s">
        <v>202</v>
      </c>
      <c r="C199" s="6">
        <v>193.63</v>
      </c>
      <c r="D199" s="6">
        <v>195</v>
      </c>
      <c r="E199" s="6">
        <v>193.59</v>
      </c>
      <c r="F199" s="6">
        <v>194.27</v>
      </c>
      <c r="G199" s="6">
        <v>47477655</v>
      </c>
    </row>
    <row r="200" spans="2:7" ht="16" thickBot="1" x14ac:dyDescent="0.25">
      <c r="B200" s="6" t="s">
        <v>203</v>
      </c>
      <c r="C200" s="6">
        <v>194.2</v>
      </c>
      <c r="D200" s="6">
        <v>195.99</v>
      </c>
      <c r="E200" s="6">
        <v>193.67</v>
      </c>
      <c r="F200" s="6">
        <v>195.71</v>
      </c>
      <c r="G200" s="6">
        <v>53406358</v>
      </c>
    </row>
    <row r="201" spans="2:7" ht="16" thickBot="1" x14ac:dyDescent="0.25">
      <c r="B201" s="6" t="s">
        <v>204</v>
      </c>
      <c r="C201" s="6">
        <v>193.11</v>
      </c>
      <c r="D201" s="6">
        <v>193.49</v>
      </c>
      <c r="E201" s="6">
        <v>191.42</v>
      </c>
      <c r="F201" s="6">
        <v>193.18</v>
      </c>
      <c r="G201" s="6">
        <v>60943699</v>
      </c>
    </row>
    <row r="202" spans="2:7" ht="16" thickBot="1" x14ac:dyDescent="0.25">
      <c r="B202" s="6" t="s">
        <v>205</v>
      </c>
      <c r="C202" s="6">
        <v>193.08</v>
      </c>
      <c r="D202" s="6">
        <v>194.72</v>
      </c>
      <c r="E202" s="6">
        <v>191.72</v>
      </c>
      <c r="F202" s="6">
        <v>194.71</v>
      </c>
      <c r="G202" s="6">
        <v>52696900</v>
      </c>
    </row>
    <row r="203" spans="2:7" ht="16" thickBot="1" x14ac:dyDescent="0.25">
      <c r="B203" s="6" t="s">
        <v>206</v>
      </c>
      <c r="C203" s="6">
        <v>195.09</v>
      </c>
      <c r="D203" s="6">
        <v>198</v>
      </c>
      <c r="E203" s="6">
        <v>194.85</v>
      </c>
      <c r="F203" s="6">
        <v>197.96</v>
      </c>
      <c r="G203" s="6">
        <v>70404183</v>
      </c>
    </row>
    <row r="204" spans="2:7" ht="16" thickBot="1" x14ac:dyDescent="0.25">
      <c r="B204" s="6" t="s">
        <v>207</v>
      </c>
      <c r="C204" s="6">
        <v>198.02</v>
      </c>
      <c r="D204" s="6">
        <v>199.62</v>
      </c>
      <c r="E204" s="6">
        <v>196.16</v>
      </c>
      <c r="F204" s="6">
        <v>198.11</v>
      </c>
      <c r="G204" s="6">
        <v>66831572</v>
      </c>
    </row>
    <row r="205" spans="2:7" ht="16" thickBot="1" x14ac:dyDescent="0.25">
      <c r="B205" s="6" t="s">
        <v>208</v>
      </c>
      <c r="C205" s="6">
        <v>197.53</v>
      </c>
      <c r="D205" s="6">
        <v>198.4</v>
      </c>
      <c r="E205" s="6">
        <v>197</v>
      </c>
      <c r="F205" s="6">
        <v>197.57</v>
      </c>
      <c r="G205" s="6">
        <v>128538401</v>
      </c>
    </row>
    <row r="206" spans="2:7" ht="16" thickBot="1" x14ac:dyDescent="0.25">
      <c r="B206" s="6" t="s">
        <v>209</v>
      </c>
      <c r="C206" s="6">
        <v>196.09</v>
      </c>
      <c r="D206" s="6">
        <v>196.63</v>
      </c>
      <c r="E206" s="6">
        <v>194.39</v>
      </c>
      <c r="F206" s="6">
        <v>195.89</v>
      </c>
      <c r="G206" s="6">
        <v>55751861</v>
      </c>
    </row>
    <row r="207" spans="2:7" ht="16" thickBot="1" x14ac:dyDescent="0.25">
      <c r="B207" s="6" t="s">
        <v>210</v>
      </c>
      <c r="C207" s="6">
        <v>196.16</v>
      </c>
      <c r="D207" s="6">
        <v>196.95</v>
      </c>
      <c r="E207" s="6">
        <v>195.89</v>
      </c>
      <c r="F207" s="6">
        <v>196.94</v>
      </c>
      <c r="G207" s="6">
        <v>40714051</v>
      </c>
    </row>
    <row r="208" spans="2:7" ht="16" thickBot="1" x14ac:dyDescent="0.25">
      <c r="B208" s="6" t="s">
        <v>211</v>
      </c>
      <c r="C208" s="6">
        <v>196.9</v>
      </c>
      <c r="D208" s="6">
        <v>197.68</v>
      </c>
      <c r="E208" s="6">
        <v>194.83</v>
      </c>
      <c r="F208" s="6">
        <v>194.83</v>
      </c>
      <c r="G208" s="6">
        <v>52242815</v>
      </c>
    </row>
    <row r="209" spans="2:7" ht="16" thickBot="1" x14ac:dyDescent="0.25">
      <c r="B209" s="6" t="s">
        <v>212</v>
      </c>
      <c r="C209" s="6">
        <v>196.1</v>
      </c>
      <c r="D209" s="6">
        <v>197.08</v>
      </c>
      <c r="E209" s="6">
        <v>193.5</v>
      </c>
      <c r="F209" s="6">
        <v>194.68</v>
      </c>
      <c r="G209" s="6">
        <v>46482549</v>
      </c>
    </row>
    <row r="210" spans="2:7" ht="16" thickBot="1" x14ac:dyDescent="0.25">
      <c r="B210" s="6" t="s">
        <v>213</v>
      </c>
      <c r="C210" s="6">
        <v>195.18</v>
      </c>
      <c r="D210" s="6">
        <v>195.41</v>
      </c>
      <c r="E210" s="6">
        <v>192.97</v>
      </c>
      <c r="F210" s="6">
        <v>193.6</v>
      </c>
      <c r="G210" s="6">
        <v>37149570</v>
      </c>
    </row>
    <row r="211" spans="2:7" ht="16" thickBot="1" x14ac:dyDescent="0.25">
      <c r="B211" s="6" t="s">
        <v>214</v>
      </c>
      <c r="C211" s="6">
        <v>193.61</v>
      </c>
      <c r="D211" s="6">
        <v>193.89</v>
      </c>
      <c r="E211" s="6">
        <v>192.83</v>
      </c>
      <c r="F211" s="6">
        <v>193.05</v>
      </c>
      <c r="G211" s="6">
        <v>28919310</v>
      </c>
    </row>
    <row r="212" spans="2:7" ht="16" thickBot="1" x14ac:dyDescent="0.25">
      <c r="B212" s="6" t="s">
        <v>215</v>
      </c>
      <c r="C212" s="6">
        <v>192.49</v>
      </c>
      <c r="D212" s="6">
        <v>193.5</v>
      </c>
      <c r="E212" s="6">
        <v>191.09</v>
      </c>
      <c r="F212" s="6">
        <v>193.15</v>
      </c>
      <c r="G212" s="6">
        <v>48087681</v>
      </c>
    </row>
    <row r="213" spans="2:7" ht="16" thickBot="1" x14ac:dyDescent="0.25">
      <c r="B213" s="6" t="s">
        <v>216</v>
      </c>
      <c r="C213" s="6">
        <v>194.14</v>
      </c>
      <c r="D213" s="6">
        <v>194.66</v>
      </c>
      <c r="E213" s="6">
        <v>193.17</v>
      </c>
      <c r="F213" s="6">
        <v>193.58</v>
      </c>
      <c r="G213" s="6">
        <v>34049898</v>
      </c>
    </row>
    <row r="214" spans="2:7" ht="16" thickBot="1" x14ac:dyDescent="0.25">
      <c r="B214" s="6" t="s">
        <v>217</v>
      </c>
      <c r="C214" s="6">
        <v>193.9</v>
      </c>
      <c r="D214" s="6">
        <v>194.4</v>
      </c>
      <c r="E214" s="6">
        <v>191.73</v>
      </c>
      <c r="F214" s="6">
        <v>192.53</v>
      </c>
      <c r="G214" s="6">
        <v>42672148</v>
      </c>
    </row>
    <row r="215" spans="2:7" ht="16" thickBot="1" x14ac:dyDescent="0.25">
      <c r="B215" s="6" t="s">
        <v>218</v>
      </c>
      <c r="C215" s="6">
        <v>187.15</v>
      </c>
      <c r="D215" s="6">
        <v>188.44</v>
      </c>
      <c r="E215" s="6">
        <v>183.89</v>
      </c>
      <c r="F215" s="6">
        <v>185.64</v>
      </c>
      <c r="G215" s="6">
        <v>82488674</v>
      </c>
    </row>
    <row r="216" spans="2:7" ht="16" thickBot="1" x14ac:dyDescent="0.25">
      <c r="B216" s="6" t="s">
        <v>219</v>
      </c>
      <c r="C216" s="6">
        <v>184.22</v>
      </c>
      <c r="D216" s="6">
        <v>185.88</v>
      </c>
      <c r="E216" s="6">
        <v>183.43</v>
      </c>
      <c r="F216" s="6">
        <v>184.25</v>
      </c>
      <c r="G216" s="6">
        <v>58414460</v>
      </c>
    </row>
    <row r="217" spans="2:7" ht="16" thickBot="1" x14ac:dyDescent="0.25">
      <c r="B217" s="6" t="s">
        <v>220</v>
      </c>
      <c r="C217" s="6">
        <v>182.15</v>
      </c>
      <c r="D217" s="6">
        <v>183.09</v>
      </c>
      <c r="E217" s="6">
        <v>180.88</v>
      </c>
      <c r="F217" s="6">
        <v>181.91</v>
      </c>
      <c r="G217" s="6">
        <v>71983570</v>
      </c>
    </row>
    <row r="218" spans="2:7" ht="16" thickBot="1" x14ac:dyDescent="0.25">
      <c r="B218" s="6" t="s">
        <v>221</v>
      </c>
      <c r="C218" s="6">
        <v>181.99</v>
      </c>
      <c r="D218" s="6">
        <v>182.76</v>
      </c>
      <c r="E218" s="6">
        <v>180.17</v>
      </c>
      <c r="F218" s="6">
        <v>181.18</v>
      </c>
      <c r="G218" s="6">
        <v>62379661</v>
      </c>
    </row>
    <row r="219" spans="2:7" ht="16" thickBot="1" x14ac:dyDescent="0.25">
      <c r="B219" s="6" t="s">
        <v>222</v>
      </c>
      <c r="C219" s="6">
        <v>182.09</v>
      </c>
      <c r="D219" s="6">
        <v>185.6</v>
      </c>
      <c r="E219" s="6">
        <v>181.5</v>
      </c>
      <c r="F219" s="6">
        <v>185.56</v>
      </c>
      <c r="G219" s="6">
        <v>59144470</v>
      </c>
    </row>
    <row r="220" spans="2:7" ht="16" thickBot="1" x14ac:dyDescent="0.25">
      <c r="B220" s="6" t="s">
        <v>223</v>
      </c>
      <c r="C220" s="6">
        <v>183.92</v>
      </c>
      <c r="D220" s="6">
        <v>185.15</v>
      </c>
      <c r="E220" s="6">
        <v>182.73</v>
      </c>
      <c r="F220" s="6">
        <v>185.14</v>
      </c>
      <c r="G220" s="6">
        <v>42841809</v>
      </c>
    </row>
    <row r="221" spans="2:7" ht="16" thickBot="1" x14ac:dyDescent="0.25">
      <c r="B221" s="6" t="s">
        <v>224</v>
      </c>
      <c r="C221" s="6">
        <v>184.35</v>
      </c>
      <c r="D221" s="6">
        <v>186.4</v>
      </c>
      <c r="E221" s="6">
        <v>183.92</v>
      </c>
      <c r="F221" s="6">
        <v>186.19</v>
      </c>
      <c r="G221" s="6">
        <v>46792908</v>
      </c>
    </row>
    <row r="222" spans="2:7" ht="16" thickBot="1" x14ac:dyDescent="0.25">
      <c r="B222" s="6" t="s">
        <v>225</v>
      </c>
      <c r="C222" s="6">
        <v>186.54</v>
      </c>
      <c r="D222" s="6">
        <v>187.05</v>
      </c>
      <c r="E222" s="6">
        <v>183.62</v>
      </c>
      <c r="F222" s="6">
        <v>185.59</v>
      </c>
      <c r="G222" s="6">
        <v>49128408</v>
      </c>
    </row>
    <row r="223" spans="2:7" ht="16" thickBot="1" x14ac:dyDescent="0.25">
      <c r="B223" s="6" t="s">
        <v>226</v>
      </c>
      <c r="C223" s="6">
        <v>186.06</v>
      </c>
      <c r="D223" s="6">
        <v>186.74</v>
      </c>
      <c r="E223" s="6">
        <v>185.19</v>
      </c>
      <c r="F223" s="6">
        <v>185.92</v>
      </c>
      <c r="G223" s="6">
        <v>40477782</v>
      </c>
    </row>
    <row r="224" spans="2:7" ht="16" thickBot="1" x14ac:dyDescent="0.25">
      <c r="B224" s="6" t="s">
        <v>227</v>
      </c>
      <c r="C224" s="6">
        <v>182.16</v>
      </c>
      <c r="D224" s="6">
        <v>184.26</v>
      </c>
      <c r="E224" s="6">
        <v>180.93</v>
      </c>
      <c r="F224" s="6">
        <v>183.63</v>
      </c>
      <c r="G224" s="6">
        <v>65603041</v>
      </c>
    </row>
    <row r="225" spans="2:7" ht="16" thickBot="1" x14ac:dyDescent="0.25">
      <c r="B225" s="6" t="s">
        <v>228</v>
      </c>
      <c r="C225" s="6">
        <v>181.27</v>
      </c>
      <c r="D225" s="6">
        <v>182.93</v>
      </c>
      <c r="E225" s="6">
        <v>180.3</v>
      </c>
      <c r="F225" s="6">
        <v>182.68</v>
      </c>
      <c r="G225" s="6">
        <v>47317433</v>
      </c>
    </row>
    <row r="226" spans="2:7" ht="16" thickBot="1" x14ac:dyDescent="0.25">
      <c r="B226" s="6" t="s">
        <v>229</v>
      </c>
      <c r="C226" s="6">
        <v>186.09</v>
      </c>
      <c r="D226" s="6">
        <v>189.14</v>
      </c>
      <c r="E226" s="6">
        <v>185.83</v>
      </c>
      <c r="F226" s="6">
        <v>188.63</v>
      </c>
      <c r="G226" s="6">
        <v>78005754</v>
      </c>
    </row>
    <row r="227" spans="2:7" ht="16" thickBot="1" x14ac:dyDescent="0.25">
      <c r="B227" s="6" t="s">
        <v>230</v>
      </c>
      <c r="C227" s="6">
        <v>189.33</v>
      </c>
      <c r="D227" s="6">
        <v>191.95</v>
      </c>
      <c r="E227" s="6">
        <v>188.82</v>
      </c>
      <c r="F227" s="6">
        <v>191.56</v>
      </c>
      <c r="G227" s="6">
        <v>68902985</v>
      </c>
    </row>
    <row r="228" spans="2:7" ht="16" thickBot="1" x14ac:dyDescent="0.25">
      <c r="B228" s="6" t="s">
        <v>231</v>
      </c>
      <c r="C228" s="6">
        <v>192.3</v>
      </c>
      <c r="D228" s="6">
        <v>195.33</v>
      </c>
      <c r="E228" s="6">
        <v>192.26</v>
      </c>
      <c r="F228" s="6">
        <v>193.89</v>
      </c>
      <c r="G228" s="6">
        <v>60133852</v>
      </c>
    </row>
    <row r="229" spans="2:7" ht="16" thickBot="1" x14ac:dyDescent="0.25">
      <c r="B229" s="6" t="s">
        <v>232</v>
      </c>
      <c r="C229" s="6">
        <v>195.02</v>
      </c>
      <c r="D229" s="6">
        <v>195.75</v>
      </c>
      <c r="E229" s="6">
        <v>193.83</v>
      </c>
      <c r="F229" s="6">
        <v>195.18</v>
      </c>
      <c r="G229" s="6">
        <v>42355590</v>
      </c>
    </row>
    <row r="230" spans="2:7" ht="16" thickBot="1" x14ac:dyDescent="0.25">
      <c r="B230" s="6" t="s">
        <v>233</v>
      </c>
      <c r="C230" s="6">
        <v>195.42</v>
      </c>
      <c r="D230" s="6">
        <v>196.38</v>
      </c>
      <c r="E230" s="6">
        <v>194.34</v>
      </c>
      <c r="F230" s="6">
        <v>194.5</v>
      </c>
      <c r="G230" s="6">
        <v>53631316</v>
      </c>
    </row>
    <row r="231" spans="2:7" ht="16" thickBot="1" x14ac:dyDescent="0.25">
      <c r="B231" s="6" t="s">
        <v>234</v>
      </c>
      <c r="C231" s="6">
        <v>195.22</v>
      </c>
      <c r="D231" s="6">
        <v>196.27</v>
      </c>
      <c r="E231" s="6">
        <v>193.11</v>
      </c>
      <c r="F231" s="6">
        <v>194.17</v>
      </c>
      <c r="G231" s="6">
        <v>54822126</v>
      </c>
    </row>
    <row r="232" spans="2:7" ht="16" thickBot="1" x14ac:dyDescent="0.25">
      <c r="B232" s="6" t="s">
        <v>235</v>
      </c>
      <c r="C232" s="6">
        <v>194.27</v>
      </c>
      <c r="D232" s="6">
        <v>194.76</v>
      </c>
      <c r="E232" s="6">
        <v>191.94</v>
      </c>
      <c r="F232" s="6">
        <v>192.42</v>
      </c>
      <c r="G232" s="6">
        <v>44594011</v>
      </c>
    </row>
    <row r="233" spans="2:7" ht="16" thickBot="1" x14ac:dyDescent="0.25">
      <c r="B233" s="6" t="s">
        <v>236</v>
      </c>
      <c r="C233" s="6">
        <v>192.01</v>
      </c>
      <c r="D233" s="6">
        <v>192.2</v>
      </c>
      <c r="E233" s="6">
        <v>189.58</v>
      </c>
      <c r="F233" s="6">
        <v>191.73</v>
      </c>
      <c r="G233" s="6">
        <v>47145622</v>
      </c>
    </row>
    <row r="234" spans="2:7" ht="16" thickBot="1" x14ac:dyDescent="0.25">
      <c r="B234" s="6" t="s">
        <v>237</v>
      </c>
      <c r="C234" s="6">
        <v>190.94</v>
      </c>
      <c r="D234" s="6">
        <v>191.8</v>
      </c>
      <c r="E234" s="6">
        <v>187.47</v>
      </c>
      <c r="F234" s="6">
        <v>188.04</v>
      </c>
      <c r="G234" s="6">
        <v>55859370</v>
      </c>
    </row>
    <row r="235" spans="2:7" ht="16" thickBot="1" x14ac:dyDescent="0.25">
      <c r="B235" s="6" t="s">
        <v>238</v>
      </c>
      <c r="C235" s="6">
        <v>187.04</v>
      </c>
      <c r="D235" s="6">
        <v>187.1</v>
      </c>
      <c r="E235" s="6">
        <v>184.35</v>
      </c>
      <c r="F235" s="6">
        <v>184.4</v>
      </c>
      <c r="G235" s="6">
        <v>55467803</v>
      </c>
    </row>
    <row r="236" spans="2:7" ht="16" thickBot="1" x14ac:dyDescent="0.25">
      <c r="B236" s="6" t="s">
        <v>239</v>
      </c>
      <c r="C236" s="6">
        <v>183.99</v>
      </c>
      <c r="D236" s="6">
        <v>186.95</v>
      </c>
      <c r="E236" s="6">
        <v>183.82</v>
      </c>
      <c r="F236" s="6">
        <v>186.86</v>
      </c>
      <c r="G236" s="6">
        <v>64885408</v>
      </c>
    </row>
    <row r="237" spans="2:7" ht="16" thickBot="1" x14ac:dyDescent="0.25">
      <c r="B237" s="6" t="s">
        <v>240</v>
      </c>
      <c r="C237" s="6">
        <v>179.86</v>
      </c>
      <c r="D237" s="6">
        <v>187.33</v>
      </c>
      <c r="E237" s="6">
        <v>179.25</v>
      </c>
      <c r="F237" s="6">
        <v>185.85</v>
      </c>
      <c r="G237" s="6">
        <v>102551680</v>
      </c>
    </row>
    <row r="238" spans="2:7" ht="16" thickBot="1" x14ac:dyDescent="0.25">
      <c r="B238" s="6" t="s">
        <v>241</v>
      </c>
      <c r="C238" s="6">
        <v>188.15</v>
      </c>
      <c r="D238" s="6">
        <v>189.25</v>
      </c>
      <c r="E238" s="6">
        <v>185.84</v>
      </c>
      <c r="F238" s="6">
        <v>187.68</v>
      </c>
      <c r="G238" s="6">
        <v>69668820</v>
      </c>
    </row>
    <row r="239" spans="2:7" ht="16" thickBot="1" x14ac:dyDescent="0.25">
      <c r="B239" s="6" t="s">
        <v>242</v>
      </c>
      <c r="C239" s="6">
        <v>186.86</v>
      </c>
      <c r="D239" s="6">
        <v>189.31</v>
      </c>
      <c r="E239" s="6">
        <v>186.77</v>
      </c>
      <c r="F239" s="6">
        <v>189.3</v>
      </c>
      <c r="G239" s="6">
        <v>43490759</v>
      </c>
    </row>
    <row r="240" spans="2:7" ht="16" thickBot="1" x14ac:dyDescent="0.25">
      <c r="B240" s="6" t="s">
        <v>243</v>
      </c>
      <c r="C240" s="6">
        <v>190.64</v>
      </c>
      <c r="D240" s="6">
        <v>191.05</v>
      </c>
      <c r="E240" s="6">
        <v>188.61</v>
      </c>
      <c r="F240" s="6">
        <v>189.41</v>
      </c>
      <c r="G240" s="6">
        <v>53438955</v>
      </c>
    </row>
    <row r="241" spans="2:7" ht="16" thickBot="1" x14ac:dyDescent="0.25">
      <c r="B241" s="6" t="s">
        <v>244</v>
      </c>
      <c r="C241" s="6">
        <v>189.39</v>
      </c>
      <c r="D241" s="6">
        <v>189.54</v>
      </c>
      <c r="E241" s="6">
        <v>187.35</v>
      </c>
      <c r="F241" s="6">
        <v>188.32</v>
      </c>
      <c r="G241" s="6">
        <v>40962046</v>
      </c>
    </row>
    <row r="242" spans="2:7" ht="16" thickBot="1" x14ac:dyDescent="0.25">
      <c r="B242" s="6" t="s">
        <v>245</v>
      </c>
      <c r="C242" s="6">
        <v>188.65</v>
      </c>
      <c r="D242" s="6">
        <v>189.99</v>
      </c>
      <c r="E242" s="6">
        <v>188</v>
      </c>
      <c r="F242" s="6">
        <v>188.85</v>
      </c>
      <c r="G242" s="6">
        <v>45155216</v>
      </c>
    </row>
    <row r="243" spans="2:7" ht="16" thickBot="1" x14ac:dyDescent="0.25">
      <c r="B243" s="6" t="s">
        <v>246</v>
      </c>
      <c r="C243" s="6">
        <v>188.42</v>
      </c>
      <c r="D243" s="6">
        <v>188.67</v>
      </c>
      <c r="E243" s="6">
        <v>186.79</v>
      </c>
      <c r="F243" s="6">
        <v>187.15</v>
      </c>
      <c r="G243" s="6">
        <v>41781934</v>
      </c>
    </row>
    <row r="244" spans="2:7" ht="16" thickBot="1" x14ac:dyDescent="0.25">
      <c r="B244" s="6" t="s">
        <v>247</v>
      </c>
      <c r="C244" s="6">
        <v>185.77</v>
      </c>
      <c r="D244" s="6">
        <v>186.21</v>
      </c>
      <c r="E244" s="6">
        <v>183.51</v>
      </c>
      <c r="F244" s="6">
        <v>185.04</v>
      </c>
      <c r="G244" s="6">
        <v>56529529</v>
      </c>
    </row>
    <row r="245" spans="2:7" ht="16" thickBot="1" x14ac:dyDescent="0.25">
      <c r="B245" s="6" t="s">
        <v>248</v>
      </c>
      <c r="C245" s="6">
        <v>185.32</v>
      </c>
      <c r="D245" s="6">
        <v>185.53</v>
      </c>
      <c r="E245" s="6">
        <v>182.44</v>
      </c>
      <c r="F245" s="6">
        <v>184.15</v>
      </c>
      <c r="G245" s="6">
        <v>54630517</v>
      </c>
    </row>
    <row r="246" spans="2:7" ht="16" thickBot="1" x14ac:dyDescent="0.25">
      <c r="B246" s="6" t="s">
        <v>249</v>
      </c>
      <c r="C246" s="6">
        <v>183.55</v>
      </c>
      <c r="D246" s="6">
        <v>184.49</v>
      </c>
      <c r="E246" s="6">
        <v>181.35</v>
      </c>
      <c r="F246" s="6">
        <v>183.86</v>
      </c>
      <c r="G246" s="6">
        <v>65434496</v>
      </c>
    </row>
    <row r="247" spans="2:7" ht="16" thickBot="1" x14ac:dyDescent="0.25">
      <c r="B247" s="6" t="s">
        <v>250</v>
      </c>
      <c r="C247" s="6">
        <v>183.42</v>
      </c>
      <c r="D247" s="6">
        <v>184.85</v>
      </c>
      <c r="E247" s="6">
        <v>181.67</v>
      </c>
      <c r="F247" s="6">
        <v>182.31</v>
      </c>
      <c r="G247" s="6">
        <v>49752465</v>
      </c>
    </row>
    <row r="248" spans="2:7" ht="16" thickBot="1" x14ac:dyDescent="0.25">
      <c r="B248" s="6" t="s">
        <v>251</v>
      </c>
      <c r="C248" s="6">
        <v>181.79</v>
      </c>
      <c r="D248" s="6">
        <v>182.43</v>
      </c>
      <c r="E248" s="6">
        <v>180</v>
      </c>
      <c r="F248" s="6">
        <v>181.56</v>
      </c>
      <c r="G248" s="6">
        <v>53665553</v>
      </c>
    </row>
    <row r="249" spans="2:7" ht="16" thickBot="1" x14ac:dyDescent="0.25">
      <c r="B249" s="6" t="s">
        <v>252</v>
      </c>
      <c r="C249" s="6">
        <v>181.94</v>
      </c>
      <c r="D249" s="6">
        <v>182.89</v>
      </c>
      <c r="E249" s="6">
        <v>180.66</v>
      </c>
      <c r="F249" s="6">
        <v>182.32</v>
      </c>
      <c r="G249" s="6">
        <v>41529674</v>
      </c>
    </row>
    <row r="250" spans="2:7" ht="16" thickBot="1" x14ac:dyDescent="0.25">
      <c r="B250" s="6" t="s">
        <v>253</v>
      </c>
      <c r="C250" s="6">
        <v>183.48</v>
      </c>
      <c r="D250" s="6">
        <v>184.96</v>
      </c>
      <c r="E250" s="6">
        <v>182.46</v>
      </c>
      <c r="F250" s="6">
        <v>184.37</v>
      </c>
      <c r="G250" s="6">
        <v>52292208</v>
      </c>
    </row>
    <row r="251" spans="2:7" ht="16" thickBot="1" x14ac:dyDescent="0.25">
      <c r="B251" s="6" t="s">
        <v>254</v>
      </c>
      <c r="C251" s="6">
        <v>185.01</v>
      </c>
      <c r="D251" s="6">
        <v>185.04</v>
      </c>
      <c r="E251" s="6">
        <v>182.23</v>
      </c>
      <c r="F251" s="6">
        <v>182.52</v>
      </c>
      <c r="G251" s="6">
        <v>45119677</v>
      </c>
    </row>
    <row r="252" spans="2:7" ht="16" thickBot="1" x14ac:dyDescent="0.25">
      <c r="B252" s="6" t="s">
        <v>255</v>
      </c>
      <c r="C252" s="6">
        <v>182.24</v>
      </c>
      <c r="D252" s="6">
        <v>182.76</v>
      </c>
      <c r="E252" s="6">
        <v>180.65</v>
      </c>
      <c r="F252" s="6">
        <v>181.16</v>
      </c>
      <c r="G252" s="6">
        <v>40867421</v>
      </c>
    </row>
    <row r="253" spans="2:7" ht="16" thickBot="1" x14ac:dyDescent="0.25">
      <c r="B253" s="6" t="s">
        <v>256</v>
      </c>
      <c r="C253" s="6">
        <v>181.1</v>
      </c>
      <c r="D253" s="6">
        <v>183.92</v>
      </c>
      <c r="E253" s="6">
        <v>179.56</v>
      </c>
      <c r="F253" s="6">
        <v>182.63</v>
      </c>
      <c r="G253" s="6">
        <v>54318851</v>
      </c>
    </row>
    <row r="254" spans="2:7" ht="16" thickBot="1" x14ac:dyDescent="0.25">
      <c r="B254" s="6" t="s">
        <v>257</v>
      </c>
      <c r="C254" s="6">
        <v>182.51</v>
      </c>
      <c r="D254" s="6">
        <v>183.12</v>
      </c>
      <c r="E254" s="6">
        <v>180.13</v>
      </c>
      <c r="F254" s="6">
        <v>181.42</v>
      </c>
      <c r="G254" s="6">
        <v>48953939</v>
      </c>
    </row>
    <row r="255" spans="2:7" ht="16" thickBot="1" x14ac:dyDescent="0.25">
      <c r="B255" s="6" t="s">
        <v>258</v>
      </c>
      <c r="C255" s="6">
        <v>181.27</v>
      </c>
      <c r="D255" s="6">
        <v>182.57</v>
      </c>
      <c r="E255" s="6">
        <v>179.53</v>
      </c>
      <c r="F255" s="6">
        <v>180.75</v>
      </c>
      <c r="G255" s="6">
        <v>136682597</v>
      </c>
    </row>
    <row r="256" spans="2:7" ht="16" thickBot="1" x14ac:dyDescent="0.25">
      <c r="B256" s="6" t="s">
        <v>259</v>
      </c>
      <c r="C256" s="6">
        <v>179.55</v>
      </c>
      <c r="D256" s="6">
        <v>180.53</v>
      </c>
      <c r="E256" s="6">
        <v>177.38</v>
      </c>
      <c r="F256" s="6">
        <v>179.66</v>
      </c>
      <c r="G256" s="6">
        <v>73563082</v>
      </c>
    </row>
    <row r="257" spans="2:7" ht="16" thickBot="1" x14ac:dyDescent="0.25">
      <c r="B257" s="6" t="s">
        <v>260</v>
      </c>
      <c r="C257" s="6">
        <v>176.15</v>
      </c>
      <c r="D257" s="6">
        <v>176.9</v>
      </c>
      <c r="E257" s="6">
        <v>173.79</v>
      </c>
      <c r="F257" s="6">
        <v>175.1</v>
      </c>
      <c r="G257" s="6">
        <v>81510101</v>
      </c>
    </row>
    <row r="258" spans="2:7" ht="16" thickBot="1" x14ac:dyDescent="0.25">
      <c r="B258" s="6" t="s">
        <v>261</v>
      </c>
      <c r="C258" s="6">
        <v>170.76</v>
      </c>
      <c r="D258" s="6">
        <v>172.04</v>
      </c>
      <c r="E258" s="6">
        <v>169.62</v>
      </c>
      <c r="F258" s="6">
        <v>170.12</v>
      </c>
      <c r="G258" s="6">
        <v>95132355</v>
      </c>
    </row>
    <row r="259" spans="2:7" ht="16" thickBot="1" x14ac:dyDescent="0.25">
      <c r="B259" s="6" t="s">
        <v>262</v>
      </c>
      <c r="C259" s="6">
        <v>171.06</v>
      </c>
      <c r="D259" s="6">
        <v>171.24</v>
      </c>
      <c r="E259" s="6">
        <v>168.68</v>
      </c>
      <c r="F259" s="6">
        <v>169.12</v>
      </c>
      <c r="G259" s="6">
        <v>68587707</v>
      </c>
    </row>
    <row r="260" spans="2:7" ht="16" thickBot="1" x14ac:dyDescent="0.25">
      <c r="B260" s="6" t="s">
        <v>263</v>
      </c>
      <c r="C260" s="6">
        <v>169.15</v>
      </c>
      <c r="D260" s="6">
        <v>170.73</v>
      </c>
      <c r="E260" s="6">
        <v>168.49</v>
      </c>
      <c r="F260" s="6">
        <v>169</v>
      </c>
      <c r="G260" s="6">
        <v>71765061</v>
      </c>
    </row>
    <row r="261" spans="2:7" ht="16" thickBot="1" x14ac:dyDescent="0.25">
      <c r="B261" s="6" t="s">
        <v>264</v>
      </c>
      <c r="C261" s="6">
        <v>169</v>
      </c>
      <c r="D261" s="6">
        <v>173.7</v>
      </c>
      <c r="E261" s="6">
        <v>168.94</v>
      </c>
      <c r="F261" s="6">
        <v>170.73</v>
      </c>
      <c r="G261" s="6">
        <v>76267041</v>
      </c>
    </row>
    <row r="262" spans="2:7" ht="16" thickBot="1" x14ac:dyDescent="0.25">
      <c r="B262" s="6" t="s">
        <v>265</v>
      </c>
      <c r="C262" s="6">
        <v>172.94</v>
      </c>
      <c r="D262" s="6">
        <v>174.38</v>
      </c>
      <c r="E262" s="6">
        <v>172.05</v>
      </c>
      <c r="F262" s="6">
        <v>172.75</v>
      </c>
      <c r="G262" s="6">
        <v>60139473</v>
      </c>
    </row>
    <row r="263" spans="2:7" ht="16" thickBot="1" x14ac:dyDescent="0.25">
      <c r="B263" s="6" t="s">
        <v>266</v>
      </c>
      <c r="C263" s="6">
        <v>173.15</v>
      </c>
      <c r="D263" s="6">
        <v>174.03</v>
      </c>
      <c r="E263" s="6">
        <v>171.01</v>
      </c>
      <c r="F263" s="6">
        <v>173.23</v>
      </c>
      <c r="G263" s="6">
        <v>59825372</v>
      </c>
    </row>
    <row r="264" spans="2:7" ht="16" thickBot="1" x14ac:dyDescent="0.25">
      <c r="B264" s="6" t="s">
        <v>267</v>
      </c>
      <c r="C264" s="6">
        <v>172.77</v>
      </c>
      <c r="D264" s="6">
        <v>173.19</v>
      </c>
      <c r="E264" s="6">
        <v>170.76</v>
      </c>
      <c r="F264" s="6">
        <v>171.13</v>
      </c>
      <c r="G264" s="6">
        <v>52488692</v>
      </c>
    </row>
    <row r="265" spans="2:7" ht="16" thickBot="1" x14ac:dyDescent="0.25">
      <c r="B265" s="6" t="s">
        <v>268</v>
      </c>
      <c r="C265" s="6">
        <v>172.91</v>
      </c>
      <c r="D265" s="6">
        <v>174.31</v>
      </c>
      <c r="E265" s="6">
        <v>172.05</v>
      </c>
      <c r="F265" s="6">
        <v>173</v>
      </c>
      <c r="G265" s="6">
        <v>72913507</v>
      </c>
    </row>
    <row r="266" spans="2:7" ht="16" thickBot="1" x14ac:dyDescent="0.25">
      <c r="B266" s="6" t="s">
        <v>269</v>
      </c>
      <c r="C266" s="6">
        <v>171.17</v>
      </c>
      <c r="D266" s="6">
        <v>172.62</v>
      </c>
      <c r="E266" s="6">
        <v>170.29</v>
      </c>
      <c r="F266" s="6">
        <v>172.62</v>
      </c>
      <c r="G266" s="6">
        <v>121752699</v>
      </c>
    </row>
    <row r="267" spans="2:7" ht="16" thickBot="1" x14ac:dyDescent="0.25">
      <c r="B267" s="6" t="s">
        <v>270</v>
      </c>
      <c r="C267" s="6">
        <v>175.57</v>
      </c>
      <c r="D267" s="6">
        <v>177.71</v>
      </c>
      <c r="E267" s="6">
        <v>173.52</v>
      </c>
      <c r="F267" s="6">
        <v>173.72</v>
      </c>
      <c r="G267" s="6">
        <v>75604184</v>
      </c>
    </row>
    <row r="268" spans="2:7" ht="16" thickBot="1" x14ac:dyDescent="0.25">
      <c r="B268" s="6" t="s">
        <v>271</v>
      </c>
      <c r="C268" s="6">
        <v>174.34</v>
      </c>
      <c r="D268" s="6">
        <v>176.61</v>
      </c>
      <c r="E268" s="6">
        <v>173.03</v>
      </c>
      <c r="F268" s="6">
        <v>176.08</v>
      </c>
      <c r="G268" s="6">
        <v>55215244</v>
      </c>
    </row>
    <row r="269" spans="2:7" ht="16" thickBot="1" x14ac:dyDescent="0.25">
      <c r="B269" s="6" t="s">
        <v>272</v>
      </c>
      <c r="C269" s="6">
        <v>175.72</v>
      </c>
      <c r="D269" s="6">
        <v>178.67</v>
      </c>
      <c r="E269" s="6">
        <v>175.09</v>
      </c>
      <c r="F269" s="6">
        <v>178.67</v>
      </c>
      <c r="G269" s="6">
        <v>53423102</v>
      </c>
    </row>
    <row r="270" spans="2:7" ht="16" thickBot="1" x14ac:dyDescent="0.25">
      <c r="B270" s="6" t="s">
        <v>273</v>
      </c>
      <c r="C270" s="6">
        <v>177.05</v>
      </c>
      <c r="D270" s="6">
        <v>177.49</v>
      </c>
      <c r="E270" s="6">
        <v>170.84</v>
      </c>
      <c r="F270" s="6">
        <v>171.37</v>
      </c>
      <c r="G270" s="6">
        <v>106181270</v>
      </c>
    </row>
    <row r="271" spans="2:7" ht="16" thickBot="1" x14ac:dyDescent="0.25">
      <c r="B271" s="6" t="s">
        <v>274</v>
      </c>
      <c r="C271" s="6">
        <v>171.76</v>
      </c>
      <c r="D271" s="6">
        <v>173.05</v>
      </c>
      <c r="E271" s="6">
        <v>170.06</v>
      </c>
      <c r="F271" s="6">
        <v>172.28</v>
      </c>
      <c r="G271" s="6">
        <v>71160138</v>
      </c>
    </row>
    <row r="272" spans="2:7" ht="16" thickBot="1" x14ac:dyDescent="0.25">
      <c r="B272" s="6" t="s">
        <v>275</v>
      </c>
      <c r="C272" s="6">
        <v>170.57</v>
      </c>
      <c r="D272" s="6">
        <v>171.94</v>
      </c>
      <c r="E272" s="6">
        <v>169.45</v>
      </c>
      <c r="F272" s="6">
        <v>170.85</v>
      </c>
      <c r="G272" s="6">
        <v>54288328</v>
      </c>
    </row>
    <row r="273" spans="2:7" ht="16" thickBot="1" x14ac:dyDescent="0.25">
      <c r="B273" s="6" t="s">
        <v>276</v>
      </c>
      <c r="C273" s="6">
        <v>170</v>
      </c>
      <c r="D273" s="6">
        <v>171.42</v>
      </c>
      <c r="E273" s="6">
        <v>169.58</v>
      </c>
      <c r="F273" s="6">
        <v>169.71</v>
      </c>
      <c r="G273" s="6">
        <v>57388449</v>
      </c>
    </row>
    <row r="274" spans="2:7" ht="16" thickBot="1" x14ac:dyDescent="0.25">
      <c r="B274" s="6" t="s">
        <v>277</v>
      </c>
      <c r="C274" s="6">
        <v>170.41</v>
      </c>
      <c r="D274" s="6">
        <v>173.6</v>
      </c>
      <c r="E274" s="6">
        <v>170.11</v>
      </c>
      <c r="F274" s="6">
        <v>173.31</v>
      </c>
      <c r="G274" s="6">
        <v>60273265</v>
      </c>
    </row>
    <row r="275" spans="2:7" ht="16" thickBot="1" x14ac:dyDescent="0.25">
      <c r="B275" s="6" t="s">
        <v>278</v>
      </c>
      <c r="C275" s="6">
        <v>171.75</v>
      </c>
      <c r="D275" s="6">
        <v>172.23</v>
      </c>
      <c r="E275" s="6">
        <v>170.51</v>
      </c>
      <c r="F275" s="6">
        <v>171.48</v>
      </c>
      <c r="G275" s="6">
        <v>65672690</v>
      </c>
    </row>
    <row r="276" spans="2:7" ht="16" thickBot="1" x14ac:dyDescent="0.25">
      <c r="B276" s="6" t="s">
        <v>279</v>
      </c>
      <c r="C276" s="6">
        <v>171.19</v>
      </c>
      <c r="D276" s="6">
        <v>171.25</v>
      </c>
      <c r="E276" s="6">
        <v>169.48</v>
      </c>
      <c r="F276" s="6">
        <v>170.03</v>
      </c>
      <c r="G276" s="6">
        <v>46240500</v>
      </c>
    </row>
    <row r="277" spans="2:7" ht="16" thickBot="1" x14ac:dyDescent="0.25">
      <c r="B277" s="6" t="s">
        <v>280</v>
      </c>
      <c r="C277" s="6">
        <v>169.08</v>
      </c>
      <c r="D277" s="6">
        <v>169.34</v>
      </c>
      <c r="E277" s="6">
        <v>168.23</v>
      </c>
      <c r="F277" s="6">
        <v>168.84</v>
      </c>
      <c r="G277" s="6">
        <v>49329481</v>
      </c>
    </row>
    <row r="278" spans="2:7" ht="16" thickBot="1" x14ac:dyDescent="0.25">
      <c r="B278" s="6" t="s">
        <v>281</v>
      </c>
      <c r="C278" s="6">
        <v>168.79</v>
      </c>
      <c r="D278" s="6">
        <v>170.68</v>
      </c>
      <c r="E278" s="6">
        <v>168.58</v>
      </c>
      <c r="F278" s="6">
        <v>169.65</v>
      </c>
      <c r="G278" s="6">
        <v>47691715</v>
      </c>
    </row>
    <row r="279" spans="2:7" ht="16" thickBot="1" x14ac:dyDescent="0.25">
      <c r="B279" s="6" t="s">
        <v>282</v>
      </c>
      <c r="C279" s="6">
        <v>170.29</v>
      </c>
      <c r="D279" s="6">
        <v>171.92</v>
      </c>
      <c r="E279" s="6">
        <v>168.82</v>
      </c>
      <c r="F279" s="6">
        <v>168.82</v>
      </c>
      <c r="G279" s="6">
        <v>53704386</v>
      </c>
    </row>
    <row r="280" spans="2:7" ht="16" thickBot="1" x14ac:dyDescent="0.25">
      <c r="B280" s="6" t="s">
        <v>283</v>
      </c>
      <c r="C280" s="6">
        <v>169.59</v>
      </c>
      <c r="D280" s="6">
        <v>170.39</v>
      </c>
      <c r="E280" s="6">
        <v>168.95</v>
      </c>
      <c r="F280" s="6">
        <v>169.58</v>
      </c>
      <c r="G280" s="6">
        <v>42104826</v>
      </c>
    </row>
    <row r="281" spans="2:7" ht="16" thickBot="1" x14ac:dyDescent="0.25">
      <c r="B281" s="6" t="s">
        <v>284</v>
      </c>
      <c r="C281" s="6">
        <v>169.03</v>
      </c>
      <c r="D281" s="6">
        <v>169.2</v>
      </c>
      <c r="E281" s="6">
        <v>168.24</v>
      </c>
      <c r="F281" s="6">
        <v>168.45</v>
      </c>
      <c r="G281" s="6">
        <v>37425513</v>
      </c>
    </row>
    <row r="282" spans="2:7" ht="16" thickBot="1" x14ac:dyDescent="0.25">
      <c r="B282" s="6" t="s">
        <v>285</v>
      </c>
      <c r="C282" s="6">
        <v>168.7</v>
      </c>
      <c r="D282" s="6">
        <v>170.08</v>
      </c>
      <c r="E282" s="6">
        <v>168.35</v>
      </c>
      <c r="F282" s="6">
        <v>169.67</v>
      </c>
      <c r="G282" s="6">
        <v>42451209</v>
      </c>
    </row>
    <row r="283" spans="2:7" ht="16" thickBot="1" x14ac:dyDescent="0.25">
      <c r="B283" s="6" t="s">
        <v>286</v>
      </c>
      <c r="C283" s="6">
        <v>168.8</v>
      </c>
      <c r="D283" s="6">
        <v>169.09</v>
      </c>
      <c r="E283" s="6">
        <v>167.11</v>
      </c>
      <c r="F283" s="6">
        <v>167.78</v>
      </c>
      <c r="G283" s="6">
        <v>49709336</v>
      </c>
    </row>
    <row r="284" spans="2:7" ht="16" thickBot="1" x14ac:dyDescent="0.25">
      <c r="B284" s="6" t="s">
        <v>287</v>
      </c>
      <c r="C284" s="6">
        <v>168.34</v>
      </c>
      <c r="D284" s="6">
        <v>175.46</v>
      </c>
      <c r="E284" s="6">
        <v>168.16</v>
      </c>
      <c r="F284" s="6">
        <v>175.04</v>
      </c>
      <c r="G284" s="6">
        <v>91070275</v>
      </c>
    </row>
    <row r="285" spans="2:7" ht="16" thickBot="1" x14ac:dyDescent="0.25">
      <c r="B285" s="6" t="s">
        <v>288</v>
      </c>
      <c r="C285" s="6">
        <v>174.26</v>
      </c>
      <c r="D285" s="6">
        <v>178.36</v>
      </c>
      <c r="E285" s="6">
        <v>174.21</v>
      </c>
      <c r="F285" s="6">
        <v>176.55</v>
      </c>
      <c r="G285" s="6">
        <v>101670886</v>
      </c>
    </row>
    <row r="286" spans="2:7" ht="16" thickBot="1" x14ac:dyDescent="0.25">
      <c r="B286" s="6" t="s">
        <v>289</v>
      </c>
      <c r="C286" s="6">
        <v>175.36</v>
      </c>
      <c r="D286" s="6">
        <v>176.63</v>
      </c>
      <c r="E286" s="6">
        <v>172.5</v>
      </c>
      <c r="F286" s="6">
        <v>172.69</v>
      </c>
      <c r="G286" s="6">
        <v>73531773</v>
      </c>
    </row>
    <row r="287" spans="2:7" ht="16" thickBot="1" x14ac:dyDescent="0.25">
      <c r="B287" s="6" t="s">
        <v>290</v>
      </c>
      <c r="C287" s="6">
        <v>171.75</v>
      </c>
      <c r="D287" s="6">
        <v>173.76</v>
      </c>
      <c r="E287" s="6">
        <v>168.27</v>
      </c>
      <c r="F287" s="6">
        <v>169.38</v>
      </c>
      <c r="G287" s="6">
        <v>73711235</v>
      </c>
    </row>
    <row r="288" spans="2:7" ht="16" thickBot="1" x14ac:dyDescent="0.25">
      <c r="B288" s="6" t="s">
        <v>291</v>
      </c>
      <c r="C288" s="6">
        <v>169.61</v>
      </c>
      <c r="D288" s="6">
        <v>170.65</v>
      </c>
      <c r="E288" s="6">
        <v>168</v>
      </c>
      <c r="F288" s="6">
        <v>168</v>
      </c>
      <c r="G288" s="6">
        <v>50901210</v>
      </c>
    </row>
    <row r="289" spans="2:7" ht="16" thickBot="1" x14ac:dyDescent="0.25">
      <c r="B289" s="6" t="s">
        <v>292</v>
      </c>
      <c r="C289" s="6">
        <v>168.03</v>
      </c>
      <c r="D289" s="6">
        <v>168.64</v>
      </c>
      <c r="E289" s="6">
        <v>166.55</v>
      </c>
      <c r="F289" s="6">
        <v>167.04</v>
      </c>
      <c r="G289" s="6">
        <v>43122903</v>
      </c>
    </row>
    <row r="290" spans="2:7" ht="16" thickBot="1" x14ac:dyDescent="0.25">
      <c r="B290" s="6" t="s">
        <v>293</v>
      </c>
      <c r="C290" s="6">
        <v>166.21</v>
      </c>
      <c r="D290" s="6">
        <v>166.4</v>
      </c>
      <c r="E290" s="6">
        <v>164.08</v>
      </c>
      <c r="F290" s="6">
        <v>165</v>
      </c>
      <c r="G290" s="6">
        <v>68149377</v>
      </c>
    </row>
    <row r="291" spans="2:7" ht="16" thickBot="1" x14ac:dyDescent="0.25">
      <c r="B291" s="6" t="s">
        <v>294</v>
      </c>
      <c r="C291" s="6">
        <v>165.52</v>
      </c>
      <c r="D291" s="6">
        <v>167.26</v>
      </c>
      <c r="E291" s="6">
        <v>164.77</v>
      </c>
      <c r="F291" s="6">
        <v>165.84</v>
      </c>
      <c r="G291" s="6">
        <v>48116443</v>
      </c>
    </row>
    <row r="292" spans="2:7" ht="16" thickBot="1" x14ac:dyDescent="0.25">
      <c r="B292" s="6" t="s">
        <v>295</v>
      </c>
      <c r="C292" s="6">
        <v>165.35</v>
      </c>
      <c r="D292" s="6">
        <v>167.05</v>
      </c>
      <c r="E292" s="6">
        <v>164.92</v>
      </c>
      <c r="F292" s="6">
        <v>166.9</v>
      </c>
      <c r="G292" s="6">
        <v>49537761</v>
      </c>
    </row>
    <row r="293" spans="2:7" ht="16" thickBot="1" x14ac:dyDescent="0.25">
      <c r="B293" s="6" t="s">
        <v>296</v>
      </c>
      <c r="C293" s="6">
        <v>166.54</v>
      </c>
      <c r="D293" s="6">
        <v>169.3</v>
      </c>
      <c r="E293" s="6">
        <v>166.21</v>
      </c>
      <c r="F293" s="6">
        <v>169.02</v>
      </c>
      <c r="G293" s="6">
        <v>48251835</v>
      </c>
    </row>
    <row r="294" spans="2:7" ht="16" thickBot="1" x14ac:dyDescent="0.25">
      <c r="B294" s="6" t="s">
        <v>297</v>
      </c>
      <c r="C294" s="6">
        <v>169.53</v>
      </c>
      <c r="D294" s="6">
        <v>170.61</v>
      </c>
      <c r="E294" s="6">
        <v>168.15</v>
      </c>
      <c r="F294" s="6">
        <v>169.89</v>
      </c>
      <c r="G294" s="6">
        <v>50558329</v>
      </c>
    </row>
    <row r="295" spans="2:7" ht="16" thickBot="1" x14ac:dyDescent="0.25">
      <c r="B295" s="6" t="s">
        <v>298</v>
      </c>
      <c r="C295" s="6">
        <v>169.88</v>
      </c>
      <c r="D295" s="6">
        <v>171.34</v>
      </c>
      <c r="E295" s="6">
        <v>169.18</v>
      </c>
      <c r="F295" s="6">
        <v>169.3</v>
      </c>
      <c r="G295" s="6">
        <v>44838354</v>
      </c>
    </row>
    <row r="296" spans="2:7" ht="16" thickBot="1" x14ac:dyDescent="0.25">
      <c r="B296" s="6" t="s">
        <v>299</v>
      </c>
      <c r="C296" s="6">
        <v>173.37</v>
      </c>
      <c r="D296" s="6">
        <v>176.03</v>
      </c>
      <c r="E296" s="6">
        <v>173.1</v>
      </c>
      <c r="F296" s="6">
        <v>173.5</v>
      </c>
      <c r="G296" s="6">
        <v>68169419</v>
      </c>
    </row>
    <row r="297" spans="2:7" ht="16" thickBot="1" x14ac:dyDescent="0.25">
      <c r="B297" s="6" t="s">
        <v>300</v>
      </c>
      <c r="C297" s="6">
        <v>173.33</v>
      </c>
      <c r="D297" s="6">
        <v>174.99</v>
      </c>
      <c r="E297" s="6">
        <v>170</v>
      </c>
      <c r="F297" s="6">
        <v>170.33</v>
      </c>
      <c r="G297" s="6">
        <v>65934776</v>
      </c>
    </row>
    <row r="298" spans="2:7" ht="16" thickBot="1" x14ac:dyDescent="0.25">
      <c r="B298" s="6" t="s">
        <v>301</v>
      </c>
      <c r="C298" s="6">
        <v>169.58</v>
      </c>
      <c r="D298" s="6">
        <v>172.71</v>
      </c>
      <c r="E298" s="6">
        <v>169.11</v>
      </c>
      <c r="F298" s="6">
        <v>169.3</v>
      </c>
      <c r="G298" s="6">
        <v>50383147</v>
      </c>
    </row>
    <row r="299" spans="2:7" ht="16" thickBot="1" x14ac:dyDescent="0.25">
      <c r="B299" s="6" t="s">
        <v>302</v>
      </c>
      <c r="C299" s="6">
        <v>172.51</v>
      </c>
      <c r="D299" s="6">
        <v>173.42</v>
      </c>
      <c r="E299" s="6">
        <v>170.89</v>
      </c>
      <c r="F299" s="6">
        <v>173.03</v>
      </c>
      <c r="G299" s="6">
        <v>94214915</v>
      </c>
    </row>
    <row r="300" spans="2:7" ht="16" thickBot="1" x14ac:dyDescent="0.25">
      <c r="B300" s="6" t="s">
        <v>303</v>
      </c>
      <c r="C300" s="6">
        <v>186.65</v>
      </c>
      <c r="D300" s="6">
        <v>187</v>
      </c>
      <c r="E300" s="6">
        <v>182.66</v>
      </c>
      <c r="F300" s="6">
        <v>183.38</v>
      </c>
      <c r="G300" s="6">
        <v>163224109</v>
      </c>
    </row>
    <row r="301" spans="2:7" ht="16" thickBot="1" x14ac:dyDescent="0.25">
      <c r="B301" s="6" t="s">
        <v>304</v>
      </c>
      <c r="C301" s="6">
        <v>182.35</v>
      </c>
      <c r="D301" s="6">
        <v>184.2</v>
      </c>
      <c r="E301" s="6">
        <v>180.42</v>
      </c>
      <c r="F301" s="6">
        <v>181.71</v>
      </c>
      <c r="G301" s="6">
        <v>78569667</v>
      </c>
    </row>
    <row r="302" spans="2:7" ht="16" thickBot="1" x14ac:dyDescent="0.25">
      <c r="B302" s="6" t="s">
        <v>305</v>
      </c>
      <c r="C302" s="6">
        <v>183.45</v>
      </c>
      <c r="D302" s="6">
        <v>184.9</v>
      </c>
      <c r="E302" s="6">
        <v>181.32</v>
      </c>
      <c r="F302" s="6">
        <v>182.4</v>
      </c>
      <c r="G302" s="6">
        <v>77305771</v>
      </c>
    </row>
    <row r="303" spans="2:7" ht="16" thickBot="1" x14ac:dyDescent="0.25">
      <c r="B303" s="6" t="s">
        <v>306</v>
      </c>
      <c r="C303" s="6">
        <v>182.85</v>
      </c>
      <c r="D303" s="6">
        <v>183.07</v>
      </c>
      <c r="E303" s="6">
        <v>181.45</v>
      </c>
      <c r="F303" s="6">
        <v>182.74</v>
      </c>
      <c r="G303" s="6">
        <v>45057087</v>
      </c>
    </row>
    <row r="304" spans="2:7" ht="16" thickBot="1" x14ac:dyDescent="0.25">
      <c r="B304" s="6" t="s">
        <v>307</v>
      </c>
      <c r="C304" s="6">
        <v>182.56</v>
      </c>
      <c r="D304" s="6">
        <v>184.66</v>
      </c>
      <c r="E304" s="6">
        <v>182.11</v>
      </c>
      <c r="F304" s="6">
        <v>184.57</v>
      </c>
      <c r="G304" s="6">
        <v>48982972</v>
      </c>
    </row>
    <row r="305" spans="2:7" ht="16" thickBot="1" x14ac:dyDescent="0.25">
      <c r="B305" s="6" t="s">
        <v>308</v>
      </c>
      <c r="C305" s="6">
        <v>184.9</v>
      </c>
      <c r="D305" s="6">
        <v>185.09</v>
      </c>
      <c r="E305" s="6">
        <v>182.13</v>
      </c>
      <c r="F305" s="6">
        <v>183.05</v>
      </c>
      <c r="G305" s="6">
        <v>50759496</v>
      </c>
    </row>
    <row r="306" spans="2:7" ht="16" thickBot="1" x14ac:dyDescent="0.25">
      <c r="B306" s="6" t="s">
        <v>309</v>
      </c>
      <c r="C306" s="6">
        <v>185.44</v>
      </c>
      <c r="D306" s="6">
        <v>187.1</v>
      </c>
      <c r="E306" s="6">
        <v>184.62</v>
      </c>
      <c r="F306" s="6">
        <v>186.28</v>
      </c>
      <c r="G306" s="6">
        <v>72044809</v>
      </c>
    </row>
    <row r="307" spans="2:7" ht="16" thickBot="1" x14ac:dyDescent="0.25">
      <c r="B307" s="6" t="s">
        <v>310</v>
      </c>
      <c r="C307" s="6">
        <v>187.51</v>
      </c>
      <c r="D307" s="6">
        <v>188.3</v>
      </c>
      <c r="E307" s="6">
        <v>186.29</v>
      </c>
      <c r="F307" s="6">
        <v>187.43</v>
      </c>
      <c r="G307" s="6">
        <v>52393619</v>
      </c>
    </row>
    <row r="308" spans="2:7" ht="16" thickBot="1" x14ac:dyDescent="0.25">
      <c r="B308" s="6" t="s">
        <v>311</v>
      </c>
      <c r="C308" s="6">
        <v>187.91</v>
      </c>
      <c r="D308" s="6">
        <v>190.65</v>
      </c>
      <c r="E308" s="6">
        <v>187.37</v>
      </c>
      <c r="F308" s="6">
        <v>189.72</v>
      </c>
      <c r="G308" s="6">
        <v>70399988</v>
      </c>
    </row>
    <row r="309" spans="2:7" ht="16" thickBot="1" x14ac:dyDescent="0.25">
      <c r="B309" s="6" t="s">
        <v>312</v>
      </c>
      <c r="C309" s="6">
        <v>190.47</v>
      </c>
      <c r="D309" s="6">
        <v>191.1</v>
      </c>
      <c r="E309" s="6">
        <v>189.66</v>
      </c>
      <c r="F309" s="6">
        <v>189.84</v>
      </c>
      <c r="G309" s="6">
        <v>52845230</v>
      </c>
    </row>
    <row r="310" spans="2:7" ht="16" thickBot="1" x14ac:dyDescent="0.25">
      <c r="B310" s="6" t="s">
        <v>313</v>
      </c>
      <c r="C310" s="6">
        <v>189.51</v>
      </c>
      <c r="D310" s="6">
        <v>190.81</v>
      </c>
      <c r="E310" s="6">
        <v>189.18</v>
      </c>
      <c r="F310" s="6">
        <v>189.87</v>
      </c>
      <c r="G310" s="6">
        <v>41282925</v>
      </c>
    </row>
    <row r="311" spans="2:7" ht="16" thickBot="1" x14ac:dyDescent="0.25">
      <c r="B311" s="6" t="s">
        <v>314</v>
      </c>
      <c r="C311" s="6">
        <v>189.35</v>
      </c>
      <c r="D311" s="6">
        <v>191.92</v>
      </c>
      <c r="E311" s="6">
        <v>189.01</v>
      </c>
      <c r="F311" s="6">
        <v>191.04</v>
      </c>
      <c r="G311" s="6">
        <v>44361275</v>
      </c>
    </row>
    <row r="312" spans="2:7" ht="16" thickBot="1" x14ac:dyDescent="0.25">
      <c r="B312" s="6" t="s">
        <v>315</v>
      </c>
      <c r="C312" s="6">
        <v>191.09</v>
      </c>
      <c r="D312" s="6">
        <v>192.73</v>
      </c>
      <c r="E312" s="6">
        <v>190.92</v>
      </c>
      <c r="F312" s="6">
        <v>192.35</v>
      </c>
      <c r="G312" s="6">
        <v>42309401</v>
      </c>
    </row>
    <row r="313" spans="2:7" ht="16" thickBot="1" x14ac:dyDescent="0.25">
      <c r="B313" s="6" t="s">
        <v>316</v>
      </c>
      <c r="C313" s="6">
        <v>192.27</v>
      </c>
      <c r="D313" s="6">
        <v>192.82</v>
      </c>
      <c r="E313" s="6">
        <v>190.27</v>
      </c>
      <c r="F313" s="6">
        <v>190.9</v>
      </c>
      <c r="G313" s="6">
        <v>34648547</v>
      </c>
    </row>
    <row r="314" spans="2:7" ht="16" thickBot="1" x14ac:dyDescent="0.25">
      <c r="B314" s="6" t="s">
        <v>317</v>
      </c>
      <c r="C314" s="6">
        <v>190.98</v>
      </c>
      <c r="D314" s="6">
        <v>191</v>
      </c>
      <c r="E314" s="6">
        <v>186.63</v>
      </c>
      <c r="F314" s="6">
        <v>186.88</v>
      </c>
      <c r="G314" s="6">
        <v>51005924</v>
      </c>
    </row>
    <row r="315" spans="2:7" ht="16" thickBot="1" x14ac:dyDescent="0.25">
      <c r="B315" s="6" t="s">
        <v>318</v>
      </c>
      <c r="C315" s="6">
        <v>188.82</v>
      </c>
      <c r="D315" s="6">
        <v>190.58</v>
      </c>
      <c r="E315" s="6">
        <v>188.04</v>
      </c>
      <c r="F315" s="6">
        <v>189.98</v>
      </c>
      <c r="G315" s="6">
        <v>36326975</v>
      </c>
    </row>
    <row r="316" spans="2:7" ht="16" thickBot="1" x14ac:dyDescent="0.25">
      <c r="B316" s="6" t="s">
        <v>319</v>
      </c>
      <c r="C316" s="6">
        <v>191.51</v>
      </c>
      <c r="D316" s="6">
        <v>193</v>
      </c>
      <c r="E316" s="6">
        <v>189.1</v>
      </c>
      <c r="F316" s="6">
        <v>189.99</v>
      </c>
      <c r="G316" s="6">
        <v>52280051</v>
      </c>
    </row>
    <row r="317" spans="2:7" ht="16" thickBot="1" x14ac:dyDescent="0.25">
      <c r="B317" s="6" t="s">
        <v>320</v>
      </c>
      <c r="C317" s="6">
        <v>189.61</v>
      </c>
      <c r="D317" s="6">
        <v>192.25</v>
      </c>
      <c r="E317" s="6">
        <v>189.51</v>
      </c>
      <c r="F317" s="6">
        <v>190.29</v>
      </c>
      <c r="G317" s="6">
        <v>53068016</v>
      </c>
    </row>
    <row r="318" spans="2:7" ht="16" thickBot="1" x14ac:dyDescent="0.25">
      <c r="B318" s="6" t="s">
        <v>321</v>
      </c>
      <c r="C318" s="6">
        <v>190.76</v>
      </c>
      <c r="D318" s="6">
        <v>192.18</v>
      </c>
      <c r="E318" s="6">
        <v>190.63</v>
      </c>
      <c r="F318" s="6">
        <v>191.29</v>
      </c>
      <c r="G318" s="6">
        <v>49947941</v>
      </c>
    </row>
    <row r="319" spans="2:7" ht="16" thickBot="1" x14ac:dyDescent="0.25">
      <c r="B319" s="6" t="s">
        <v>322</v>
      </c>
      <c r="C319" s="6">
        <v>191.44</v>
      </c>
      <c r="D319" s="6">
        <v>192.57</v>
      </c>
      <c r="E319" s="6">
        <v>189.91</v>
      </c>
      <c r="F319" s="6">
        <v>192.25</v>
      </c>
      <c r="G319" s="6">
        <v>75158277</v>
      </c>
    </row>
    <row r="320" spans="2:7" ht="16" thickBot="1" x14ac:dyDescent="0.25">
      <c r="B320" s="6" t="s">
        <v>323</v>
      </c>
      <c r="C320" s="6">
        <v>192.9</v>
      </c>
      <c r="D320" s="6">
        <v>194.99</v>
      </c>
      <c r="E320" s="6">
        <v>192.52</v>
      </c>
      <c r="F320" s="6">
        <v>194.03</v>
      </c>
      <c r="G320" s="6">
        <v>50080539</v>
      </c>
    </row>
    <row r="321" spans="2:7" ht="16" thickBot="1" x14ac:dyDescent="0.25">
      <c r="B321" s="6" t="s">
        <v>324</v>
      </c>
      <c r="C321" s="6">
        <v>194.64</v>
      </c>
      <c r="D321" s="6">
        <v>195.32</v>
      </c>
      <c r="E321" s="6">
        <v>193.03</v>
      </c>
      <c r="F321" s="6">
        <v>194.35</v>
      </c>
      <c r="G321" s="6">
        <v>47471445</v>
      </c>
    </row>
    <row r="322" spans="2:7" ht="16" thickBot="1" x14ac:dyDescent="0.25">
      <c r="B322" s="6" t="s">
        <v>325</v>
      </c>
      <c r="C322" s="6">
        <v>195.4</v>
      </c>
      <c r="D322" s="6">
        <v>196.9</v>
      </c>
      <c r="E322" s="6">
        <v>194.87</v>
      </c>
      <c r="F322" s="6">
        <v>195.87</v>
      </c>
      <c r="G322" s="6">
        <v>54156785</v>
      </c>
    </row>
    <row r="323" spans="2:7" ht="16" thickBot="1" x14ac:dyDescent="0.25">
      <c r="B323" s="6" t="s">
        <v>326</v>
      </c>
      <c r="C323" s="6">
        <v>195.69</v>
      </c>
      <c r="D323" s="6">
        <v>196.5</v>
      </c>
      <c r="E323" s="6">
        <v>194.17</v>
      </c>
      <c r="F323" s="6">
        <v>194.48</v>
      </c>
      <c r="G323" s="6">
        <v>41181753</v>
      </c>
    </row>
    <row r="324" spans="2:7" ht="16" thickBot="1" x14ac:dyDescent="0.25">
      <c r="B324" s="6" t="s">
        <v>327</v>
      </c>
      <c r="C324" s="6">
        <v>194.65</v>
      </c>
      <c r="D324" s="6">
        <v>196.94</v>
      </c>
      <c r="E324" s="6">
        <v>194.14</v>
      </c>
      <c r="F324" s="6">
        <v>196.89</v>
      </c>
      <c r="G324" s="6">
        <v>53103912</v>
      </c>
    </row>
    <row r="325" spans="2:7" ht="16" thickBot="1" x14ac:dyDescent="0.25">
      <c r="B325" s="6" t="s">
        <v>328</v>
      </c>
      <c r="C325" s="6">
        <v>196.9</v>
      </c>
      <c r="D325" s="6">
        <v>197.3</v>
      </c>
      <c r="E325" s="6">
        <v>192.15</v>
      </c>
      <c r="F325" s="6">
        <v>193.12</v>
      </c>
      <c r="G325" s="6">
        <v>97262077</v>
      </c>
    </row>
    <row r="326" spans="2:7" ht="16" thickBot="1" x14ac:dyDescent="0.25">
      <c r="B326" s="6" t="s">
        <v>329</v>
      </c>
      <c r="C326" s="6">
        <v>193.65</v>
      </c>
      <c r="D326" s="6">
        <v>207.16</v>
      </c>
      <c r="E326" s="6">
        <v>193.63</v>
      </c>
      <c r="F326" s="6">
        <v>207.15</v>
      </c>
      <c r="G326" s="6">
        <v>172373296</v>
      </c>
    </row>
    <row r="327" spans="2:7" ht="16" thickBot="1" x14ac:dyDescent="0.25">
      <c r="B327" s="6" t="s">
        <v>330</v>
      </c>
      <c r="C327" s="6">
        <v>207.37</v>
      </c>
      <c r="D327" s="6">
        <v>220.2</v>
      </c>
      <c r="E327" s="6">
        <v>206.9</v>
      </c>
      <c r="F327" s="6">
        <v>213.07</v>
      </c>
      <c r="G327" s="6">
        <v>198134293</v>
      </c>
    </row>
    <row r="328" spans="2:7" ht="16" thickBot="1" x14ac:dyDescent="0.25">
      <c r="B328" s="6" t="s">
        <v>331</v>
      </c>
      <c r="C328" s="6">
        <v>214.74</v>
      </c>
      <c r="D328" s="6">
        <v>216.75</v>
      </c>
      <c r="E328" s="6">
        <v>211.6</v>
      </c>
      <c r="F328" s="6">
        <v>214.24</v>
      </c>
      <c r="G328" s="6">
        <v>97862729</v>
      </c>
    </row>
    <row r="329" spans="2:7" ht="16" thickBot="1" x14ac:dyDescent="0.25">
      <c r="B329" s="6" t="s">
        <v>332</v>
      </c>
      <c r="C329" s="6">
        <v>213.85</v>
      </c>
      <c r="D329" s="6">
        <v>215.17</v>
      </c>
      <c r="E329" s="6">
        <v>211.3</v>
      </c>
      <c r="F329" s="6">
        <v>212.49</v>
      </c>
      <c r="G329" s="6">
        <v>70122748</v>
      </c>
    </row>
    <row r="330" spans="2:7" ht="16" thickBot="1" x14ac:dyDescent="0.25">
      <c r="B330" s="6" t="s">
        <v>333</v>
      </c>
      <c r="C330" s="6">
        <v>213.37</v>
      </c>
      <c r="D330" s="6">
        <v>218.95</v>
      </c>
      <c r="E330" s="6">
        <v>212.72</v>
      </c>
      <c r="F330" s="6">
        <v>216.67</v>
      </c>
      <c r="G330" s="6">
        <v>93728300</v>
      </c>
    </row>
    <row r="331" spans="2:7" ht="16" thickBot="1" x14ac:dyDescent="0.25">
      <c r="B331" s="6" t="s">
        <v>334</v>
      </c>
      <c r="C331" s="6">
        <v>217.59</v>
      </c>
      <c r="D331" s="6">
        <v>218.63</v>
      </c>
      <c r="E331" s="6">
        <v>213</v>
      </c>
      <c r="F331" s="6">
        <v>214.29</v>
      </c>
      <c r="G331" s="6">
        <v>79943254</v>
      </c>
    </row>
    <row r="332" spans="2:7" ht="16" thickBot="1" x14ac:dyDescent="0.25">
      <c r="B332" s="6" t="s">
        <v>335</v>
      </c>
      <c r="C332" s="6">
        <v>213.93</v>
      </c>
      <c r="D332" s="6">
        <v>214.24</v>
      </c>
      <c r="E332" s="6">
        <v>208.85</v>
      </c>
      <c r="F332" s="6">
        <v>209.68</v>
      </c>
      <c r="G332" s="6">
        <v>86172451</v>
      </c>
    </row>
    <row r="333" spans="2:7" ht="16" thickBot="1" x14ac:dyDescent="0.25">
      <c r="B333" s="6" t="s">
        <v>336</v>
      </c>
      <c r="C333" s="6">
        <v>210.39</v>
      </c>
      <c r="D333" s="6">
        <v>211.89</v>
      </c>
      <c r="E333" s="6">
        <v>207.11</v>
      </c>
      <c r="F333" s="6">
        <v>207.49</v>
      </c>
      <c r="G333" s="6">
        <v>246421353</v>
      </c>
    </row>
    <row r="334" spans="2:7" ht="16" thickBot="1" x14ac:dyDescent="0.25">
      <c r="B334" s="6" t="s">
        <v>337</v>
      </c>
      <c r="C334" s="6">
        <v>207.72</v>
      </c>
      <c r="D334" s="6">
        <v>212.7</v>
      </c>
      <c r="E334" s="6">
        <v>206.59</v>
      </c>
      <c r="F334" s="6">
        <v>208.14</v>
      </c>
      <c r="G334" s="6">
        <v>80727006</v>
      </c>
    </row>
    <row r="335" spans="2:7" ht="16" thickBot="1" x14ac:dyDescent="0.25">
      <c r="B335" s="6" t="s">
        <v>338</v>
      </c>
      <c r="C335" s="6">
        <v>209.15</v>
      </c>
      <c r="D335" s="6">
        <v>211.38</v>
      </c>
      <c r="E335" s="6">
        <v>208.61</v>
      </c>
      <c r="F335" s="6">
        <v>209.07</v>
      </c>
      <c r="G335" s="6">
        <v>56713868</v>
      </c>
    </row>
    <row r="336" spans="2:7" ht="16" thickBot="1" x14ac:dyDescent="0.25">
      <c r="B336" s="6" t="s">
        <v>339</v>
      </c>
      <c r="C336" s="6">
        <v>211.5</v>
      </c>
      <c r="D336" s="6">
        <v>214.86</v>
      </c>
      <c r="E336" s="6">
        <v>210.64</v>
      </c>
      <c r="F336" s="6">
        <v>213.25</v>
      </c>
      <c r="G336" s="6">
        <v>66213186</v>
      </c>
    </row>
    <row r="337" spans="2:7" ht="16" thickBot="1" x14ac:dyDescent="0.25">
      <c r="B337" s="6" t="s">
        <v>340</v>
      </c>
      <c r="C337" s="6">
        <v>214.69</v>
      </c>
      <c r="D337" s="6">
        <v>215.74</v>
      </c>
      <c r="E337" s="6">
        <v>212.35</v>
      </c>
      <c r="F337" s="6">
        <v>214.1</v>
      </c>
      <c r="G337" s="6">
        <v>49772707</v>
      </c>
    </row>
    <row r="338" spans="2:7" ht="16" thickBot="1" x14ac:dyDescent="0.25">
      <c r="B338" s="6" t="s">
        <v>341</v>
      </c>
      <c r="C338" s="6">
        <v>215.77</v>
      </c>
      <c r="D338" s="6">
        <v>216.07</v>
      </c>
      <c r="E338" s="6">
        <v>210.3</v>
      </c>
      <c r="F338" s="6">
        <v>210.62</v>
      </c>
      <c r="G338" s="6">
        <v>82542718</v>
      </c>
    </row>
    <row r="339" spans="2:7" ht="16" thickBot="1" x14ac:dyDescent="0.25">
      <c r="B339" s="6" t="s">
        <v>342</v>
      </c>
      <c r="C339" s="6">
        <v>212.09</v>
      </c>
      <c r="D339" s="6">
        <v>217.51</v>
      </c>
      <c r="E339" s="6">
        <v>211.92</v>
      </c>
      <c r="F339" s="6">
        <v>216.75</v>
      </c>
      <c r="G339" s="6">
        <v>60402929</v>
      </c>
    </row>
    <row r="340" spans="2:7" ht="16" thickBot="1" x14ac:dyDescent="0.25">
      <c r="B340" s="6" t="s">
        <v>343</v>
      </c>
      <c r="C340" s="6">
        <v>216.15</v>
      </c>
      <c r="D340" s="6">
        <v>220.38</v>
      </c>
      <c r="E340" s="6">
        <v>215.1</v>
      </c>
      <c r="F340" s="6">
        <v>220.27</v>
      </c>
      <c r="G340" s="6">
        <v>58046178</v>
      </c>
    </row>
    <row r="341" spans="2:7" ht="16" thickBot="1" x14ac:dyDescent="0.25">
      <c r="B341" s="6" t="s">
        <v>344</v>
      </c>
      <c r="C341" s="6">
        <v>220</v>
      </c>
      <c r="D341" s="6">
        <v>221.55</v>
      </c>
      <c r="E341" s="6">
        <v>219.03</v>
      </c>
      <c r="F341" s="6">
        <v>221.55</v>
      </c>
      <c r="G341" s="6">
        <v>37369801</v>
      </c>
    </row>
    <row r="342" spans="2:7" ht="16" thickBot="1" x14ac:dyDescent="0.25">
      <c r="B342" s="6" t="s">
        <v>345</v>
      </c>
      <c r="C342" s="6">
        <v>221.65</v>
      </c>
      <c r="D342" s="6">
        <v>226.45</v>
      </c>
      <c r="E342" s="6">
        <v>221.65</v>
      </c>
      <c r="F342" s="6">
        <v>226.34</v>
      </c>
      <c r="G342" s="6">
        <v>60412408</v>
      </c>
    </row>
    <row r="343" spans="2:7" ht="16" thickBot="1" x14ac:dyDescent="0.25">
      <c r="B343" s="6" t="s">
        <v>346</v>
      </c>
      <c r="C343" s="6">
        <v>227.09</v>
      </c>
      <c r="D343" s="6">
        <v>227.85</v>
      </c>
      <c r="E343" s="6">
        <v>223.25</v>
      </c>
      <c r="F343" s="6">
        <v>227.82</v>
      </c>
      <c r="G343" s="6">
        <v>59085861</v>
      </c>
    </row>
    <row r="344" spans="2:7" ht="16" thickBot="1" x14ac:dyDescent="0.25">
      <c r="B344" s="6" t="s">
        <v>347</v>
      </c>
      <c r="C344" s="6">
        <v>227.93</v>
      </c>
      <c r="D344" s="6">
        <v>229.4</v>
      </c>
      <c r="E344" s="6">
        <v>226.37</v>
      </c>
      <c r="F344" s="6">
        <v>228.68</v>
      </c>
      <c r="G344" s="6">
        <v>48169822</v>
      </c>
    </row>
    <row r="345" spans="2:7" ht="16" thickBot="1" x14ac:dyDescent="0.25">
      <c r="B345" s="6" t="s">
        <v>348</v>
      </c>
      <c r="C345" s="6">
        <v>229.3</v>
      </c>
      <c r="D345" s="6">
        <v>233.08</v>
      </c>
      <c r="E345" s="6">
        <v>229.25</v>
      </c>
      <c r="F345" s="6">
        <v>232.98</v>
      </c>
      <c r="G345" s="6">
        <v>62627687</v>
      </c>
    </row>
    <row r="346" spans="2:7" ht="16" thickBot="1" x14ac:dyDescent="0.25">
      <c r="B346" s="6" t="s">
        <v>349</v>
      </c>
      <c r="C346" s="6">
        <v>231.39</v>
      </c>
      <c r="D346" s="6">
        <v>232.39</v>
      </c>
      <c r="E346" s="6">
        <v>225.77</v>
      </c>
      <c r="F346" s="6">
        <v>227.57</v>
      </c>
      <c r="G346" s="6">
        <v>64710617</v>
      </c>
    </row>
    <row r="347" spans="2:7" ht="16" thickBot="1" x14ac:dyDescent="0.25">
      <c r="B347" s="6" t="s">
        <v>350</v>
      </c>
      <c r="C347" s="6">
        <v>228.92</v>
      </c>
      <c r="D347" s="6">
        <v>232.64</v>
      </c>
      <c r="E347" s="6">
        <v>228.68</v>
      </c>
      <c r="F347" s="6">
        <v>230.54</v>
      </c>
      <c r="G347" s="6">
        <v>53046527</v>
      </c>
    </row>
    <row r="348" spans="2:7" ht="16" thickBot="1" x14ac:dyDescent="0.25">
      <c r="B348" s="6" t="s">
        <v>351</v>
      </c>
      <c r="C348" s="6">
        <v>236.48</v>
      </c>
      <c r="D348" s="6">
        <v>237.23</v>
      </c>
      <c r="E348" s="6">
        <v>233.09</v>
      </c>
      <c r="F348" s="6">
        <v>234.4</v>
      </c>
      <c r="G348" s="6">
        <v>62631252</v>
      </c>
    </row>
    <row r="349" spans="2:7" ht="16" thickBot="1" x14ac:dyDescent="0.25">
      <c r="B349" s="6" t="s">
        <v>352</v>
      </c>
      <c r="C349" s="6">
        <v>235</v>
      </c>
      <c r="D349" s="6">
        <v>236.27</v>
      </c>
      <c r="E349" s="6">
        <v>232.33</v>
      </c>
      <c r="F349" s="6">
        <v>234.82</v>
      </c>
      <c r="G349" s="6">
        <v>43234278</v>
      </c>
    </row>
    <row r="350" spans="2:7" ht="16" thickBot="1" x14ac:dyDescent="0.25">
      <c r="B350" s="6" t="s">
        <v>353</v>
      </c>
      <c r="C350" s="6">
        <v>229.45</v>
      </c>
      <c r="D350" s="6">
        <v>231.46</v>
      </c>
      <c r="E350" s="6">
        <v>226.64</v>
      </c>
      <c r="F350" s="6">
        <v>228.88</v>
      </c>
      <c r="G350" s="6">
        <v>57345884</v>
      </c>
    </row>
    <row r="351" spans="2:7" ht="16" thickBot="1" x14ac:dyDescent="0.25">
      <c r="B351" s="6" t="s">
        <v>354</v>
      </c>
      <c r="C351" s="6">
        <v>230.28</v>
      </c>
      <c r="D351" s="6">
        <v>230.44</v>
      </c>
      <c r="E351" s="6">
        <v>222.27</v>
      </c>
      <c r="F351" s="6">
        <v>224.18</v>
      </c>
      <c r="G351" s="6">
        <v>66034585</v>
      </c>
    </row>
    <row r="352" spans="2:7" ht="16" thickBot="1" x14ac:dyDescent="0.25">
      <c r="B352" s="6" t="s">
        <v>355</v>
      </c>
      <c r="C352" s="6">
        <v>224.82</v>
      </c>
      <c r="D352" s="6">
        <v>226.8</v>
      </c>
      <c r="E352" s="6">
        <v>223.28</v>
      </c>
      <c r="F352" s="6">
        <v>224.31</v>
      </c>
      <c r="G352" s="6">
        <v>49151453</v>
      </c>
    </row>
    <row r="353" spans="2:7" ht="16" thickBot="1" x14ac:dyDescent="0.25">
      <c r="B353" s="6" t="s">
        <v>356</v>
      </c>
      <c r="C353" s="6">
        <v>227.01</v>
      </c>
      <c r="D353" s="6">
        <v>227.78</v>
      </c>
      <c r="E353" s="6">
        <v>223.09</v>
      </c>
      <c r="F353" s="6">
        <v>223.96</v>
      </c>
      <c r="G353" s="6">
        <v>48201835</v>
      </c>
    </row>
    <row r="354" spans="2:7" ht="16" thickBot="1" x14ac:dyDescent="0.25">
      <c r="B354" s="6" t="s">
        <v>357</v>
      </c>
      <c r="C354" s="6">
        <v>224.37</v>
      </c>
      <c r="D354" s="6">
        <v>226.94</v>
      </c>
      <c r="E354" s="6">
        <v>222.68</v>
      </c>
      <c r="F354" s="6">
        <v>225.01</v>
      </c>
      <c r="G354" s="6">
        <v>39960260</v>
      </c>
    </row>
    <row r="355" spans="2:7" ht="16" thickBot="1" x14ac:dyDescent="0.25">
      <c r="B355" s="6" t="s">
        <v>358</v>
      </c>
      <c r="C355" s="6">
        <v>224</v>
      </c>
      <c r="D355" s="6">
        <v>224.8</v>
      </c>
      <c r="E355" s="6">
        <v>217.13</v>
      </c>
      <c r="F355" s="6">
        <v>218.54</v>
      </c>
      <c r="G355" s="6">
        <v>61777576</v>
      </c>
    </row>
    <row r="356" spans="2:7" ht="16" thickBot="1" x14ac:dyDescent="0.25">
      <c r="B356" s="6" t="s">
        <v>359</v>
      </c>
      <c r="C356" s="6">
        <v>218.93</v>
      </c>
      <c r="D356" s="6">
        <v>220.85</v>
      </c>
      <c r="E356" s="6">
        <v>214.62</v>
      </c>
      <c r="F356" s="6">
        <v>217.49</v>
      </c>
      <c r="G356" s="6">
        <v>51391199</v>
      </c>
    </row>
    <row r="357" spans="2:7" ht="16" thickBot="1" x14ac:dyDescent="0.25">
      <c r="B357" s="6" t="s">
        <v>360</v>
      </c>
      <c r="C357" s="6">
        <v>218.7</v>
      </c>
      <c r="D357" s="6">
        <v>219.49</v>
      </c>
      <c r="E357" s="6">
        <v>216.01</v>
      </c>
      <c r="F357" s="6">
        <v>217.96</v>
      </c>
      <c r="G357" s="6">
        <v>41601345</v>
      </c>
    </row>
    <row r="358" spans="2:7" ht="16" thickBot="1" x14ac:dyDescent="0.25">
      <c r="B358" s="6" t="s">
        <v>361</v>
      </c>
      <c r="C358" s="6">
        <v>216.96</v>
      </c>
      <c r="D358" s="6">
        <v>219.3</v>
      </c>
      <c r="E358" s="6">
        <v>215.75</v>
      </c>
      <c r="F358" s="6">
        <v>218.24</v>
      </c>
      <c r="G358" s="6">
        <v>36311778</v>
      </c>
    </row>
    <row r="359" spans="2:7" ht="16" thickBot="1" x14ac:dyDescent="0.25">
      <c r="B359" s="6" t="s">
        <v>362</v>
      </c>
      <c r="C359" s="6">
        <v>219.19</v>
      </c>
      <c r="D359" s="6">
        <v>220.33</v>
      </c>
      <c r="E359" s="6">
        <v>216.12</v>
      </c>
      <c r="F359" s="6">
        <v>218.8</v>
      </c>
      <c r="G359" s="6">
        <v>41643840</v>
      </c>
    </row>
    <row r="360" spans="2:7" ht="16" thickBot="1" x14ac:dyDescent="0.25">
      <c r="B360" s="6" t="s">
        <v>363</v>
      </c>
      <c r="C360" s="6">
        <v>221.44</v>
      </c>
      <c r="D360" s="6">
        <v>223.82</v>
      </c>
      <c r="E360" s="6">
        <v>220.63</v>
      </c>
      <c r="F360" s="6">
        <v>222.08</v>
      </c>
      <c r="G360" s="6">
        <v>50036262</v>
      </c>
    </row>
    <row r="361" spans="2:7" ht="16" thickBot="1" x14ac:dyDescent="0.25">
      <c r="B361" s="6" t="s">
        <v>364</v>
      </c>
      <c r="C361" s="6">
        <v>224.37</v>
      </c>
      <c r="D361" s="6">
        <v>224.48</v>
      </c>
      <c r="E361" s="6">
        <v>217.02</v>
      </c>
      <c r="F361" s="6">
        <v>218.36</v>
      </c>
      <c r="G361" s="6">
        <v>62500996</v>
      </c>
    </row>
    <row r="362" spans="2:7" ht="16" thickBot="1" x14ac:dyDescent="0.25">
      <c r="B362" s="6" t="s">
        <v>365</v>
      </c>
      <c r="C362" s="6">
        <v>219.15</v>
      </c>
      <c r="D362" s="6">
        <v>225.6</v>
      </c>
      <c r="E362" s="6">
        <v>217.71</v>
      </c>
      <c r="F362" s="6">
        <v>219.86</v>
      </c>
      <c r="G362" s="6">
        <v>105568560</v>
      </c>
    </row>
    <row r="363" spans="2:7" ht="16" thickBot="1" x14ac:dyDescent="0.25">
      <c r="B363" s="6" t="s">
        <v>366</v>
      </c>
      <c r="C363" s="6">
        <v>199.09</v>
      </c>
      <c r="D363" s="6">
        <v>213.5</v>
      </c>
      <c r="E363" s="6">
        <v>196</v>
      </c>
      <c r="F363" s="6">
        <v>209.27</v>
      </c>
      <c r="G363" s="6">
        <v>119548589</v>
      </c>
    </row>
    <row r="364" spans="2:7" ht="16" thickBot="1" x14ac:dyDescent="0.25">
      <c r="B364" s="6" t="s">
        <v>367</v>
      </c>
      <c r="C364" s="6">
        <v>205.3</v>
      </c>
      <c r="D364" s="6">
        <v>209.99</v>
      </c>
      <c r="E364" s="6">
        <v>201.07</v>
      </c>
      <c r="F364" s="6">
        <v>207.23</v>
      </c>
      <c r="G364" s="6">
        <v>69660488</v>
      </c>
    </row>
    <row r="365" spans="2:7" ht="16" thickBot="1" x14ac:dyDescent="0.25">
      <c r="B365" s="6" t="s">
        <v>368</v>
      </c>
      <c r="C365" s="6">
        <v>206.9</v>
      </c>
      <c r="D365" s="6">
        <v>213.64</v>
      </c>
      <c r="E365" s="6">
        <v>206.39</v>
      </c>
      <c r="F365" s="6">
        <v>209.82</v>
      </c>
      <c r="G365" s="6">
        <v>63516417</v>
      </c>
    </row>
    <row r="366" spans="2:7" ht="16" thickBot="1" x14ac:dyDescent="0.25">
      <c r="B366" s="6" t="s">
        <v>369</v>
      </c>
      <c r="C366" s="6">
        <v>213.11</v>
      </c>
      <c r="D366" s="6">
        <v>214.2</v>
      </c>
      <c r="E366" s="6">
        <v>208.83</v>
      </c>
      <c r="F366" s="6">
        <v>213.31</v>
      </c>
      <c r="G366" s="6">
        <v>47161149</v>
      </c>
    </row>
    <row r="367" spans="2:7" ht="16" thickBot="1" x14ac:dyDescent="0.25">
      <c r="B367" s="6" t="s">
        <v>370</v>
      </c>
      <c r="C367" s="6">
        <v>212.1</v>
      </c>
      <c r="D367" s="6">
        <v>216.78</v>
      </c>
      <c r="E367" s="6">
        <v>211.97</v>
      </c>
      <c r="F367" s="6">
        <v>216.24</v>
      </c>
      <c r="G367" s="6">
        <v>42201646</v>
      </c>
    </row>
    <row r="368" spans="2:7" ht="16" thickBot="1" x14ac:dyDescent="0.25">
      <c r="B368" s="6" t="s">
        <v>371</v>
      </c>
      <c r="C368" s="6">
        <v>216.07</v>
      </c>
      <c r="D368" s="6">
        <v>219.51</v>
      </c>
      <c r="E368" s="6">
        <v>215.6</v>
      </c>
      <c r="F368" s="6">
        <v>217.53</v>
      </c>
      <c r="G368" s="6">
        <v>38028092</v>
      </c>
    </row>
    <row r="369" spans="2:7" ht="16" thickBot="1" x14ac:dyDescent="0.25">
      <c r="B369" s="6" t="s">
        <v>372</v>
      </c>
      <c r="C369" s="6">
        <v>219.01</v>
      </c>
      <c r="D369" s="6">
        <v>221.89</v>
      </c>
      <c r="E369" s="6">
        <v>219.01</v>
      </c>
      <c r="F369" s="6">
        <v>221.27</v>
      </c>
      <c r="G369" s="6">
        <v>44155331</v>
      </c>
    </row>
    <row r="370" spans="2:7" ht="16" thickBot="1" x14ac:dyDescent="0.25">
      <c r="B370" s="6" t="s">
        <v>373</v>
      </c>
      <c r="C370" s="6">
        <v>220.57</v>
      </c>
      <c r="D370" s="6">
        <v>223.03</v>
      </c>
      <c r="E370" s="6">
        <v>219.7</v>
      </c>
      <c r="F370" s="6">
        <v>221.72</v>
      </c>
      <c r="G370" s="6">
        <v>41960574</v>
      </c>
    </row>
    <row r="371" spans="2:7" ht="16" thickBot="1" x14ac:dyDescent="0.25">
      <c r="B371" s="6" t="s">
        <v>374</v>
      </c>
      <c r="C371" s="6">
        <v>224.6</v>
      </c>
      <c r="D371" s="6">
        <v>225.35</v>
      </c>
      <c r="E371" s="6">
        <v>222.76</v>
      </c>
      <c r="F371" s="6">
        <v>224.72</v>
      </c>
      <c r="G371" s="6">
        <v>46414013</v>
      </c>
    </row>
    <row r="372" spans="2:7" ht="16" thickBot="1" x14ac:dyDescent="0.25">
      <c r="B372" s="6" t="s">
        <v>375</v>
      </c>
      <c r="C372" s="6">
        <v>223.92</v>
      </c>
      <c r="D372" s="6">
        <v>226.83</v>
      </c>
      <c r="E372" s="6">
        <v>223.65</v>
      </c>
      <c r="F372" s="6">
        <v>226.05</v>
      </c>
      <c r="G372" s="6">
        <v>44340240</v>
      </c>
    </row>
    <row r="373" spans="2:7" ht="16" thickBot="1" x14ac:dyDescent="0.25">
      <c r="B373" s="6" t="s">
        <v>376</v>
      </c>
      <c r="C373" s="6">
        <v>225.72</v>
      </c>
      <c r="D373" s="6">
        <v>225.99</v>
      </c>
      <c r="E373" s="6">
        <v>223.04</v>
      </c>
      <c r="F373" s="6">
        <v>225.89</v>
      </c>
      <c r="G373" s="6">
        <v>40687813</v>
      </c>
    </row>
    <row r="374" spans="2:7" ht="16" thickBot="1" x14ac:dyDescent="0.25">
      <c r="B374" s="6" t="s">
        <v>377</v>
      </c>
      <c r="C374" s="6">
        <v>225.77</v>
      </c>
      <c r="D374" s="6">
        <v>227.17</v>
      </c>
      <c r="E374" s="6">
        <v>225.45</v>
      </c>
      <c r="F374" s="6">
        <v>226.51</v>
      </c>
      <c r="G374" s="6">
        <v>30299033</v>
      </c>
    </row>
    <row r="375" spans="2:7" ht="16" thickBot="1" x14ac:dyDescent="0.25">
      <c r="B375" s="6" t="s">
        <v>378</v>
      </c>
      <c r="C375" s="6">
        <v>226.52</v>
      </c>
      <c r="D375" s="6">
        <v>227.98</v>
      </c>
      <c r="E375" s="6">
        <v>225.05</v>
      </c>
      <c r="F375" s="6">
        <v>226.4</v>
      </c>
      <c r="G375" s="6">
        <v>34765480</v>
      </c>
    </row>
    <row r="376" spans="2:7" ht="16" thickBot="1" x14ac:dyDescent="0.25">
      <c r="B376" s="6" t="s">
        <v>379</v>
      </c>
      <c r="C376" s="6">
        <v>227.79</v>
      </c>
      <c r="D376" s="6">
        <v>228.34</v>
      </c>
      <c r="E376" s="6">
        <v>223.9</v>
      </c>
      <c r="F376" s="6">
        <v>224.53</v>
      </c>
      <c r="G376" s="6">
        <v>43695321</v>
      </c>
    </row>
    <row r="377" spans="2:7" ht="16" thickBot="1" x14ac:dyDescent="0.25">
      <c r="B377" s="6" t="s">
        <v>380</v>
      </c>
      <c r="C377" s="6">
        <v>225.66</v>
      </c>
      <c r="D377" s="6">
        <v>228.22</v>
      </c>
      <c r="E377" s="6">
        <v>224.33</v>
      </c>
      <c r="F377" s="6">
        <v>226.84</v>
      </c>
      <c r="G377" s="6">
        <v>38677250</v>
      </c>
    </row>
    <row r="378" spans="2:7" ht="16" thickBot="1" x14ac:dyDescent="0.25">
      <c r="B378" s="6" t="s">
        <v>381</v>
      </c>
      <c r="C378" s="6">
        <v>226.76</v>
      </c>
      <c r="D378" s="6">
        <v>227.28</v>
      </c>
      <c r="E378" s="6">
        <v>223.89</v>
      </c>
      <c r="F378" s="6">
        <v>227.18</v>
      </c>
      <c r="G378" s="6">
        <v>30602208</v>
      </c>
    </row>
    <row r="379" spans="2:7" ht="16" thickBot="1" x14ac:dyDescent="0.25">
      <c r="B379" s="6" t="s">
        <v>382</v>
      </c>
      <c r="C379" s="6">
        <v>226</v>
      </c>
      <c r="D379" s="6">
        <v>228.85</v>
      </c>
      <c r="E379" s="6">
        <v>224.89</v>
      </c>
      <c r="F379" s="6">
        <v>228.03</v>
      </c>
      <c r="G379" s="6">
        <v>35934559</v>
      </c>
    </row>
    <row r="380" spans="2:7" ht="16" thickBot="1" x14ac:dyDescent="0.25">
      <c r="B380" s="6" t="s">
        <v>383</v>
      </c>
      <c r="C380" s="6">
        <v>227.92</v>
      </c>
      <c r="D380" s="6">
        <v>229.86</v>
      </c>
      <c r="E380" s="6">
        <v>225.68</v>
      </c>
      <c r="F380" s="6">
        <v>226.49</v>
      </c>
      <c r="G380" s="6">
        <v>38052167</v>
      </c>
    </row>
    <row r="381" spans="2:7" ht="16" thickBot="1" x14ac:dyDescent="0.25">
      <c r="B381" s="6" t="s">
        <v>384</v>
      </c>
      <c r="C381" s="6">
        <v>230.1</v>
      </c>
      <c r="D381" s="6">
        <v>232.92</v>
      </c>
      <c r="E381" s="6">
        <v>228.88</v>
      </c>
      <c r="F381" s="6">
        <v>229.79</v>
      </c>
      <c r="G381" s="6">
        <v>51906297</v>
      </c>
    </row>
    <row r="382" spans="2:7" ht="16" thickBot="1" x14ac:dyDescent="0.25">
      <c r="B382" s="6" t="s">
        <v>385</v>
      </c>
      <c r="C382" s="6">
        <v>230.19</v>
      </c>
      <c r="D382" s="6">
        <v>230.4</v>
      </c>
      <c r="E382" s="6">
        <v>227.48</v>
      </c>
      <c r="F382" s="6">
        <v>229</v>
      </c>
      <c r="G382" s="6">
        <v>52990770</v>
      </c>
    </row>
    <row r="383" spans="2:7" ht="16" thickBot="1" x14ac:dyDescent="0.25">
      <c r="B383" s="6" t="s">
        <v>386</v>
      </c>
      <c r="C383" s="6">
        <v>228.55</v>
      </c>
      <c r="D383" s="6">
        <v>229</v>
      </c>
      <c r="E383" s="6">
        <v>221.17</v>
      </c>
      <c r="F383" s="6">
        <v>222.77</v>
      </c>
      <c r="G383" s="6">
        <v>50190574</v>
      </c>
    </row>
    <row r="384" spans="2:7" ht="16" thickBot="1" x14ac:dyDescent="0.25">
      <c r="B384" s="6" t="s">
        <v>387</v>
      </c>
      <c r="C384" s="6">
        <v>221.66</v>
      </c>
      <c r="D384" s="6">
        <v>221.78</v>
      </c>
      <c r="E384" s="6">
        <v>217.48</v>
      </c>
      <c r="F384" s="6">
        <v>220.85</v>
      </c>
      <c r="G384" s="6">
        <v>43840196</v>
      </c>
    </row>
    <row r="385" spans="2:7" ht="16" thickBot="1" x14ac:dyDescent="0.25">
      <c r="B385" s="6" t="s">
        <v>388</v>
      </c>
      <c r="C385" s="6">
        <v>221.63</v>
      </c>
      <c r="D385" s="6">
        <v>225.48</v>
      </c>
      <c r="E385" s="6">
        <v>221.52</v>
      </c>
      <c r="F385" s="6">
        <v>222.38</v>
      </c>
      <c r="G385" s="6">
        <v>36615398</v>
      </c>
    </row>
    <row r="386" spans="2:7" ht="16" thickBot="1" x14ac:dyDescent="0.25">
      <c r="B386" s="6" t="s">
        <v>389</v>
      </c>
      <c r="C386" s="6">
        <v>223.95</v>
      </c>
      <c r="D386" s="6">
        <v>225.24</v>
      </c>
      <c r="E386" s="6">
        <v>219.77</v>
      </c>
      <c r="F386" s="6">
        <v>220.82</v>
      </c>
      <c r="G386" s="6">
        <v>48423011</v>
      </c>
    </row>
    <row r="387" spans="2:7" ht="16" thickBot="1" x14ac:dyDescent="0.25">
      <c r="B387" s="6" t="s">
        <v>390</v>
      </c>
      <c r="C387" s="6">
        <v>220.82</v>
      </c>
      <c r="D387" s="6">
        <v>221.27</v>
      </c>
      <c r="E387" s="6">
        <v>216.71</v>
      </c>
      <c r="F387" s="6">
        <v>220.91</v>
      </c>
      <c r="G387" s="6">
        <v>67179965</v>
      </c>
    </row>
    <row r="388" spans="2:7" ht="16" thickBot="1" x14ac:dyDescent="0.25">
      <c r="B388" s="6" t="s">
        <v>391</v>
      </c>
      <c r="C388" s="6">
        <v>218.92</v>
      </c>
      <c r="D388" s="6">
        <v>221.48</v>
      </c>
      <c r="E388" s="6">
        <v>216.73</v>
      </c>
      <c r="F388" s="6">
        <v>220.11</v>
      </c>
      <c r="G388" s="6">
        <v>51591033</v>
      </c>
    </row>
    <row r="389" spans="2:7" ht="16" thickBot="1" x14ac:dyDescent="0.25">
      <c r="B389" s="6" t="s">
        <v>392</v>
      </c>
      <c r="C389" s="6">
        <v>221.46</v>
      </c>
      <c r="D389" s="6">
        <v>223.09</v>
      </c>
      <c r="E389" s="6">
        <v>217.89</v>
      </c>
      <c r="F389" s="6">
        <v>222.66</v>
      </c>
      <c r="G389" s="6">
        <v>44587072</v>
      </c>
    </row>
    <row r="390" spans="2:7" ht="16" thickBot="1" x14ac:dyDescent="0.25">
      <c r="B390" s="6" t="s">
        <v>393</v>
      </c>
      <c r="C390" s="6">
        <v>222.5</v>
      </c>
      <c r="D390" s="6">
        <v>223.55</v>
      </c>
      <c r="E390" s="6">
        <v>219.82</v>
      </c>
      <c r="F390" s="6">
        <v>222.77</v>
      </c>
      <c r="G390" s="6">
        <v>37498225</v>
      </c>
    </row>
    <row r="391" spans="2:7" ht="16" thickBot="1" x14ac:dyDescent="0.25">
      <c r="B391" s="6" t="s">
        <v>394</v>
      </c>
      <c r="C391" s="6">
        <v>223.58</v>
      </c>
      <c r="D391" s="6">
        <v>224.04</v>
      </c>
      <c r="E391" s="6">
        <v>221.91</v>
      </c>
      <c r="F391" s="6">
        <v>222.5</v>
      </c>
      <c r="G391" s="6">
        <v>36766619</v>
      </c>
    </row>
    <row r="392" spans="2:7" ht="16" thickBot="1" x14ac:dyDescent="0.25">
      <c r="B392" s="6" t="s">
        <v>395</v>
      </c>
      <c r="C392" s="6">
        <v>216.54</v>
      </c>
      <c r="D392" s="6">
        <v>217.22</v>
      </c>
      <c r="E392" s="6">
        <v>213.92</v>
      </c>
      <c r="F392" s="6">
        <v>216.32</v>
      </c>
      <c r="G392" s="6">
        <v>59357427</v>
      </c>
    </row>
    <row r="393" spans="2:7" ht="16" thickBot="1" x14ac:dyDescent="0.25">
      <c r="B393" s="6" t="s">
        <v>396</v>
      </c>
      <c r="C393" s="6">
        <v>215.75</v>
      </c>
      <c r="D393" s="6">
        <v>216.9</v>
      </c>
      <c r="E393" s="6">
        <v>214.5</v>
      </c>
      <c r="F393" s="6">
        <v>216.79</v>
      </c>
      <c r="G393" s="6">
        <v>45519339</v>
      </c>
    </row>
    <row r="394" spans="2:7" ht="16" thickBot="1" x14ac:dyDescent="0.25">
      <c r="B394" s="6" t="s">
        <v>397</v>
      </c>
      <c r="C394" s="6">
        <v>217.55</v>
      </c>
      <c r="D394" s="6">
        <v>222.71</v>
      </c>
      <c r="E394" s="6">
        <v>217.54</v>
      </c>
      <c r="F394" s="6">
        <v>220.69</v>
      </c>
      <c r="G394" s="6">
        <v>59894928</v>
      </c>
    </row>
    <row r="395" spans="2:7" ht="16" thickBot="1" x14ac:dyDescent="0.25">
      <c r="B395" s="6" t="s">
        <v>398</v>
      </c>
      <c r="C395" s="6">
        <v>224.99</v>
      </c>
      <c r="D395" s="6">
        <v>229.82</v>
      </c>
      <c r="E395" s="6">
        <v>224.63</v>
      </c>
      <c r="F395" s="6">
        <v>228.87</v>
      </c>
      <c r="G395" s="6">
        <v>66781315</v>
      </c>
    </row>
    <row r="396" spans="2:7" ht="16" thickBot="1" x14ac:dyDescent="0.25">
      <c r="B396" s="6" t="s">
        <v>399</v>
      </c>
      <c r="C396" s="6">
        <v>229.97</v>
      </c>
      <c r="D396" s="6">
        <v>233.09</v>
      </c>
      <c r="E396" s="6">
        <v>227.62</v>
      </c>
      <c r="F396" s="6">
        <v>228.2</v>
      </c>
      <c r="G396" s="6">
        <v>318679888</v>
      </c>
    </row>
    <row r="397" spans="2:7" ht="16" thickBot="1" x14ac:dyDescent="0.25">
      <c r="B397" s="6" t="s">
        <v>400</v>
      </c>
      <c r="C397" s="6">
        <v>227.34</v>
      </c>
      <c r="D397" s="6">
        <v>229.45</v>
      </c>
      <c r="E397" s="6">
        <v>225.81</v>
      </c>
      <c r="F397" s="6">
        <v>226.47</v>
      </c>
      <c r="G397" s="6">
        <v>54146023</v>
      </c>
    </row>
    <row r="398" spans="2:7" ht="16" thickBot="1" x14ac:dyDescent="0.25">
      <c r="B398" s="6" t="s">
        <v>401</v>
      </c>
      <c r="C398" s="6">
        <v>228.65</v>
      </c>
      <c r="D398" s="6">
        <v>229.35</v>
      </c>
      <c r="E398" s="6">
        <v>225.73</v>
      </c>
      <c r="F398" s="6">
        <v>227.37</v>
      </c>
      <c r="G398" s="6">
        <v>43556068</v>
      </c>
    </row>
    <row r="399" spans="2:7" ht="16" thickBot="1" x14ac:dyDescent="0.25">
      <c r="B399" s="6" t="s">
        <v>402</v>
      </c>
      <c r="C399" s="6">
        <v>224.93</v>
      </c>
      <c r="D399" s="6">
        <v>227.29</v>
      </c>
      <c r="E399" s="6">
        <v>224.02</v>
      </c>
      <c r="F399" s="6">
        <v>226.37</v>
      </c>
      <c r="G399" s="6">
        <v>42308715</v>
      </c>
    </row>
    <row r="400" spans="2:7" ht="16" thickBot="1" x14ac:dyDescent="0.25">
      <c r="B400" s="6" t="s">
        <v>403</v>
      </c>
      <c r="C400" s="6">
        <v>227.3</v>
      </c>
      <c r="D400" s="6">
        <v>228.5</v>
      </c>
      <c r="E400" s="6">
        <v>225.41</v>
      </c>
      <c r="F400" s="6">
        <v>227.52</v>
      </c>
      <c r="G400" s="6">
        <v>36636707</v>
      </c>
    </row>
    <row r="401" spans="2:7" ht="16" thickBot="1" x14ac:dyDescent="0.25">
      <c r="B401" s="6" t="s">
        <v>404</v>
      </c>
      <c r="C401" s="6">
        <v>228.46</v>
      </c>
      <c r="D401" s="6">
        <v>229.52</v>
      </c>
      <c r="E401" s="6">
        <v>227.3</v>
      </c>
      <c r="F401" s="6">
        <v>227.79</v>
      </c>
      <c r="G401" s="6">
        <v>34025967</v>
      </c>
    </row>
    <row r="402" spans="2:7" ht="16" thickBot="1" x14ac:dyDescent="0.25">
      <c r="B402" s="6" t="s">
        <v>405</v>
      </c>
      <c r="C402" s="6">
        <v>230.04</v>
      </c>
      <c r="D402" s="6">
        <v>233</v>
      </c>
      <c r="E402" s="6">
        <v>229.65</v>
      </c>
      <c r="F402" s="6">
        <v>233</v>
      </c>
      <c r="G402" s="6">
        <v>54793391</v>
      </c>
    </row>
    <row r="403" spans="2:7" ht="16" thickBot="1" x14ac:dyDescent="0.25">
      <c r="B403" s="6" t="s">
        <v>406</v>
      </c>
      <c r="C403" s="6">
        <v>229.52</v>
      </c>
      <c r="D403" s="6">
        <v>229.65</v>
      </c>
      <c r="E403" s="6">
        <v>223.74</v>
      </c>
      <c r="F403" s="6">
        <v>226.21</v>
      </c>
      <c r="G403" s="6">
        <v>63285048</v>
      </c>
    </row>
    <row r="404" spans="2:7" ht="16" thickBot="1" x14ac:dyDescent="0.25">
      <c r="B404" s="6" t="s">
        <v>407</v>
      </c>
      <c r="C404" s="6">
        <v>225.89</v>
      </c>
      <c r="D404" s="6">
        <v>227.37</v>
      </c>
      <c r="E404" s="6">
        <v>223.02</v>
      </c>
      <c r="F404" s="6">
        <v>226.78</v>
      </c>
      <c r="G404" s="6">
        <v>32880605</v>
      </c>
    </row>
    <row r="405" spans="2:7" ht="16" thickBot="1" x14ac:dyDescent="0.25">
      <c r="B405" s="6" t="s">
        <v>408</v>
      </c>
      <c r="C405" s="6">
        <v>225.14</v>
      </c>
      <c r="D405" s="6">
        <v>226.81</v>
      </c>
      <c r="E405" s="6">
        <v>223.32</v>
      </c>
      <c r="F405" s="6">
        <v>225.67</v>
      </c>
      <c r="G405" s="6">
        <v>34044158</v>
      </c>
    </row>
    <row r="406" spans="2:7" ht="16" thickBot="1" x14ac:dyDescent="0.25">
      <c r="B406" s="6" t="s">
        <v>409</v>
      </c>
      <c r="C406" s="6">
        <v>227.9</v>
      </c>
      <c r="D406" s="6">
        <v>228</v>
      </c>
      <c r="E406" s="6">
        <v>224.13</v>
      </c>
      <c r="F406" s="6">
        <v>226.8</v>
      </c>
      <c r="G406" s="6">
        <v>37345098</v>
      </c>
    </row>
    <row r="407" spans="2:7" ht="16" thickBot="1" x14ac:dyDescent="0.25">
      <c r="B407" s="6" t="s">
        <v>410</v>
      </c>
      <c r="C407" s="6">
        <v>224.5</v>
      </c>
      <c r="D407" s="6">
        <v>225.69</v>
      </c>
      <c r="E407" s="6">
        <v>221.33</v>
      </c>
      <c r="F407" s="6">
        <v>221.69</v>
      </c>
      <c r="G407" s="6">
        <v>39505354</v>
      </c>
    </row>
    <row r="408" spans="2:7" ht="16" thickBot="1" x14ac:dyDescent="0.25">
      <c r="B408" s="6" t="s">
        <v>411</v>
      </c>
      <c r="C408" s="6">
        <v>224.3</v>
      </c>
      <c r="D408" s="6">
        <v>225.98</v>
      </c>
      <c r="E408" s="6">
        <v>223.25</v>
      </c>
      <c r="F408" s="6">
        <v>225.77</v>
      </c>
      <c r="G408" s="6">
        <v>31855693</v>
      </c>
    </row>
    <row r="409" spans="2:7" ht="16" thickBot="1" x14ac:dyDescent="0.25">
      <c r="B409" s="6" t="s">
        <v>412</v>
      </c>
      <c r="C409" s="6">
        <v>225.23</v>
      </c>
      <c r="D409" s="6">
        <v>229.75</v>
      </c>
      <c r="E409" s="6">
        <v>224.83</v>
      </c>
      <c r="F409" s="6">
        <v>229.54</v>
      </c>
      <c r="G409" s="6">
        <v>33591091</v>
      </c>
    </row>
    <row r="410" spans="2:7" ht="16" thickBot="1" x14ac:dyDescent="0.25">
      <c r="B410" s="6" t="s">
        <v>413</v>
      </c>
      <c r="C410" s="6">
        <v>227.78</v>
      </c>
      <c r="D410" s="6">
        <v>229.5</v>
      </c>
      <c r="E410" s="6">
        <v>227.17</v>
      </c>
      <c r="F410" s="6">
        <v>229.04</v>
      </c>
      <c r="G410" s="6">
        <v>28183544</v>
      </c>
    </row>
    <row r="411" spans="2:7" ht="16" thickBot="1" x14ac:dyDescent="0.25">
      <c r="B411" s="6" t="s">
        <v>414</v>
      </c>
      <c r="C411" s="6">
        <v>229.3</v>
      </c>
      <c r="D411" s="6">
        <v>229.41</v>
      </c>
      <c r="E411" s="6">
        <v>227.34</v>
      </c>
      <c r="F411" s="6">
        <v>227.55</v>
      </c>
      <c r="G411" s="6">
        <v>31759188</v>
      </c>
    </row>
    <row r="412" spans="2:7" ht="16" thickBot="1" x14ac:dyDescent="0.25">
      <c r="B412" s="6" t="s">
        <v>415</v>
      </c>
      <c r="C412" s="6">
        <v>228.7</v>
      </c>
      <c r="D412" s="6">
        <v>231.73</v>
      </c>
      <c r="E412" s="6">
        <v>228.6</v>
      </c>
      <c r="F412" s="6">
        <v>231.3</v>
      </c>
      <c r="G412" s="6">
        <v>39882085</v>
      </c>
    </row>
    <row r="413" spans="2:7" ht="16" thickBot="1" x14ac:dyDescent="0.25">
      <c r="B413" s="6" t="s">
        <v>416</v>
      </c>
      <c r="C413" s="6">
        <v>233.61</v>
      </c>
      <c r="D413" s="6">
        <v>237.49</v>
      </c>
      <c r="E413" s="6">
        <v>232.37</v>
      </c>
      <c r="F413" s="6">
        <v>233.85</v>
      </c>
      <c r="G413" s="6">
        <v>64751367</v>
      </c>
    </row>
    <row r="414" spans="2:7" ht="16" thickBot="1" x14ac:dyDescent="0.25">
      <c r="B414" s="6" t="s">
        <v>417</v>
      </c>
      <c r="C414" s="6">
        <v>231.6</v>
      </c>
      <c r="D414" s="6">
        <v>232.12</v>
      </c>
      <c r="E414" s="6">
        <v>229.84</v>
      </c>
      <c r="F414" s="6">
        <v>231.78</v>
      </c>
      <c r="G414" s="6">
        <v>34082240</v>
      </c>
    </row>
    <row r="415" spans="2:7" ht="16" thickBot="1" x14ac:dyDescent="0.25">
      <c r="B415" s="6" t="s">
        <v>418</v>
      </c>
      <c r="C415" s="6">
        <v>233.43</v>
      </c>
      <c r="D415" s="6">
        <v>233.85</v>
      </c>
      <c r="E415" s="6">
        <v>230.52</v>
      </c>
      <c r="F415" s="6">
        <v>232.15</v>
      </c>
      <c r="G415" s="6">
        <v>32993810</v>
      </c>
    </row>
    <row r="416" spans="2:7" ht="16" thickBot="1" x14ac:dyDescent="0.25">
      <c r="B416" s="6" t="s">
        <v>419</v>
      </c>
      <c r="C416" s="6">
        <v>236.18</v>
      </c>
      <c r="D416" s="6">
        <v>236.18</v>
      </c>
      <c r="E416" s="6">
        <v>234.01</v>
      </c>
      <c r="F416" s="6">
        <v>235</v>
      </c>
      <c r="G416" s="6">
        <v>46431472</v>
      </c>
    </row>
    <row r="417" spans="2:7" ht="16" thickBot="1" x14ac:dyDescent="0.25">
      <c r="B417" s="6" t="s">
        <v>420</v>
      </c>
      <c r="C417" s="6">
        <v>234.45</v>
      </c>
      <c r="D417" s="6">
        <v>236.85</v>
      </c>
      <c r="E417" s="6">
        <v>234.45</v>
      </c>
      <c r="F417" s="6">
        <v>236.48</v>
      </c>
      <c r="G417" s="6">
        <v>36254470</v>
      </c>
    </row>
    <row r="418" spans="2:7" ht="16" thickBot="1" x14ac:dyDescent="0.25">
      <c r="B418" s="6" t="s">
        <v>421</v>
      </c>
      <c r="C418" s="6">
        <v>233.89</v>
      </c>
      <c r="D418" s="6">
        <v>236.22</v>
      </c>
      <c r="E418" s="6">
        <v>232.6</v>
      </c>
      <c r="F418" s="6">
        <v>235.86</v>
      </c>
      <c r="G418" s="6">
        <v>38846578</v>
      </c>
    </row>
    <row r="419" spans="2:7" ht="16" thickBot="1" x14ac:dyDescent="0.25">
      <c r="B419" s="6" t="s">
        <v>422</v>
      </c>
      <c r="C419" s="6">
        <v>234.08</v>
      </c>
      <c r="D419" s="6">
        <v>235.14</v>
      </c>
      <c r="E419" s="6">
        <v>227.76</v>
      </c>
      <c r="F419" s="6">
        <v>230.76</v>
      </c>
      <c r="G419" s="6">
        <v>52286979</v>
      </c>
    </row>
    <row r="420" spans="2:7" ht="16" thickBot="1" x14ac:dyDescent="0.25">
      <c r="B420" s="6" t="s">
        <v>423</v>
      </c>
      <c r="C420" s="6">
        <v>229.98</v>
      </c>
      <c r="D420" s="6">
        <v>230.82</v>
      </c>
      <c r="E420" s="6">
        <v>228.41</v>
      </c>
      <c r="F420" s="6">
        <v>230.57</v>
      </c>
      <c r="G420" s="6">
        <v>31109503</v>
      </c>
    </row>
    <row r="421" spans="2:7" ht="16" thickBot="1" x14ac:dyDescent="0.25">
      <c r="B421" s="6" t="s">
        <v>424</v>
      </c>
      <c r="C421" s="6">
        <v>229.74</v>
      </c>
      <c r="D421" s="6">
        <v>233.22</v>
      </c>
      <c r="E421" s="6">
        <v>229.57</v>
      </c>
      <c r="F421" s="6">
        <v>231.41</v>
      </c>
      <c r="G421" s="6">
        <v>38802304</v>
      </c>
    </row>
    <row r="422" spans="2:7" ht="16" thickBot="1" x14ac:dyDescent="0.25">
      <c r="B422" s="6" t="s">
        <v>425</v>
      </c>
      <c r="C422" s="6">
        <v>233.32</v>
      </c>
      <c r="D422" s="6">
        <v>234.73</v>
      </c>
      <c r="E422" s="6">
        <v>232.55</v>
      </c>
      <c r="F422" s="6">
        <v>233.4</v>
      </c>
      <c r="G422" s="6">
        <v>36087134</v>
      </c>
    </row>
    <row r="423" spans="2:7" ht="16" thickBot="1" x14ac:dyDescent="0.25">
      <c r="B423" s="6" t="s">
        <v>426</v>
      </c>
      <c r="C423" s="6">
        <v>233.1</v>
      </c>
      <c r="D423" s="6">
        <v>234.33</v>
      </c>
      <c r="E423" s="6">
        <v>232.32</v>
      </c>
      <c r="F423" s="6">
        <v>233.67</v>
      </c>
      <c r="G423" s="6">
        <v>35417247</v>
      </c>
    </row>
    <row r="424" spans="2:7" ht="16" thickBot="1" x14ac:dyDescent="0.25">
      <c r="B424" s="6" t="s">
        <v>427</v>
      </c>
      <c r="C424" s="6">
        <v>232.61</v>
      </c>
      <c r="D424" s="6">
        <v>233.47</v>
      </c>
      <c r="E424" s="6">
        <v>229.55</v>
      </c>
      <c r="F424" s="6">
        <v>230.1</v>
      </c>
      <c r="G424" s="6">
        <v>47070907</v>
      </c>
    </row>
    <row r="425" spans="2:7" ht="16" thickBot="1" x14ac:dyDescent="0.25">
      <c r="B425" s="6" t="s">
        <v>428</v>
      </c>
      <c r="C425" s="6">
        <v>229.34</v>
      </c>
      <c r="D425" s="6">
        <v>229.83</v>
      </c>
      <c r="E425" s="6">
        <v>225.37</v>
      </c>
      <c r="F425" s="6">
        <v>225.91</v>
      </c>
      <c r="G425" s="6">
        <v>64370086</v>
      </c>
    </row>
    <row r="426" spans="2:7" ht="16" thickBot="1" x14ac:dyDescent="0.25">
      <c r="B426" s="6" t="s">
        <v>429</v>
      </c>
      <c r="C426" s="6">
        <v>220.97</v>
      </c>
      <c r="D426" s="6">
        <v>225.35</v>
      </c>
      <c r="E426" s="6">
        <v>220.27</v>
      </c>
      <c r="F426" s="6">
        <v>222.91</v>
      </c>
      <c r="G426" s="6">
        <v>65276741</v>
      </c>
    </row>
    <row r="427" spans="2:7" ht="16" thickBot="1" x14ac:dyDescent="0.25">
      <c r="B427" s="6" t="s">
        <v>430</v>
      </c>
      <c r="C427" s="6">
        <v>220.99</v>
      </c>
      <c r="D427" s="6">
        <v>222.79</v>
      </c>
      <c r="E427" s="6">
        <v>219.71</v>
      </c>
      <c r="F427" s="6">
        <v>222.01</v>
      </c>
      <c r="G427" s="6">
        <v>44944468</v>
      </c>
    </row>
    <row r="428" spans="2:7" ht="16" thickBot="1" x14ac:dyDescent="0.25">
      <c r="B428" s="6" t="s">
        <v>431</v>
      </c>
      <c r="C428" s="6">
        <v>221.8</v>
      </c>
      <c r="D428" s="6">
        <v>223.95</v>
      </c>
      <c r="E428" s="6">
        <v>221.14</v>
      </c>
      <c r="F428" s="6">
        <v>223.45</v>
      </c>
      <c r="G428" s="6">
        <v>28111338</v>
      </c>
    </row>
    <row r="429" spans="2:7" ht="16" thickBot="1" x14ac:dyDescent="0.25">
      <c r="B429" s="6" t="s">
        <v>432</v>
      </c>
      <c r="C429" s="6">
        <v>222.61</v>
      </c>
      <c r="D429" s="6">
        <v>226.07</v>
      </c>
      <c r="E429" s="6">
        <v>221.19</v>
      </c>
      <c r="F429" s="6">
        <v>222.72</v>
      </c>
      <c r="G429" s="6">
        <v>54561121</v>
      </c>
    </row>
    <row r="430" spans="2:7" ht="16" thickBot="1" x14ac:dyDescent="0.25">
      <c r="B430" s="6" t="s">
        <v>433</v>
      </c>
      <c r="C430" s="6">
        <v>224.63</v>
      </c>
      <c r="D430" s="6">
        <v>227.88</v>
      </c>
      <c r="E430" s="6">
        <v>224.57</v>
      </c>
      <c r="F430" s="6">
        <v>227.48</v>
      </c>
      <c r="G430" s="6">
        <v>42137691</v>
      </c>
    </row>
    <row r="431" spans="2:7" ht="16" thickBot="1" x14ac:dyDescent="0.25">
      <c r="B431" s="6" t="s">
        <v>434</v>
      </c>
      <c r="C431" s="6">
        <v>227.17</v>
      </c>
      <c r="D431" s="6">
        <v>228.66</v>
      </c>
      <c r="E431" s="6">
        <v>226.41</v>
      </c>
      <c r="F431" s="6">
        <v>226.96</v>
      </c>
      <c r="G431" s="6">
        <v>38328824</v>
      </c>
    </row>
    <row r="432" spans="2:7" ht="16" thickBot="1" x14ac:dyDescent="0.25">
      <c r="B432" s="6" t="s">
        <v>435</v>
      </c>
      <c r="C432" s="6">
        <v>225</v>
      </c>
      <c r="D432" s="6">
        <v>225.7</v>
      </c>
      <c r="E432" s="6">
        <v>221.5</v>
      </c>
      <c r="F432" s="6">
        <v>224.23</v>
      </c>
      <c r="G432" s="6">
        <v>42005602</v>
      </c>
    </row>
    <row r="433" spans="2:7" ht="16" thickBot="1" x14ac:dyDescent="0.25">
      <c r="B433" s="6" t="s">
        <v>436</v>
      </c>
      <c r="C433" s="6">
        <v>224.55</v>
      </c>
      <c r="D433" s="6">
        <v>225.59</v>
      </c>
      <c r="E433" s="6">
        <v>223.36</v>
      </c>
      <c r="F433" s="6">
        <v>224.23</v>
      </c>
      <c r="G433" s="6">
        <v>40398299</v>
      </c>
    </row>
    <row r="434" spans="2:7" ht="16" thickBot="1" x14ac:dyDescent="0.25">
      <c r="B434" s="6" t="s">
        <v>437</v>
      </c>
      <c r="C434" s="6">
        <v>224.01</v>
      </c>
      <c r="D434" s="6">
        <v>226.65</v>
      </c>
      <c r="E434" s="6">
        <v>222.76</v>
      </c>
      <c r="F434" s="6">
        <v>225.12</v>
      </c>
      <c r="G434" s="6">
        <v>48566217</v>
      </c>
    </row>
    <row r="435" spans="2:7" ht="16" thickBot="1" x14ac:dyDescent="0.25">
      <c r="B435" s="6" t="s">
        <v>438</v>
      </c>
      <c r="C435" s="6">
        <v>225.02</v>
      </c>
      <c r="D435" s="6">
        <v>228.87</v>
      </c>
      <c r="E435" s="6">
        <v>225</v>
      </c>
      <c r="F435" s="6">
        <v>228.22</v>
      </c>
      <c r="G435" s="6">
        <v>44923941</v>
      </c>
    </row>
    <row r="436" spans="2:7" ht="16" thickBot="1" x14ac:dyDescent="0.25">
      <c r="B436" s="6" t="s">
        <v>439</v>
      </c>
      <c r="C436" s="6">
        <v>226.4</v>
      </c>
      <c r="D436" s="6">
        <v>226.92</v>
      </c>
      <c r="E436" s="6">
        <v>224.27</v>
      </c>
      <c r="F436" s="6">
        <v>225</v>
      </c>
      <c r="G436" s="6">
        <v>47923696</v>
      </c>
    </row>
    <row r="437" spans="2:7" ht="16" thickBot="1" x14ac:dyDescent="0.25">
      <c r="B437" s="6" t="s">
        <v>440</v>
      </c>
      <c r="C437" s="6">
        <v>225.25</v>
      </c>
      <c r="D437" s="6">
        <v>229.74</v>
      </c>
      <c r="E437" s="6">
        <v>225.17</v>
      </c>
      <c r="F437" s="6">
        <v>228.02</v>
      </c>
      <c r="G437" s="6">
        <v>44686020</v>
      </c>
    </row>
    <row r="438" spans="2:7" ht="16" thickBot="1" x14ac:dyDescent="0.25">
      <c r="B438" s="6" t="s">
        <v>441</v>
      </c>
      <c r="C438" s="6">
        <v>226.98</v>
      </c>
      <c r="D438" s="6">
        <v>230.16</v>
      </c>
      <c r="E438" s="6">
        <v>226.66</v>
      </c>
      <c r="F438" s="6">
        <v>228.28</v>
      </c>
      <c r="G438" s="6">
        <v>36211774</v>
      </c>
    </row>
    <row r="439" spans="2:7" ht="16" thickBot="1" x14ac:dyDescent="0.25">
      <c r="B439" s="6" t="s">
        <v>442</v>
      </c>
      <c r="C439" s="6">
        <v>228.06</v>
      </c>
      <c r="D439" s="6">
        <v>229.93</v>
      </c>
      <c r="E439" s="6">
        <v>225.89</v>
      </c>
      <c r="F439" s="6">
        <v>229</v>
      </c>
      <c r="G439" s="6">
        <v>35169566</v>
      </c>
    </row>
    <row r="440" spans="2:7" ht="16" thickBot="1" x14ac:dyDescent="0.25">
      <c r="B440" s="6" t="s">
        <v>443</v>
      </c>
      <c r="C440" s="6">
        <v>228.88</v>
      </c>
      <c r="D440" s="6">
        <v>230.16</v>
      </c>
      <c r="E440" s="6">
        <v>225.71</v>
      </c>
      <c r="F440" s="6">
        <v>228.52</v>
      </c>
      <c r="G440" s="6">
        <v>42108327</v>
      </c>
    </row>
    <row r="441" spans="2:7" ht="16" thickBot="1" x14ac:dyDescent="0.25">
      <c r="B441" s="6" t="s">
        <v>444</v>
      </c>
      <c r="C441" s="6">
        <v>228.06</v>
      </c>
      <c r="D441" s="6">
        <v>230.72</v>
      </c>
      <c r="E441" s="6">
        <v>228.06</v>
      </c>
      <c r="F441" s="6">
        <v>229.87</v>
      </c>
      <c r="G441" s="6">
        <v>38168252</v>
      </c>
    </row>
    <row r="442" spans="2:7" ht="16" thickBot="1" x14ac:dyDescent="0.25">
      <c r="B442" s="6" t="s">
        <v>445</v>
      </c>
      <c r="C442" s="6">
        <v>231.46</v>
      </c>
      <c r="D442" s="6">
        <v>233.25</v>
      </c>
      <c r="E442" s="6">
        <v>229.74</v>
      </c>
      <c r="F442" s="6">
        <v>232.87</v>
      </c>
      <c r="G442" s="6">
        <v>90152832</v>
      </c>
    </row>
    <row r="443" spans="2:7" ht="16" thickBot="1" x14ac:dyDescent="0.25">
      <c r="B443" s="6" t="s">
        <v>446</v>
      </c>
      <c r="C443" s="6">
        <v>233.33</v>
      </c>
      <c r="D443" s="6">
        <v>235.57</v>
      </c>
      <c r="E443" s="6">
        <v>233.33</v>
      </c>
      <c r="F443" s="6">
        <v>235.06</v>
      </c>
      <c r="G443" s="6">
        <v>45986189</v>
      </c>
    </row>
    <row r="444" spans="2:7" ht="16" thickBot="1" x14ac:dyDescent="0.25">
      <c r="B444" s="6" t="s">
        <v>447</v>
      </c>
      <c r="C444" s="6">
        <v>234.47</v>
      </c>
      <c r="D444" s="6">
        <v>235.69</v>
      </c>
      <c r="E444" s="6">
        <v>233.81</v>
      </c>
      <c r="F444" s="6">
        <v>234.93</v>
      </c>
      <c r="G444" s="6">
        <v>33498439</v>
      </c>
    </row>
    <row r="445" spans="2:7" ht="16" thickBot="1" x14ac:dyDescent="0.25">
      <c r="B445" s="6" t="s">
        <v>448</v>
      </c>
      <c r="C445" s="6">
        <v>234.81</v>
      </c>
      <c r="D445" s="6">
        <v>237.81</v>
      </c>
      <c r="E445" s="6">
        <v>233.97</v>
      </c>
      <c r="F445" s="6">
        <v>237.33</v>
      </c>
      <c r="G445" s="6">
        <v>28481377</v>
      </c>
    </row>
    <row r="446" spans="2:7" ht="16" thickBot="1" x14ac:dyDescent="0.25">
      <c r="B446" s="6" t="s">
        <v>449</v>
      </c>
      <c r="C446" s="6">
        <v>237.27</v>
      </c>
      <c r="D446" s="6">
        <v>240.79</v>
      </c>
      <c r="E446" s="6">
        <v>237.16</v>
      </c>
      <c r="F446" s="6">
        <v>239.59</v>
      </c>
      <c r="G446" s="6">
        <v>48137103</v>
      </c>
    </row>
    <row r="447" spans="2:7" ht="16" thickBot="1" x14ac:dyDescent="0.25">
      <c r="B447" s="6" t="s">
        <v>450</v>
      </c>
      <c r="C447" s="6">
        <v>239.81</v>
      </c>
      <c r="D447" s="6">
        <v>242.76</v>
      </c>
      <c r="E447" s="6">
        <v>238.9</v>
      </c>
      <c r="F447" s="6">
        <v>242.65</v>
      </c>
      <c r="G447" s="6">
        <v>38861017</v>
      </c>
    </row>
    <row r="448" spans="2:7" ht="16" thickBot="1" x14ac:dyDescent="0.25">
      <c r="B448" s="6" t="s">
        <v>451</v>
      </c>
      <c r="C448" s="6">
        <v>242.87</v>
      </c>
      <c r="D448" s="6">
        <v>244.11</v>
      </c>
      <c r="E448" s="6">
        <v>241.25</v>
      </c>
      <c r="F448" s="6">
        <v>243.01</v>
      </c>
      <c r="G448" s="6">
        <v>44383935</v>
      </c>
    </row>
    <row r="449" spans="2:7" ht="16" thickBot="1" x14ac:dyDescent="0.25">
      <c r="B449" s="6" t="s">
        <v>452</v>
      </c>
      <c r="C449" s="6">
        <v>243.99</v>
      </c>
      <c r="D449" s="6">
        <v>244.54</v>
      </c>
      <c r="E449" s="6">
        <v>242.13</v>
      </c>
      <c r="F449" s="6">
        <v>243.04</v>
      </c>
      <c r="G449" s="6">
        <v>40033878</v>
      </c>
    </row>
    <row r="450" spans="2:7" ht="16" thickBot="1" x14ac:dyDescent="0.25">
      <c r="B450" s="6" t="s">
        <v>453</v>
      </c>
      <c r="C450" s="6">
        <v>242.91</v>
      </c>
      <c r="D450" s="6">
        <v>244.63</v>
      </c>
      <c r="E450" s="6">
        <v>242.08</v>
      </c>
      <c r="F450" s="6">
        <v>242.84</v>
      </c>
      <c r="G450" s="6">
        <v>36870619</v>
      </c>
    </row>
    <row r="451" spans="2:7" ht="16" thickBot="1" x14ac:dyDescent="0.25">
      <c r="B451" s="6" t="s">
        <v>454</v>
      </c>
      <c r="C451" s="6">
        <v>241.83</v>
      </c>
      <c r="D451" s="6">
        <v>247.24</v>
      </c>
      <c r="E451" s="6">
        <v>241.75</v>
      </c>
      <c r="F451" s="6">
        <v>246.75</v>
      </c>
      <c r="G451" s="6">
        <v>44649232</v>
      </c>
    </row>
    <row r="452" spans="2:7" ht="16" thickBot="1" x14ac:dyDescent="0.25">
      <c r="B452" s="6" t="s">
        <v>455</v>
      </c>
      <c r="C452" s="6">
        <v>246.89</v>
      </c>
      <c r="D452" s="6">
        <v>248.21</v>
      </c>
      <c r="E452" s="6">
        <v>245.34</v>
      </c>
      <c r="F452" s="6">
        <v>247.77</v>
      </c>
      <c r="G452" s="6">
        <v>36914806</v>
      </c>
    </row>
    <row r="453" spans="2:7" ht="16" thickBot="1" x14ac:dyDescent="0.25">
      <c r="B453" s="6" t="s">
        <v>456</v>
      </c>
      <c r="C453" s="6">
        <v>247.96</v>
      </c>
      <c r="D453" s="6">
        <v>250.8</v>
      </c>
      <c r="E453" s="6">
        <v>246.26</v>
      </c>
      <c r="F453" s="6">
        <v>246.49</v>
      </c>
      <c r="G453" s="6">
        <v>45205814</v>
      </c>
    </row>
    <row r="454" spans="2:7" ht="16" thickBot="1" x14ac:dyDescent="0.25">
      <c r="B454" s="6" t="s">
        <v>457</v>
      </c>
      <c r="C454" s="6">
        <v>246.89</v>
      </c>
      <c r="D454" s="6">
        <v>248.74</v>
      </c>
      <c r="E454" s="6">
        <v>245.68</v>
      </c>
      <c r="F454" s="6">
        <v>247.96</v>
      </c>
      <c r="G454" s="6">
        <v>32777532</v>
      </c>
    </row>
    <row r="455" spans="2:7" ht="16" thickBot="1" x14ac:dyDescent="0.25">
      <c r="B455" s="6" t="s">
        <v>458</v>
      </c>
      <c r="C455" s="6">
        <v>247.82</v>
      </c>
      <c r="D455" s="6">
        <v>249.29</v>
      </c>
      <c r="E455" s="6">
        <v>246.24</v>
      </c>
      <c r="F455" s="6">
        <v>248.13</v>
      </c>
      <c r="G455" s="6">
        <v>33155290</v>
      </c>
    </row>
    <row r="456" spans="2:7" ht="16" thickBot="1" x14ac:dyDescent="0.25">
      <c r="B456" s="6" t="s">
        <v>459</v>
      </c>
      <c r="C456" s="6">
        <v>247.99</v>
      </c>
      <c r="D456" s="6">
        <v>251.38</v>
      </c>
      <c r="E456" s="6">
        <v>247.65</v>
      </c>
      <c r="F456" s="6">
        <v>251.04</v>
      </c>
      <c r="G456" s="6">
        <v>51694753</v>
      </c>
    </row>
    <row r="457" spans="2:7" ht="16" thickBot="1" x14ac:dyDescent="0.25">
      <c r="B457" s="6" t="s">
        <v>460</v>
      </c>
      <c r="C457" s="6">
        <v>250.08</v>
      </c>
      <c r="D457" s="6">
        <v>253.83</v>
      </c>
      <c r="E457" s="6">
        <v>249.78</v>
      </c>
      <c r="F457" s="6">
        <v>253.48</v>
      </c>
      <c r="G457" s="6">
        <v>51356360</v>
      </c>
    </row>
    <row r="458" spans="2:7" ht="16" thickBot="1" x14ac:dyDescent="0.25">
      <c r="B458" s="6" t="s">
        <v>461</v>
      </c>
      <c r="C458" s="6">
        <v>252.16</v>
      </c>
      <c r="D458" s="6">
        <v>254.28</v>
      </c>
      <c r="E458" s="6">
        <v>247.74</v>
      </c>
      <c r="F458" s="6">
        <v>248.05</v>
      </c>
      <c r="G458" s="6">
        <v>56774101</v>
      </c>
    </row>
    <row r="459" spans="2:7" ht="16" thickBot="1" x14ac:dyDescent="0.25">
      <c r="B459" s="6" t="s">
        <v>462</v>
      </c>
      <c r="C459" s="6">
        <v>247.5</v>
      </c>
      <c r="D459" s="6">
        <v>252</v>
      </c>
      <c r="E459" s="6">
        <v>247.09</v>
      </c>
      <c r="F459" s="6">
        <v>249.79</v>
      </c>
      <c r="G459" s="6">
        <v>60882264</v>
      </c>
    </row>
    <row r="460" spans="2:7" ht="16" thickBot="1" x14ac:dyDescent="0.25">
      <c r="B460" s="6" t="s">
        <v>463</v>
      </c>
      <c r="C460" s="6">
        <v>248.04</v>
      </c>
      <c r="D460" s="6">
        <v>255</v>
      </c>
      <c r="E460" s="6">
        <v>245.69</v>
      </c>
      <c r="F460" s="6">
        <v>254.49</v>
      </c>
      <c r="G460" s="6">
        <v>147495267</v>
      </c>
    </row>
    <row r="461" spans="2:7" ht="16" thickBot="1" x14ac:dyDescent="0.25">
      <c r="B461" s="6" t="s">
        <v>464</v>
      </c>
      <c r="C461" s="6">
        <v>254.77</v>
      </c>
      <c r="D461" s="6">
        <v>255.65</v>
      </c>
      <c r="E461" s="6">
        <v>253.45</v>
      </c>
      <c r="F461" s="6">
        <v>255.27</v>
      </c>
      <c r="G461" s="6">
        <v>40858774</v>
      </c>
    </row>
    <row r="462" spans="2:7" ht="16" thickBot="1" x14ac:dyDescent="0.25">
      <c r="B462" s="6" t="s">
        <v>465</v>
      </c>
      <c r="C462" s="6">
        <v>255.49</v>
      </c>
      <c r="D462" s="6">
        <v>258.20999999999998</v>
      </c>
      <c r="E462" s="6">
        <v>255.29</v>
      </c>
      <c r="F462" s="6">
        <v>258.2</v>
      </c>
      <c r="G462" s="6">
        <v>23234705</v>
      </c>
    </row>
    <row r="463" spans="2:7" ht="16" thickBot="1" x14ac:dyDescent="0.25">
      <c r="B463" s="6" t="s">
        <v>466</v>
      </c>
      <c r="C463" s="6">
        <v>258.19</v>
      </c>
      <c r="D463" s="6">
        <v>260.10000000000002</v>
      </c>
      <c r="E463" s="6">
        <v>257.63</v>
      </c>
      <c r="F463" s="6">
        <v>259.02</v>
      </c>
      <c r="G463" s="6">
        <v>27262983</v>
      </c>
    </row>
    <row r="464" spans="2:7" ht="16" thickBot="1" x14ac:dyDescent="0.25">
      <c r="B464" s="6" t="s">
        <v>467</v>
      </c>
      <c r="C464" s="6">
        <v>257.83</v>
      </c>
      <c r="D464" s="6">
        <v>258.7</v>
      </c>
      <c r="E464" s="6">
        <v>253.06</v>
      </c>
      <c r="F464" s="6">
        <v>255.59</v>
      </c>
      <c r="G464" s="6">
        <v>42355321</v>
      </c>
    </row>
    <row r="465" spans="2:7" ht="16" thickBot="1" x14ac:dyDescent="0.25">
      <c r="B465" s="6" t="s">
        <v>468</v>
      </c>
      <c r="C465" s="6">
        <v>252.23</v>
      </c>
      <c r="D465" s="6">
        <v>253.5</v>
      </c>
      <c r="E465" s="6">
        <v>250.75</v>
      </c>
      <c r="F465" s="6">
        <v>252.2</v>
      </c>
      <c r="G465" s="6">
        <v>35557542</v>
      </c>
    </row>
    <row r="466" spans="2:7" ht="16" thickBot="1" x14ac:dyDescent="0.25">
      <c r="B466" s="6" t="s">
        <v>469</v>
      </c>
      <c r="C466" s="6">
        <v>252.44</v>
      </c>
      <c r="D466" s="6">
        <v>253.28</v>
      </c>
      <c r="E466" s="6">
        <v>249.43</v>
      </c>
      <c r="F466" s="6">
        <v>250.42</v>
      </c>
      <c r="G466" s="6">
        <v>39480718</v>
      </c>
    </row>
    <row r="467" spans="2:7" ht="16" thickBot="1" x14ac:dyDescent="0.25">
      <c r="B467" s="6" t="s">
        <v>470</v>
      </c>
      <c r="C467" s="6">
        <v>248.93</v>
      </c>
      <c r="D467" s="6">
        <v>249.1</v>
      </c>
      <c r="E467" s="6">
        <v>241.82</v>
      </c>
      <c r="F467" s="6">
        <v>243.85</v>
      </c>
      <c r="G467" s="6">
        <v>55740731</v>
      </c>
    </row>
    <row r="468" spans="2:7" ht="16" thickBot="1" x14ac:dyDescent="0.25">
      <c r="B468" s="6" t="s">
        <v>471</v>
      </c>
      <c r="C468" s="6">
        <v>243.36</v>
      </c>
      <c r="D468" s="6">
        <v>244.18</v>
      </c>
      <c r="E468" s="6">
        <v>241.89</v>
      </c>
      <c r="F468" s="6">
        <v>243.36</v>
      </c>
      <c r="G468" s="6">
        <v>40244114</v>
      </c>
    </row>
    <row r="469" spans="2:7" ht="16" thickBot="1" x14ac:dyDescent="0.25">
      <c r="B469" s="6" t="s">
        <v>472</v>
      </c>
      <c r="C469" s="6">
        <v>244.31</v>
      </c>
      <c r="D469" s="6">
        <v>247.33</v>
      </c>
      <c r="E469" s="6">
        <v>243.2</v>
      </c>
      <c r="F469" s="6">
        <v>245</v>
      </c>
      <c r="G469" s="6">
        <v>45045571</v>
      </c>
    </row>
    <row r="470" spans="2:7" ht="16" thickBot="1" x14ac:dyDescent="0.25">
      <c r="B470" s="6" t="s">
        <v>473</v>
      </c>
      <c r="C470" s="6">
        <v>242.98</v>
      </c>
      <c r="D470" s="6">
        <v>245.55</v>
      </c>
      <c r="E470" s="6">
        <v>241.35</v>
      </c>
      <c r="F470" s="6">
        <v>242.21</v>
      </c>
      <c r="G470" s="6">
        <v>40855960</v>
      </c>
    </row>
    <row r="471" spans="2:7" ht="16" thickBot="1" x14ac:dyDescent="0.25">
      <c r="B471" s="6" t="s">
        <v>474</v>
      </c>
      <c r="C471" s="6">
        <v>241.92</v>
      </c>
      <c r="D471" s="6">
        <v>243.71</v>
      </c>
      <c r="E471" s="6">
        <v>240.05</v>
      </c>
      <c r="F471" s="6">
        <v>242.7</v>
      </c>
      <c r="G471" s="6">
        <v>37628940</v>
      </c>
    </row>
    <row r="472" spans="2:7" ht="16" thickBot="1" x14ac:dyDescent="0.25">
      <c r="B472" s="6" t="s">
        <v>475</v>
      </c>
      <c r="C472" s="6">
        <v>240.01</v>
      </c>
      <c r="D472" s="6">
        <v>240.16</v>
      </c>
      <c r="E472" s="6">
        <v>233</v>
      </c>
      <c r="F472" s="6">
        <v>236.85</v>
      </c>
      <c r="G472" s="6">
        <v>61710856</v>
      </c>
    </row>
    <row r="473" spans="2:7" ht="16" thickBot="1" x14ac:dyDescent="0.25">
      <c r="B473" s="6" t="s">
        <v>476</v>
      </c>
      <c r="C473" s="6">
        <v>233.53</v>
      </c>
      <c r="D473" s="6">
        <v>234.67</v>
      </c>
      <c r="E473" s="6">
        <v>229.72</v>
      </c>
      <c r="F473" s="6">
        <v>234.4</v>
      </c>
      <c r="G473" s="6">
        <v>49630725</v>
      </c>
    </row>
    <row r="474" spans="2:7" ht="16" thickBot="1" x14ac:dyDescent="0.25">
      <c r="B474" s="6" t="s">
        <v>477</v>
      </c>
      <c r="C474" s="6">
        <v>234.75</v>
      </c>
      <c r="D474" s="6">
        <v>236.12</v>
      </c>
      <c r="E474" s="6">
        <v>232.47</v>
      </c>
      <c r="F474" s="6">
        <v>233.28</v>
      </c>
      <c r="G474" s="6">
        <v>39435294</v>
      </c>
    </row>
    <row r="475" spans="2:7" ht="16" thickBot="1" x14ac:dyDescent="0.25">
      <c r="B475" s="6" t="s">
        <v>478</v>
      </c>
      <c r="C475" s="6">
        <v>234.64</v>
      </c>
      <c r="D475" s="6">
        <v>238.96</v>
      </c>
      <c r="E475" s="6">
        <v>234.43</v>
      </c>
      <c r="F475" s="6">
        <v>237.87</v>
      </c>
      <c r="G475" s="6">
        <v>39831969</v>
      </c>
    </row>
    <row r="476" spans="2:7" ht="16" thickBot="1" x14ac:dyDescent="0.25">
      <c r="B476" s="6" t="s">
        <v>479</v>
      </c>
      <c r="C476" s="6">
        <v>237.35</v>
      </c>
      <c r="D476" s="6">
        <v>238.01</v>
      </c>
      <c r="E476" s="6">
        <v>228.03</v>
      </c>
      <c r="F476" s="6">
        <v>228.26</v>
      </c>
      <c r="G476" s="6">
        <v>71759052</v>
      </c>
    </row>
    <row r="477" spans="2:7" ht="16" thickBot="1" x14ac:dyDescent="0.25">
      <c r="B477" s="6" t="s">
        <v>480</v>
      </c>
      <c r="C477" s="6">
        <v>232.12</v>
      </c>
      <c r="D477" s="6">
        <v>232.29</v>
      </c>
      <c r="E477" s="6">
        <v>228.48</v>
      </c>
      <c r="F477" s="6">
        <v>229.98</v>
      </c>
      <c r="G477" s="6">
        <v>68488301</v>
      </c>
    </row>
    <row r="478" spans="2:7" ht="16" thickBot="1" x14ac:dyDescent="0.25">
      <c r="B478" s="6" t="s">
        <v>481</v>
      </c>
      <c r="C478" s="6">
        <v>224</v>
      </c>
      <c r="D478" s="6">
        <v>224.42</v>
      </c>
      <c r="E478" s="6">
        <v>219.38</v>
      </c>
      <c r="F478" s="6">
        <v>222.64</v>
      </c>
      <c r="G478" s="6">
        <v>98070429</v>
      </c>
    </row>
    <row r="479" spans="2:7" ht="16" thickBot="1" x14ac:dyDescent="0.25">
      <c r="B479" s="6" t="s">
        <v>482</v>
      </c>
      <c r="C479" s="6">
        <v>219.79</v>
      </c>
      <c r="D479" s="6">
        <v>224.12</v>
      </c>
      <c r="E479" s="6">
        <v>219.79</v>
      </c>
      <c r="F479" s="6">
        <v>223.83</v>
      </c>
      <c r="G479" s="6">
        <v>64126500</v>
      </c>
    </row>
    <row r="480" spans="2:7" ht="16" thickBot="1" x14ac:dyDescent="0.25">
      <c r="B480" s="6" t="s">
        <v>483</v>
      </c>
      <c r="C480" s="6">
        <v>224.74</v>
      </c>
      <c r="D480" s="6">
        <v>227.03</v>
      </c>
      <c r="E480" s="6">
        <v>222.3</v>
      </c>
      <c r="F480" s="6">
        <v>223.66</v>
      </c>
      <c r="G480" s="6">
        <v>60234760</v>
      </c>
    </row>
    <row r="481" spans="2:7" ht="16" thickBot="1" x14ac:dyDescent="0.25">
      <c r="B481" s="6" t="s">
        <v>484</v>
      </c>
      <c r="C481" s="6">
        <v>224.78</v>
      </c>
      <c r="D481" s="6">
        <v>225.63</v>
      </c>
      <c r="E481" s="6">
        <v>221.41</v>
      </c>
      <c r="F481" s="6">
        <v>222.78</v>
      </c>
      <c r="G481" s="6">
        <v>54697907</v>
      </c>
    </row>
    <row r="482" spans="2:7" ht="16" thickBot="1" x14ac:dyDescent="0.25">
      <c r="B482" s="6" t="s">
        <v>485</v>
      </c>
      <c r="C482" s="6">
        <v>224.02</v>
      </c>
      <c r="D482" s="6">
        <v>232.15</v>
      </c>
      <c r="E482" s="6">
        <v>223.98</v>
      </c>
      <c r="F482" s="6">
        <v>229.86</v>
      </c>
      <c r="G482" s="6">
        <v>94863418</v>
      </c>
    </row>
    <row r="483" spans="2:7" ht="16" thickBot="1" x14ac:dyDescent="0.25">
      <c r="B483" s="6" t="s">
        <v>486</v>
      </c>
      <c r="C483" s="6">
        <v>230.85</v>
      </c>
      <c r="D483" s="6">
        <v>240.19</v>
      </c>
      <c r="E483" s="6">
        <v>230.81</v>
      </c>
      <c r="F483" s="6">
        <v>238.26</v>
      </c>
      <c r="G483" s="6">
        <v>75707569</v>
      </c>
    </row>
    <row r="484" spans="2:7" ht="16" thickBot="1" x14ac:dyDescent="0.25">
      <c r="B484" s="6" t="s">
        <v>487</v>
      </c>
      <c r="C484" s="6">
        <v>234.12</v>
      </c>
      <c r="D484" s="6">
        <v>239.86</v>
      </c>
      <c r="E484" s="6">
        <v>234.01</v>
      </c>
      <c r="F484" s="6">
        <v>239.36</v>
      </c>
      <c r="G484" s="6">
        <v>45486100</v>
      </c>
    </row>
    <row r="485" spans="2:7" ht="16" thickBot="1" x14ac:dyDescent="0.25">
      <c r="B485" s="6" t="s">
        <v>488</v>
      </c>
      <c r="C485" s="6">
        <v>238.67</v>
      </c>
      <c r="D485" s="6">
        <v>240.79</v>
      </c>
      <c r="E485" s="6">
        <v>237.21</v>
      </c>
      <c r="F485" s="6">
        <v>237.59</v>
      </c>
      <c r="G485" s="6">
        <v>55658279</v>
      </c>
    </row>
    <row r="486" spans="2:7" ht="16" thickBot="1" x14ac:dyDescent="0.25">
      <c r="B486" s="6" t="s">
        <v>489</v>
      </c>
      <c r="C486" s="6">
        <v>247.19</v>
      </c>
      <c r="D486" s="6">
        <v>247.19</v>
      </c>
      <c r="E486" s="6">
        <v>233.44</v>
      </c>
      <c r="F486" s="6">
        <v>236</v>
      </c>
      <c r="G486" s="6">
        <v>101075128</v>
      </c>
    </row>
    <row r="487" spans="2:7" ht="16" thickBot="1" x14ac:dyDescent="0.25">
      <c r="B487" s="6" t="s">
        <v>490</v>
      </c>
      <c r="C487" s="6">
        <v>229.99</v>
      </c>
      <c r="D487" s="6">
        <v>231.83</v>
      </c>
      <c r="E487" s="6">
        <v>225.7</v>
      </c>
      <c r="F487" s="6">
        <v>228.01</v>
      </c>
      <c r="G487" s="6">
        <v>73063301</v>
      </c>
    </row>
    <row r="488" spans="2:7" ht="16" thickBot="1" x14ac:dyDescent="0.25">
      <c r="B488" s="6" t="s">
        <v>491</v>
      </c>
      <c r="C488" s="6">
        <v>227.25</v>
      </c>
      <c r="D488" s="6">
        <v>233.13</v>
      </c>
      <c r="E488" s="6">
        <v>226.65</v>
      </c>
      <c r="F488" s="6">
        <v>232.8</v>
      </c>
      <c r="G488" s="6">
        <v>45067301</v>
      </c>
    </row>
    <row r="489" spans="2:7" ht="16" thickBot="1" x14ac:dyDescent="0.25">
      <c r="B489" s="6" t="s">
        <v>492</v>
      </c>
      <c r="C489" s="6">
        <v>228.53</v>
      </c>
      <c r="D489" s="6">
        <v>232.67</v>
      </c>
      <c r="E489" s="6">
        <v>228.27</v>
      </c>
      <c r="F489" s="6">
        <v>232.47</v>
      </c>
      <c r="G489" s="6">
        <v>39664989</v>
      </c>
    </row>
    <row r="490" spans="2:7" ht="16" thickBot="1" x14ac:dyDescent="0.25">
      <c r="B490" s="6" t="s">
        <v>493</v>
      </c>
      <c r="C490" s="6">
        <v>231.29</v>
      </c>
      <c r="D490" s="6">
        <v>233.8</v>
      </c>
      <c r="E490" s="6">
        <v>230.43</v>
      </c>
      <c r="F490" s="6">
        <v>233.22</v>
      </c>
      <c r="G490" s="6">
        <v>29925349</v>
      </c>
    </row>
    <row r="491" spans="2:7" ht="16" thickBot="1" x14ac:dyDescent="0.25">
      <c r="B491" s="6" t="s">
        <v>494</v>
      </c>
      <c r="C491" s="6">
        <v>232.6</v>
      </c>
      <c r="D491" s="6">
        <v>234</v>
      </c>
      <c r="E491" s="6">
        <v>227.26</v>
      </c>
      <c r="F491" s="6">
        <v>227.63</v>
      </c>
      <c r="G491" s="6">
        <v>39707224</v>
      </c>
    </row>
    <row r="492" spans="2:7" ht="16" thickBot="1" x14ac:dyDescent="0.25">
      <c r="B492" s="6" t="s">
        <v>495</v>
      </c>
      <c r="C492" s="6">
        <v>229.57</v>
      </c>
      <c r="D492" s="6">
        <v>230.59</v>
      </c>
      <c r="E492" s="6">
        <v>227.2</v>
      </c>
      <c r="F492" s="6">
        <v>227.65</v>
      </c>
      <c r="G492" s="6">
        <v>33115645</v>
      </c>
    </row>
    <row r="493" spans="2:7" ht="16" thickBot="1" x14ac:dyDescent="0.25">
      <c r="B493" s="6" t="s">
        <v>496</v>
      </c>
      <c r="C493" s="6">
        <v>228.2</v>
      </c>
      <c r="D493" s="6">
        <v>235.23</v>
      </c>
      <c r="E493" s="6">
        <v>228.13</v>
      </c>
      <c r="F493" s="6">
        <v>232.62</v>
      </c>
      <c r="G493" s="6">
        <v>53718362</v>
      </c>
    </row>
    <row r="494" spans="2:7" ht="16" thickBot="1" x14ac:dyDescent="0.25">
      <c r="B494" s="6" t="s">
        <v>497</v>
      </c>
      <c r="C494" s="6">
        <v>231.2</v>
      </c>
      <c r="D494" s="6">
        <v>236.96</v>
      </c>
      <c r="E494" s="6">
        <v>230.68</v>
      </c>
      <c r="F494" s="6">
        <v>236.87</v>
      </c>
      <c r="G494" s="6">
        <v>45243292</v>
      </c>
    </row>
    <row r="495" spans="2:7" ht="16" thickBot="1" x14ac:dyDescent="0.25">
      <c r="B495" s="6" t="s">
        <v>498</v>
      </c>
      <c r="C495" s="6">
        <v>236.91</v>
      </c>
      <c r="D495" s="6">
        <v>242.34</v>
      </c>
      <c r="E495" s="6">
        <v>235.57</v>
      </c>
      <c r="F495" s="6">
        <v>241.53</v>
      </c>
      <c r="G495" s="6">
        <v>53614054</v>
      </c>
    </row>
    <row r="496" spans="2:7" ht="16" thickBot="1" x14ac:dyDescent="0.25">
      <c r="B496" s="6" t="s">
        <v>499</v>
      </c>
      <c r="C496" s="6">
        <v>241.25</v>
      </c>
      <c r="D496" s="6">
        <v>245.55</v>
      </c>
      <c r="E496" s="6">
        <v>240.99</v>
      </c>
      <c r="F496" s="6">
        <v>244.6</v>
      </c>
      <c r="G496" s="6">
        <v>40896227</v>
      </c>
    </row>
    <row r="497" spans="2:7" ht="16" thickBot="1" x14ac:dyDescent="0.25">
      <c r="B497" s="6" t="s">
        <v>500</v>
      </c>
      <c r="C497" s="6">
        <v>244.15</v>
      </c>
      <c r="D497" s="6">
        <v>245.18</v>
      </c>
      <c r="E497" s="6">
        <v>241.84</v>
      </c>
      <c r="F497" s="6">
        <v>244.47</v>
      </c>
      <c r="G497" s="6">
        <v>48822491</v>
      </c>
    </row>
    <row r="498" spans="2:7" ht="16" thickBot="1" x14ac:dyDescent="0.25">
      <c r="B498" s="6" t="s">
        <v>501</v>
      </c>
      <c r="C498" s="6">
        <v>244.66</v>
      </c>
      <c r="D498" s="6">
        <v>246.01</v>
      </c>
      <c r="E498" s="6">
        <v>243.16</v>
      </c>
      <c r="F498" s="6">
        <v>244.87</v>
      </c>
      <c r="G498" s="6">
        <v>32204215</v>
      </c>
    </row>
    <row r="499" spans="2:7" ht="16" thickBot="1" x14ac:dyDescent="0.25">
      <c r="B499" s="6" t="s">
        <v>502</v>
      </c>
      <c r="C499" s="6">
        <v>244.94</v>
      </c>
      <c r="D499" s="6">
        <v>246.78</v>
      </c>
      <c r="E499" s="6">
        <v>244.29</v>
      </c>
      <c r="F499" s="6">
        <v>245.83</v>
      </c>
      <c r="G499" s="6">
        <v>32316907</v>
      </c>
    </row>
    <row r="500" spans="2:7" ht="16" thickBot="1" x14ac:dyDescent="0.25">
      <c r="B500" s="6" t="s">
        <v>503</v>
      </c>
      <c r="C500" s="6">
        <v>245.95</v>
      </c>
      <c r="D500" s="6">
        <v>248.69</v>
      </c>
      <c r="E500" s="6">
        <v>245.22</v>
      </c>
      <c r="F500" s="6">
        <v>245.55</v>
      </c>
      <c r="G500" s="6">
        <v>53197431</v>
      </c>
    </row>
    <row r="501" spans="2:7" ht="16" thickBot="1" x14ac:dyDescent="0.25">
      <c r="B501" s="6" t="s">
        <v>504</v>
      </c>
      <c r="C501" s="6">
        <v>244.93</v>
      </c>
      <c r="D501" s="6">
        <v>248.86</v>
      </c>
      <c r="E501" s="6">
        <v>244.42</v>
      </c>
      <c r="F501" s="6">
        <v>247.1</v>
      </c>
      <c r="G501" s="6">
        <v>51326396</v>
      </c>
    </row>
    <row r="502" spans="2:7" ht="16" thickBot="1" x14ac:dyDescent="0.25">
      <c r="B502" s="6" t="s">
        <v>505</v>
      </c>
      <c r="C502" s="6">
        <v>248</v>
      </c>
      <c r="D502" s="6">
        <v>250</v>
      </c>
      <c r="E502" s="6">
        <v>244.91</v>
      </c>
      <c r="F502" s="6">
        <v>247.04</v>
      </c>
      <c r="G502" s="6">
        <v>48013272</v>
      </c>
    </row>
    <row r="503" spans="2:7" ht="16" thickBot="1" x14ac:dyDescent="0.25">
      <c r="B503" s="6" t="s">
        <v>506</v>
      </c>
      <c r="C503" s="6">
        <v>244.33</v>
      </c>
      <c r="D503" s="6">
        <v>244.98</v>
      </c>
      <c r="E503" s="6">
        <v>239.13</v>
      </c>
      <c r="F503" s="6">
        <v>240.36</v>
      </c>
      <c r="G503" s="6">
        <v>44433564</v>
      </c>
    </row>
    <row r="504" spans="2:7" ht="16" thickBot="1" x14ac:dyDescent="0.25">
      <c r="B504" s="6" t="s">
        <v>507</v>
      </c>
      <c r="C504" s="6">
        <v>239.41</v>
      </c>
      <c r="D504" s="6">
        <v>242.46</v>
      </c>
      <c r="E504" s="6">
        <v>237.06</v>
      </c>
      <c r="F504" s="6">
        <v>237.3</v>
      </c>
      <c r="G504" s="6">
        <v>41153639</v>
      </c>
    </row>
    <row r="505" spans="2:7" x14ac:dyDescent="0.2">
      <c r="B505" t="s">
        <v>508</v>
      </c>
      <c r="C505">
        <v>236.95</v>
      </c>
      <c r="D505">
        <v>242.09</v>
      </c>
      <c r="E505">
        <v>230.2</v>
      </c>
      <c r="F505">
        <v>241.84</v>
      </c>
      <c r="G505">
        <v>56833360</v>
      </c>
    </row>
  </sheetData>
  <sortState xmlns:xlrd2="http://schemas.microsoft.com/office/spreadsheetml/2017/richdata2" ref="I4:J505">
    <sortCondition descending="1" ref="I4:I5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7F11-61CC-4F7F-90A7-F0D200ECC3A0}">
  <dimension ref="B1:G504"/>
  <sheetViews>
    <sheetView workbookViewId="0">
      <selection activeCell="G6" sqref="G6"/>
    </sheetView>
  </sheetViews>
  <sheetFormatPr baseColWidth="10" defaultColWidth="8.83203125" defaultRowHeight="15" x14ac:dyDescent="0.2"/>
  <cols>
    <col min="2" max="2" width="22.6640625" customWidth="1"/>
    <col min="3" max="6" width="9.5" bestFit="1" customWidth="1"/>
    <col min="7" max="7" width="11.33203125" bestFit="1" customWidth="1"/>
  </cols>
  <sheetData>
    <row r="1" spans="2:7" ht="16" thickBot="1" x14ac:dyDescent="0.25">
      <c r="B1" t="s">
        <v>509</v>
      </c>
    </row>
    <row r="2" spans="2:7" ht="27.75" customHeight="1" thickBot="1" x14ac:dyDescent="0.25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2:7" ht="17" thickBot="1" x14ac:dyDescent="0.25">
      <c r="B3" s="4" t="s">
        <v>7</v>
      </c>
      <c r="C3" s="4">
        <v>93.87</v>
      </c>
      <c r="D3" s="4">
        <v>94.68</v>
      </c>
      <c r="E3" s="4">
        <v>91.59</v>
      </c>
      <c r="F3" s="4">
        <v>92.17</v>
      </c>
      <c r="G3" s="4">
        <v>52299524</v>
      </c>
    </row>
    <row r="4" spans="2:7" ht="17" thickBot="1" x14ac:dyDescent="0.25">
      <c r="B4" s="4" t="s">
        <v>8</v>
      </c>
      <c r="C4" s="4">
        <v>91.41</v>
      </c>
      <c r="D4" s="4">
        <v>92.23</v>
      </c>
      <c r="E4" s="4">
        <v>90.39</v>
      </c>
      <c r="F4" s="4">
        <v>92.13</v>
      </c>
      <c r="G4" s="4">
        <v>55574820</v>
      </c>
    </row>
    <row r="5" spans="2:7" ht="17" thickBot="1" x14ac:dyDescent="0.25">
      <c r="B5" s="4" t="s">
        <v>9</v>
      </c>
      <c r="C5" s="4">
        <v>92.74</v>
      </c>
      <c r="D5" s="4">
        <v>94.94</v>
      </c>
      <c r="E5" s="4">
        <v>92.66</v>
      </c>
      <c r="F5" s="4">
        <v>94.9</v>
      </c>
      <c r="G5" s="4">
        <v>55759609</v>
      </c>
    </row>
    <row r="6" spans="2:7" ht="17" thickBot="1" x14ac:dyDescent="0.25">
      <c r="B6" s="4" t="s">
        <v>10</v>
      </c>
      <c r="C6" s="4">
        <v>95.19</v>
      </c>
      <c r="D6" s="4">
        <v>96.55</v>
      </c>
      <c r="E6" s="4">
        <v>93.74</v>
      </c>
      <c r="F6" s="4">
        <v>93.75</v>
      </c>
      <c r="G6" s="4">
        <v>52112355</v>
      </c>
    </row>
    <row r="7" spans="2:7" ht="17" thickBot="1" x14ac:dyDescent="0.25">
      <c r="B7" s="4" t="s">
        <v>11</v>
      </c>
      <c r="C7" s="4">
        <v>94.06</v>
      </c>
      <c r="D7" s="4">
        <v>95.09</v>
      </c>
      <c r="E7" s="4">
        <v>92.78</v>
      </c>
      <c r="F7" s="4">
        <v>93.55</v>
      </c>
      <c r="G7" s="4">
        <v>49100668</v>
      </c>
    </row>
    <row r="8" spans="2:7" ht="17" thickBot="1" x14ac:dyDescent="0.25">
      <c r="B8" s="4" t="s">
        <v>12</v>
      </c>
      <c r="C8" s="4">
        <v>93.6</v>
      </c>
      <c r="D8" s="4">
        <v>94.17</v>
      </c>
      <c r="E8" s="4">
        <v>92.18</v>
      </c>
      <c r="F8" s="4">
        <v>93.92</v>
      </c>
      <c r="G8" s="4">
        <v>44899128</v>
      </c>
    </row>
    <row r="9" spans="2:7" ht="17" thickBot="1" x14ac:dyDescent="0.25">
      <c r="B9" s="4" t="s">
        <v>13</v>
      </c>
      <c r="C9" s="4">
        <v>93.68</v>
      </c>
      <c r="D9" s="4">
        <v>96.21</v>
      </c>
      <c r="E9" s="4">
        <v>92.18</v>
      </c>
      <c r="F9" s="4">
        <v>92.25</v>
      </c>
      <c r="G9" s="4">
        <v>56218705</v>
      </c>
    </row>
    <row r="10" spans="2:7" ht="17" thickBot="1" x14ac:dyDescent="0.25">
      <c r="B10" s="4" t="s">
        <v>14</v>
      </c>
      <c r="C10" s="4">
        <v>92.67</v>
      </c>
      <c r="D10" s="4">
        <v>93.57</v>
      </c>
      <c r="E10" s="4">
        <v>90.25</v>
      </c>
      <c r="F10" s="4">
        <v>90.73</v>
      </c>
      <c r="G10" s="4">
        <v>69827490</v>
      </c>
    </row>
    <row r="11" spans="2:7" ht="17" thickBot="1" x14ac:dyDescent="0.25">
      <c r="B11" s="4" t="s">
        <v>15</v>
      </c>
      <c r="C11" s="4">
        <v>89.97</v>
      </c>
      <c r="D11" s="4">
        <v>94.02</v>
      </c>
      <c r="E11" s="4">
        <v>88.12</v>
      </c>
      <c r="F11" s="4">
        <v>92.43</v>
      </c>
      <c r="G11" s="4">
        <v>72397053</v>
      </c>
    </row>
    <row r="12" spans="2:7" ht="17" thickBot="1" x14ac:dyDescent="0.25">
      <c r="B12" s="4" t="s">
        <v>16</v>
      </c>
      <c r="C12" s="4">
        <v>93.83</v>
      </c>
      <c r="D12" s="4">
        <v>95.07</v>
      </c>
      <c r="E12" s="4">
        <v>92.71</v>
      </c>
      <c r="F12" s="4">
        <v>94.88</v>
      </c>
      <c r="G12" s="4">
        <v>60912674</v>
      </c>
    </row>
    <row r="13" spans="2:7" ht="17" thickBot="1" x14ac:dyDescent="0.25">
      <c r="B13" s="4" t="s">
        <v>17</v>
      </c>
      <c r="C13" s="4">
        <v>93.22</v>
      </c>
      <c r="D13" s="4">
        <v>96.67</v>
      </c>
      <c r="E13" s="4">
        <v>93.07</v>
      </c>
      <c r="F13" s="4">
        <v>96.2</v>
      </c>
      <c r="G13" s="4">
        <v>70731792</v>
      </c>
    </row>
    <row r="14" spans="2:7" ht="17" thickBot="1" x14ac:dyDescent="0.25">
      <c r="B14" s="4" t="s">
        <v>18</v>
      </c>
      <c r="C14" s="4">
        <v>95.75</v>
      </c>
      <c r="D14" s="4">
        <v>100.99</v>
      </c>
      <c r="E14" s="4">
        <v>95.61</v>
      </c>
      <c r="F14" s="4">
        <v>100.04</v>
      </c>
      <c r="G14" s="4">
        <v>84558934</v>
      </c>
    </row>
    <row r="15" spans="2:7" ht="17" thickBot="1" x14ac:dyDescent="0.25">
      <c r="B15" s="4" t="s">
        <v>19</v>
      </c>
      <c r="C15" s="4">
        <v>99.79</v>
      </c>
      <c r="D15" s="4">
        <v>100.66</v>
      </c>
      <c r="E15" s="4">
        <v>97.46</v>
      </c>
      <c r="F15" s="4">
        <v>98.95</v>
      </c>
      <c r="G15" s="4">
        <v>87300242</v>
      </c>
    </row>
    <row r="16" spans="2:7" ht="17" thickBot="1" x14ac:dyDescent="0.25">
      <c r="B16" s="4" t="s">
        <v>20</v>
      </c>
      <c r="C16" s="4">
        <v>98.41</v>
      </c>
      <c r="D16" s="4">
        <v>98.48</v>
      </c>
      <c r="E16" s="4">
        <v>95.7</v>
      </c>
      <c r="F16" s="4">
        <v>97.71</v>
      </c>
      <c r="G16" s="4">
        <v>62388911</v>
      </c>
    </row>
    <row r="17" spans="2:7" ht="17" thickBot="1" x14ac:dyDescent="0.25">
      <c r="B17" s="4" t="s">
        <v>21</v>
      </c>
      <c r="C17" s="4">
        <v>98.14</v>
      </c>
      <c r="D17" s="4">
        <v>100.85</v>
      </c>
      <c r="E17" s="4">
        <v>98</v>
      </c>
      <c r="F17" s="4">
        <v>100.61</v>
      </c>
      <c r="G17" s="4">
        <v>58597275</v>
      </c>
    </row>
    <row r="18" spans="2:7" ht="17" thickBot="1" x14ac:dyDescent="0.25">
      <c r="B18" s="4" t="s">
        <v>22</v>
      </c>
      <c r="C18" s="4">
        <v>100.45</v>
      </c>
      <c r="D18" s="4">
        <v>102.1</v>
      </c>
      <c r="E18" s="4">
        <v>98.61</v>
      </c>
      <c r="F18" s="4">
        <v>98.7</v>
      </c>
      <c r="G18" s="4">
        <v>57475365</v>
      </c>
    </row>
    <row r="19" spans="2:7" ht="17" thickBot="1" x14ac:dyDescent="0.25">
      <c r="B19" s="4" t="s">
        <v>23</v>
      </c>
      <c r="C19" s="4">
        <v>100.43</v>
      </c>
      <c r="D19" s="4">
        <v>101.06</v>
      </c>
      <c r="E19" s="4">
        <v>97.62</v>
      </c>
      <c r="F19" s="4">
        <v>98.71</v>
      </c>
      <c r="G19" s="4">
        <v>57559310</v>
      </c>
    </row>
    <row r="20" spans="2:7" ht="17" thickBot="1" x14ac:dyDescent="0.25">
      <c r="B20" s="4" t="s">
        <v>24</v>
      </c>
      <c r="C20" s="4">
        <v>98.07</v>
      </c>
      <c r="D20" s="4">
        <v>98.3</v>
      </c>
      <c r="E20" s="4">
        <v>96.4</v>
      </c>
      <c r="F20" s="4">
        <v>98.13</v>
      </c>
      <c r="G20" s="4">
        <v>56144801</v>
      </c>
    </row>
    <row r="21" spans="2:7" ht="17" thickBot="1" x14ac:dyDescent="0.25">
      <c r="B21" s="4" t="s">
        <v>25</v>
      </c>
      <c r="C21" s="4">
        <v>99.07</v>
      </c>
      <c r="D21" s="4">
        <v>99.34</v>
      </c>
      <c r="E21" s="4">
        <v>97.08</v>
      </c>
      <c r="F21" s="4">
        <v>98.04</v>
      </c>
      <c r="G21" s="4">
        <v>46721296</v>
      </c>
    </row>
    <row r="22" spans="2:7" ht="17" thickBot="1" x14ac:dyDescent="0.25">
      <c r="B22" s="4" t="s">
        <v>26</v>
      </c>
      <c r="C22" s="4">
        <v>98.11</v>
      </c>
      <c r="D22" s="4">
        <v>98.44</v>
      </c>
      <c r="E22" s="4">
        <v>96.29</v>
      </c>
      <c r="F22" s="4">
        <v>97.24</v>
      </c>
      <c r="G22" s="4">
        <v>38720050</v>
      </c>
    </row>
    <row r="23" spans="2:7" ht="17" thickBot="1" x14ac:dyDescent="0.25">
      <c r="B23" s="4" t="s">
        <v>27</v>
      </c>
      <c r="C23" s="4">
        <v>98.69</v>
      </c>
      <c r="D23" s="4">
        <v>100.42</v>
      </c>
      <c r="E23" s="4">
        <v>98.56</v>
      </c>
      <c r="F23" s="4">
        <v>100.25</v>
      </c>
      <c r="G23" s="4">
        <v>49783279</v>
      </c>
    </row>
    <row r="24" spans="2:7" ht="17" thickBot="1" x14ac:dyDescent="0.25">
      <c r="B24" s="4" t="s">
        <v>28</v>
      </c>
      <c r="C24" s="4">
        <v>101.55</v>
      </c>
      <c r="D24" s="4">
        <v>103.04</v>
      </c>
      <c r="E24" s="4">
        <v>101.01</v>
      </c>
      <c r="F24" s="4">
        <v>102</v>
      </c>
      <c r="G24" s="4">
        <v>53633398</v>
      </c>
    </row>
    <row r="25" spans="2:7" ht="17" thickBot="1" x14ac:dyDescent="0.25">
      <c r="B25" s="4" t="s">
        <v>29</v>
      </c>
      <c r="C25" s="4">
        <v>102.16</v>
      </c>
      <c r="D25" s="4">
        <v>103.49</v>
      </c>
      <c r="E25" s="4">
        <v>101.95</v>
      </c>
      <c r="F25" s="4">
        <v>103.29</v>
      </c>
      <c r="G25" s="4">
        <v>56750317</v>
      </c>
    </row>
    <row r="26" spans="2:7" ht="17" thickBot="1" x14ac:dyDescent="0.25">
      <c r="B26" s="4" t="s">
        <v>30</v>
      </c>
      <c r="C26" s="4">
        <v>102.3</v>
      </c>
      <c r="D26" s="4">
        <v>103.29</v>
      </c>
      <c r="E26" s="4">
        <v>101.43</v>
      </c>
      <c r="F26" s="4">
        <v>102.41</v>
      </c>
      <c r="G26" s="4">
        <v>41135733</v>
      </c>
    </row>
    <row r="27" spans="2:7" ht="17" thickBot="1" x14ac:dyDescent="0.25">
      <c r="B27" s="4" t="s">
        <v>31</v>
      </c>
      <c r="C27" s="4">
        <v>102.75</v>
      </c>
      <c r="D27" s="4">
        <v>104.2</v>
      </c>
      <c r="E27" s="4">
        <v>102.11</v>
      </c>
      <c r="F27" s="4">
        <v>103.95</v>
      </c>
      <c r="G27" s="4">
        <v>48662496</v>
      </c>
    </row>
    <row r="28" spans="2:7" ht="17" thickBot="1" x14ac:dyDescent="0.25">
      <c r="B28" s="4" t="s">
        <v>32</v>
      </c>
      <c r="C28" s="4">
        <v>103.91</v>
      </c>
      <c r="D28" s="4">
        <v>103.91</v>
      </c>
      <c r="E28" s="4">
        <v>100.75</v>
      </c>
      <c r="F28" s="4">
        <v>101.1</v>
      </c>
      <c r="G28" s="4">
        <v>45175393</v>
      </c>
    </row>
    <row r="29" spans="2:7" ht="17" thickBot="1" x14ac:dyDescent="0.25">
      <c r="B29" s="4" t="s">
        <v>33</v>
      </c>
      <c r="C29" s="4">
        <v>100.75</v>
      </c>
      <c r="D29" s="4">
        <v>102.38</v>
      </c>
      <c r="E29" s="4">
        <v>99.8</v>
      </c>
      <c r="F29" s="4">
        <v>102.06</v>
      </c>
      <c r="G29" s="4">
        <v>43808020</v>
      </c>
    </row>
    <row r="30" spans="2:7" ht="17" thickBot="1" x14ac:dyDescent="0.25">
      <c r="B30" s="4" t="s">
        <v>34</v>
      </c>
      <c r="C30" s="4">
        <v>100.96</v>
      </c>
      <c r="D30" s="4">
        <v>102.2</v>
      </c>
      <c r="E30" s="4">
        <v>99.57</v>
      </c>
      <c r="F30" s="4">
        <v>102.17</v>
      </c>
      <c r="G30" s="4">
        <v>37261185</v>
      </c>
    </row>
    <row r="31" spans="2:7" ht="17" thickBot="1" x14ac:dyDescent="0.25">
      <c r="B31" s="4" t="s">
        <v>35</v>
      </c>
      <c r="C31" s="4">
        <v>100.8</v>
      </c>
      <c r="D31" s="4">
        <v>101</v>
      </c>
      <c r="E31" s="4">
        <v>99.01</v>
      </c>
      <c r="F31" s="4">
        <v>99.92</v>
      </c>
      <c r="G31" s="4">
        <v>60417847</v>
      </c>
    </row>
    <row r="32" spans="2:7" ht="17" thickBot="1" x14ac:dyDescent="0.25">
      <c r="B32" s="4" t="s">
        <v>36</v>
      </c>
      <c r="C32" s="4">
        <v>100.4</v>
      </c>
      <c r="D32" s="4">
        <v>100.51</v>
      </c>
      <c r="E32" s="4">
        <v>97.71</v>
      </c>
      <c r="F32" s="4">
        <v>97.83</v>
      </c>
      <c r="G32" s="4">
        <v>56735007</v>
      </c>
    </row>
    <row r="33" spans="2:7" ht="17" thickBot="1" x14ac:dyDescent="0.25">
      <c r="B33" s="4" t="s">
        <v>37</v>
      </c>
      <c r="C33" s="4">
        <v>98.95</v>
      </c>
      <c r="D33" s="4">
        <v>102.57</v>
      </c>
      <c r="E33" s="4">
        <v>98.71</v>
      </c>
      <c r="F33" s="4">
        <v>102.4</v>
      </c>
      <c r="G33" s="4">
        <v>67925138</v>
      </c>
    </row>
    <row r="34" spans="2:7" ht="17" thickBot="1" x14ac:dyDescent="0.25">
      <c r="B34" s="4" t="s">
        <v>38</v>
      </c>
      <c r="C34" s="4">
        <v>102.07</v>
      </c>
      <c r="D34" s="4">
        <v>103.2</v>
      </c>
      <c r="E34" s="4">
        <v>101.11</v>
      </c>
      <c r="F34" s="4">
        <v>102.51</v>
      </c>
      <c r="G34" s="4">
        <v>51450522</v>
      </c>
    </row>
    <row r="35" spans="2:7" ht="17" thickBot="1" x14ac:dyDescent="0.25">
      <c r="B35" s="4" t="s">
        <v>39</v>
      </c>
      <c r="C35" s="4">
        <v>103.16</v>
      </c>
      <c r="D35" s="4">
        <v>103.73</v>
      </c>
      <c r="E35" s="4">
        <v>101.59</v>
      </c>
      <c r="F35" s="4">
        <v>102.74</v>
      </c>
      <c r="G35" s="4">
        <v>39919457</v>
      </c>
    </row>
    <row r="36" spans="2:7" ht="17" thickBot="1" x14ac:dyDescent="0.25">
      <c r="B36" s="4" t="s">
        <v>40</v>
      </c>
      <c r="C36" s="4">
        <v>103.95</v>
      </c>
      <c r="D36" s="4">
        <v>104.2</v>
      </c>
      <c r="E36" s="4">
        <v>101.52</v>
      </c>
      <c r="F36" s="4">
        <v>102.3</v>
      </c>
      <c r="G36" s="4">
        <v>39790518</v>
      </c>
    </row>
    <row r="37" spans="2:7" ht="17" thickBot="1" x14ac:dyDescent="0.25">
      <c r="B37" s="4" t="s">
        <v>41</v>
      </c>
      <c r="C37" s="4">
        <v>101.58</v>
      </c>
      <c r="D37" s="4">
        <v>105.12</v>
      </c>
      <c r="E37" s="4">
        <v>101.39</v>
      </c>
      <c r="F37" s="4">
        <v>104.3</v>
      </c>
      <c r="G37" s="4">
        <v>58398890</v>
      </c>
    </row>
    <row r="38" spans="2:7" ht="17" thickBot="1" x14ac:dyDescent="0.25">
      <c r="B38" s="4" t="s">
        <v>42</v>
      </c>
      <c r="C38" s="4">
        <v>103.53</v>
      </c>
      <c r="D38" s="4">
        <v>105.25</v>
      </c>
      <c r="E38" s="4">
        <v>103.21</v>
      </c>
      <c r="F38" s="4">
        <v>103.81</v>
      </c>
      <c r="G38" s="4">
        <v>57696866</v>
      </c>
    </row>
    <row r="39" spans="2:7" ht="17" thickBot="1" x14ac:dyDescent="0.25">
      <c r="B39" s="4" t="s">
        <v>43</v>
      </c>
      <c r="C39" s="4">
        <v>106.1</v>
      </c>
      <c r="D39" s="4">
        <v>108.15</v>
      </c>
      <c r="E39" s="4">
        <v>105.08</v>
      </c>
      <c r="F39" s="4">
        <v>106.96</v>
      </c>
      <c r="G39" s="4">
        <v>86774185</v>
      </c>
    </row>
    <row r="40" spans="2:7" ht="17" thickBot="1" x14ac:dyDescent="0.25">
      <c r="B40" s="4" t="s">
        <v>44</v>
      </c>
      <c r="C40" s="4">
        <v>107.66</v>
      </c>
      <c r="D40" s="4">
        <v>109.23</v>
      </c>
      <c r="E40" s="4">
        <v>105.07</v>
      </c>
      <c r="F40" s="4">
        <v>106.21</v>
      </c>
      <c r="G40" s="4">
        <v>69575610</v>
      </c>
    </row>
    <row r="41" spans="2:7" ht="17" thickBot="1" x14ac:dyDescent="0.25">
      <c r="B41" s="4" t="s">
        <v>45</v>
      </c>
      <c r="C41" s="4">
        <v>104.91</v>
      </c>
      <c r="D41" s="4">
        <v>105.45</v>
      </c>
      <c r="E41" s="4">
        <v>102.45</v>
      </c>
      <c r="F41" s="4">
        <v>102.57</v>
      </c>
      <c r="G41" s="4">
        <v>65026818</v>
      </c>
    </row>
    <row r="42" spans="2:7" ht="17" thickBot="1" x14ac:dyDescent="0.25">
      <c r="B42" s="4" t="s">
        <v>46</v>
      </c>
      <c r="C42" s="4">
        <v>105.04</v>
      </c>
      <c r="D42" s="4">
        <v>106.62</v>
      </c>
      <c r="E42" s="4">
        <v>104.1</v>
      </c>
      <c r="F42" s="4">
        <v>104.98</v>
      </c>
      <c r="G42" s="4">
        <v>73803790</v>
      </c>
    </row>
    <row r="43" spans="2:7" ht="17" thickBot="1" x14ac:dyDescent="0.25">
      <c r="B43" s="4" t="s">
        <v>47</v>
      </c>
      <c r="C43" s="4">
        <v>108.16</v>
      </c>
      <c r="D43" s="4">
        <v>110.86</v>
      </c>
      <c r="E43" s="4">
        <v>106.8</v>
      </c>
      <c r="F43" s="4">
        <v>109.82</v>
      </c>
      <c r="G43" s="4">
        <v>149961167</v>
      </c>
    </row>
    <row r="44" spans="2:7" ht="17" thickBot="1" x14ac:dyDescent="0.25">
      <c r="B44" s="4" t="s">
        <v>48</v>
      </c>
      <c r="C44" s="4">
        <v>107.73</v>
      </c>
      <c r="D44" s="4">
        <v>109.48</v>
      </c>
      <c r="E44" s="4">
        <v>104.33</v>
      </c>
      <c r="F44" s="4">
        <v>105.45</v>
      </c>
      <c r="G44" s="4">
        <v>130715946</v>
      </c>
    </row>
    <row r="45" spans="2:7" ht="17" thickBot="1" x14ac:dyDescent="0.25">
      <c r="B45" s="4" t="s">
        <v>49</v>
      </c>
      <c r="C45" s="4">
        <v>104.95</v>
      </c>
      <c r="D45" s="4">
        <v>105.23</v>
      </c>
      <c r="E45" s="4">
        <v>101.82</v>
      </c>
      <c r="F45" s="4">
        <v>102.05</v>
      </c>
      <c r="G45" s="4">
        <v>74728096</v>
      </c>
    </row>
    <row r="46" spans="2:7" ht="17" thickBot="1" x14ac:dyDescent="0.25">
      <c r="B46" s="4" t="s">
        <v>50</v>
      </c>
      <c r="C46" s="4">
        <v>101.47</v>
      </c>
      <c r="D46" s="4">
        <v>103.9</v>
      </c>
      <c r="E46" s="4">
        <v>101.15</v>
      </c>
      <c r="F46" s="4">
        <v>103.63</v>
      </c>
      <c r="G46" s="4">
        <v>73469350</v>
      </c>
    </row>
    <row r="47" spans="2:7" ht="17" thickBot="1" x14ac:dyDescent="0.25">
      <c r="B47" s="4" t="s">
        <v>51</v>
      </c>
      <c r="C47" s="4">
        <v>103.74</v>
      </c>
      <c r="D47" s="4">
        <v>105.96</v>
      </c>
      <c r="E47" s="4">
        <v>103.28</v>
      </c>
      <c r="F47" s="4">
        <v>103.65</v>
      </c>
      <c r="G47" s="4">
        <v>65051925</v>
      </c>
    </row>
    <row r="48" spans="2:7" ht="17" thickBot="1" x14ac:dyDescent="0.25">
      <c r="B48" s="4" t="s">
        <v>52</v>
      </c>
      <c r="C48" s="4">
        <v>104.04</v>
      </c>
      <c r="D48" s="4">
        <v>105.39</v>
      </c>
      <c r="E48" s="4">
        <v>103.31</v>
      </c>
      <c r="F48" s="4">
        <v>104</v>
      </c>
      <c r="G48" s="4">
        <v>45345523</v>
      </c>
    </row>
    <row r="49" spans="2:7" ht="17" thickBot="1" x14ac:dyDescent="0.25">
      <c r="B49" s="4" t="s">
        <v>53</v>
      </c>
      <c r="C49" s="4">
        <v>104.27</v>
      </c>
      <c r="D49" s="4">
        <v>105.76</v>
      </c>
      <c r="E49" s="4">
        <v>103.55</v>
      </c>
      <c r="F49" s="4">
        <v>105.66</v>
      </c>
      <c r="G49" s="4">
        <v>56951744</v>
      </c>
    </row>
    <row r="50" spans="2:7" ht="17" thickBot="1" x14ac:dyDescent="0.25">
      <c r="B50" s="4" t="s">
        <v>54</v>
      </c>
      <c r="C50" s="4">
        <v>105.04</v>
      </c>
      <c r="D50" s="4">
        <v>106.1</v>
      </c>
      <c r="E50" s="4">
        <v>104.7</v>
      </c>
      <c r="F50" s="4">
        <v>105.83</v>
      </c>
      <c r="G50" s="4">
        <v>49430909</v>
      </c>
    </row>
    <row r="51" spans="2:7" ht="17" thickBot="1" x14ac:dyDescent="0.25">
      <c r="B51" s="4" t="s">
        <v>55</v>
      </c>
      <c r="C51" s="4">
        <v>105.48</v>
      </c>
      <c r="D51" s="4">
        <v>106.79</v>
      </c>
      <c r="E51" s="4">
        <v>105.16</v>
      </c>
      <c r="F51" s="4">
        <v>106.62</v>
      </c>
      <c r="G51" s="4">
        <v>44089359</v>
      </c>
    </row>
    <row r="52" spans="2:7" ht="17" thickBot="1" x14ac:dyDescent="0.25">
      <c r="B52" s="4" t="s">
        <v>56</v>
      </c>
      <c r="C52" s="4">
        <v>108.1</v>
      </c>
      <c r="D52" s="4">
        <v>110.67</v>
      </c>
      <c r="E52" s="4">
        <v>108.05</v>
      </c>
      <c r="F52" s="4">
        <v>110.19</v>
      </c>
      <c r="G52" s="4">
        <v>78627616</v>
      </c>
    </row>
    <row r="53" spans="2:7" ht="17" thickBot="1" x14ac:dyDescent="0.25">
      <c r="B53" s="4" t="s">
        <v>57</v>
      </c>
      <c r="C53" s="4">
        <v>111.03</v>
      </c>
      <c r="D53" s="4">
        <v>113.28</v>
      </c>
      <c r="E53" s="4">
        <v>110.49</v>
      </c>
      <c r="F53" s="4">
        <v>112.18</v>
      </c>
      <c r="G53" s="4">
        <v>74924841</v>
      </c>
    </row>
    <row r="54" spans="2:7" ht="17" thickBot="1" x14ac:dyDescent="0.25">
      <c r="B54" s="4" t="s">
        <v>58</v>
      </c>
      <c r="C54" s="4">
        <v>112.16</v>
      </c>
      <c r="D54" s="4">
        <v>112.64</v>
      </c>
      <c r="E54" s="4">
        <v>109.32</v>
      </c>
      <c r="F54" s="4">
        <v>110.26</v>
      </c>
      <c r="G54" s="4">
        <v>49852671</v>
      </c>
    </row>
    <row r="55" spans="2:7" ht="17" thickBot="1" x14ac:dyDescent="0.25">
      <c r="B55" s="4" t="s">
        <v>59</v>
      </c>
      <c r="C55" s="4">
        <v>111.15</v>
      </c>
      <c r="D55" s="4">
        <v>112.29</v>
      </c>
      <c r="E55" s="4">
        <v>109.25</v>
      </c>
      <c r="F55" s="4">
        <v>111.2</v>
      </c>
      <c r="G55" s="4">
        <v>53011145</v>
      </c>
    </row>
    <row r="56" spans="2:7" ht="17" thickBot="1" x14ac:dyDescent="0.25">
      <c r="B56" s="4" t="s">
        <v>60</v>
      </c>
      <c r="C56" s="4">
        <v>111.05</v>
      </c>
      <c r="D56" s="4">
        <v>114.79</v>
      </c>
      <c r="E56" s="4">
        <v>111.05</v>
      </c>
      <c r="F56" s="4">
        <v>113.4</v>
      </c>
      <c r="G56" s="4">
        <v>71472908</v>
      </c>
    </row>
    <row r="57" spans="2:7" ht="17" thickBot="1" x14ac:dyDescent="0.25">
      <c r="B57" s="4" t="s">
        <v>61</v>
      </c>
      <c r="C57" s="4">
        <v>114.89</v>
      </c>
      <c r="D57" s="4">
        <v>115.83</v>
      </c>
      <c r="E57" s="4">
        <v>114.22</v>
      </c>
      <c r="F57" s="4">
        <v>115.5</v>
      </c>
      <c r="G57" s="4">
        <v>65655177</v>
      </c>
    </row>
    <row r="58" spans="2:7" ht="17" thickBot="1" x14ac:dyDescent="0.25">
      <c r="B58" s="4" t="s">
        <v>62</v>
      </c>
      <c r="C58" s="4">
        <v>116.69</v>
      </c>
      <c r="D58" s="4">
        <v>118.6</v>
      </c>
      <c r="E58" s="4">
        <v>116.34</v>
      </c>
      <c r="F58" s="4">
        <v>118.15</v>
      </c>
      <c r="G58" s="4">
        <v>73174087</v>
      </c>
    </row>
    <row r="59" spans="2:7" ht="17" thickBot="1" x14ac:dyDescent="0.25">
      <c r="B59" s="4" t="s">
        <v>63</v>
      </c>
      <c r="C59" s="4">
        <v>118.16</v>
      </c>
      <c r="D59" s="4">
        <v>118.31</v>
      </c>
      <c r="E59" s="4">
        <v>115.7</v>
      </c>
      <c r="F59" s="4">
        <v>116.25</v>
      </c>
      <c r="G59" s="4">
        <v>55056307</v>
      </c>
    </row>
    <row r="60" spans="2:7" ht="17" thickBot="1" x14ac:dyDescent="0.25">
      <c r="B60" s="4" t="s">
        <v>64</v>
      </c>
      <c r="C60" s="4">
        <v>116.77</v>
      </c>
      <c r="D60" s="4">
        <v>116.77</v>
      </c>
      <c r="E60" s="4">
        <v>114.25</v>
      </c>
      <c r="F60" s="4">
        <v>115.01</v>
      </c>
      <c r="G60" s="4">
        <v>70741123</v>
      </c>
    </row>
    <row r="61" spans="2:7" ht="17" thickBot="1" x14ac:dyDescent="0.25">
      <c r="B61" s="4" t="s">
        <v>65</v>
      </c>
      <c r="C61" s="4">
        <v>114.27</v>
      </c>
      <c r="D61" s="4">
        <v>117.14</v>
      </c>
      <c r="E61" s="4">
        <v>113.78</v>
      </c>
      <c r="F61" s="4">
        <v>114.99</v>
      </c>
      <c r="G61" s="4">
        <v>67576262</v>
      </c>
    </row>
    <row r="62" spans="2:7" ht="17" thickBot="1" x14ac:dyDescent="0.25">
      <c r="B62" s="4" t="s">
        <v>66</v>
      </c>
      <c r="C62" s="4">
        <v>115.35</v>
      </c>
      <c r="D62" s="4">
        <v>117.34</v>
      </c>
      <c r="E62" s="4">
        <v>115.02</v>
      </c>
      <c r="F62" s="4">
        <v>116.75</v>
      </c>
      <c r="G62" s="4">
        <v>63487938</v>
      </c>
    </row>
    <row r="63" spans="2:7" ht="17" thickBot="1" x14ac:dyDescent="0.25">
      <c r="B63" s="4" t="s">
        <v>67</v>
      </c>
      <c r="C63" s="4">
        <v>116.63</v>
      </c>
      <c r="D63" s="4">
        <v>116.87</v>
      </c>
      <c r="E63" s="4">
        <v>114.31</v>
      </c>
      <c r="F63" s="4">
        <v>115</v>
      </c>
      <c r="G63" s="4">
        <v>66496681</v>
      </c>
    </row>
    <row r="64" spans="2:7" ht="17" thickBot="1" x14ac:dyDescent="0.25">
      <c r="B64" s="4" t="s">
        <v>68</v>
      </c>
      <c r="C64" s="4">
        <v>116.04</v>
      </c>
      <c r="D64" s="4">
        <v>121.5</v>
      </c>
      <c r="E64" s="4">
        <v>116.02</v>
      </c>
      <c r="F64" s="4">
        <v>120.11</v>
      </c>
      <c r="G64" s="4">
        <v>96779889</v>
      </c>
    </row>
    <row r="65" spans="2:7" ht="17" thickBot="1" x14ac:dyDescent="0.25">
      <c r="B65" s="4" t="s">
        <v>69</v>
      </c>
      <c r="C65" s="4">
        <v>122.37</v>
      </c>
      <c r="D65" s="4">
        <v>122.92</v>
      </c>
      <c r="E65" s="4">
        <v>119.86</v>
      </c>
      <c r="F65" s="4">
        <v>121.66</v>
      </c>
      <c r="G65" s="4">
        <v>64314808</v>
      </c>
    </row>
    <row r="66" spans="2:7" ht="17" thickBot="1" x14ac:dyDescent="0.25">
      <c r="B66" s="4" t="s">
        <v>70</v>
      </c>
      <c r="C66" s="4">
        <v>121.45</v>
      </c>
      <c r="D66" s="4">
        <v>122.04</v>
      </c>
      <c r="E66" s="4">
        <v>119.17</v>
      </c>
      <c r="F66" s="4">
        <v>120.58</v>
      </c>
      <c r="G66" s="4">
        <v>72800787</v>
      </c>
    </row>
    <row r="67" spans="2:7" ht="17" thickBot="1" x14ac:dyDescent="0.25">
      <c r="B67" s="4" t="s">
        <v>71</v>
      </c>
      <c r="C67" s="4">
        <v>120.69</v>
      </c>
      <c r="D67" s="4">
        <v>123.49</v>
      </c>
      <c r="E67" s="4">
        <v>119.93</v>
      </c>
      <c r="F67" s="4">
        <v>122.77</v>
      </c>
      <c r="G67" s="4">
        <v>54375131</v>
      </c>
    </row>
    <row r="68" spans="2:7" ht="17" thickBot="1" x14ac:dyDescent="0.25">
      <c r="B68" s="4" t="s">
        <v>72</v>
      </c>
      <c r="C68" s="4">
        <v>124.92</v>
      </c>
      <c r="D68" s="4">
        <v>126.39</v>
      </c>
      <c r="E68" s="4">
        <v>124.02</v>
      </c>
      <c r="F68" s="4">
        <v>124.25</v>
      </c>
      <c r="G68" s="4">
        <v>61264414</v>
      </c>
    </row>
    <row r="69" spans="2:7" ht="17" thickBot="1" x14ac:dyDescent="0.25">
      <c r="B69" s="4" t="s">
        <v>73</v>
      </c>
      <c r="C69" s="4">
        <v>123.36</v>
      </c>
      <c r="D69" s="4">
        <v>125.8</v>
      </c>
      <c r="E69" s="4">
        <v>123.03</v>
      </c>
      <c r="F69" s="4">
        <v>125.3</v>
      </c>
      <c r="G69" s="4">
        <v>47950128</v>
      </c>
    </row>
    <row r="70" spans="2:7" ht="17" thickBot="1" x14ac:dyDescent="0.25">
      <c r="B70" s="4" t="s">
        <v>74</v>
      </c>
      <c r="C70" s="4">
        <v>125.07</v>
      </c>
      <c r="D70" s="4">
        <v>127.4</v>
      </c>
      <c r="E70" s="4">
        <v>125</v>
      </c>
      <c r="F70" s="4">
        <v>126.61</v>
      </c>
      <c r="G70" s="4">
        <v>45695212</v>
      </c>
    </row>
    <row r="71" spans="2:7" ht="17" thickBot="1" x14ac:dyDescent="0.25">
      <c r="B71" s="4" t="s">
        <v>75</v>
      </c>
      <c r="C71" s="4">
        <v>127.01</v>
      </c>
      <c r="D71" s="4">
        <v>127.37</v>
      </c>
      <c r="E71" s="4">
        <v>120.63</v>
      </c>
      <c r="F71" s="4">
        <v>121.23</v>
      </c>
      <c r="G71" s="4">
        <v>95663275</v>
      </c>
    </row>
    <row r="72" spans="2:7" ht="17" thickBot="1" x14ac:dyDescent="0.25">
      <c r="B72" s="4" t="s">
        <v>76</v>
      </c>
      <c r="C72" s="4">
        <v>123.01</v>
      </c>
      <c r="D72" s="4">
        <v>125.63</v>
      </c>
      <c r="E72" s="4">
        <v>122.26</v>
      </c>
      <c r="F72" s="4">
        <v>124.25</v>
      </c>
      <c r="G72" s="4">
        <v>62159270</v>
      </c>
    </row>
    <row r="73" spans="2:7" ht="17" thickBot="1" x14ac:dyDescent="0.25">
      <c r="B73" s="4" t="s">
        <v>77</v>
      </c>
      <c r="C73" s="4">
        <v>124.08</v>
      </c>
      <c r="D73" s="4">
        <v>125.8</v>
      </c>
      <c r="E73" s="4">
        <v>123.19</v>
      </c>
      <c r="F73" s="4">
        <v>123.43</v>
      </c>
      <c r="G73" s="4">
        <v>51396018</v>
      </c>
    </row>
    <row r="74" spans="2:7" ht="17" thickBot="1" x14ac:dyDescent="0.25">
      <c r="B74" s="4" t="s">
        <v>78</v>
      </c>
      <c r="C74" s="4">
        <v>124.02</v>
      </c>
      <c r="D74" s="4">
        <v>126.78</v>
      </c>
      <c r="E74" s="4">
        <v>123.53</v>
      </c>
      <c r="F74" s="4">
        <v>126.57</v>
      </c>
      <c r="G74" s="4">
        <v>51473376</v>
      </c>
    </row>
    <row r="75" spans="2:7" ht="17" thickBot="1" x14ac:dyDescent="0.25">
      <c r="B75" s="4" t="s">
        <v>79</v>
      </c>
      <c r="C75" s="4">
        <v>128.12</v>
      </c>
      <c r="D75" s="4">
        <v>128.41</v>
      </c>
      <c r="E75" s="4">
        <v>125.18</v>
      </c>
      <c r="F75" s="4">
        <v>126.66</v>
      </c>
      <c r="G75" s="4">
        <v>50564785</v>
      </c>
    </row>
    <row r="76" spans="2:7" ht="17" thickBot="1" x14ac:dyDescent="0.25">
      <c r="B76" s="4" t="s">
        <v>80</v>
      </c>
      <c r="C76" s="4">
        <v>126.7</v>
      </c>
      <c r="D76" s="4">
        <v>126.95</v>
      </c>
      <c r="E76" s="4">
        <v>124.12</v>
      </c>
      <c r="F76" s="4">
        <v>126.42</v>
      </c>
      <c r="G76" s="4">
        <v>52422463</v>
      </c>
    </row>
    <row r="77" spans="2:7" ht="17" thickBot="1" x14ac:dyDescent="0.25">
      <c r="B77" s="4" t="s">
        <v>81</v>
      </c>
      <c r="C77" s="4">
        <v>125.21</v>
      </c>
      <c r="D77" s="4">
        <v>127.69</v>
      </c>
      <c r="E77" s="4">
        <v>124.32</v>
      </c>
      <c r="F77" s="4">
        <v>127.11</v>
      </c>
      <c r="G77" s="4">
        <v>60458471</v>
      </c>
    </row>
    <row r="78" spans="2:7" ht="17" thickBot="1" x14ac:dyDescent="0.25">
      <c r="B78" s="4" t="s">
        <v>82</v>
      </c>
      <c r="C78" s="4">
        <v>127.71</v>
      </c>
      <c r="D78" s="4">
        <v>127.9</v>
      </c>
      <c r="E78" s="4">
        <v>125.3</v>
      </c>
      <c r="F78" s="4">
        <v>125.49</v>
      </c>
      <c r="G78" s="4">
        <v>84247104</v>
      </c>
    </row>
    <row r="79" spans="2:7" ht="17" thickBot="1" x14ac:dyDescent="0.25">
      <c r="B79" s="4" t="s">
        <v>83</v>
      </c>
      <c r="C79" s="4">
        <v>124.97</v>
      </c>
      <c r="D79" s="4">
        <v>127.25</v>
      </c>
      <c r="E79" s="4">
        <v>124.5</v>
      </c>
      <c r="F79" s="4">
        <v>125.78</v>
      </c>
      <c r="G79" s="4">
        <v>56930122</v>
      </c>
    </row>
    <row r="80" spans="2:7" ht="17" thickBot="1" x14ac:dyDescent="0.25">
      <c r="B80" s="4" t="s">
        <v>84</v>
      </c>
      <c r="C80" s="4">
        <v>125.64</v>
      </c>
      <c r="D80" s="4">
        <v>126.73</v>
      </c>
      <c r="E80" s="4">
        <v>123.85</v>
      </c>
      <c r="F80" s="4">
        <v>124.83</v>
      </c>
      <c r="G80" s="4">
        <v>52137670</v>
      </c>
    </row>
    <row r="81" spans="2:7" ht="17" thickBot="1" x14ac:dyDescent="0.25">
      <c r="B81" s="4" t="s">
        <v>85</v>
      </c>
      <c r="C81" s="4">
        <v>125.31</v>
      </c>
      <c r="D81" s="4">
        <v>130.33000000000001</v>
      </c>
      <c r="E81" s="4">
        <v>125.14</v>
      </c>
      <c r="F81" s="4">
        <v>130.15</v>
      </c>
      <c r="G81" s="4">
        <v>90354572</v>
      </c>
    </row>
    <row r="82" spans="2:7" ht="17" thickBot="1" x14ac:dyDescent="0.25">
      <c r="B82" s="4" t="s">
        <v>86</v>
      </c>
      <c r="C82" s="4">
        <v>129.11000000000001</v>
      </c>
      <c r="D82" s="4">
        <v>130.84</v>
      </c>
      <c r="E82" s="4">
        <v>128.28</v>
      </c>
      <c r="F82" s="4">
        <v>129.33000000000001</v>
      </c>
      <c r="G82" s="4">
        <v>71927776</v>
      </c>
    </row>
    <row r="83" spans="2:7" ht="17" thickBot="1" x14ac:dyDescent="0.25">
      <c r="B83" s="4" t="s">
        <v>87</v>
      </c>
      <c r="C83" s="4">
        <v>129.33000000000001</v>
      </c>
      <c r="D83" s="4">
        <v>131.49</v>
      </c>
      <c r="E83" s="4">
        <v>127.1</v>
      </c>
      <c r="F83" s="4">
        <v>127.33</v>
      </c>
      <c r="G83" s="4">
        <v>59989317</v>
      </c>
    </row>
    <row r="84" spans="2:7" ht="17" thickBot="1" x14ac:dyDescent="0.25">
      <c r="B84" s="4" t="s">
        <v>88</v>
      </c>
      <c r="C84" s="4">
        <v>128.63</v>
      </c>
      <c r="D84" s="4">
        <v>130.09</v>
      </c>
      <c r="E84" s="4">
        <v>127.55</v>
      </c>
      <c r="F84" s="4">
        <v>129.18</v>
      </c>
      <c r="G84" s="4">
        <v>46801008</v>
      </c>
    </row>
    <row r="85" spans="2:7" ht="17" thickBot="1" x14ac:dyDescent="0.25">
      <c r="B85" s="4" t="s">
        <v>89</v>
      </c>
      <c r="C85" s="4">
        <v>128.94</v>
      </c>
      <c r="D85" s="4">
        <v>131.47999999999999</v>
      </c>
      <c r="E85" s="4">
        <v>128.44</v>
      </c>
      <c r="F85" s="4">
        <v>129.04</v>
      </c>
      <c r="G85" s="4">
        <v>52149512</v>
      </c>
    </row>
    <row r="86" spans="2:7" ht="17" thickBot="1" x14ac:dyDescent="0.25">
      <c r="B86" s="4" t="s">
        <v>90</v>
      </c>
      <c r="C86" s="4">
        <v>128.77000000000001</v>
      </c>
      <c r="D86" s="4">
        <v>129.26</v>
      </c>
      <c r="E86" s="4">
        <v>127.26</v>
      </c>
      <c r="F86" s="4">
        <v>127.9</v>
      </c>
      <c r="G86" s="4">
        <v>40760959</v>
      </c>
    </row>
    <row r="87" spans="2:7" ht="17" thickBot="1" x14ac:dyDescent="0.25">
      <c r="B87" s="4" t="s">
        <v>91</v>
      </c>
      <c r="C87" s="4">
        <v>129.47</v>
      </c>
      <c r="D87" s="4">
        <v>131.25</v>
      </c>
      <c r="E87" s="4">
        <v>128.94999999999999</v>
      </c>
      <c r="F87" s="4">
        <v>130.36000000000001</v>
      </c>
      <c r="G87" s="4">
        <v>54350684</v>
      </c>
    </row>
    <row r="88" spans="2:7" ht="17" thickBot="1" x14ac:dyDescent="0.25">
      <c r="B88" s="4" t="s">
        <v>92</v>
      </c>
      <c r="C88" s="4">
        <v>130.82</v>
      </c>
      <c r="D88" s="4">
        <v>131.85</v>
      </c>
      <c r="E88" s="4">
        <v>130.07</v>
      </c>
      <c r="F88" s="4">
        <v>130.22</v>
      </c>
      <c r="G88" s="4">
        <v>28264785</v>
      </c>
    </row>
    <row r="89" spans="2:7" ht="17" thickBot="1" x14ac:dyDescent="0.25">
      <c r="B89" s="4" t="s">
        <v>93</v>
      </c>
      <c r="C89" s="4">
        <v>130.24</v>
      </c>
      <c r="D89" s="4">
        <v>131.4</v>
      </c>
      <c r="E89" s="4">
        <v>129.63999999999999</v>
      </c>
      <c r="F89" s="4">
        <v>130.38</v>
      </c>
      <c r="G89" s="4">
        <v>35895409</v>
      </c>
    </row>
    <row r="90" spans="2:7" ht="17" thickBot="1" x14ac:dyDescent="0.25">
      <c r="B90" s="4" t="s">
        <v>94</v>
      </c>
      <c r="C90" s="4">
        <v>128.25</v>
      </c>
      <c r="D90" s="4">
        <v>128.72999999999999</v>
      </c>
      <c r="E90" s="4">
        <v>127.37</v>
      </c>
      <c r="F90" s="4">
        <v>128.36000000000001</v>
      </c>
      <c r="G90" s="4">
        <v>40697848</v>
      </c>
    </row>
    <row r="91" spans="2:7" ht="17" thickBot="1" x14ac:dyDescent="0.25">
      <c r="B91" s="4" t="s">
        <v>95</v>
      </c>
      <c r="C91" s="4">
        <v>128.59</v>
      </c>
      <c r="D91" s="4">
        <v>130.97</v>
      </c>
      <c r="E91" s="4">
        <v>128.13</v>
      </c>
      <c r="F91" s="4">
        <v>129.78</v>
      </c>
      <c r="G91" s="4">
        <v>41992251</v>
      </c>
    </row>
    <row r="92" spans="2:7" ht="17" thickBot="1" x14ac:dyDescent="0.25">
      <c r="B92" s="4" t="s">
        <v>96</v>
      </c>
      <c r="C92" s="4">
        <v>129.07</v>
      </c>
      <c r="D92" s="4">
        <v>129.28</v>
      </c>
      <c r="E92" s="4">
        <v>125.92</v>
      </c>
      <c r="F92" s="4">
        <v>127.13</v>
      </c>
      <c r="G92" s="4">
        <v>61889289</v>
      </c>
    </row>
    <row r="93" spans="2:7" ht="17" thickBot="1" x14ac:dyDescent="0.25">
      <c r="B93" s="4" t="s">
        <v>97</v>
      </c>
      <c r="C93" s="4">
        <v>127.75</v>
      </c>
      <c r="D93" s="4">
        <v>129.77000000000001</v>
      </c>
      <c r="E93" s="4">
        <v>127.35</v>
      </c>
      <c r="F93" s="4">
        <v>128.78</v>
      </c>
      <c r="G93" s="4">
        <v>49951460</v>
      </c>
    </row>
    <row r="94" spans="2:7" ht="17" thickBot="1" x14ac:dyDescent="0.25">
      <c r="B94" s="4" t="s">
        <v>98</v>
      </c>
      <c r="C94" s="4">
        <v>130.31</v>
      </c>
      <c r="D94" s="4">
        <v>131.26</v>
      </c>
      <c r="E94" s="4">
        <v>128.83000000000001</v>
      </c>
      <c r="F94" s="4">
        <v>130.80000000000001</v>
      </c>
      <c r="G94" s="4">
        <v>54022847</v>
      </c>
    </row>
    <row r="95" spans="2:7" ht="17" thickBot="1" x14ac:dyDescent="0.25">
      <c r="B95" s="4" t="s">
        <v>99</v>
      </c>
      <c r="C95" s="4">
        <v>134.04</v>
      </c>
      <c r="D95" s="4">
        <v>134.66999999999999</v>
      </c>
      <c r="E95" s="4">
        <v>132.71</v>
      </c>
      <c r="F95" s="4">
        <v>134.30000000000001</v>
      </c>
      <c r="G95" s="4">
        <v>61170883</v>
      </c>
    </row>
    <row r="96" spans="2:7" ht="17" thickBot="1" x14ac:dyDescent="0.25">
      <c r="B96" s="4" t="s">
        <v>100</v>
      </c>
      <c r="C96" s="4">
        <v>134.06</v>
      </c>
      <c r="D96" s="4">
        <v>136.65</v>
      </c>
      <c r="E96" s="4">
        <v>134.06</v>
      </c>
      <c r="F96" s="4">
        <v>134.68</v>
      </c>
      <c r="G96" s="4">
        <v>54487090</v>
      </c>
    </row>
    <row r="97" spans="2:7" ht="17" thickBot="1" x14ac:dyDescent="0.25">
      <c r="B97" s="4" t="s">
        <v>101</v>
      </c>
      <c r="C97" s="4">
        <v>134.56</v>
      </c>
      <c r="D97" s="4">
        <v>135.62</v>
      </c>
      <c r="E97" s="4">
        <v>133.21</v>
      </c>
      <c r="F97" s="4">
        <v>133.56</v>
      </c>
      <c r="G97" s="4">
        <v>48450198</v>
      </c>
    </row>
    <row r="98" spans="2:7" ht="17" thickBot="1" x14ac:dyDescent="0.25">
      <c r="B98" s="4" t="s">
        <v>102</v>
      </c>
      <c r="C98" s="4">
        <v>132.71</v>
      </c>
      <c r="D98" s="4">
        <v>133.86000000000001</v>
      </c>
      <c r="E98" s="4">
        <v>131.35</v>
      </c>
      <c r="F98" s="4">
        <v>132.83000000000001</v>
      </c>
      <c r="G98" s="4">
        <v>54969133</v>
      </c>
    </row>
    <row r="99" spans="2:7" ht="17" thickBot="1" x14ac:dyDescent="0.25">
      <c r="B99" s="4" t="s">
        <v>103</v>
      </c>
      <c r="C99" s="4">
        <v>133.38999999999999</v>
      </c>
      <c r="D99" s="4">
        <v>135.99</v>
      </c>
      <c r="E99" s="4">
        <v>132.53</v>
      </c>
      <c r="F99" s="4">
        <v>135.36000000000001</v>
      </c>
      <c r="G99" s="4">
        <v>54531037</v>
      </c>
    </row>
    <row r="100" spans="2:7" ht="17" thickBot="1" x14ac:dyDescent="0.25">
      <c r="B100" s="4" t="s">
        <v>104</v>
      </c>
      <c r="C100" s="4">
        <v>134.07</v>
      </c>
      <c r="D100" s="4">
        <v>134.79</v>
      </c>
      <c r="E100" s="4">
        <v>129.33000000000001</v>
      </c>
      <c r="F100" s="4">
        <v>129.96</v>
      </c>
      <c r="G100" s="4">
        <v>59820579</v>
      </c>
    </row>
    <row r="101" spans="2:7" ht="17" thickBot="1" x14ac:dyDescent="0.25">
      <c r="B101" s="4" t="s">
        <v>105</v>
      </c>
      <c r="C101" s="4">
        <v>131.34</v>
      </c>
      <c r="D101" s="4">
        <v>131.37</v>
      </c>
      <c r="E101" s="4">
        <v>128.41999999999999</v>
      </c>
      <c r="F101" s="4">
        <v>130</v>
      </c>
      <c r="G101" s="4">
        <v>133307294</v>
      </c>
    </row>
    <row r="102" spans="2:7" ht="17" thickBot="1" x14ac:dyDescent="0.25">
      <c r="B102" s="4" t="s">
        <v>106</v>
      </c>
      <c r="C102" s="4">
        <v>130.31</v>
      </c>
      <c r="D102" s="4">
        <v>131.66</v>
      </c>
      <c r="E102" s="4">
        <v>128.35</v>
      </c>
      <c r="F102" s="4">
        <v>128.80000000000001</v>
      </c>
      <c r="G102" s="4">
        <v>45671535</v>
      </c>
    </row>
    <row r="103" spans="2:7" ht="17" thickBot="1" x14ac:dyDescent="0.25">
      <c r="B103" s="4" t="s">
        <v>107</v>
      </c>
      <c r="C103" s="4">
        <v>129.31</v>
      </c>
      <c r="D103" s="4">
        <v>129.58000000000001</v>
      </c>
      <c r="E103" s="4">
        <v>128.53</v>
      </c>
      <c r="F103" s="4">
        <v>129.13</v>
      </c>
      <c r="G103" s="4">
        <v>39236663</v>
      </c>
    </row>
    <row r="104" spans="2:7" ht="17" thickBot="1" x14ac:dyDescent="0.25">
      <c r="B104" s="4" t="s">
        <v>108</v>
      </c>
      <c r="C104" s="4">
        <v>126.51</v>
      </c>
      <c r="D104" s="4">
        <v>129.08000000000001</v>
      </c>
      <c r="E104" s="4">
        <v>126.11</v>
      </c>
      <c r="F104" s="4">
        <v>128.15</v>
      </c>
      <c r="G104" s="4">
        <v>53910087</v>
      </c>
    </row>
    <row r="105" spans="2:7" ht="17" thickBot="1" x14ac:dyDescent="0.25">
      <c r="B105" s="4" t="s">
        <v>109</v>
      </c>
      <c r="C105" s="4">
        <v>131</v>
      </c>
      <c r="D105" s="4">
        <v>132.63</v>
      </c>
      <c r="E105" s="4">
        <v>127.79</v>
      </c>
      <c r="F105" s="4">
        <v>128.25</v>
      </c>
      <c r="G105" s="4">
        <v>52610661</v>
      </c>
    </row>
    <row r="106" spans="2:7" ht="17" thickBot="1" x14ac:dyDescent="0.25">
      <c r="B106" s="4" t="s">
        <v>110</v>
      </c>
      <c r="C106" s="4">
        <v>129.69</v>
      </c>
      <c r="D106" s="4">
        <v>133.01</v>
      </c>
      <c r="E106" s="4">
        <v>129.33000000000001</v>
      </c>
      <c r="F106" s="4">
        <v>132.21</v>
      </c>
      <c r="G106" s="4">
        <v>46317381</v>
      </c>
    </row>
    <row r="107" spans="2:7" ht="17" thickBot="1" x14ac:dyDescent="0.25">
      <c r="B107" s="4" t="s">
        <v>111</v>
      </c>
      <c r="C107" s="4">
        <v>133.19999999999999</v>
      </c>
      <c r="D107" s="4">
        <v>133.87</v>
      </c>
      <c r="E107" s="4">
        <v>132.38</v>
      </c>
      <c r="F107" s="4">
        <v>133.68</v>
      </c>
      <c r="G107" s="4">
        <v>41901516</v>
      </c>
    </row>
    <row r="108" spans="2:7" ht="17" thickBot="1" x14ac:dyDescent="0.25">
      <c r="B108" s="4" t="s">
        <v>112</v>
      </c>
      <c r="C108" s="4">
        <v>133.55000000000001</v>
      </c>
      <c r="D108" s="4">
        <v>133.69</v>
      </c>
      <c r="E108" s="4">
        <v>131.62</v>
      </c>
      <c r="F108" s="4">
        <v>131.69</v>
      </c>
      <c r="G108" s="4">
        <v>42298925</v>
      </c>
    </row>
    <row r="109" spans="2:7" ht="17" thickBot="1" x14ac:dyDescent="0.25">
      <c r="B109" s="4" t="s">
        <v>113</v>
      </c>
      <c r="C109" s="4">
        <v>130.15</v>
      </c>
      <c r="D109" s="4">
        <v>130.22999999999999</v>
      </c>
      <c r="E109" s="4">
        <v>126.82</v>
      </c>
      <c r="F109" s="4">
        <v>128.21</v>
      </c>
      <c r="G109" s="4">
        <v>51027614</v>
      </c>
    </row>
    <row r="110" spans="2:7" ht="17" thickBot="1" x14ac:dyDescent="0.25">
      <c r="B110" s="4" t="s">
        <v>114</v>
      </c>
      <c r="C110" s="4">
        <v>127.48</v>
      </c>
      <c r="D110" s="4">
        <v>129.84</v>
      </c>
      <c r="E110" s="4">
        <v>126.41</v>
      </c>
      <c r="F110" s="4">
        <v>128.91</v>
      </c>
      <c r="G110" s="4">
        <v>91163736</v>
      </c>
    </row>
    <row r="111" spans="2:7" ht="17" thickBot="1" x14ac:dyDescent="0.25">
      <c r="B111" s="4" t="s">
        <v>115</v>
      </c>
      <c r="C111" s="4">
        <v>141.06</v>
      </c>
      <c r="D111" s="4">
        <v>143.63</v>
      </c>
      <c r="E111" s="4">
        <v>139.32</v>
      </c>
      <c r="F111" s="4">
        <v>139.57</v>
      </c>
      <c r="G111" s="4">
        <v>153128470</v>
      </c>
    </row>
    <row r="112" spans="2:7" ht="17" thickBot="1" x14ac:dyDescent="0.25">
      <c r="B112" s="4" t="s">
        <v>116</v>
      </c>
      <c r="C112" s="4">
        <v>140.99</v>
      </c>
      <c r="D112" s="4">
        <v>142.54</v>
      </c>
      <c r="E112" s="4">
        <v>138.94999999999999</v>
      </c>
      <c r="F112" s="4">
        <v>142.22</v>
      </c>
      <c r="G112" s="4">
        <v>71213112</v>
      </c>
    </row>
    <row r="113" spans="2:7" ht="17" thickBot="1" x14ac:dyDescent="0.25">
      <c r="B113" s="4" t="s">
        <v>117</v>
      </c>
      <c r="C113" s="4">
        <v>140.62</v>
      </c>
      <c r="D113" s="4">
        <v>140.84</v>
      </c>
      <c r="E113" s="4">
        <v>138.41999999999999</v>
      </c>
      <c r="F113" s="4">
        <v>139.94</v>
      </c>
      <c r="G113" s="4">
        <v>51710497</v>
      </c>
    </row>
    <row r="114" spans="2:7" ht="17" thickBot="1" x14ac:dyDescent="0.25">
      <c r="B114" s="4" t="s">
        <v>118</v>
      </c>
      <c r="C114" s="4">
        <v>139.97</v>
      </c>
      <c r="D114" s="4">
        <v>140.32</v>
      </c>
      <c r="E114" s="4">
        <v>137.1</v>
      </c>
      <c r="F114" s="4">
        <v>137.85</v>
      </c>
      <c r="G114" s="4">
        <v>50017349</v>
      </c>
    </row>
    <row r="115" spans="2:7" ht="17" thickBot="1" x14ac:dyDescent="0.25">
      <c r="B115" s="4" t="s">
        <v>119</v>
      </c>
      <c r="C115" s="4">
        <v>139.07</v>
      </c>
      <c r="D115" s="4">
        <v>140.41</v>
      </c>
      <c r="E115" s="4">
        <v>137.49</v>
      </c>
      <c r="F115" s="4">
        <v>138.56</v>
      </c>
      <c r="G115" s="4">
        <v>58928402</v>
      </c>
    </row>
    <row r="116" spans="2:7" ht="17" thickBot="1" x14ac:dyDescent="0.25">
      <c r="B116" s="4" t="s">
        <v>120</v>
      </c>
      <c r="C116" s="4">
        <v>137.4</v>
      </c>
      <c r="D116" s="4">
        <v>139.33000000000001</v>
      </c>
      <c r="E116" s="4">
        <v>137</v>
      </c>
      <c r="F116" s="4">
        <v>138.41</v>
      </c>
      <c r="G116" s="4">
        <v>42905833</v>
      </c>
    </row>
    <row r="117" spans="2:7" ht="17" thickBot="1" x14ac:dyDescent="0.25">
      <c r="B117" s="4" t="s">
        <v>121</v>
      </c>
      <c r="C117" s="4">
        <v>138.30000000000001</v>
      </c>
      <c r="D117" s="4">
        <v>140.59</v>
      </c>
      <c r="E117" s="4">
        <v>137.75</v>
      </c>
      <c r="F117" s="4">
        <v>140.57</v>
      </c>
      <c r="G117" s="4">
        <v>47148699</v>
      </c>
    </row>
    <row r="118" spans="2:7" ht="17" thickBot="1" x14ac:dyDescent="0.25">
      <c r="B118" s="4" t="s">
        <v>122</v>
      </c>
      <c r="C118" s="4">
        <v>140.05000000000001</v>
      </c>
      <c r="D118" s="4">
        <v>141.28</v>
      </c>
      <c r="E118" s="4">
        <v>137.22999999999999</v>
      </c>
      <c r="F118" s="4">
        <v>137.66999999999999</v>
      </c>
      <c r="G118" s="4">
        <v>42781521</v>
      </c>
    </row>
    <row r="119" spans="2:7" ht="17" thickBot="1" x14ac:dyDescent="0.25">
      <c r="B119" s="4" t="s">
        <v>123</v>
      </c>
      <c r="C119" s="4">
        <v>137.19</v>
      </c>
      <c r="D119" s="4">
        <v>137.27000000000001</v>
      </c>
      <c r="E119" s="4">
        <v>135.01</v>
      </c>
      <c r="F119" s="4">
        <v>135.07</v>
      </c>
      <c r="G119" s="4">
        <v>41675903</v>
      </c>
    </row>
    <row r="120" spans="2:7" ht="17" thickBot="1" x14ac:dyDescent="0.25">
      <c r="B120" s="4" t="s">
        <v>124</v>
      </c>
      <c r="C120" s="4">
        <v>135.46</v>
      </c>
      <c r="D120" s="4">
        <v>136.09</v>
      </c>
      <c r="E120" s="4">
        <v>133.53</v>
      </c>
      <c r="F120" s="4">
        <v>133.97999999999999</v>
      </c>
      <c r="G120" s="4">
        <v>48354085</v>
      </c>
    </row>
    <row r="121" spans="2:7" ht="17" thickBot="1" x14ac:dyDescent="0.25">
      <c r="B121" s="4" t="s">
        <v>125</v>
      </c>
      <c r="C121" s="4">
        <v>131.62</v>
      </c>
      <c r="D121" s="4">
        <v>134.07</v>
      </c>
      <c r="E121" s="4">
        <v>131.15</v>
      </c>
      <c r="F121" s="4">
        <v>133.22</v>
      </c>
      <c r="G121" s="4">
        <v>48497698</v>
      </c>
    </row>
    <row r="122" spans="2:7" ht="17" thickBot="1" x14ac:dyDescent="0.25">
      <c r="B122" s="4" t="s">
        <v>126</v>
      </c>
      <c r="C122" s="4">
        <v>133.74</v>
      </c>
      <c r="D122" s="4">
        <v>135.19</v>
      </c>
      <c r="E122" s="4">
        <v>132.71</v>
      </c>
      <c r="F122" s="4">
        <v>134.68</v>
      </c>
      <c r="G122" s="4">
        <v>41442483</v>
      </c>
    </row>
    <row r="123" spans="2:7" ht="17" thickBot="1" x14ac:dyDescent="0.25">
      <c r="B123" s="4" t="s">
        <v>127</v>
      </c>
      <c r="C123" s="4">
        <v>135.08000000000001</v>
      </c>
      <c r="D123" s="4">
        <v>135.65</v>
      </c>
      <c r="E123" s="4">
        <v>133.72999999999999</v>
      </c>
      <c r="F123" s="4">
        <v>134.25</v>
      </c>
      <c r="G123" s="4">
        <v>32935104</v>
      </c>
    </row>
    <row r="124" spans="2:7" ht="17" thickBot="1" x14ac:dyDescent="0.25">
      <c r="B124" s="4" t="s">
        <v>128</v>
      </c>
      <c r="C124" s="4">
        <v>134.5</v>
      </c>
      <c r="D124" s="4">
        <v>135.94999999999999</v>
      </c>
      <c r="E124" s="4">
        <v>133.22</v>
      </c>
      <c r="F124" s="4">
        <v>135.52000000000001</v>
      </c>
      <c r="G124" s="4">
        <v>42801043</v>
      </c>
    </row>
    <row r="125" spans="2:7" ht="17" thickBot="1" x14ac:dyDescent="0.25">
      <c r="B125" s="4" t="s">
        <v>129</v>
      </c>
      <c r="C125" s="4">
        <v>136.4</v>
      </c>
      <c r="D125" s="4">
        <v>136.78</v>
      </c>
      <c r="E125" s="4">
        <v>131.83000000000001</v>
      </c>
      <c r="F125" s="4">
        <v>131.84</v>
      </c>
      <c r="G125" s="4">
        <v>43646250</v>
      </c>
    </row>
    <row r="126" spans="2:7" ht="17" thickBot="1" x14ac:dyDescent="0.25">
      <c r="B126" s="4" t="s">
        <v>130</v>
      </c>
      <c r="C126" s="4">
        <v>132.47</v>
      </c>
      <c r="D126" s="4">
        <v>133.87</v>
      </c>
      <c r="E126" s="4">
        <v>130.58000000000001</v>
      </c>
      <c r="F126" s="4">
        <v>133.26</v>
      </c>
      <c r="G126" s="4">
        <v>44147451</v>
      </c>
    </row>
    <row r="127" spans="2:7" ht="17" thickBot="1" x14ac:dyDescent="0.25">
      <c r="B127" s="4" t="s">
        <v>131</v>
      </c>
      <c r="C127" s="4">
        <v>133.78</v>
      </c>
      <c r="D127" s="4">
        <v>133.94999999999999</v>
      </c>
      <c r="E127" s="4">
        <v>131.85</v>
      </c>
      <c r="F127" s="4">
        <v>133.13999999999999</v>
      </c>
      <c r="G127" s="4">
        <v>34108410</v>
      </c>
    </row>
    <row r="128" spans="2:7" ht="17" thickBot="1" x14ac:dyDescent="0.25">
      <c r="B128" s="4" t="s">
        <v>132</v>
      </c>
      <c r="C128" s="4">
        <v>133.38</v>
      </c>
      <c r="D128" s="4">
        <v>135.13999999999999</v>
      </c>
      <c r="E128" s="4">
        <v>133.25</v>
      </c>
      <c r="F128" s="4">
        <v>134.91</v>
      </c>
      <c r="G128" s="4">
        <v>38646093</v>
      </c>
    </row>
    <row r="129" spans="2:7" ht="17" thickBot="1" x14ac:dyDescent="0.25">
      <c r="B129" s="4" t="s">
        <v>133</v>
      </c>
      <c r="C129" s="4">
        <v>134.93</v>
      </c>
      <c r="D129" s="4">
        <v>135.68</v>
      </c>
      <c r="E129" s="4">
        <v>133.91999999999999</v>
      </c>
      <c r="F129" s="4">
        <v>135.07</v>
      </c>
      <c r="G129" s="4">
        <v>36137015</v>
      </c>
    </row>
    <row r="130" spans="2:7" ht="17" thickBot="1" x14ac:dyDescent="0.25">
      <c r="B130" s="4" t="s">
        <v>134</v>
      </c>
      <c r="C130" s="4">
        <v>135.06</v>
      </c>
      <c r="D130" s="4">
        <v>138.79</v>
      </c>
      <c r="E130" s="4">
        <v>135</v>
      </c>
      <c r="F130" s="4">
        <v>138.01</v>
      </c>
      <c r="G130" s="4">
        <v>58781314</v>
      </c>
    </row>
    <row r="131" spans="2:7" ht="17" thickBot="1" x14ac:dyDescent="0.25">
      <c r="B131" s="4" t="s">
        <v>135</v>
      </c>
      <c r="C131" s="4">
        <v>139.46</v>
      </c>
      <c r="D131" s="4">
        <v>139.96</v>
      </c>
      <c r="E131" s="4">
        <v>136.88</v>
      </c>
      <c r="F131" s="4">
        <v>138.12</v>
      </c>
      <c r="G131" s="4">
        <v>40991536</v>
      </c>
    </row>
    <row r="132" spans="2:7" ht="17" thickBot="1" x14ac:dyDescent="0.25">
      <c r="B132" s="4" t="s">
        <v>136</v>
      </c>
      <c r="C132" s="4">
        <v>137.72999999999999</v>
      </c>
      <c r="D132" s="4">
        <v>137.80000000000001</v>
      </c>
      <c r="E132" s="4">
        <v>135.82</v>
      </c>
      <c r="F132" s="4">
        <v>137.27000000000001</v>
      </c>
      <c r="G132" s="4">
        <v>40636738</v>
      </c>
    </row>
    <row r="133" spans="2:7" ht="17" thickBot="1" x14ac:dyDescent="0.25">
      <c r="B133" s="4" t="s">
        <v>137</v>
      </c>
      <c r="C133" s="4">
        <v>136.32</v>
      </c>
      <c r="D133" s="4">
        <v>137.44999999999999</v>
      </c>
      <c r="E133" s="4">
        <v>134.61000000000001</v>
      </c>
      <c r="F133" s="4">
        <v>135.36000000000001</v>
      </c>
      <c r="G133" s="4">
        <v>41785507</v>
      </c>
    </row>
    <row r="134" spans="2:7" ht="17" thickBot="1" x14ac:dyDescent="0.25">
      <c r="B134" s="4" t="s">
        <v>138</v>
      </c>
      <c r="C134" s="4">
        <v>133.9</v>
      </c>
      <c r="D134" s="4">
        <v>138.03</v>
      </c>
      <c r="E134" s="4">
        <v>133.16</v>
      </c>
      <c r="F134" s="4">
        <v>137.85</v>
      </c>
      <c r="G134" s="4">
        <v>48498912</v>
      </c>
    </row>
    <row r="135" spans="2:7" ht="17" thickBot="1" x14ac:dyDescent="0.25">
      <c r="B135" s="4" t="s">
        <v>139</v>
      </c>
      <c r="C135" s="4">
        <v>136.86000000000001</v>
      </c>
      <c r="D135" s="4">
        <v>138.85</v>
      </c>
      <c r="E135" s="4">
        <v>136.75</v>
      </c>
      <c r="F135" s="4">
        <v>138.22999999999999</v>
      </c>
      <c r="G135" s="4">
        <v>38365929</v>
      </c>
    </row>
    <row r="136" spans="2:7" ht="17" thickBot="1" x14ac:dyDescent="0.25">
      <c r="B136" s="4" t="s">
        <v>140</v>
      </c>
      <c r="C136" s="4">
        <v>138.75</v>
      </c>
      <c r="D136" s="4">
        <v>143.62</v>
      </c>
      <c r="E136" s="4">
        <v>138.63999999999999</v>
      </c>
      <c r="F136" s="4">
        <v>143.1</v>
      </c>
      <c r="G136" s="4">
        <v>56764525</v>
      </c>
    </row>
    <row r="137" spans="2:7" ht="17" thickBot="1" x14ac:dyDescent="0.25">
      <c r="B137" s="4" t="s">
        <v>141</v>
      </c>
      <c r="C137" s="4">
        <v>142.32</v>
      </c>
      <c r="D137" s="4">
        <v>143</v>
      </c>
      <c r="E137" s="4">
        <v>140.61000000000001</v>
      </c>
      <c r="F137" s="4">
        <v>141.22999999999999</v>
      </c>
      <c r="G137" s="4">
        <v>42668452</v>
      </c>
    </row>
    <row r="138" spans="2:7" ht="17" thickBot="1" x14ac:dyDescent="0.25">
      <c r="B138" s="4" t="s">
        <v>142</v>
      </c>
      <c r="C138" s="4">
        <v>140.94999999999999</v>
      </c>
      <c r="D138" s="4">
        <v>144.97999999999999</v>
      </c>
      <c r="E138" s="4">
        <v>140.87</v>
      </c>
      <c r="F138" s="4">
        <v>144.85</v>
      </c>
      <c r="G138" s="4">
        <v>60465175</v>
      </c>
    </row>
    <row r="139" spans="2:7" ht="17" thickBot="1" x14ac:dyDescent="0.25">
      <c r="B139" s="4" t="s">
        <v>143</v>
      </c>
      <c r="C139" s="4">
        <v>145.08000000000001</v>
      </c>
      <c r="D139" s="4">
        <v>145.86000000000001</v>
      </c>
      <c r="E139" s="4">
        <v>142.94999999999999</v>
      </c>
      <c r="F139" s="4">
        <v>144.72</v>
      </c>
      <c r="G139" s="4">
        <v>64033607</v>
      </c>
    </row>
    <row r="140" spans="2:7" ht="17" thickBot="1" x14ac:dyDescent="0.25">
      <c r="B140" s="4" t="s">
        <v>144</v>
      </c>
      <c r="C140" s="4">
        <v>142.69</v>
      </c>
      <c r="D140" s="4">
        <v>143.57</v>
      </c>
      <c r="E140" s="4">
        <v>140.09</v>
      </c>
      <c r="F140" s="4">
        <v>140.38999999999999</v>
      </c>
      <c r="G140" s="4">
        <v>102909327</v>
      </c>
    </row>
    <row r="141" spans="2:7" ht="17" thickBot="1" x14ac:dyDescent="0.25">
      <c r="B141" s="4" t="s">
        <v>145</v>
      </c>
      <c r="C141" s="4">
        <v>140.47999999999999</v>
      </c>
      <c r="D141" s="4">
        <v>141.75</v>
      </c>
      <c r="E141" s="4">
        <v>139.22</v>
      </c>
      <c r="F141" s="4">
        <v>139.97999999999999</v>
      </c>
      <c r="G141" s="4">
        <v>42823480</v>
      </c>
    </row>
    <row r="142" spans="2:7" ht="17" thickBot="1" x14ac:dyDescent="0.25">
      <c r="B142" s="4" t="s">
        <v>146</v>
      </c>
      <c r="C142" s="4">
        <v>138.69999999999999</v>
      </c>
      <c r="D142" s="4">
        <v>138.84</v>
      </c>
      <c r="E142" s="4">
        <v>135.56</v>
      </c>
      <c r="F142" s="4">
        <v>137.63</v>
      </c>
      <c r="G142" s="4">
        <v>61482470</v>
      </c>
    </row>
    <row r="143" spans="2:7" ht="17" thickBot="1" x14ac:dyDescent="0.25">
      <c r="B143" s="4" t="s">
        <v>147</v>
      </c>
      <c r="C143" s="4">
        <v>138.55000000000001</v>
      </c>
      <c r="D143" s="4">
        <v>139.37</v>
      </c>
      <c r="E143" s="4">
        <v>135.19999999999999</v>
      </c>
      <c r="F143" s="4">
        <v>135.29</v>
      </c>
      <c r="G143" s="4">
        <v>46263716</v>
      </c>
    </row>
    <row r="144" spans="2:7" ht="17" thickBot="1" x14ac:dyDescent="0.25">
      <c r="B144" s="4" t="s">
        <v>148</v>
      </c>
      <c r="C144" s="4">
        <v>131.94</v>
      </c>
      <c r="D144" s="4">
        <v>132.24</v>
      </c>
      <c r="E144" s="4">
        <v>129.31</v>
      </c>
      <c r="F144" s="4">
        <v>129.33000000000001</v>
      </c>
      <c r="G144" s="4">
        <v>70343342</v>
      </c>
    </row>
    <row r="145" spans="2:7" ht="17" thickBot="1" x14ac:dyDescent="0.25">
      <c r="B145" s="4" t="s">
        <v>149</v>
      </c>
      <c r="C145" s="4">
        <v>131.11000000000001</v>
      </c>
      <c r="D145" s="4">
        <v>132.03</v>
      </c>
      <c r="E145" s="4">
        <v>128.52000000000001</v>
      </c>
      <c r="F145" s="4">
        <v>129.12</v>
      </c>
      <c r="G145" s="4">
        <v>59904348</v>
      </c>
    </row>
    <row r="146" spans="2:7" ht="17" thickBot="1" x14ac:dyDescent="0.25">
      <c r="B146" s="4" t="s">
        <v>150</v>
      </c>
      <c r="C146" s="4">
        <v>129.36000000000001</v>
      </c>
      <c r="D146" s="4">
        <v>131.78</v>
      </c>
      <c r="E146" s="4">
        <v>128.77000000000001</v>
      </c>
      <c r="F146" s="4">
        <v>131.27000000000001</v>
      </c>
      <c r="G146" s="4">
        <v>46017825</v>
      </c>
    </row>
    <row r="147" spans="2:7" ht="17" thickBot="1" x14ac:dyDescent="0.25">
      <c r="B147" s="4" t="s">
        <v>151</v>
      </c>
      <c r="C147" s="4">
        <v>130.12</v>
      </c>
      <c r="D147" s="4">
        <v>130.38999999999999</v>
      </c>
      <c r="E147" s="4">
        <v>125.28</v>
      </c>
      <c r="F147" s="4">
        <v>125.98</v>
      </c>
      <c r="G147" s="4">
        <v>73048207</v>
      </c>
    </row>
    <row r="148" spans="2:7" ht="17" thickBot="1" x14ac:dyDescent="0.25">
      <c r="B148" s="4" t="s">
        <v>152</v>
      </c>
      <c r="C148" s="4">
        <v>125.76</v>
      </c>
      <c r="D148" s="4">
        <v>127.48</v>
      </c>
      <c r="E148" s="4">
        <v>124.13</v>
      </c>
      <c r="F148" s="4">
        <v>125.98</v>
      </c>
      <c r="G148" s="4">
        <v>66553449</v>
      </c>
    </row>
    <row r="149" spans="2:7" ht="17" thickBot="1" x14ac:dyDescent="0.25">
      <c r="B149" s="4" t="s">
        <v>153</v>
      </c>
      <c r="C149" s="4">
        <v>124.04</v>
      </c>
      <c r="D149" s="4">
        <v>126.58</v>
      </c>
      <c r="E149" s="4">
        <v>123.04</v>
      </c>
      <c r="F149" s="4">
        <v>125.98</v>
      </c>
      <c r="G149" s="4">
        <v>54554968</v>
      </c>
    </row>
    <row r="150" spans="2:7" ht="17" thickBot="1" x14ac:dyDescent="0.25">
      <c r="B150" s="4" t="s">
        <v>154</v>
      </c>
      <c r="C150" s="4">
        <v>128.19999999999999</v>
      </c>
      <c r="D150" s="4">
        <v>129.15</v>
      </c>
      <c r="E150" s="4">
        <v>126.32</v>
      </c>
      <c r="F150" s="4">
        <v>127.12</v>
      </c>
      <c r="G150" s="4">
        <v>62411730</v>
      </c>
    </row>
    <row r="151" spans="2:7" ht="17" thickBot="1" x14ac:dyDescent="0.25">
      <c r="B151" s="4" t="s">
        <v>155</v>
      </c>
      <c r="C151" s="4">
        <v>127.28</v>
      </c>
      <c r="D151" s="4">
        <v>130.47</v>
      </c>
      <c r="E151" s="4">
        <v>126.54</v>
      </c>
      <c r="F151" s="4">
        <v>129.46</v>
      </c>
      <c r="G151" s="4">
        <v>48029744</v>
      </c>
    </row>
    <row r="152" spans="2:7" ht="17" thickBot="1" x14ac:dyDescent="0.25">
      <c r="B152" s="4" t="s">
        <v>156</v>
      </c>
      <c r="C152" s="4">
        <v>128.06</v>
      </c>
      <c r="D152" s="4">
        <v>128.52000000000001</v>
      </c>
      <c r="E152" s="4">
        <v>124.25</v>
      </c>
      <c r="F152" s="4">
        <v>124.72</v>
      </c>
      <c r="G152" s="4">
        <v>51564991</v>
      </c>
    </row>
    <row r="153" spans="2:7" ht="17" thickBot="1" x14ac:dyDescent="0.25">
      <c r="B153" s="4" t="s">
        <v>157</v>
      </c>
      <c r="C153" s="4">
        <v>126.06</v>
      </c>
      <c r="D153" s="4">
        <v>127.36</v>
      </c>
      <c r="E153" s="4">
        <v>125.68</v>
      </c>
      <c r="F153" s="4">
        <v>127</v>
      </c>
      <c r="G153" s="4">
        <v>44203870</v>
      </c>
    </row>
    <row r="154" spans="2:7" ht="17" thickBot="1" x14ac:dyDescent="0.25">
      <c r="B154" s="4" t="s">
        <v>158</v>
      </c>
      <c r="C154" s="4">
        <v>126.71</v>
      </c>
      <c r="D154" s="4">
        <v>126.73</v>
      </c>
      <c r="E154" s="4">
        <v>124.33</v>
      </c>
      <c r="F154" s="4">
        <v>125.96</v>
      </c>
      <c r="G154" s="4">
        <v>39660643</v>
      </c>
    </row>
    <row r="155" spans="2:7" ht="17" thickBot="1" x14ac:dyDescent="0.25">
      <c r="B155" s="4" t="s">
        <v>159</v>
      </c>
      <c r="C155" s="4">
        <v>124.16</v>
      </c>
      <c r="D155" s="4">
        <v>128.44999999999999</v>
      </c>
      <c r="E155" s="4">
        <v>124.13</v>
      </c>
      <c r="F155" s="4">
        <v>127.96</v>
      </c>
      <c r="G155" s="4">
        <v>46836698</v>
      </c>
    </row>
    <row r="156" spans="2:7" ht="17" thickBot="1" x14ac:dyDescent="0.25">
      <c r="B156" s="4" t="s">
        <v>160</v>
      </c>
      <c r="C156" s="4">
        <v>126.22</v>
      </c>
      <c r="D156" s="4">
        <v>128.79</v>
      </c>
      <c r="E156" s="4">
        <v>124.76</v>
      </c>
      <c r="F156" s="4">
        <v>128.26</v>
      </c>
      <c r="G156" s="4">
        <v>38773738</v>
      </c>
    </row>
    <row r="157" spans="2:7" ht="17" thickBot="1" x14ac:dyDescent="0.25">
      <c r="B157" s="4" t="s">
        <v>161</v>
      </c>
      <c r="C157" s="4">
        <v>128.82</v>
      </c>
      <c r="D157" s="4">
        <v>130.74</v>
      </c>
      <c r="E157" s="4">
        <v>128.05000000000001</v>
      </c>
      <c r="F157" s="4">
        <v>129.47999999999999</v>
      </c>
      <c r="G157" s="4">
        <v>42178619</v>
      </c>
    </row>
    <row r="158" spans="2:7" ht="17" thickBot="1" x14ac:dyDescent="0.25">
      <c r="B158" s="4" t="s">
        <v>162</v>
      </c>
      <c r="C158" s="4">
        <v>129.74</v>
      </c>
      <c r="D158" s="4">
        <v>132.05000000000001</v>
      </c>
      <c r="E158" s="4">
        <v>129.61000000000001</v>
      </c>
      <c r="F158" s="4">
        <v>131.83000000000001</v>
      </c>
      <c r="G158" s="4">
        <v>40741842</v>
      </c>
    </row>
    <row r="159" spans="2:7" ht="17" thickBot="1" x14ac:dyDescent="0.25">
      <c r="B159" s="4" t="s">
        <v>163</v>
      </c>
      <c r="C159" s="4">
        <v>132.16999999999999</v>
      </c>
      <c r="D159" s="4">
        <v>134.47999999999999</v>
      </c>
      <c r="E159" s="4">
        <v>131.22999999999999</v>
      </c>
      <c r="F159" s="4">
        <v>132.33000000000001</v>
      </c>
      <c r="G159" s="4">
        <v>55528581</v>
      </c>
    </row>
    <row r="160" spans="2:7" ht="17" thickBot="1" x14ac:dyDescent="0.25">
      <c r="B160" s="4" t="s">
        <v>164</v>
      </c>
      <c r="C160" s="4">
        <v>132.97999999999999</v>
      </c>
      <c r="D160" s="4">
        <v>133.31</v>
      </c>
      <c r="E160" s="4">
        <v>128.94999999999999</v>
      </c>
      <c r="F160" s="4">
        <v>129.79</v>
      </c>
      <c r="G160" s="4">
        <v>45824685</v>
      </c>
    </row>
    <row r="161" spans="2:7" ht="17" thickBot="1" x14ac:dyDescent="0.25">
      <c r="B161" s="4" t="s">
        <v>165</v>
      </c>
      <c r="C161" s="4">
        <v>130.69</v>
      </c>
      <c r="D161" s="4">
        <v>133.07</v>
      </c>
      <c r="E161" s="4">
        <v>130.43</v>
      </c>
      <c r="F161" s="4">
        <v>132.55000000000001</v>
      </c>
      <c r="G161" s="4">
        <v>42832918</v>
      </c>
    </row>
    <row r="162" spans="2:7" ht="17" thickBot="1" x14ac:dyDescent="0.25">
      <c r="B162" s="4" t="s">
        <v>166</v>
      </c>
      <c r="C162" s="4">
        <v>130.38999999999999</v>
      </c>
      <c r="D162" s="4">
        <v>132.58000000000001</v>
      </c>
      <c r="E162" s="4">
        <v>128.71</v>
      </c>
      <c r="F162" s="4">
        <v>131.47</v>
      </c>
      <c r="G162" s="4">
        <v>49344550</v>
      </c>
    </row>
    <row r="163" spans="2:7" ht="17" thickBot="1" x14ac:dyDescent="0.25">
      <c r="B163" s="4" t="s">
        <v>167</v>
      </c>
      <c r="C163" s="4">
        <v>129.9</v>
      </c>
      <c r="D163" s="4">
        <v>130.66999999999999</v>
      </c>
      <c r="E163" s="4">
        <v>127.51</v>
      </c>
      <c r="F163" s="4">
        <v>128.13</v>
      </c>
      <c r="G163" s="4">
        <v>42699479</v>
      </c>
    </row>
    <row r="164" spans="2:7" ht="17" thickBot="1" x14ac:dyDescent="0.25">
      <c r="B164" s="4" t="s">
        <v>168</v>
      </c>
      <c r="C164" s="4">
        <v>130.57</v>
      </c>
      <c r="D164" s="4">
        <v>132.24</v>
      </c>
      <c r="E164" s="4">
        <v>127.47</v>
      </c>
      <c r="F164" s="4">
        <v>128.4</v>
      </c>
      <c r="G164" s="4">
        <v>60961355</v>
      </c>
    </row>
    <row r="165" spans="2:7" ht="17" thickBot="1" x14ac:dyDescent="0.25">
      <c r="B165" s="4" t="s">
        <v>169</v>
      </c>
      <c r="C165" s="4">
        <v>128.05000000000001</v>
      </c>
      <c r="D165" s="4">
        <v>128.16999999999999</v>
      </c>
      <c r="E165" s="4">
        <v>124.97</v>
      </c>
      <c r="F165" s="4">
        <v>125.17</v>
      </c>
      <c r="G165" s="4">
        <v>56406410</v>
      </c>
    </row>
    <row r="166" spans="2:7" ht="17" thickBot="1" x14ac:dyDescent="0.25">
      <c r="B166" s="4" t="s">
        <v>170</v>
      </c>
      <c r="C166" s="4">
        <v>124.63</v>
      </c>
      <c r="D166" s="4">
        <v>127.88</v>
      </c>
      <c r="E166" s="4">
        <v>123.98</v>
      </c>
      <c r="F166" s="4">
        <v>126.56</v>
      </c>
      <c r="G166" s="4">
        <v>48259953</v>
      </c>
    </row>
    <row r="167" spans="2:7" ht="17" thickBot="1" x14ac:dyDescent="0.25">
      <c r="B167" s="4" t="s">
        <v>171</v>
      </c>
      <c r="C167" s="4">
        <v>127.74</v>
      </c>
      <c r="D167" s="4">
        <v>128.80000000000001</v>
      </c>
      <c r="E167" s="4">
        <v>126.34</v>
      </c>
      <c r="F167" s="4">
        <v>128.56</v>
      </c>
      <c r="G167" s="4">
        <v>46477355</v>
      </c>
    </row>
    <row r="168" spans="2:7" ht="17" thickBot="1" x14ac:dyDescent="0.25">
      <c r="B168" s="4" t="s">
        <v>172</v>
      </c>
      <c r="C168" s="4">
        <v>126.04</v>
      </c>
      <c r="D168" s="4">
        <v>126.34</v>
      </c>
      <c r="E168" s="4">
        <v>120.79</v>
      </c>
      <c r="F168" s="4">
        <v>121.39</v>
      </c>
      <c r="G168" s="4">
        <v>74577544</v>
      </c>
    </row>
    <row r="169" spans="2:7" ht="17" thickBot="1" x14ac:dyDescent="0.25">
      <c r="B169" s="4" t="s">
        <v>173</v>
      </c>
      <c r="C169" s="4">
        <v>120.63</v>
      </c>
      <c r="D169" s="4">
        <v>121.64</v>
      </c>
      <c r="E169" s="4">
        <v>118.35</v>
      </c>
      <c r="F169" s="4">
        <v>119.57</v>
      </c>
      <c r="G169" s="4">
        <v>100419516</v>
      </c>
    </row>
    <row r="170" spans="2:7" ht="17" thickBot="1" x14ac:dyDescent="0.25">
      <c r="B170" s="4" t="s">
        <v>174</v>
      </c>
      <c r="C170" s="4">
        <v>126.2</v>
      </c>
      <c r="D170" s="4">
        <v>130.02000000000001</v>
      </c>
      <c r="E170" s="4">
        <v>125.52</v>
      </c>
      <c r="F170" s="4">
        <v>127.74</v>
      </c>
      <c r="G170" s="4">
        <v>125309313</v>
      </c>
    </row>
    <row r="171" spans="2:7" ht="17" thickBot="1" x14ac:dyDescent="0.25">
      <c r="B171" s="4" t="s">
        <v>175</v>
      </c>
      <c r="C171" s="4">
        <v>129.72</v>
      </c>
      <c r="D171" s="4">
        <v>133</v>
      </c>
      <c r="E171" s="4">
        <v>128.56</v>
      </c>
      <c r="F171" s="4">
        <v>132.71</v>
      </c>
      <c r="G171" s="4">
        <v>72485542</v>
      </c>
    </row>
    <row r="172" spans="2:7" ht="17" thickBot="1" x14ac:dyDescent="0.25">
      <c r="B172" s="4" t="s">
        <v>176</v>
      </c>
      <c r="C172" s="4">
        <v>132.75</v>
      </c>
      <c r="D172" s="4">
        <v>133.57</v>
      </c>
      <c r="E172" s="4">
        <v>131.71</v>
      </c>
      <c r="F172" s="4">
        <v>133.09</v>
      </c>
      <c r="G172" s="4">
        <v>51589380</v>
      </c>
    </row>
    <row r="173" spans="2:7" ht="17" thickBot="1" x14ac:dyDescent="0.25">
      <c r="B173" s="4" t="s">
        <v>177</v>
      </c>
      <c r="C173" s="4">
        <v>133.96</v>
      </c>
      <c r="D173" s="4">
        <v>137.35</v>
      </c>
      <c r="E173" s="4">
        <v>133.71</v>
      </c>
      <c r="F173" s="4">
        <v>137</v>
      </c>
      <c r="G173" s="4">
        <v>61529409</v>
      </c>
    </row>
    <row r="174" spans="2:7" ht="17" thickBot="1" x14ac:dyDescent="0.25">
      <c r="B174" s="4" t="s">
        <v>178</v>
      </c>
      <c r="C174" s="4">
        <v>138.72999999999999</v>
      </c>
      <c r="D174" s="4">
        <v>138.81</v>
      </c>
      <c r="E174" s="4">
        <v>136.47</v>
      </c>
      <c r="F174" s="4">
        <v>138.07</v>
      </c>
      <c r="G174" s="4">
        <v>52236693</v>
      </c>
    </row>
    <row r="175" spans="2:7" ht="17" thickBot="1" x14ac:dyDescent="0.25">
      <c r="B175" s="4" t="s">
        <v>179</v>
      </c>
      <c r="C175" s="4">
        <v>138.99</v>
      </c>
      <c r="D175" s="4">
        <v>139.49</v>
      </c>
      <c r="E175" s="4">
        <v>137.44999999999999</v>
      </c>
      <c r="F175" s="4">
        <v>138.6</v>
      </c>
      <c r="G175" s="4">
        <v>44059805</v>
      </c>
    </row>
    <row r="176" spans="2:7" ht="17" thickBot="1" x14ac:dyDescent="0.25">
      <c r="B176" s="4" t="s">
        <v>180</v>
      </c>
      <c r="C176" s="4">
        <v>138.76</v>
      </c>
      <c r="D176" s="4">
        <v>140.72999999999999</v>
      </c>
      <c r="E176" s="4">
        <v>138.36000000000001</v>
      </c>
      <c r="F176" s="4">
        <v>139.74</v>
      </c>
      <c r="G176" s="4">
        <v>44970417</v>
      </c>
    </row>
    <row r="177" spans="2:7" ht="17" thickBot="1" x14ac:dyDescent="0.25">
      <c r="B177" s="4" t="s">
        <v>181</v>
      </c>
      <c r="C177" s="4">
        <v>140.55000000000001</v>
      </c>
      <c r="D177" s="4">
        <v>143.37</v>
      </c>
      <c r="E177" s="4">
        <v>140.5</v>
      </c>
      <c r="F177" s="4">
        <v>142.71</v>
      </c>
      <c r="G177" s="4">
        <v>53553537</v>
      </c>
    </row>
    <row r="178" spans="2:7" ht="17" thickBot="1" x14ac:dyDescent="0.25">
      <c r="B178" s="4" t="s">
        <v>182</v>
      </c>
      <c r="C178" s="4">
        <v>142.97</v>
      </c>
      <c r="D178" s="4">
        <v>143.12</v>
      </c>
      <c r="E178" s="4">
        <v>141.22</v>
      </c>
      <c r="F178" s="4">
        <v>142.08000000000001</v>
      </c>
      <c r="G178" s="4">
        <v>44521658</v>
      </c>
    </row>
    <row r="179" spans="2:7" ht="17" thickBot="1" x14ac:dyDescent="0.25">
      <c r="B179" s="4" t="s">
        <v>183</v>
      </c>
      <c r="C179" s="4">
        <v>142.02000000000001</v>
      </c>
      <c r="D179" s="4">
        <v>142.65</v>
      </c>
      <c r="E179" s="4">
        <v>139.84</v>
      </c>
      <c r="F179" s="4">
        <v>140.6</v>
      </c>
      <c r="G179" s="4">
        <v>36235367</v>
      </c>
    </row>
    <row r="180" spans="2:7" ht="17" thickBot="1" x14ac:dyDescent="0.25">
      <c r="B180" s="4" t="s">
        <v>184</v>
      </c>
      <c r="C180" s="4">
        <v>140.46</v>
      </c>
      <c r="D180" s="4">
        <v>143.65</v>
      </c>
      <c r="E180" s="4">
        <v>139.91</v>
      </c>
      <c r="F180" s="4">
        <v>143.56</v>
      </c>
      <c r="G180" s="4">
        <v>49349937</v>
      </c>
    </row>
    <row r="181" spans="2:7" ht="17" thickBot="1" x14ac:dyDescent="0.25">
      <c r="B181" s="4" t="s">
        <v>185</v>
      </c>
      <c r="C181" s="4">
        <v>142.08000000000001</v>
      </c>
      <c r="D181" s="4">
        <v>143.22999999999999</v>
      </c>
      <c r="E181" s="4">
        <v>140.66999999999999</v>
      </c>
      <c r="F181" s="4">
        <v>142.59</v>
      </c>
      <c r="G181" s="4">
        <v>35680570</v>
      </c>
    </row>
    <row r="182" spans="2:7" ht="17" thickBot="1" x14ac:dyDescent="0.25">
      <c r="B182" s="4" t="s">
        <v>186</v>
      </c>
      <c r="C182" s="4">
        <v>145</v>
      </c>
      <c r="D182" s="4">
        <v>147.26</v>
      </c>
      <c r="E182" s="4">
        <v>144.68</v>
      </c>
      <c r="F182" s="4">
        <v>145.80000000000001</v>
      </c>
      <c r="G182" s="4">
        <v>56674551</v>
      </c>
    </row>
    <row r="183" spans="2:7" ht="17" thickBot="1" x14ac:dyDescent="0.25">
      <c r="B183" s="4" t="s">
        <v>187</v>
      </c>
      <c r="C183" s="4">
        <v>147.06</v>
      </c>
      <c r="D183" s="4">
        <v>147.29</v>
      </c>
      <c r="E183" s="4">
        <v>142.59</v>
      </c>
      <c r="F183" s="4">
        <v>143.19999999999999</v>
      </c>
      <c r="G183" s="4">
        <v>63875720</v>
      </c>
    </row>
    <row r="184" spans="2:7" ht="17" thickBot="1" x14ac:dyDescent="0.25">
      <c r="B184" s="4" t="s">
        <v>188</v>
      </c>
      <c r="C184" s="4">
        <v>140.91</v>
      </c>
      <c r="D184" s="4">
        <v>143.32</v>
      </c>
      <c r="E184" s="4">
        <v>139.52000000000001</v>
      </c>
      <c r="F184" s="4">
        <v>142.83000000000001</v>
      </c>
      <c r="G184" s="4">
        <v>49653512</v>
      </c>
    </row>
    <row r="185" spans="2:7" ht="17" thickBot="1" x14ac:dyDescent="0.25">
      <c r="B185" s="4" t="s">
        <v>189</v>
      </c>
      <c r="C185" s="4">
        <v>142.66</v>
      </c>
      <c r="D185" s="4">
        <v>145.22999999999999</v>
      </c>
      <c r="E185" s="4">
        <v>142.54</v>
      </c>
      <c r="F185" s="4">
        <v>145.18</v>
      </c>
      <c r="G185" s="4">
        <v>49678437</v>
      </c>
    </row>
    <row r="186" spans="2:7" ht="17" thickBot="1" x14ac:dyDescent="0.25">
      <c r="B186" s="4" t="s">
        <v>190</v>
      </c>
      <c r="C186" s="4">
        <v>145.13</v>
      </c>
      <c r="D186" s="4">
        <v>146.63</v>
      </c>
      <c r="E186" s="4">
        <v>144.72999999999999</v>
      </c>
      <c r="F186" s="4">
        <v>146.13</v>
      </c>
      <c r="G186" s="4">
        <v>41978766</v>
      </c>
    </row>
    <row r="187" spans="2:7" ht="17" thickBot="1" x14ac:dyDescent="0.25">
      <c r="B187" s="4" t="s">
        <v>191</v>
      </c>
      <c r="C187" s="4">
        <v>143.91</v>
      </c>
      <c r="D187" s="4">
        <v>144.05000000000001</v>
      </c>
      <c r="E187" s="4">
        <v>141.5</v>
      </c>
      <c r="F187" s="4">
        <v>143.9</v>
      </c>
      <c r="G187" s="4">
        <v>71225992</v>
      </c>
    </row>
    <row r="188" spans="2:7" ht="17" thickBot="1" x14ac:dyDescent="0.25">
      <c r="B188" s="4" t="s">
        <v>192</v>
      </c>
      <c r="C188" s="4">
        <v>144.57</v>
      </c>
      <c r="D188" s="4">
        <v>147.74</v>
      </c>
      <c r="E188" s="4">
        <v>144.57</v>
      </c>
      <c r="F188" s="4">
        <v>146.71</v>
      </c>
      <c r="G188" s="4">
        <v>45700002</v>
      </c>
    </row>
    <row r="189" spans="2:7" ht="17" thickBot="1" x14ac:dyDescent="0.25">
      <c r="B189" s="4" t="s">
        <v>193</v>
      </c>
      <c r="C189" s="4">
        <v>146.69999999999999</v>
      </c>
      <c r="D189" s="4">
        <v>147.19999999999999</v>
      </c>
      <c r="E189" s="4">
        <v>145.32</v>
      </c>
      <c r="F189" s="4">
        <v>146.74</v>
      </c>
      <c r="G189" s="4">
        <v>22378379</v>
      </c>
    </row>
    <row r="190" spans="2:7" ht="17" thickBot="1" x14ac:dyDescent="0.25">
      <c r="B190" s="4" t="s">
        <v>194</v>
      </c>
      <c r="C190" s="4">
        <v>147.53</v>
      </c>
      <c r="D190" s="4">
        <v>149.26</v>
      </c>
      <c r="E190" s="4">
        <v>146.88</v>
      </c>
      <c r="F190" s="4">
        <v>147.72999999999999</v>
      </c>
      <c r="G190" s="4">
        <v>53762428</v>
      </c>
    </row>
    <row r="191" spans="2:7" ht="17" thickBot="1" x14ac:dyDescent="0.25">
      <c r="B191" s="4" t="s">
        <v>195</v>
      </c>
      <c r="C191" s="4">
        <v>146.97999999999999</v>
      </c>
      <c r="D191" s="4">
        <v>147.6</v>
      </c>
      <c r="E191" s="4">
        <v>145.53</v>
      </c>
      <c r="F191" s="4">
        <v>147.03</v>
      </c>
      <c r="G191" s="4">
        <v>42711682</v>
      </c>
    </row>
    <row r="192" spans="2:7" ht="17" thickBot="1" x14ac:dyDescent="0.25">
      <c r="B192" s="4" t="s">
        <v>196</v>
      </c>
      <c r="C192" s="4">
        <v>147.85</v>
      </c>
      <c r="D192" s="4">
        <v>148.54</v>
      </c>
      <c r="E192" s="4">
        <v>145.97</v>
      </c>
      <c r="F192" s="4">
        <v>146.32</v>
      </c>
      <c r="G192" s="4">
        <v>40610907</v>
      </c>
    </row>
    <row r="193" spans="2:7" ht="17" thickBot="1" x14ac:dyDescent="0.25">
      <c r="B193" s="4" t="s">
        <v>197</v>
      </c>
      <c r="C193" s="4">
        <v>144.76</v>
      </c>
      <c r="D193" s="4">
        <v>146.93</v>
      </c>
      <c r="E193" s="4">
        <v>144.33000000000001</v>
      </c>
      <c r="F193" s="4">
        <v>146.09</v>
      </c>
      <c r="G193" s="4">
        <v>65814022</v>
      </c>
    </row>
    <row r="194" spans="2:7" ht="17" thickBot="1" x14ac:dyDescent="0.25">
      <c r="B194" s="4" t="s">
        <v>198</v>
      </c>
      <c r="C194" s="4">
        <v>146</v>
      </c>
      <c r="D194" s="4">
        <v>147.25</v>
      </c>
      <c r="E194" s="4">
        <v>145.55000000000001</v>
      </c>
      <c r="F194" s="4">
        <v>147.03</v>
      </c>
      <c r="G194" s="4">
        <v>39951833</v>
      </c>
    </row>
    <row r="195" spans="2:7" ht="17" thickBot="1" x14ac:dyDescent="0.25">
      <c r="B195" s="4" t="s">
        <v>199</v>
      </c>
      <c r="C195" s="4">
        <v>145.25</v>
      </c>
      <c r="D195" s="4">
        <v>145.35</v>
      </c>
      <c r="E195" s="4">
        <v>142.81</v>
      </c>
      <c r="F195" s="4">
        <v>144.84</v>
      </c>
      <c r="G195" s="4">
        <v>48294244</v>
      </c>
    </row>
    <row r="196" spans="2:7" ht="17" thickBot="1" x14ac:dyDescent="0.25">
      <c r="B196" s="4" t="s">
        <v>200</v>
      </c>
      <c r="C196" s="4">
        <v>143.55000000000001</v>
      </c>
      <c r="D196" s="4">
        <v>148.57</v>
      </c>
      <c r="E196" s="4">
        <v>143.13</v>
      </c>
      <c r="F196" s="4">
        <v>146.88</v>
      </c>
      <c r="G196" s="4">
        <v>46822411</v>
      </c>
    </row>
    <row r="197" spans="2:7" ht="17" thickBot="1" x14ac:dyDescent="0.25">
      <c r="B197" s="4" t="s">
        <v>201</v>
      </c>
      <c r="C197" s="4">
        <v>147.58000000000001</v>
      </c>
      <c r="D197" s="4">
        <v>147.85</v>
      </c>
      <c r="E197" s="4">
        <v>144.28</v>
      </c>
      <c r="F197" s="4">
        <v>144.52000000000001</v>
      </c>
      <c r="G197" s="4">
        <v>39678960</v>
      </c>
    </row>
    <row r="198" spans="2:7" ht="17" thickBot="1" x14ac:dyDescent="0.25">
      <c r="B198" s="4" t="s">
        <v>202</v>
      </c>
      <c r="C198" s="4">
        <v>146.15</v>
      </c>
      <c r="D198" s="4">
        <v>147.91999999999999</v>
      </c>
      <c r="E198" s="4">
        <v>145.34</v>
      </c>
      <c r="F198" s="4">
        <v>146.88</v>
      </c>
      <c r="G198" s="4">
        <v>52352830</v>
      </c>
    </row>
    <row r="199" spans="2:7" ht="17" thickBot="1" x14ac:dyDescent="0.25">
      <c r="B199" s="4" t="s">
        <v>203</v>
      </c>
      <c r="C199" s="4">
        <v>145.47999999999999</v>
      </c>
      <c r="D199" s="4">
        <v>147.84</v>
      </c>
      <c r="E199" s="4">
        <v>145.4</v>
      </c>
      <c r="F199" s="4">
        <v>147.41999999999999</v>
      </c>
      <c r="G199" s="4">
        <v>41905965</v>
      </c>
    </row>
    <row r="200" spans="2:7" ht="17" thickBot="1" x14ac:dyDescent="0.25">
      <c r="B200" s="4" t="s">
        <v>204</v>
      </c>
      <c r="C200" s="4">
        <v>145.66</v>
      </c>
      <c r="D200" s="4">
        <v>146.19</v>
      </c>
      <c r="E200" s="4">
        <v>143.63999999999999</v>
      </c>
      <c r="F200" s="4">
        <v>145.88999999999999</v>
      </c>
      <c r="G200" s="4">
        <v>50907288</v>
      </c>
    </row>
    <row r="201" spans="2:7" ht="17" thickBot="1" x14ac:dyDescent="0.25">
      <c r="B201" s="4" t="s">
        <v>205</v>
      </c>
      <c r="C201" s="4">
        <v>145.52000000000001</v>
      </c>
      <c r="D201" s="4">
        <v>147.5</v>
      </c>
      <c r="E201" s="4">
        <v>145.30000000000001</v>
      </c>
      <c r="F201" s="4">
        <v>147.47999999999999</v>
      </c>
      <c r="G201" s="4">
        <v>44944264</v>
      </c>
    </row>
    <row r="202" spans="2:7" ht="17" thickBot="1" x14ac:dyDescent="0.25">
      <c r="B202" s="4" t="s">
        <v>206</v>
      </c>
      <c r="C202" s="4">
        <v>148.12</v>
      </c>
      <c r="D202" s="4">
        <v>149.46</v>
      </c>
      <c r="E202" s="4">
        <v>146.82</v>
      </c>
      <c r="F202" s="4">
        <v>148.84</v>
      </c>
      <c r="G202" s="4">
        <v>52766196</v>
      </c>
    </row>
    <row r="203" spans="2:7" ht="17" thickBot="1" x14ac:dyDescent="0.25">
      <c r="B203" s="4" t="s">
        <v>207</v>
      </c>
      <c r="C203" s="4">
        <v>149.93</v>
      </c>
      <c r="D203" s="4">
        <v>150.54</v>
      </c>
      <c r="E203" s="4">
        <v>145.52000000000001</v>
      </c>
      <c r="F203" s="4">
        <v>147.41999999999999</v>
      </c>
      <c r="G203" s="4">
        <v>58400848</v>
      </c>
    </row>
    <row r="204" spans="2:7" ht="17" thickBot="1" x14ac:dyDescent="0.25">
      <c r="B204" s="4" t="s">
        <v>208</v>
      </c>
      <c r="C204" s="4">
        <v>148.38</v>
      </c>
      <c r="D204" s="4">
        <v>150.57</v>
      </c>
      <c r="E204" s="4">
        <v>147.88</v>
      </c>
      <c r="F204" s="4">
        <v>149.97</v>
      </c>
      <c r="G204" s="4">
        <v>110089342</v>
      </c>
    </row>
    <row r="205" spans="2:7" ht="17" thickBot="1" x14ac:dyDescent="0.25">
      <c r="B205" s="4" t="s">
        <v>209</v>
      </c>
      <c r="C205" s="4">
        <v>150.56</v>
      </c>
      <c r="D205" s="4">
        <v>154.85</v>
      </c>
      <c r="E205" s="4">
        <v>150.05000000000001</v>
      </c>
      <c r="F205" s="4">
        <v>154.07</v>
      </c>
      <c r="G205" s="4">
        <v>62512828</v>
      </c>
    </row>
    <row r="206" spans="2:7" ht="17" thickBot="1" x14ac:dyDescent="0.25">
      <c r="B206" s="4" t="s">
        <v>210</v>
      </c>
      <c r="C206" s="4">
        <v>154.4</v>
      </c>
      <c r="D206" s="4">
        <v>155.12</v>
      </c>
      <c r="E206" s="4">
        <v>152.69</v>
      </c>
      <c r="F206" s="4">
        <v>153.79</v>
      </c>
      <c r="G206" s="4">
        <v>43171292</v>
      </c>
    </row>
    <row r="207" spans="2:7" ht="17" thickBot="1" x14ac:dyDescent="0.25">
      <c r="B207" s="4" t="s">
        <v>211</v>
      </c>
      <c r="C207" s="4">
        <v>152.9</v>
      </c>
      <c r="D207" s="4">
        <v>155.63</v>
      </c>
      <c r="E207" s="4">
        <v>151.56</v>
      </c>
      <c r="F207" s="4">
        <v>152.12</v>
      </c>
      <c r="G207" s="4">
        <v>50322106</v>
      </c>
    </row>
    <row r="208" spans="2:7" ht="17" thickBot="1" x14ac:dyDescent="0.25">
      <c r="B208" s="4" t="s">
        <v>212</v>
      </c>
      <c r="C208" s="4">
        <v>153.30000000000001</v>
      </c>
      <c r="D208" s="4">
        <v>153.97</v>
      </c>
      <c r="E208" s="4">
        <v>152.1</v>
      </c>
      <c r="F208" s="4">
        <v>153.84</v>
      </c>
      <c r="G208" s="4">
        <v>36305733</v>
      </c>
    </row>
    <row r="209" spans="2:7" ht="17" thickBot="1" x14ac:dyDescent="0.25">
      <c r="B209" s="4" t="s">
        <v>213</v>
      </c>
      <c r="C209" s="4">
        <v>153.77000000000001</v>
      </c>
      <c r="D209" s="4">
        <v>154.35</v>
      </c>
      <c r="E209" s="4">
        <v>152.71</v>
      </c>
      <c r="F209" s="4">
        <v>153.41999999999999</v>
      </c>
      <c r="G209" s="4">
        <v>29514093</v>
      </c>
    </row>
    <row r="210" spans="2:7" ht="17" thickBot="1" x14ac:dyDescent="0.25">
      <c r="B210" s="4" t="s">
        <v>214</v>
      </c>
      <c r="C210" s="4">
        <v>153.56</v>
      </c>
      <c r="D210" s="4">
        <v>153.97999999999999</v>
      </c>
      <c r="E210" s="4">
        <v>153.03</v>
      </c>
      <c r="F210" s="4">
        <v>153.41</v>
      </c>
      <c r="G210" s="4">
        <v>25067222</v>
      </c>
    </row>
    <row r="211" spans="2:7" ht="17" thickBot="1" x14ac:dyDescent="0.25">
      <c r="B211" s="4" t="s">
        <v>215</v>
      </c>
      <c r="C211" s="4">
        <v>153.56</v>
      </c>
      <c r="D211" s="4">
        <v>154.78</v>
      </c>
      <c r="E211" s="4">
        <v>153.12</v>
      </c>
      <c r="F211" s="4">
        <v>153.34</v>
      </c>
      <c r="G211" s="4">
        <v>31434733</v>
      </c>
    </row>
    <row r="212" spans="2:7" ht="17" thickBot="1" x14ac:dyDescent="0.25">
      <c r="B212" s="4" t="s">
        <v>216</v>
      </c>
      <c r="C212" s="4">
        <v>153.72</v>
      </c>
      <c r="D212" s="4">
        <v>154.08000000000001</v>
      </c>
      <c r="E212" s="4">
        <v>152.94999999999999</v>
      </c>
      <c r="F212" s="4">
        <v>153.38</v>
      </c>
      <c r="G212" s="4">
        <v>27057002</v>
      </c>
    </row>
    <row r="213" spans="2:7" ht="17" thickBot="1" x14ac:dyDescent="0.25">
      <c r="B213" s="4" t="s">
        <v>217</v>
      </c>
      <c r="C213" s="4">
        <v>153.1</v>
      </c>
      <c r="D213" s="4">
        <v>153.88999999999999</v>
      </c>
      <c r="E213" s="4">
        <v>151.03</v>
      </c>
      <c r="F213" s="4">
        <v>151.94</v>
      </c>
      <c r="G213" s="4">
        <v>39823204</v>
      </c>
    </row>
    <row r="214" spans="2:7" ht="17" thickBot="1" x14ac:dyDescent="0.25">
      <c r="B214" s="4" t="s">
        <v>218</v>
      </c>
      <c r="C214" s="4">
        <v>151.54</v>
      </c>
      <c r="D214" s="4">
        <v>152.38</v>
      </c>
      <c r="E214" s="4">
        <v>148.38999999999999</v>
      </c>
      <c r="F214" s="4">
        <v>149.93</v>
      </c>
      <c r="G214" s="4">
        <v>47339424</v>
      </c>
    </row>
    <row r="215" spans="2:7" ht="17" thickBot="1" x14ac:dyDescent="0.25">
      <c r="B215" s="4" t="s">
        <v>219</v>
      </c>
      <c r="C215" s="4">
        <v>149.19999999999999</v>
      </c>
      <c r="D215" s="4">
        <v>151.05000000000001</v>
      </c>
      <c r="E215" s="4">
        <v>148.33000000000001</v>
      </c>
      <c r="F215" s="4">
        <v>148.47</v>
      </c>
      <c r="G215" s="4">
        <v>49425495</v>
      </c>
    </row>
    <row r="216" spans="2:7" ht="17" thickBot="1" x14ac:dyDescent="0.25">
      <c r="B216" s="4" t="s">
        <v>220</v>
      </c>
      <c r="C216" s="4">
        <v>145.59</v>
      </c>
      <c r="D216" s="4">
        <v>147.38</v>
      </c>
      <c r="E216" s="4">
        <v>144.05000000000001</v>
      </c>
      <c r="F216" s="4">
        <v>144.57</v>
      </c>
      <c r="G216" s="4">
        <v>56039807</v>
      </c>
    </row>
    <row r="217" spans="2:7" ht="17" thickBot="1" x14ac:dyDescent="0.25">
      <c r="B217" s="4" t="s">
        <v>221</v>
      </c>
      <c r="C217" s="4">
        <v>144.69</v>
      </c>
      <c r="D217" s="4">
        <v>146.59</v>
      </c>
      <c r="E217" s="4">
        <v>144.53</v>
      </c>
      <c r="F217" s="4">
        <v>145.24</v>
      </c>
      <c r="G217" s="4">
        <v>45153147</v>
      </c>
    </row>
    <row r="218" spans="2:7" ht="17" thickBot="1" x14ac:dyDescent="0.25">
      <c r="B218" s="4" t="s">
        <v>222</v>
      </c>
      <c r="C218" s="4">
        <v>146.74</v>
      </c>
      <c r="D218" s="4">
        <v>149.4</v>
      </c>
      <c r="E218" s="4">
        <v>146.15</v>
      </c>
      <c r="F218" s="4">
        <v>149.1</v>
      </c>
      <c r="G218" s="4">
        <v>46757053</v>
      </c>
    </row>
    <row r="219" spans="2:7" ht="17" thickBot="1" x14ac:dyDescent="0.25">
      <c r="B219" s="4" t="s">
        <v>223</v>
      </c>
      <c r="C219" s="4">
        <v>148.33000000000001</v>
      </c>
      <c r="D219" s="4">
        <v>151.71</v>
      </c>
      <c r="E219" s="4">
        <v>148.21</v>
      </c>
      <c r="F219" s="4">
        <v>151.37</v>
      </c>
      <c r="G219" s="4">
        <v>43812567</v>
      </c>
    </row>
    <row r="220" spans="2:7" ht="17" thickBot="1" x14ac:dyDescent="0.25">
      <c r="B220" s="4" t="s">
        <v>224</v>
      </c>
      <c r="C220" s="4">
        <v>152.06</v>
      </c>
      <c r="D220" s="4">
        <v>154.41999999999999</v>
      </c>
      <c r="E220" s="4">
        <v>151.88</v>
      </c>
      <c r="F220" s="4">
        <v>153.72999999999999</v>
      </c>
      <c r="G220" s="4">
        <v>44421830</v>
      </c>
    </row>
    <row r="221" spans="2:7" ht="17" thickBot="1" x14ac:dyDescent="0.25">
      <c r="B221" s="4" t="s">
        <v>225</v>
      </c>
      <c r="C221" s="4">
        <v>155.04</v>
      </c>
      <c r="D221" s="4">
        <v>157.16999999999999</v>
      </c>
      <c r="E221" s="4">
        <v>153.12</v>
      </c>
      <c r="F221" s="4">
        <v>155.18</v>
      </c>
      <c r="G221" s="4">
        <v>49072691</v>
      </c>
    </row>
    <row r="222" spans="2:7" ht="17" thickBot="1" x14ac:dyDescent="0.25">
      <c r="B222" s="4" t="s">
        <v>226</v>
      </c>
      <c r="C222" s="4">
        <v>155.38999999999999</v>
      </c>
      <c r="D222" s="4">
        <v>156.19999999999999</v>
      </c>
      <c r="E222" s="4">
        <v>154.01</v>
      </c>
      <c r="F222" s="4">
        <v>154.62</v>
      </c>
      <c r="G222" s="4">
        <v>40484155</v>
      </c>
    </row>
    <row r="223" spans="2:7" ht="17" thickBot="1" x14ac:dyDescent="0.25">
      <c r="B223" s="4" t="s">
        <v>227</v>
      </c>
      <c r="C223" s="4">
        <v>153.53</v>
      </c>
      <c r="D223" s="4">
        <v>154.99</v>
      </c>
      <c r="E223" s="4">
        <v>152.15</v>
      </c>
      <c r="F223" s="4">
        <v>153.16</v>
      </c>
      <c r="G223" s="4">
        <v>41384636</v>
      </c>
    </row>
    <row r="224" spans="2:7" ht="17" thickBot="1" x14ac:dyDescent="0.25">
      <c r="B224" s="4" t="s">
        <v>228</v>
      </c>
      <c r="C224" s="4">
        <v>151.49</v>
      </c>
      <c r="D224" s="4">
        <v>152.15</v>
      </c>
      <c r="E224" s="4">
        <v>149.91</v>
      </c>
      <c r="F224" s="4">
        <v>151.71</v>
      </c>
      <c r="G224" s="4">
        <v>34953363</v>
      </c>
    </row>
    <row r="225" spans="2:7" ht="17" thickBot="1" x14ac:dyDescent="0.25">
      <c r="B225" s="4" t="s">
        <v>229</v>
      </c>
      <c r="C225" s="4">
        <v>152.77000000000001</v>
      </c>
      <c r="D225" s="4">
        <v>153.78</v>
      </c>
      <c r="E225" s="4">
        <v>151.82</v>
      </c>
      <c r="F225" s="4">
        <v>153.5</v>
      </c>
      <c r="G225" s="4">
        <v>37850245</v>
      </c>
    </row>
    <row r="226" spans="2:7" ht="17" thickBot="1" x14ac:dyDescent="0.25">
      <c r="B226" s="4" t="s">
        <v>230</v>
      </c>
      <c r="C226" s="4">
        <v>153.83000000000001</v>
      </c>
      <c r="D226" s="4">
        <v>155.76</v>
      </c>
      <c r="E226" s="4">
        <v>152.74</v>
      </c>
      <c r="F226" s="4">
        <v>155.34</v>
      </c>
      <c r="G226" s="4">
        <v>51651628</v>
      </c>
    </row>
    <row r="227" spans="2:7" ht="17" thickBot="1" x14ac:dyDescent="0.25">
      <c r="B227" s="4" t="s">
        <v>231</v>
      </c>
      <c r="C227" s="4">
        <v>156.88999999999999</v>
      </c>
      <c r="D227" s="4">
        <v>157.05000000000001</v>
      </c>
      <c r="E227" s="4">
        <v>153.9</v>
      </c>
      <c r="F227" s="4">
        <v>154.78</v>
      </c>
      <c r="G227" s="4">
        <v>43687468</v>
      </c>
    </row>
    <row r="228" spans="2:7" ht="17" thickBot="1" x14ac:dyDescent="0.25">
      <c r="B228" s="4" t="s">
        <v>232</v>
      </c>
      <c r="C228" s="4">
        <v>154.85</v>
      </c>
      <c r="D228" s="4">
        <v>156.21</v>
      </c>
      <c r="E228" s="4">
        <v>153.93</v>
      </c>
      <c r="F228" s="4">
        <v>156.02000000000001</v>
      </c>
      <c r="G228" s="4">
        <v>37986039</v>
      </c>
    </row>
    <row r="229" spans="2:7" ht="17" thickBot="1" x14ac:dyDescent="0.25">
      <c r="B229" s="4" t="s">
        <v>233</v>
      </c>
      <c r="C229" s="4">
        <v>157.80000000000001</v>
      </c>
      <c r="D229" s="4">
        <v>158.51</v>
      </c>
      <c r="E229" s="4">
        <v>156.47999999999999</v>
      </c>
      <c r="F229" s="4">
        <v>156.87</v>
      </c>
      <c r="G229" s="4">
        <v>48547315</v>
      </c>
    </row>
    <row r="230" spans="2:7" ht="17" thickBot="1" x14ac:dyDescent="0.25">
      <c r="B230" s="4" t="s">
        <v>234</v>
      </c>
      <c r="C230" s="4">
        <v>156.94999999999999</v>
      </c>
      <c r="D230" s="4">
        <v>158.51</v>
      </c>
      <c r="E230" s="4">
        <v>154.55000000000001</v>
      </c>
      <c r="F230" s="4">
        <v>157.75</v>
      </c>
      <c r="G230" s="4">
        <v>43638592</v>
      </c>
    </row>
    <row r="231" spans="2:7" ht="17" thickBot="1" x14ac:dyDescent="0.25">
      <c r="B231" s="4" t="s">
        <v>235</v>
      </c>
      <c r="C231" s="4">
        <v>158.41999999999999</v>
      </c>
      <c r="D231" s="4">
        <v>160.72</v>
      </c>
      <c r="E231" s="4">
        <v>157.91</v>
      </c>
      <c r="F231" s="4">
        <v>159.12</v>
      </c>
      <c r="G231" s="4">
        <v>51047353</v>
      </c>
    </row>
    <row r="232" spans="2:7" ht="17" thickBot="1" x14ac:dyDescent="0.25">
      <c r="B232" s="4" t="s">
        <v>236</v>
      </c>
      <c r="C232" s="4">
        <v>159.34</v>
      </c>
      <c r="D232" s="4">
        <v>161.29</v>
      </c>
      <c r="E232" s="4">
        <v>158.9</v>
      </c>
      <c r="F232" s="4">
        <v>161.26</v>
      </c>
      <c r="G232" s="4">
        <v>45270385</v>
      </c>
    </row>
    <row r="233" spans="2:7" ht="17" thickBot="1" x14ac:dyDescent="0.25">
      <c r="B233" s="4" t="s">
        <v>237</v>
      </c>
      <c r="C233" s="4">
        <v>160.69999999999999</v>
      </c>
      <c r="D233" s="4">
        <v>161.72999999999999</v>
      </c>
      <c r="E233" s="4">
        <v>158.49</v>
      </c>
      <c r="F233" s="4">
        <v>159</v>
      </c>
      <c r="G233" s="4">
        <v>45207430</v>
      </c>
    </row>
    <row r="234" spans="2:7" ht="17" thickBot="1" x14ac:dyDescent="0.25">
      <c r="B234" s="4" t="s">
        <v>238</v>
      </c>
      <c r="C234" s="4">
        <v>157</v>
      </c>
      <c r="D234" s="4">
        <v>159.01</v>
      </c>
      <c r="E234" s="4">
        <v>154.81</v>
      </c>
      <c r="F234" s="4">
        <v>155.19999999999999</v>
      </c>
      <c r="G234" s="4">
        <v>50284371</v>
      </c>
    </row>
    <row r="235" spans="2:7" ht="17" thickBot="1" x14ac:dyDescent="0.25">
      <c r="B235" s="4" t="s">
        <v>239</v>
      </c>
      <c r="C235" s="4">
        <v>155.87</v>
      </c>
      <c r="D235" s="4">
        <v>159.76</v>
      </c>
      <c r="E235" s="4">
        <v>155.62</v>
      </c>
      <c r="F235" s="4">
        <v>159.28</v>
      </c>
      <c r="G235" s="4">
        <v>76542419</v>
      </c>
    </row>
    <row r="236" spans="2:7" ht="17" thickBot="1" x14ac:dyDescent="0.25">
      <c r="B236" s="4" t="s">
        <v>240</v>
      </c>
      <c r="C236" s="4">
        <v>169.19</v>
      </c>
      <c r="D236" s="4">
        <v>172.5</v>
      </c>
      <c r="E236" s="4">
        <v>167.33</v>
      </c>
      <c r="F236" s="4">
        <v>171.81</v>
      </c>
      <c r="G236" s="4">
        <v>117218313</v>
      </c>
    </row>
    <row r="237" spans="2:7" ht="17" thickBot="1" x14ac:dyDescent="0.25">
      <c r="B237" s="4" t="s">
        <v>241</v>
      </c>
      <c r="C237" s="4">
        <v>170.2</v>
      </c>
      <c r="D237" s="4">
        <v>170.55</v>
      </c>
      <c r="E237" s="4">
        <v>167.7</v>
      </c>
      <c r="F237" s="4">
        <v>170.31</v>
      </c>
      <c r="G237" s="4">
        <v>55081297</v>
      </c>
    </row>
    <row r="238" spans="2:7" ht="17" thickBot="1" x14ac:dyDescent="0.25">
      <c r="B238" s="4" t="s">
        <v>242</v>
      </c>
      <c r="C238" s="4">
        <v>169.39</v>
      </c>
      <c r="D238" s="4">
        <v>170.71</v>
      </c>
      <c r="E238" s="4">
        <v>167.65</v>
      </c>
      <c r="F238" s="4">
        <v>169.15</v>
      </c>
      <c r="G238" s="4">
        <v>42505518</v>
      </c>
    </row>
    <row r="239" spans="2:7" ht="17" thickBot="1" x14ac:dyDescent="0.25">
      <c r="B239" s="4" t="s">
        <v>243</v>
      </c>
      <c r="C239" s="4">
        <v>169.48</v>
      </c>
      <c r="D239" s="4">
        <v>170.88</v>
      </c>
      <c r="E239" s="4">
        <v>168.94</v>
      </c>
      <c r="F239" s="4">
        <v>170.53</v>
      </c>
      <c r="G239" s="4">
        <v>47174060</v>
      </c>
    </row>
    <row r="240" spans="2:7" ht="17" thickBot="1" x14ac:dyDescent="0.25">
      <c r="B240" s="4" t="s">
        <v>244</v>
      </c>
      <c r="C240" s="4">
        <v>169.65</v>
      </c>
      <c r="D240" s="4">
        <v>171.43</v>
      </c>
      <c r="E240" s="4">
        <v>168.88</v>
      </c>
      <c r="F240" s="4">
        <v>169.84</v>
      </c>
      <c r="G240" s="4">
        <v>42316454</v>
      </c>
    </row>
    <row r="241" spans="2:7" ht="17" thickBot="1" x14ac:dyDescent="0.25">
      <c r="B241" s="4" t="s">
        <v>245</v>
      </c>
      <c r="C241" s="4">
        <v>170.9</v>
      </c>
      <c r="D241" s="4">
        <v>175</v>
      </c>
      <c r="E241" s="4">
        <v>170.58</v>
      </c>
      <c r="F241" s="4">
        <v>174.45</v>
      </c>
      <c r="G241" s="4">
        <v>56985986</v>
      </c>
    </row>
    <row r="242" spans="2:7" ht="17" thickBot="1" x14ac:dyDescent="0.25">
      <c r="B242" s="4" t="s">
        <v>246</v>
      </c>
      <c r="C242" s="4">
        <v>174.8</v>
      </c>
      <c r="D242" s="4">
        <v>175.39</v>
      </c>
      <c r="E242" s="4">
        <v>171.54</v>
      </c>
      <c r="F242" s="4">
        <v>172.34</v>
      </c>
      <c r="G242" s="4">
        <v>51050440</v>
      </c>
    </row>
    <row r="243" spans="2:7" ht="17" thickBot="1" x14ac:dyDescent="0.25">
      <c r="B243" s="4" t="s">
        <v>247</v>
      </c>
      <c r="C243" s="4">
        <v>167.73</v>
      </c>
      <c r="D243" s="4">
        <v>170.95</v>
      </c>
      <c r="E243" s="4">
        <v>165.75</v>
      </c>
      <c r="F243" s="4">
        <v>168.64</v>
      </c>
      <c r="G243" s="4">
        <v>56345122</v>
      </c>
    </row>
    <row r="244" spans="2:7" ht="17" thickBot="1" x14ac:dyDescent="0.25">
      <c r="B244" s="4" t="s">
        <v>248</v>
      </c>
      <c r="C244" s="4">
        <v>169.21</v>
      </c>
      <c r="D244" s="4">
        <v>171.21</v>
      </c>
      <c r="E244" s="4">
        <v>168.28</v>
      </c>
      <c r="F244" s="4">
        <v>170.98</v>
      </c>
      <c r="G244" s="4">
        <v>42815544</v>
      </c>
    </row>
    <row r="245" spans="2:7" ht="17" thickBot="1" x14ac:dyDescent="0.25">
      <c r="B245" s="4" t="s">
        <v>249</v>
      </c>
      <c r="C245" s="4">
        <v>170.58</v>
      </c>
      <c r="D245" s="4">
        <v>171.17</v>
      </c>
      <c r="E245" s="4">
        <v>167.59</v>
      </c>
      <c r="F245" s="4">
        <v>169.8</v>
      </c>
      <c r="G245" s="4">
        <v>49855196</v>
      </c>
    </row>
    <row r="246" spans="2:7" ht="17" thickBot="1" x14ac:dyDescent="0.25">
      <c r="B246" s="4" t="s">
        <v>250</v>
      </c>
      <c r="C246" s="4">
        <v>168.74</v>
      </c>
      <c r="D246" s="4">
        <v>170.42</v>
      </c>
      <c r="E246" s="4">
        <v>167.17</v>
      </c>
      <c r="F246" s="4">
        <v>169.51</v>
      </c>
      <c r="G246" s="4">
        <v>48107744</v>
      </c>
    </row>
    <row r="247" spans="2:7" ht="17" thickBot="1" x14ac:dyDescent="0.25">
      <c r="B247" s="4" t="s">
        <v>251</v>
      </c>
      <c r="C247" s="4">
        <v>167.83</v>
      </c>
      <c r="D247" s="4">
        <v>168.71</v>
      </c>
      <c r="E247" s="4">
        <v>165.74</v>
      </c>
      <c r="F247" s="4">
        <v>167.08</v>
      </c>
      <c r="G247" s="4">
        <v>41980326</v>
      </c>
    </row>
    <row r="248" spans="2:7" ht="17" thickBot="1" x14ac:dyDescent="0.25">
      <c r="B248" s="4" t="s">
        <v>252</v>
      </c>
      <c r="C248" s="4">
        <v>168.94</v>
      </c>
      <c r="D248" s="4">
        <v>170.23</v>
      </c>
      <c r="E248" s="4">
        <v>167.14</v>
      </c>
      <c r="F248" s="4">
        <v>168.59</v>
      </c>
      <c r="G248" s="4">
        <v>44575623</v>
      </c>
    </row>
    <row r="249" spans="2:7" ht="17" thickBot="1" x14ac:dyDescent="0.25">
      <c r="B249" s="4" t="s">
        <v>253</v>
      </c>
      <c r="C249" s="4">
        <v>173.1</v>
      </c>
      <c r="D249" s="4">
        <v>174.8</v>
      </c>
      <c r="E249" s="4">
        <v>171.77</v>
      </c>
      <c r="F249" s="4">
        <v>174.58</v>
      </c>
      <c r="G249" s="4">
        <v>55392354</v>
      </c>
    </row>
    <row r="250" spans="2:7" ht="17" thickBot="1" x14ac:dyDescent="0.25">
      <c r="B250" s="4" t="s">
        <v>254</v>
      </c>
      <c r="C250" s="4">
        <v>174.28</v>
      </c>
      <c r="D250" s="4">
        <v>175.75</v>
      </c>
      <c r="E250" s="4">
        <v>173.7</v>
      </c>
      <c r="F250" s="4">
        <v>174.99</v>
      </c>
      <c r="G250" s="4">
        <v>59715243</v>
      </c>
    </row>
    <row r="251" spans="2:7" ht="17" thickBot="1" x14ac:dyDescent="0.25">
      <c r="B251" s="4" t="s">
        <v>255</v>
      </c>
      <c r="C251" s="4">
        <v>175.7</v>
      </c>
      <c r="D251" s="4">
        <v>176.37</v>
      </c>
      <c r="E251" s="4">
        <v>174.26</v>
      </c>
      <c r="F251" s="4">
        <v>174.73</v>
      </c>
      <c r="G251" s="4">
        <v>44368614</v>
      </c>
    </row>
    <row r="252" spans="2:7" ht="17" thickBot="1" x14ac:dyDescent="0.25">
      <c r="B252" s="4" t="s">
        <v>256</v>
      </c>
      <c r="C252" s="4">
        <v>174.08</v>
      </c>
      <c r="D252" s="4">
        <v>174.62</v>
      </c>
      <c r="E252" s="4">
        <v>172.86</v>
      </c>
      <c r="F252" s="4">
        <v>173.54</v>
      </c>
      <c r="G252" s="4">
        <v>31141732</v>
      </c>
    </row>
    <row r="253" spans="2:7" ht="17" thickBot="1" x14ac:dyDescent="0.25">
      <c r="B253" s="4" t="s">
        <v>257</v>
      </c>
      <c r="C253" s="4">
        <v>172.44</v>
      </c>
      <c r="D253" s="4">
        <v>174.05</v>
      </c>
      <c r="E253" s="4">
        <v>172.27</v>
      </c>
      <c r="F253" s="4">
        <v>173.16</v>
      </c>
      <c r="G253" s="4">
        <v>28180482</v>
      </c>
    </row>
    <row r="254" spans="2:7" ht="17" thickBot="1" x14ac:dyDescent="0.25">
      <c r="B254" s="4" t="s">
        <v>258</v>
      </c>
      <c r="C254" s="4">
        <v>173.01</v>
      </c>
      <c r="D254" s="4">
        <v>177.22</v>
      </c>
      <c r="E254" s="4">
        <v>172.85</v>
      </c>
      <c r="F254" s="4">
        <v>176.76</v>
      </c>
      <c r="G254" s="4">
        <v>53805359</v>
      </c>
    </row>
    <row r="255" spans="2:7" ht="17" thickBot="1" x14ac:dyDescent="0.25">
      <c r="B255" s="4" t="s">
        <v>259</v>
      </c>
      <c r="C255" s="4">
        <v>176.75</v>
      </c>
      <c r="D255" s="4">
        <v>178.73</v>
      </c>
      <c r="E255" s="4">
        <v>176.07</v>
      </c>
      <c r="F255" s="4">
        <v>178.22</v>
      </c>
      <c r="G255" s="4">
        <v>31981152</v>
      </c>
    </row>
    <row r="256" spans="2:7" ht="17" thickBot="1" x14ac:dyDescent="0.25">
      <c r="B256" s="4" t="s">
        <v>260</v>
      </c>
      <c r="C256" s="4">
        <v>177.53</v>
      </c>
      <c r="D256" s="4">
        <v>180.14</v>
      </c>
      <c r="E256" s="4">
        <v>177.49</v>
      </c>
      <c r="F256" s="4">
        <v>177.58</v>
      </c>
      <c r="G256" s="4">
        <v>37381520</v>
      </c>
    </row>
    <row r="257" spans="2:7" ht="17" thickBot="1" x14ac:dyDescent="0.25">
      <c r="B257" s="4" t="s">
        <v>261</v>
      </c>
      <c r="C257" s="4">
        <v>176.93</v>
      </c>
      <c r="D257" s="4">
        <v>176.93</v>
      </c>
      <c r="E257" s="4">
        <v>173.3</v>
      </c>
      <c r="F257" s="4">
        <v>174.12</v>
      </c>
      <c r="G257" s="4">
        <v>37228343</v>
      </c>
    </row>
    <row r="258" spans="2:7" ht="17" thickBot="1" x14ac:dyDescent="0.25">
      <c r="B258" s="4" t="s">
        <v>262</v>
      </c>
      <c r="C258" s="4">
        <v>175.54</v>
      </c>
      <c r="D258" s="4">
        <v>176.46</v>
      </c>
      <c r="E258" s="4">
        <v>173.26</v>
      </c>
      <c r="F258" s="4">
        <v>173.51</v>
      </c>
      <c r="G258" s="4">
        <v>32090926</v>
      </c>
    </row>
    <row r="259" spans="2:7" ht="17" thickBot="1" x14ac:dyDescent="0.25">
      <c r="B259" s="4" t="s">
        <v>263</v>
      </c>
      <c r="C259" s="4">
        <v>174.83</v>
      </c>
      <c r="D259" s="4">
        <v>177.99</v>
      </c>
      <c r="E259" s="4">
        <v>173.72</v>
      </c>
      <c r="F259" s="4">
        <v>176.82</v>
      </c>
      <c r="G259" s="4">
        <v>34063283</v>
      </c>
    </row>
    <row r="260" spans="2:7" ht="17" thickBot="1" x14ac:dyDescent="0.25">
      <c r="B260" s="4" t="s">
        <v>264</v>
      </c>
      <c r="C260" s="4">
        <v>176.44</v>
      </c>
      <c r="D260" s="4">
        <v>178.79</v>
      </c>
      <c r="E260" s="4">
        <v>174.33</v>
      </c>
      <c r="F260" s="4">
        <v>175.35</v>
      </c>
      <c r="G260" s="4">
        <v>37893242</v>
      </c>
    </row>
    <row r="261" spans="2:7" ht="17" thickBot="1" x14ac:dyDescent="0.25">
      <c r="B261" s="4" t="s">
        <v>265</v>
      </c>
      <c r="C261" s="4">
        <v>174.31</v>
      </c>
      <c r="D261" s="4">
        <v>174.47</v>
      </c>
      <c r="E261" s="4">
        <v>171.47</v>
      </c>
      <c r="F261" s="4">
        <v>171.96</v>
      </c>
      <c r="G261" s="4">
        <v>28484777</v>
      </c>
    </row>
    <row r="262" spans="2:7" ht="17" thickBot="1" x14ac:dyDescent="0.25">
      <c r="B262" s="4" t="s">
        <v>266</v>
      </c>
      <c r="C262" s="4">
        <v>173.5</v>
      </c>
      <c r="D262" s="4">
        <v>176.76</v>
      </c>
      <c r="E262" s="4">
        <v>171.98</v>
      </c>
      <c r="F262" s="4">
        <v>175.39</v>
      </c>
      <c r="G262" s="4">
        <v>36610604</v>
      </c>
    </row>
    <row r="263" spans="2:7" ht="17" thickBot="1" x14ac:dyDescent="0.25">
      <c r="B263" s="4" t="s">
        <v>267</v>
      </c>
      <c r="C263" s="4">
        <v>175.9</v>
      </c>
      <c r="D263" s="4">
        <v>177.62</v>
      </c>
      <c r="E263" s="4">
        <v>175.55</v>
      </c>
      <c r="F263" s="4">
        <v>176.56</v>
      </c>
      <c r="G263" s="4">
        <v>30772600</v>
      </c>
    </row>
    <row r="264" spans="2:7" ht="17" thickBot="1" x14ac:dyDescent="0.25">
      <c r="B264" s="4" t="s">
        <v>268</v>
      </c>
      <c r="C264" s="4">
        <v>177.69</v>
      </c>
      <c r="D264" s="4">
        <v>179.53</v>
      </c>
      <c r="E264" s="4">
        <v>176.47</v>
      </c>
      <c r="F264" s="4">
        <v>178.75</v>
      </c>
      <c r="G264" s="4">
        <v>43705840</v>
      </c>
    </row>
    <row r="265" spans="2:7" ht="17" thickBot="1" x14ac:dyDescent="0.25">
      <c r="B265" s="4" t="s">
        <v>269</v>
      </c>
      <c r="C265" s="4">
        <v>176.64</v>
      </c>
      <c r="D265" s="4">
        <v>177.93</v>
      </c>
      <c r="E265" s="4">
        <v>173.9</v>
      </c>
      <c r="F265" s="4">
        <v>174.42</v>
      </c>
      <c r="G265" s="4">
        <v>72147390</v>
      </c>
    </row>
    <row r="266" spans="2:7" ht="17" thickBot="1" x14ac:dyDescent="0.25">
      <c r="B266" s="4" t="s">
        <v>270</v>
      </c>
      <c r="C266" s="4">
        <v>175.8</v>
      </c>
      <c r="D266" s="4">
        <v>176.69</v>
      </c>
      <c r="E266" s="4">
        <v>174.28</v>
      </c>
      <c r="F266" s="4">
        <v>174.48</v>
      </c>
      <c r="G266" s="4">
        <v>31250688</v>
      </c>
    </row>
    <row r="267" spans="2:7" ht="17" thickBot="1" x14ac:dyDescent="0.25">
      <c r="B267" s="4" t="s">
        <v>271</v>
      </c>
      <c r="C267" s="4">
        <v>174.22</v>
      </c>
      <c r="D267" s="4">
        <v>176.09</v>
      </c>
      <c r="E267" s="4">
        <v>173.52</v>
      </c>
      <c r="F267" s="4">
        <v>175.9</v>
      </c>
      <c r="G267" s="4">
        <v>26880893</v>
      </c>
    </row>
    <row r="268" spans="2:7" ht="17" thickBot="1" x14ac:dyDescent="0.25">
      <c r="B268" s="4" t="s">
        <v>272</v>
      </c>
      <c r="C268" s="4">
        <v>176.14</v>
      </c>
      <c r="D268" s="4">
        <v>178.53</v>
      </c>
      <c r="E268" s="4">
        <v>174.64</v>
      </c>
      <c r="F268" s="4">
        <v>178.15</v>
      </c>
      <c r="G268" s="4">
        <v>29947150</v>
      </c>
    </row>
    <row r="269" spans="2:7" ht="17" thickBot="1" x14ac:dyDescent="0.25">
      <c r="B269" s="4" t="s">
        <v>273</v>
      </c>
      <c r="C269" s="4">
        <v>179.99</v>
      </c>
      <c r="D269" s="4">
        <v>181.42</v>
      </c>
      <c r="E269" s="4">
        <v>178.15</v>
      </c>
      <c r="F269" s="4">
        <v>178.15</v>
      </c>
      <c r="G269" s="4">
        <v>32824320</v>
      </c>
    </row>
    <row r="270" spans="2:7" ht="17" thickBot="1" x14ac:dyDescent="0.25">
      <c r="B270" s="4" t="s">
        <v>274</v>
      </c>
      <c r="C270" s="4">
        <v>177.75</v>
      </c>
      <c r="D270" s="4">
        <v>179.26</v>
      </c>
      <c r="E270" s="4">
        <v>176.75</v>
      </c>
      <c r="F270" s="4">
        <v>178.87</v>
      </c>
      <c r="G270" s="4">
        <v>27995378</v>
      </c>
    </row>
    <row r="271" spans="2:7" ht="17" thickBot="1" x14ac:dyDescent="0.25">
      <c r="B271" s="4" t="s">
        <v>275</v>
      </c>
      <c r="C271" s="4">
        <v>178.01</v>
      </c>
      <c r="D271" s="4">
        <v>180.99</v>
      </c>
      <c r="E271" s="4">
        <v>177.24</v>
      </c>
      <c r="F271" s="4">
        <v>179.71</v>
      </c>
      <c r="G271" s="4">
        <v>29815464</v>
      </c>
    </row>
    <row r="272" spans="2:7" ht="17" thickBot="1" x14ac:dyDescent="0.25">
      <c r="B272" s="4" t="s">
        <v>276</v>
      </c>
      <c r="C272" s="4">
        <v>180.15</v>
      </c>
      <c r="D272" s="4">
        <v>180.45</v>
      </c>
      <c r="E272" s="4">
        <v>177.95</v>
      </c>
      <c r="F272" s="4">
        <v>178.3</v>
      </c>
      <c r="G272" s="4">
        <v>29658982</v>
      </c>
    </row>
    <row r="273" spans="2:7" ht="17" thickBot="1" x14ac:dyDescent="0.25">
      <c r="B273" s="4" t="s">
        <v>277</v>
      </c>
      <c r="C273" s="4">
        <v>179.88</v>
      </c>
      <c r="D273" s="4">
        <v>180</v>
      </c>
      <c r="E273" s="4">
        <v>177.31</v>
      </c>
      <c r="F273" s="4">
        <v>179.83</v>
      </c>
      <c r="G273" s="4">
        <v>33272551</v>
      </c>
    </row>
    <row r="274" spans="2:7" ht="17" thickBot="1" x14ac:dyDescent="0.25">
      <c r="B274" s="4" t="s">
        <v>278</v>
      </c>
      <c r="C274" s="4">
        <v>180.17</v>
      </c>
      <c r="D274" s="4">
        <v>181.7</v>
      </c>
      <c r="E274" s="4">
        <v>179.26</v>
      </c>
      <c r="F274" s="4">
        <v>180.38</v>
      </c>
      <c r="G274" s="4">
        <v>38051588</v>
      </c>
    </row>
    <row r="275" spans="2:7" ht="17" thickBot="1" x14ac:dyDescent="0.25">
      <c r="B275" s="4" t="s">
        <v>279</v>
      </c>
      <c r="C275" s="4">
        <v>180.79</v>
      </c>
      <c r="D275" s="4">
        <v>183</v>
      </c>
      <c r="E275" s="4">
        <v>179.95</v>
      </c>
      <c r="F275" s="4">
        <v>180.97</v>
      </c>
      <c r="G275" s="4">
        <v>29174521</v>
      </c>
    </row>
    <row r="276" spans="2:7" ht="17" thickBot="1" x14ac:dyDescent="0.25">
      <c r="B276" s="4" t="s">
        <v>280</v>
      </c>
      <c r="C276" s="4">
        <v>179.07</v>
      </c>
      <c r="D276" s="4">
        <v>180.79</v>
      </c>
      <c r="E276" s="4">
        <v>178.38</v>
      </c>
      <c r="F276" s="4">
        <v>180.69</v>
      </c>
      <c r="G276" s="4">
        <v>32611546</v>
      </c>
    </row>
    <row r="277" spans="2:7" ht="17" thickBot="1" x14ac:dyDescent="0.25">
      <c r="B277" s="4" t="s">
        <v>281</v>
      </c>
      <c r="C277" s="4">
        <v>179.9</v>
      </c>
      <c r="D277" s="4">
        <v>182.87</v>
      </c>
      <c r="E277" s="4">
        <v>179.8</v>
      </c>
      <c r="F277" s="4">
        <v>182.41</v>
      </c>
      <c r="G277" s="4">
        <v>31046638</v>
      </c>
    </row>
    <row r="278" spans="2:7" ht="17" thickBot="1" x14ac:dyDescent="0.25">
      <c r="B278" s="4" t="s">
        <v>282</v>
      </c>
      <c r="C278" s="4">
        <v>184</v>
      </c>
      <c r="D278" s="4">
        <v>185.1</v>
      </c>
      <c r="E278" s="4">
        <v>180</v>
      </c>
      <c r="F278" s="4">
        <v>180</v>
      </c>
      <c r="G278" s="4">
        <v>41624261</v>
      </c>
    </row>
    <row r="279" spans="2:7" ht="17" thickBot="1" x14ac:dyDescent="0.25">
      <c r="B279" s="4" t="s">
        <v>283</v>
      </c>
      <c r="C279" s="4">
        <v>182.38</v>
      </c>
      <c r="D279" s="4">
        <v>186.27</v>
      </c>
      <c r="E279" s="4">
        <v>181.97</v>
      </c>
      <c r="F279" s="4">
        <v>185.07</v>
      </c>
      <c r="G279" s="4">
        <v>42373992</v>
      </c>
    </row>
    <row r="280" spans="2:7" ht="17" thickBot="1" x14ac:dyDescent="0.25">
      <c r="B280" s="4" t="s">
        <v>284</v>
      </c>
      <c r="C280" s="4">
        <v>186.9</v>
      </c>
      <c r="D280" s="4">
        <v>187.29</v>
      </c>
      <c r="E280" s="4">
        <v>184.81</v>
      </c>
      <c r="F280" s="4">
        <v>185.19</v>
      </c>
      <c r="G280" s="4">
        <v>39221282</v>
      </c>
    </row>
    <row r="281" spans="2:7" ht="17" thickBot="1" x14ac:dyDescent="0.25">
      <c r="B281" s="4" t="s">
        <v>285</v>
      </c>
      <c r="C281" s="4">
        <v>187.24</v>
      </c>
      <c r="D281" s="4">
        <v>187.34</v>
      </c>
      <c r="E281" s="4">
        <v>184.2</v>
      </c>
      <c r="F281" s="4">
        <v>185.67</v>
      </c>
      <c r="G281" s="4">
        <v>36546946</v>
      </c>
    </row>
    <row r="282" spans="2:7" ht="17" thickBot="1" x14ac:dyDescent="0.25">
      <c r="B282" s="4" t="s">
        <v>286</v>
      </c>
      <c r="C282" s="4">
        <v>182.77</v>
      </c>
      <c r="D282" s="4">
        <v>186.27</v>
      </c>
      <c r="E282" s="4">
        <v>182.67</v>
      </c>
      <c r="F282" s="4">
        <v>185.95</v>
      </c>
      <c r="G282" s="4">
        <v>35879151</v>
      </c>
    </row>
    <row r="283" spans="2:7" ht="17" thickBot="1" x14ac:dyDescent="0.25">
      <c r="B283" s="4" t="s">
        <v>287</v>
      </c>
      <c r="C283" s="4">
        <v>186.74</v>
      </c>
      <c r="D283" s="4">
        <v>189.77</v>
      </c>
      <c r="E283" s="4">
        <v>185.51</v>
      </c>
      <c r="F283" s="4">
        <v>189.05</v>
      </c>
      <c r="G283" s="4">
        <v>40020742</v>
      </c>
    </row>
    <row r="284" spans="2:7" ht="17" thickBot="1" x14ac:dyDescent="0.25">
      <c r="B284" s="4" t="s">
        <v>288</v>
      </c>
      <c r="C284" s="4">
        <v>187.72</v>
      </c>
      <c r="D284" s="4">
        <v>188.38</v>
      </c>
      <c r="E284" s="4">
        <v>185.08</v>
      </c>
      <c r="F284" s="4">
        <v>186.13</v>
      </c>
      <c r="G284" s="4">
        <v>38608849</v>
      </c>
    </row>
    <row r="285" spans="2:7" ht="17" thickBot="1" x14ac:dyDescent="0.25">
      <c r="B285" s="4" t="s">
        <v>289</v>
      </c>
      <c r="C285" s="4">
        <v>187.43</v>
      </c>
      <c r="D285" s="4">
        <v>188.69</v>
      </c>
      <c r="E285" s="4">
        <v>183</v>
      </c>
      <c r="F285" s="4">
        <v>183.62</v>
      </c>
      <c r="G285" s="4">
        <v>48052395</v>
      </c>
    </row>
    <row r="286" spans="2:7" ht="17" thickBot="1" x14ac:dyDescent="0.25">
      <c r="B286" s="4" t="s">
        <v>290</v>
      </c>
      <c r="C286" s="4">
        <v>183.27</v>
      </c>
      <c r="D286" s="4">
        <v>184.83</v>
      </c>
      <c r="E286" s="4">
        <v>182.26</v>
      </c>
      <c r="F286" s="4">
        <v>183.32</v>
      </c>
      <c r="G286" s="4">
        <v>32891265</v>
      </c>
    </row>
    <row r="287" spans="2:7" ht="17" thickBot="1" x14ac:dyDescent="0.25">
      <c r="B287" s="4" t="s">
        <v>291</v>
      </c>
      <c r="C287" s="4">
        <v>184.31</v>
      </c>
      <c r="D287" s="4">
        <v>184.57</v>
      </c>
      <c r="E287" s="4">
        <v>179.82</v>
      </c>
      <c r="F287" s="4">
        <v>181.28</v>
      </c>
      <c r="G287" s="4">
        <v>31359673</v>
      </c>
    </row>
    <row r="288" spans="2:7" ht="17" thickBot="1" x14ac:dyDescent="0.25">
      <c r="B288" s="4" t="s">
        <v>292</v>
      </c>
      <c r="C288" s="4">
        <v>181.47</v>
      </c>
      <c r="D288" s="4">
        <v>182.39</v>
      </c>
      <c r="E288" s="4">
        <v>178.65</v>
      </c>
      <c r="F288" s="4">
        <v>179.22</v>
      </c>
      <c r="G288" s="4">
        <v>30723793</v>
      </c>
    </row>
    <row r="289" spans="2:7" ht="17" thickBot="1" x14ac:dyDescent="0.25">
      <c r="B289" s="4" t="s">
        <v>293</v>
      </c>
      <c r="C289" s="4">
        <v>178.74</v>
      </c>
      <c r="D289" s="4">
        <v>179</v>
      </c>
      <c r="E289" s="4">
        <v>173.44</v>
      </c>
      <c r="F289" s="4">
        <v>174.63</v>
      </c>
      <c r="G289" s="4">
        <v>56000729</v>
      </c>
    </row>
    <row r="290" spans="2:7" ht="17" thickBot="1" x14ac:dyDescent="0.25">
      <c r="B290" s="4" t="s">
        <v>294</v>
      </c>
      <c r="C290" s="4">
        <v>176.94</v>
      </c>
      <c r="D290" s="4">
        <v>178.87</v>
      </c>
      <c r="E290" s="4">
        <v>174.56</v>
      </c>
      <c r="F290" s="4">
        <v>177.23</v>
      </c>
      <c r="G290" s="4">
        <v>37924890</v>
      </c>
    </row>
    <row r="291" spans="2:7" ht="17" thickBot="1" x14ac:dyDescent="0.25">
      <c r="B291" s="4" t="s">
        <v>295</v>
      </c>
      <c r="C291" s="4">
        <v>178.08</v>
      </c>
      <c r="D291" s="4">
        <v>179.93</v>
      </c>
      <c r="E291" s="4">
        <v>175.98</v>
      </c>
      <c r="F291" s="4">
        <v>179.54</v>
      </c>
      <c r="G291" s="4">
        <v>37046519</v>
      </c>
    </row>
    <row r="292" spans="2:7" ht="17" thickBot="1" x14ac:dyDescent="0.25">
      <c r="B292" s="4" t="s">
        <v>296</v>
      </c>
      <c r="C292" s="4">
        <v>179.94</v>
      </c>
      <c r="D292" s="4">
        <v>180.32</v>
      </c>
      <c r="E292" s="4">
        <v>176.18</v>
      </c>
      <c r="F292" s="4">
        <v>176.59</v>
      </c>
      <c r="G292" s="4">
        <v>34185109</v>
      </c>
    </row>
    <row r="293" spans="2:7" ht="17" thickBot="1" x14ac:dyDescent="0.25">
      <c r="B293" s="4" t="s">
        <v>297</v>
      </c>
      <c r="C293" s="4">
        <v>169.68</v>
      </c>
      <c r="D293" s="4">
        <v>173.92</v>
      </c>
      <c r="E293" s="4">
        <v>166.32</v>
      </c>
      <c r="F293" s="4">
        <v>173.67</v>
      </c>
      <c r="G293" s="4">
        <v>49249390</v>
      </c>
    </row>
    <row r="294" spans="2:7" ht="17" thickBot="1" x14ac:dyDescent="0.25">
      <c r="B294" s="4" t="s">
        <v>298</v>
      </c>
      <c r="C294" s="4">
        <v>177.8</v>
      </c>
      <c r="D294" s="4">
        <v>180.82</v>
      </c>
      <c r="E294" s="4">
        <v>176.13</v>
      </c>
      <c r="F294" s="4">
        <v>179.62</v>
      </c>
      <c r="G294" s="4">
        <v>43919765</v>
      </c>
    </row>
    <row r="295" spans="2:7" ht="17" thickBot="1" x14ac:dyDescent="0.25">
      <c r="B295" s="4" t="s">
        <v>299</v>
      </c>
      <c r="C295" s="4">
        <v>182.75</v>
      </c>
      <c r="D295" s="4">
        <v>183.53</v>
      </c>
      <c r="E295" s="4">
        <v>179.39</v>
      </c>
      <c r="F295" s="4">
        <v>180.96</v>
      </c>
      <c r="G295" s="4">
        <v>54063937</v>
      </c>
    </row>
    <row r="296" spans="2:7" ht="17" thickBot="1" x14ac:dyDescent="0.25">
      <c r="B296" s="4" t="s">
        <v>300</v>
      </c>
      <c r="C296" s="4">
        <v>181.09</v>
      </c>
      <c r="D296" s="4">
        <v>182.99</v>
      </c>
      <c r="E296" s="4">
        <v>174.8</v>
      </c>
      <c r="F296" s="4">
        <v>175</v>
      </c>
      <c r="G296" s="4">
        <v>94639786</v>
      </c>
    </row>
    <row r="297" spans="2:7" ht="17" thickBot="1" x14ac:dyDescent="0.25">
      <c r="B297" s="4" t="s">
        <v>301</v>
      </c>
      <c r="C297" s="4">
        <v>181.64</v>
      </c>
      <c r="D297" s="4">
        <v>185.15</v>
      </c>
      <c r="E297" s="4">
        <v>176.56</v>
      </c>
      <c r="F297" s="4">
        <v>179</v>
      </c>
      <c r="G297" s="4">
        <v>94645148</v>
      </c>
    </row>
    <row r="298" spans="2:7" ht="17" thickBot="1" x14ac:dyDescent="0.25">
      <c r="B298" s="4" t="s">
        <v>302</v>
      </c>
      <c r="C298" s="4">
        <v>180.85</v>
      </c>
      <c r="D298" s="4">
        <v>185.1</v>
      </c>
      <c r="E298" s="4">
        <v>179.91</v>
      </c>
      <c r="F298" s="4">
        <v>184.72</v>
      </c>
      <c r="G298" s="4">
        <v>54303510</v>
      </c>
    </row>
    <row r="299" spans="2:7" ht="17" thickBot="1" x14ac:dyDescent="0.25">
      <c r="B299" s="4" t="s">
        <v>303</v>
      </c>
      <c r="C299" s="4">
        <v>186.99</v>
      </c>
      <c r="D299" s="4">
        <v>187.87</v>
      </c>
      <c r="E299" s="4">
        <v>185.42</v>
      </c>
      <c r="F299" s="4">
        <v>186.21</v>
      </c>
      <c r="G299" s="4">
        <v>39172004</v>
      </c>
    </row>
    <row r="300" spans="2:7" ht="17" thickBot="1" x14ac:dyDescent="0.25">
      <c r="B300" s="4" t="s">
        <v>304</v>
      </c>
      <c r="C300" s="4">
        <v>186.28</v>
      </c>
      <c r="D300" s="4">
        <v>188.75</v>
      </c>
      <c r="E300" s="4">
        <v>184.8</v>
      </c>
      <c r="F300" s="4">
        <v>188.7</v>
      </c>
      <c r="G300" s="4">
        <v>34725295</v>
      </c>
    </row>
    <row r="301" spans="2:7" ht="17" thickBot="1" x14ac:dyDescent="0.25">
      <c r="B301" s="4" t="s">
        <v>305</v>
      </c>
      <c r="C301" s="4">
        <v>188.92</v>
      </c>
      <c r="D301" s="4">
        <v>189.94</v>
      </c>
      <c r="E301" s="4">
        <v>187.31</v>
      </c>
      <c r="F301" s="4">
        <v>188.76</v>
      </c>
      <c r="G301" s="4">
        <v>34048902</v>
      </c>
    </row>
    <row r="302" spans="2:7" ht="17" thickBot="1" x14ac:dyDescent="0.25">
      <c r="B302" s="4" t="s">
        <v>306</v>
      </c>
      <c r="C302" s="4">
        <v>187.44</v>
      </c>
      <c r="D302" s="4">
        <v>188.43</v>
      </c>
      <c r="E302" s="4">
        <v>186.39</v>
      </c>
      <c r="F302" s="4">
        <v>188</v>
      </c>
      <c r="G302" s="4">
        <v>26136350</v>
      </c>
    </row>
    <row r="303" spans="2:7" ht="17" thickBot="1" x14ac:dyDescent="0.25">
      <c r="B303" s="4" t="s">
        <v>307</v>
      </c>
      <c r="C303" s="4">
        <v>188.88</v>
      </c>
      <c r="D303" s="4">
        <v>191.7</v>
      </c>
      <c r="E303" s="4">
        <v>187.44</v>
      </c>
      <c r="F303" s="4">
        <v>189.5</v>
      </c>
      <c r="G303" s="4">
        <v>43368377</v>
      </c>
    </row>
    <row r="304" spans="2:7" ht="17" thickBot="1" x14ac:dyDescent="0.25">
      <c r="B304" s="4" t="s">
        <v>308</v>
      </c>
      <c r="C304" s="4">
        <v>189.16</v>
      </c>
      <c r="D304" s="4">
        <v>189.89</v>
      </c>
      <c r="E304" s="4">
        <v>186.93</v>
      </c>
      <c r="F304" s="4">
        <v>187.48</v>
      </c>
      <c r="G304" s="4">
        <v>34141771</v>
      </c>
    </row>
    <row r="305" spans="2:7" ht="17" thickBot="1" x14ac:dyDescent="0.25">
      <c r="B305" s="4" t="s">
        <v>309</v>
      </c>
      <c r="C305" s="4">
        <v>188</v>
      </c>
      <c r="D305" s="4">
        <v>188.31</v>
      </c>
      <c r="E305" s="4">
        <v>185.36</v>
      </c>
      <c r="F305" s="4">
        <v>186.57</v>
      </c>
      <c r="G305" s="4">
        <v>24898613</v>
      </c>
    </row>
    <row r="306" spans="2:7" ht="17" thickBot="1" x14ac:dyDescent="0.25">
      <c r="B306" s="4" t="s">
        <v>310</v>
      </c>
      <c r="C306" s="4">
        <v>183.82</v>
      </c>
      <c r="D306" s="4">
        <v>187.72</v>
      </c>
      <c r="E306" s="4">
        <v>183.45</v>
      </c>
      <c r="F306" s="4">
        <v>187.07</v>
      </c>
      <c r="G306" s="4">
        <v>38698155</v>
      </c>
    </row>
    <row r="307" spans="2:7" ht="17" thickBot="1" x14ac:dyDescent="0.25">
      <c r="B307" s="4" t="s">
        <v>311</v>
      </c>
      <c r="C307" s="4">
        <v>185.97</v>
      </c>
      <c r="D307" s="4">
        <v>186.72</v>
      </c>
      <c r="E307" s="4">
        <v>182.73</v>
      </c>
      <c r="F307" s="4">
        <v>185.99</v>
      </c>
      <c r="G307" s="4">
        <v>75459927</v>
      </c>
    </row>
    <row r="308" spans="2:7" ht="17" thickBot="1" x14ac:dyDescent="0.25">
      <c r="B308" s="4" t="s">
        <v>312</v>
      </c>
      <c r="C308" s="4">
        <v>185.6</v>
      </c>
      <c r="D308" s="4">
        <v>187.31</v>
      </c>
      <c r="E308" s="4">
        <v>183.46</v>
      </c>
      <c r="F308" s="4">
        <v>183.63</v>
      </c>
      <c r="G308" s="4">
        <v>38834450</v>
      </c>
    </row>
    <row r="309" spans="2:7" ht="17" thickBot="1" x14ac:dyDescent="0.25">
      <c r="B309" s="4" t="s">
        <v>313</v>
      </c>
      <c r="C309" s="4">
        <v>183.76</v>
      </c>
      <c r="D309" s="4">
        <v>185.3</v>
      </c>
      <c r="E309" s="4">
        <v>183.35</v>
      </c>
      <c r="F309" s="4">
        <v>184.7</v>
      </c>
      <c r="G309" s="4">
        <v>33175655</v>
      </c>
    </row>
    <row r="310" spans="2:7" ht="17" thickBot="1" x14ac:dyDescent="0.25">
      <c r="B310" s="4" t="s">
        <v>314</v>
      </c>
      <c r="C310" s="4">
        <v>184.34</v>
      </c>
      <c r="D310" s="4">
        <v>186.67</v>
      </c>
      <c r="E310" s="4">
        <v>183.28</v>
      </c>
      <c r="F310" s="4">
        <v>183.54</v>
      </c>
      <c r="G310" s="4">
        <v>30511768</v>
      </c>
    </row>
    <row r="311" spans="2:7" ht="17" thickBot="1" x14ac:dyDescent="0.25">
      <c r="B311" s="4" t="s">
        <v>315</v>
      </c>
      <c r="C311" s="4">
        <v>182.3</v>
      </c>
      <c r="D311" s="4">
        <v>183.26</v>
      </c>
      <c r="E311" s="4">
        <v>180.75</v>
      </c>
      <c r="F311" s="4">
        <v>183.15</v>
      </c>
      <c r="G311" s="4">
        <v>50839129</v>
      </c>
    </row>
    <row r="312" spans="2:7" ht="17" thickBot="1" x14ac:dyDescent="0.25">
      <c r="B312" s="4" t="s">
        <v>316</v>
      </c>
      <c r="C312" s="4">
        <v>183.88</v>
      </c>
      <c r="D312" s="4">
        <v>185.22</v>
      </c>
      <c r="E312" s="4">
        <v>181.97</v>
      </c>
      <c r="F312" s="4">
        <v>183.13</v>
      </c>
      <c r="G312" s="4">
        <v>28148784</v>
      </c>
    </row>
    <row r="313" spans="2:7" ht="17" thickBot="1" x14ac:dyDescent="0.25">
      <c r="B313" s="4" t="s">
        <v>317</v>
      </c>
      <c r="C313" s="4">
        <v>183.66</v>
      </c>
      <c r="D313" s="4">
        <v>184.76</v>
      </c>
      <c r="E313" s="4">
        <v>180.08</v>
      </c>
      <c r="F313" s="4">
        <v>181.05</v>
      </c>
      <c r="G313" s="4">
        <v>33670173</v>
      </c>
    </row>
    <row r="314" spans="2:7" ht="17" thickBot="1" x14ac:dyDescent="0.25">
      <c r="B314" s="4" t="s">
        <v>318</v>
      </c>
      <c r="C314" s="4">
        <v>181.65</v>
      </c>
      <c r="D314" s="4">
        <v>182.44</v>
      </c>
      <c r="E314" s="4">
        <v>180.3</v>
      </c>
      <c r="F314" s="4">
        <v>180.75</v>
      </c>
      <c r="G314" s="4">
        <v>27471640</v>
      </c>
    </row>
    <row r="315" spans="2:7" ht="17" thickBot="1" x14ac:dyDescent="0.25">
      <c r="B315" s="4" t="s">
        <v>319</v>
      </c>
      <c r="C315" s="4">
        <v>179.93</v>
      </c>
      <c r="D315" s="4">
        <v>182.24</v>
      </c>
      <c r="E315" s="4">
        <v>179.49</v>
      </c>
      <c r="F315" s="4">
        <v>182.15</v>
      </c>
      <c r="G315" s="4">
        <v>29926963</v>
      </c>
    </row>
    <row r="316" spans="2:7" ht="17" thickBot="1" x14ac:dyDescent="0.25">
      <c r="B316" s="4" t="s">
        <v>320</v>
      </c>
      <c r="C316" s="4">
        <v>181.7</v>
      </c>
      <c r="D316" s="4">
        <v>184.08</v>
      </c>
      <c r="E316" s="4">
        <v>181.55</v>
      </c>
      <c r="F316" s="4">
        <v>182.02</v>
      </c>
      <c r="G316" s="4">
        <v>32009294</v>
      </c>
    </row>
    <row r="317" spans="2:7" ht="17" thickBot="1" x14ac:dyDescent="0.25">
      <c r="B317" s="4" t="s">
        <v>321</v>
      </c>
      <c r="C317" s="4">
        <v>181.31</v>
      </c>
      <c r="D317" s="4">
        <v>181.34</v>
      </c>
      <c r="E317" s="4">
        <v>178.36</v>
      </c>
      <c r="F317" s="4">
        <v>179.32</v>
      </c>
      <c r="G317" s="4">
        <v>29249229</v>
      </c>
    </row>
    <row r="318" spans="2:7" ht="17" thickBot="1" x14ac:dyDescent="0.25">
      <c r="B318" s="4" t="s">
        <v>322</v>
      </c>
      <c r="C318" s="4">
        <v>178.3</v>
      </c>
      <c r="D318" s="4">
        <v>179.21</v>
      </c>
      <c r="E318" s="4">
        <v>173.87</v>
      </c>
      <c r="F318" s="4">
        <v>176.44</v>
      </c>
      <c r="G318" s="4">
        <v>58903939</v>
      </c>
    </row>
    <row r="319" spans="2:7" ht="17" thickBot="1" x14ac:dyDescent="0.25">
      <c r="B319" s="4" t="s">
        <v>323</v>
      </c>
      <c r="C319" s="4">
        <v>177.7</v>
      </c>
      <c r="D319" s="4">
        <v>178.7</v>
      </c>
      <c r="E319" s="4">
        <v>175.92</v>
      </c>
      <c r="F319" s="4">
        <v>178.34</v>
      </c>
      <c r="G319" s="4">
        <v>30786640</v>
      </c>
    </row>
    <row r="320" spans="2:7" ht="17" thickBot="1" x14ac:dyDescent="0.25">
      <c r="B320" s="4" t="s">
        <v>324</v>
      </c>
      <c r="C320" s="4">
        <v>177.64</v>
      </c>
      <c r="D320" s="4">
        <v>179.82</v>
      </c>
      <c r="E320" s="4">
        <v>176.44</v>
      </c>
      <c r="F320" s="4">
        <v>179.34</v>
      </c>
      <c r="G320" s="4">
        <v>27198388</v>
      </c>
    </row>
    <row r="321" spans="2:7" ht="17" thickBot="1" x14ac:dyDescent="0.25">
      <c r="B321" s="4" t="s">
        <v>325</v>
      </c>
      <c r="C321" s="4">
        <v>180.1</v>
      </c>
      <c r="D321" s="4">
        <v>181.5</v>
      </c>
      <c r="E321" s="4">
        <v>178.75</v>
      </c>
      <c r="F321" s="4">
        <v>181.28</v>
      </c>
      <c r="G321" s="4">
        <v>32116394</v>
      </c>
    </row>
    <row r="322" spans="2:7" ht="17" thickBot="1" x14ac:dyDescent="0.25">
      <c r="B322" s="4" t="s">
        <v>326</v>
      </c>
      <c r="C322" s="4">
        <v>181.75</v>
      </c>
      <c r="D322" s="4">
        <v>185</v>
      </c>
      <c r="E322" s="4">
        <v>181.49</v>
      </c>
      <c r="F322" s="4">
        <v>185</v>
      </c>
      <c r="G322" s="4">
        <v>31371151</v>
      </c>
    </row>
    <row r="323" spans="2:7" ht="17" thickBot="1" x14ac:dyDescent="0.25">
      <c r="B323" s="4" t="s">
        <v>327</v>
      </c>
      <c r="C323" s="4">
        <v>184.9</v>
      </c>
      <c r="D323" s="4">
        <v>186.29</v>
      </c>
      <c r="E323" s="4">
        <v>183.36</v>
      </c>
      <c r="F323" s="4">
        <v>184.3</v>
      </c>
      <c r="G323" s="4">
        <v>28021473</v>
      </c>
    </row>
    <row r="324" spans="2:7" ht="17" thickBot="1" x14ac:dyDescent="0.25">
      <c r="B324" s="4" t="s">
        <v>328</v>
      </c>
      <c r="C324" s="4">
        <v>184.07</v>
      </c>
      <c r="D324" s="4">
        <v>187.23</v>
      </c>
      <c r="E324" s="4">
        <v>183.79</v>
      </c>
      <c r="F324" s="4">
        <v>187.06</v>
      </c>
      <c r="G324" s="4">
        <v>34494498</v>
      </c>
    </row>
    <row r="325" spans="2:7" ht="17" thickBot="1" x14ac:dyDescent="0.25">
      <c r="B325" s="4" t="s">
        <v>329</v>
      </c>
      <c r="C325" s="4">
        <v>187.06</v>
      </c>
      <c r="D325" s="4">
        <v>187.77</v>
      </c>
      <c r="E325" s="4">
        <v>184.54</v>
      </c>
      <c r="F325" s="4">
        <v>187.23</v>
      </c>
      <c r="G325" s="4">
        <v>27265108</v>
      </c>
    </row>
    <row r="326" spans="2:7" ht="17" thickBot="1" x14ac:dyDescent="0.25">
      <c r="B326" s="4" t="s">
        <v>330</v>
      </c>
      <c r="C326" s="4">
        <v>188.02</v>
      </c>
      <c r="D326" s="4">
        <v>188.35</v>
      </c>
      <c r="E326" s="4">
        <v>185.43</v>
      </c>
      <c r="F326" s="4">
        <v>186.89</v>
      </c>
      <c r="G326" s="4">
        <v>33984216</v>
      </c>
    </row>
    <row r="327" spans="2:7" ht="17" thickBot="1" x14ac:dyDescent="0.25">
      <c r="B327" s="4" t="s">
        <v>331</v>
      </c>
      <c r="C327" s="4">
        <v>186.09</v>
      </c>
      <c r="D327" s="4">
        <v>187.67</v>
      </c>
      <c r="E327" s="4">
        <v>182.67</v>
      </c>
      <c r="F327" s="4">
        <v>183.83</v>
      </c>
      <c r="G327" s="4">
        <v>39721545</v>
      </c>
    </row>
    <row r="328" spans="2:7" ht="17" thickBot="1" x14ac:dyDescent="0.25">
      <c r="B328" s="4" t="s">
        <v>332</v>
      </c>
      <c r="C328" s="4">
        <v>183.08</v>
      </c>
      <c r="D328" s="4">
        <v>183.72</v>
      </c>
      <c r="E328" s="4">
        <v>182.23</v>
      </c>
      <c r="F328" s="4">
        <v>183.66</v>
      </c>
      <c r="G328" s="4">
        <v>25456410</v>
      </c>
    </row>
    <row r="329" spans="2:7" ht="17" thickBot="1" x14ac:dyDescent="0.25">
      <c r="B329" s="4" t="s">
        <v>333</v>
      </c>
      <c r="C329" s="4">
        <v>182.52</v>
      </c>
      <c r="D329" s="4">
        <v>185</v>
      </c>
      <c r="E329" s="4">
        <v>181.22</v>
      </c>
      <c r="F329" s="4">
        <v>184.06</v>
      </c>
      <c r="G329" s="4">
        <v>35601907</v>
      </c>
    </row>
    <row r="330" spans="2:7" ht="17" thickBot="1" x14ac:dyDescent="0.25">
      <c r="B330" s="4" t="s">
        <v>334</v>
      </c>
      <c r="C330" s="4">
        <v>183.74</v>
      </c>
      <c r="D330" s="4">
        <v>184.29</v>
      </c>
      <c r="E330" s="4">
        <v>181.43</v>
      </c>
      <c r="F330" s="4">
        <v>182.81</v>
      </c>
      <c r="G330" s="4">
        <v>36659157</v>
      </c>
    </row>
    <row r="331" spans="2:7" ht="17" thickBot="1" x14ac:dyDescent="0.25">
      <c r="B331" s="4" t="s">
        <v>335</v>
      </c>
      <c r="C331" s="4">
        <v>182.91</v>
      </c>
      <c r="D331" s="4">
        <v>186.51</v>
      </c>
      <c r="E331" s="4">
        <v>182.72</v>
      </c>
      <c r="F331" s="4">
        <v>186.1</v>
      </c>
      <c r="G331" s="4">
        <v>44726779</v>
      </c>
    </row>
    <row r="332" spans="2:7" ht="17" thickBot="1" x14ac:dyDescent="0.25">
      <c r="B332" s="4" t="s">
        <v>336</v>
      </c>
      <c r="C332" s="4">
        <v>187.8</v>
      </c>
      <c r="D332" s="4">
        <v>189.28</v>
      </c>
      <c r="E332" s="4">
        <v>185.86</v>
      </c>
      <c r="F332" s="4">
        <v>189.08</v>
      </c>
      <c r="G332" s="4">
        <v>72931754</v>
      </c>
    </row>
    <row r="333" spans="2:7" ht="17" thickBot="1" x14ac:dyDescent="0.25">
      <c r="B333" s="4" t="s">
        <v>337</v>
      </c>
      <c r="C333" s="4">
        <v>189.33</v>
      </c>
      <c r="D333" s="4">
        <v>191</v>
      </c>
      <c r="E333" s="4">
        <v>185.33</v>
      </c>
      <c r="F333" s="4">
        <v>185.57</v>
      </c>
      <c r="G333" s="4">
        <v>50610379</v>
      </c>
    </row>
    <row r="334" spans="2:7" ht="17" thickBot="1" x14ac:dyDescent="0.25">
      <c r="B334" s="4" t="s">
        <v>338</v>
      </c>
      <c r="C334" s="4">
        <v>186.81</v>
      </c>
      <c r="D334" s="4">
        <v>188.84</v>
      </c>
      <c r="E334" s="4">
        <v>185.42</v>
      </c>
      <c r="F334" s="4">
        <v>186.34</v>
      </c>
      <c r="G334" s="4">
        <v>45898475</v>
      </c>
    </row>
    <row r="335" spans="2:7" ht="17" thickBot="1" x14ac:dyDescent="0.25">
      <c r="B335" s="4" t="s">
        <v>339</v>
      </c>
      <c r="C335" s="4">
        <v>186.92</v>
      </c>
      <c r="D335" s="4">
        <v>194.8</v>
      </c>
      <c r="E335" s="4">
        <v>186.26</v>
      </c>
      <c r="F335" s="4">
        <v>193.61</v>
      </c>
      <c r="G335" s="4">
        <v>65103893</v>
      </c>
    </row>
    <row r="336" spans="2:7" ht="17" thickBot="1" x14ac:dyDescent="0.25">
      <c r="B336" s="4" t="s">
        <v>340</v>
      </c>
      <c r="C336" s="4">
        <v>195.01</v>
      </c>
      <c r="D336" s="4">
        <v>199.84</v>
      </c>
      <c r="E336" s="4">
        <v>194.2</v>
      </c>
      <c r="F336" s="4">
        <v>197.85</v>
      </c>
      <c r="G336" s="4">
        <v>74397491</v>
      </c>
    </row>
    <row r="337" spans="2:7" ht="17" thickBot="1" x14ac:dyDescent="0.25">
      <c r="B337" s="4" t="s">
        <v>341</v>
      </c>
      <c r="C337" s="4">
        <v>197.73</v>
      </c>
      <c r="D337" s="4">
        <v>198.85</v>
      </c>
      <c r="E337" s="4">
        <v>192.5</v>
      </c>
      <c r="F337" s="4">
        <v>193.25</v>
      </c>
      <c r="G337" s="4">
        <v>76930192</v>
      </c>
    </row>
    <row r="338" spans="2:7" ht="17" thickBot="1" x14ac:dyDescent="0.25">
      <c r="B338" s="4" t="s">
        <v>342</v>
      </c>
      <c r="C338" s="4">
        <v>193.49</v>
      </c>
      <c r="D338" s="4">
        <v>198.3</v>
      </c>
      <c r="E338" s="4">
        <v>192.82</v>
      </c>
      <c r="F338" s="4">
        <v>197.2</v>
      </c>
      <c r="G338" s="4">
        <v>41192011</v>
      </c>
    </row>
    <row r="339" spans="2:7" ht="17" thickBot="1" x14ac:dyDescent="0.25">
      <c r="B339" s="4" t="s">
        <v>343</v>
      </c>
      <c r="C339" s="4">
        <v>197.28</v>
      </c>
      <c r="D339" s="4">
        <v>200.43</v>
      </c>
      <c r="E339" s="4">
        <v>195.93</v>
      </c>
      <c r="F339" s="4">
        <v>200</v>
      </c>
      <c r="G339" s="4">
        <v>45600013</v>
      </c>
    </row>
    <row r="340" spans="2:7" ht="17" thickBot="1" x14ac:dyDescent="0.25">
      <c r="B340" s="4" t="s">
        <v>344</v>
      </c>
      <c r="C340" s="4">
        <v>199.94</v>
      </c>
      <c r="D340" s="4">
        <v>200.03</v>
      </c>
      <c r="E340" s="4">
        <v>196.76</v>
      </c>
      <c r="F340" s="4">
        <v>197.59</v>
      </c>
      <c r="G340" s="4">
        <v>31597926</v>
      </c>
    </row>
    <row r="341" spans="2:7" ht="17" thickBot="1" x14ac:dyDescent="0.25">
      <c r="B341" s="4" t="s">
        <v>345</v>
      </c>
      <c r="C341" s="4">
        <v>198.65</v>
      </c>
      <c r="D341" s="4">
        <v>200.55</v>
      </c>
      <c r="E341" s="4">
        <v>198.17</v>
      </c>
      <c r="F341" s="4">
        <v>200</v>
      </c>
      <c r="G341" s="4">
        <v>39858885</v>
      </c>
    </row>
    <row r="342" spans="2:7" ht="17" thickBot="1" x14ac:dyDescent="0.25">
      <c r="B342" s="4" t="s">
        <v>346</v>
      </c>
      <c r="C342" s="4">
        <v>200.04</v>
      </c>
      <c r="D342" s="4">
        <v>201.2</v>
      </c>
      <c r="E342" s="4">
        <v>197.96</v>
      </c>
      <c r="F342" s="4">
        <v>199.29</v>
      </c>
      <c r="G342" s="4">
        <v>34767261</v>
      </c>
    </row>
    <row r="343" spans="2:7" ht="17" thickBot="1" x14ac:dyDescent="0.25">
      <c r="B343" s="4" t="s">
        <v>347</v>
      </c>
      <c r="C343" s="4">
        <v>199.4</v>
      </c>
      <c r="D343" s="4">
        <v>200.57</v>
      </c>
      <c r="E343" s="4">
        <v>199.05</v>
      </c>
      <c r="F343" s="4">
        <v>199.34</v>
      </c>
      <c r="G343" s="4">
        <v>32756736</v>
      </c>
    </row>
    <row r="344" spans="2:7" ht="17" thickBot="1" x14ac:dyDescent="0.25">
      <c r="B344" s="4" t="s">
        <v>348</v>
      </c>
      <c r="C344" s="4">
        <v>200</v>
      </c>
      <c r="D344" s="4">
        <v>200.11</v>
      </c>
      <c r="E344" s="4">
        <v>197.69</v>
      </c>
      <c r="F344" s="4">
        <v>199.79</v>
      </c>
      <c r="G344" s="4">
        <v>32883753</v>
      </c>
    </row>
    <row r="345" spans="2:7" ht="17" thickBot="1" x14ac:dyDescent="0.25">
      <c r="B345" s="4" t="s">
        <v>349</v>
      </c>
      <c r="C345" s="4">
        <v>200.09</v>
      </c>
      <c r="D345" s="4">
        <v>200.27</v>
      </c>
      <c r="E345" s="4">
        <v>192.86</v>
      </c>
      <c r="F345" s="4">
        <v>195.05</v>
      </c>
      <c r="G345" s="4">
        <v>44565041</v>
      </c>
    </row>
    <row r="346" spans="2:7" ht="17" thickBot="1" x14ac:dyDescent="0.25">
      <c r="B346" s="4" t="s">
        <v>350</v>
      </c>
      <c r="C346" s="4">
        <v>194.8</v>
      </c>
      <c r="D346" s="4">
        <v>196.47</v>
      </c>
      <c r="E346" s="4">
        <v>193.83</v>
      </c>
      <c r="F346" s="4">
        <v>194.49</v>
      </c>
      <c r="G346" s="4">
        <v>30598525</v>
      </c>
    </row>
    <row r="347" spans="2:7" ht="17" thickBot="1" x14ac:dyDescent="0.25">
      <c r="B347" s="4" t="s">
        <v>351</v>
      </c>
      <c r="C347" s="4">
        <v>194.56</v>
      </c>
      <c r="D347" s="4">
        <v>196.19</v>
      </c>
      <c r="E347" s="4">
        <v>190.83</v>
      </c>
      <c r="F347" s="4">
        <v>192.72</v>
      </c>
      <c r="G347" s="4">
        <v>40683227</v>
      </c>
    </row>
    <row r="348" spans="2:7" ht="17" thickBot="1" x14ac:dyDescent="0.25">
      <c r="B348" s="4" t="s">
        <v>352</v>
      </c>
      <c r="C348" s="4">
        <v>195.59</v>
      </c>
      <c r="D348" s="4">
        <v>196.62</v>
      </c>
      <c r="E348" s="4">
        <v>192.24</v>
      </c>
      <c r="F348" s="4">
        <v>193.02</v>
      </c>
      <c r="G348" s="4">
        <v>33994714</v>
      </c>
    </row>
    <row r="349" spans="2:7" ht="17" thickBot="1" x14ac:dyDescent="0.25">
      <c r="B349" s="4" t="s">
        <v>353</v>
      </c>
      <c r="C349" s="4">
        <v>191.35</v>
      </c>
      <c r="D349" s="4">
        <v>191.58</v>
      </c>
      <c r="E349" s="4">
        <v>185.99</v>
      </c>
      <c r="F349" s="4">
        <v>187.93</v>
      </c>
      <c r="G349" s="4">
        <v>48076139</v>
      </c>
    </row>
    <row r="350" spans="2:7" ht="17" thickBot="1" x14ac:dyDescent="0.25">
      <c r="B350" s="4" t="s">
        <v>354</v>
      </c>
      <c r="C350" s="4">
        <v>189.59</v>
      </c>
      <c r="D350" s="4">
        <v>189.68</v>
      </c>
      <c r="E350" s="4">
        <v>181.45</v>
      </c>
      <c r="F350" s="4">
        <v>183.75</v>
      </c>
      <c r="G350" s="4">
        <v>51043626</v>
      </c>
    </row>
    <row r="351" spans="2:7" ht="17" thickBot="1" x14ac:dyDescent="0.25">
      <c r="B351" s="4" t="s">
        <v>355</v>
      </c>
      <c r="C351" s="4">
        <v>181.14</v>
      </c>
      <c r="D351" s="4">
        <v>184.93</v>
      </c>
      <c r="E351" s="4">
        <v>180.11</v>
      </c>
      <c r="F351" s="4">
        <v>183.13</v>
      </c>
      <c r="G351" s="4">
        <v>43081829</v>
      </c>
    </row>
    <row r="352" spans="2:7" ht="17" thickBot="1" x14ac:dyDescent="0.25">
      <c r="B352" s="4" t="s">
        <v>356</v>
      </c>
      <c r="C352" s="4">
        <v>185</v>
      </c>
      <c r="D352" s="4">
        <v>185.06</v>
      </c>
      <c r="E352" s="4">
        <v>182.48</v>
      </c>
      <c r="F352" s="4">
        <v>182.55</v>
      </c>
      <c r="G352" s="4">
        <v>39931923</v>
      </c>
    </row>
    <row r="353" spans="2:7" ht="17" thickBot="1" x14ac:dyDescent="0.25">
      <c r="B353" s="4" t="s">
        <v>357</v>
      </c>
      <c r="C353" s="4">
        <v>184.1</v>
      </c>
      <c r="D353" s="4">
        <v>189.39</v>
      </c>
      <c r="E353" s="4">
        <v>183.56</v>
      </c>
      <c r="F353" s="4">
        <v>186.41</v>
      </c>
      <c r="G353" s="4">
        <v>47537670</v>
      </c>
    </row>
    <row r="354" spans="2:7" ht="17" thickBot="1" x14ac:dyDescent="0.25">
      <c r="B354" s="4" t="s">
        <v>358</v>
      </c>
      <c r="C354" s="4">
        <v>183.2</v>
      </c>
      <c r="D354" s="4">
        <v>185.45</v>
      </c>
      <c r="E354" s="4">
        <v>180.41</v>
      </c>
      <c r="F354" s="4">
        <v>180.83</v>
      </c>
      <c r="G354" s="4">
        <v>41532360</v>
      </c>
    </row>
    <row r="355" spans="2:7" ht="17" thickBot="1" x14ac:dyDescent="0.25">
      <c r="B355" s="4" t="s">
        <v>359</v>
      </c>
      <c r="C355" s="4">
        <v>182.91</v>
      </c>
      <c r="D355" s="4">
        <v>183.9</v>
      </c>
      <c r="E355" s="4">
        <v>176.8</v>
      </c>
      <c r="F355" s="4">
        <v>179.85</v>
      </c>
      <c r="G355" s="4">
        <v>44464163</v>
      </c>
    </row>
    <row r="356" spans="2:7" ht="17" thickBot="1" x14ac:dyDescent="0.25">
      <c r="B356" s="4" t="s">
        <v>360</v>
      </c>
      <c r="C356" s="4">
        <v>180.39</v>
      </c>
      <c r="D356" s="4">
        <v>183.19</v>
      </c>
      <c r="E356" s="4">
        <v>180.24</v>
      </c>
      <c r="F356" s="4">
        <v>182.5</v>
      </c>
      <c r="G356" s="4">
        <v>29505964</v>
      </c>
    </row>
    <row r="357" spans="2:7" ht="17" thickBot="1" x14ac:dyDescent="0.25">
      <c r="B357" s="4" t="s">
        <v>361</v>
      </c>
      <c r="C357" s="4">
        <v>183.84</v>
      </c>
      <c r="D357" s="4">
        <v>184.75</v>
      </c>
      <c r="E357" s="4">
        <v>182.38</v>
      </c>
      <c r="F357" s="4">
        <v>183.2</v>
      </c>
      <c r="G357" s="4">
        <v>33270123</v>
      </c>
    </row>
    <row r="358" spans="2:7" ht="17" thickBot="1" x14ac:dyDescent="0.25">
      <c r="B358" s="4" t="s">
        <v>362</v>
      </c>
      <c r="C358" s="4">
        <v>184.72</v>
      </c>
      <c r="D358" s="4">
        <v>185.86</v>
      </c>
      <c r="E358" s="4">
        <v>179.38</v>
      </c>
      <c r="F358" s="4">
        <v>181.71</v>
      </c>
      <c r="G358" s="4">
        <v>39508574</v>
      </c>
    </row>
    <row r="359" spans="2:7" ht="17" thickBot="1" x14ac:dyDescent="0.25">
      <c r="B359" s="4" t="s">
        <v>363</v>
      </c>
      <c r="C359" s="4">
        <v>185.05</v>
      </c>
      <c r="D359" s="4">
        <v>187.94</v>
      </c>
      <c r="E359" s="4">
        <v>184.46</v>
      </c>
      <c r="F359" s="4">
        <v>186.98</v>
      </c>
      <c r="G359" s="4">
        <v>41667326</v>
      </c>
    </row>
    <row r="360" spans="2:7" ht="17" thickBot="1" x14ac:dyDescent="0.25">
      <c r="B360" s="4" t="s">
        <v>364</v>
      </c>
      <c r="C360" s="4">
        <v>189.29</v>
      </c>
      <c r="D360" s="4">
        <v>190.6</v>
      </c>
      <c r="E360" s="4">
        <v>181.87</v>
      </c>
      <c r="F360" s="4">
        <v>184.07</v>
      </c>
      <c r="G360" s="4">
        <v>70435635</v>
      </c>
    </row>
    <row r="361" spans="2:7" ht="17" thickBot="1" x14ac:dyDescent="0.25">
      <c r="B361" s="4" t="s">
        <v>365</v>
      </c>
      <c r="C361" s="4">
        <v>166.75</v>
      </c>
      <c r="D361" s="4">
        <v>168.77</v>
      </c>
      <c r="E361" s="4">
        <v>160.55000000000001</v>
      </c>
      <c r="F361" s="4">
        <v>167.9</v>
      </c>
      <c r="G361" s="4">
        <v>141448365</v>
      </c>
    </row>
    <row r="362" spans="2:7" ht="17" thickBot="1" x14ac:dyDescent="0.25">
      <c r="B362" s="4" t="s">
        <v>366</v>
      </c>
      <c r="C362" s="4">
        <v>154.21</v>
      </c>
      <c r="D362" s="4">
        <v>162.96</v>
      </c>
      <c r="E362" s="4">
        <v>151.61000000000001</v>
      </c>
      <c r="F362" s="4">
        <v>161.02000000000001</v>
      </c>
      <c r="G362" s="4">
        <v>83149437</v>
      </c>
    </row>
    <row r="363" spans="2:7" ht="17" thickBot="1" x14ac:dyDescent="0.25">
      <c r="B363" s="4" t="s">
        <v>367</v>
      </c>
      <c r="C363" s="4">
        <v>161.71</v>
      </c>
      <c r="D363" s="4">
        <v>165.08</v>
      </c>
      <c r="E363" s="4">
        <v>158.54</v>
      </c>
      <c r="F363" s="4">
        <v>161.93</v>
      </c>
      <c r="G363" s="4">
        <v>59950830</v>
      </c>
    </row>
    <row r="364" spans="2:7" ht="17" thickBot="1" x14ac:dyDescent="0.25">
      <c r="B364" s="4" t="s">
        <v>368</v>
      </c>
      <c r="C364" s="4">
        <v>166.55</v>
      </c>
      <c r="D364" s="4">
        <v>167.58</v>
      </c>
      <c r="E364" s="4">
        <v>161.43</v>
      </c>
      <c r="F364" s="4">
        <v>162.77000000000001</v>
      </c>
      <c r="G364" s="4">
        <v>48408240</v>
      </c>
    </row>
    <row r="365" spans="2:7" ht="17" thickBot="1" x14ac:dyDescent="0.25">
      <c r="B365" s="4" t="s">
        <v>369</v>
      </c>
      <c r="C365" s="4">
        <v>165.17</v>
      </c>
      <c r="D365" s="4">
        <v>166.69</v>
      </c>
      <c r="E365" s="4">
        <v>162.55000000000001</v>
      </c>
      <c r="F365" s="4">
        <v>165.8</v>
      </c>
      <c r="G365" s="4">
        <v>44616206</v>
      </c>
    </row>
    <row r="366" spans="2:7" ht="17" thickBot="1" x14ac:dyDescent="0.25">
      <c r="B366" s="4" t="s">
        <v>370</v>
      </c>
      <c r="C366" s="4">
        <v>166.4</v>
      </c>
      <c r="D366" s="4">
        <v>168.55</v>
      </c>
      <c r="E366" s="4">
        <v>165.85</v>
      </c>
      <c r="F366" s="4">
        <v>166.94</v>
      </c>
      <c r="G366" s="4">
        <v>36401049</v>
      </c>
    </row>
    <row r="367" spans="2:7" ht="17" thickBot="1" x14ac:dyDescent="0.25">
      <c r="B367" s="4" t="s">
        <v>371</v>
      </c>
      <c r="C367" s="4">
        <v>168.14</v>
      </c>
      <c r="D367" s="4">
        <v>168.55</v>
      </c>
      <c r="E367" s="4">
        <v>166.11</v>
      </c>
      <c r="F367" s="4">
        <v>166.8</v>
      </c>
      <c r="G367" s="4">
        <v>30072788</v>
      </c>
    </row>
    <row r="368" spans="2:7" ht="17" thickBot="1" x14ac:dyDescent="0.25">
      <c r="B368" s="4" t="s">
        <v>372</v>
      </c>
      <c r="C368" s="4">
        <v>167.81</v>
      </c>
      <c r="D368" s="4">
        <v>171.04</v>
      </c>
      <c r="E368" s="4">
        <v>167.1</v>
      </c>
      <c r="F368" s="4">
        <v>170.23</v>
      </c>
      <c r="G368" s="4">
        <v>39237915</v>
      </c>
    </row>
    <row r="369" spans="2:7" ht="17" thickBot="1" x14ac:dyDescent="0.25">
      <c r="B369" s="4" t="s">
        <v>373</v>
      </c>
      <c r="C369" s="4">
        <v>172.11</v>
      </c>
      <c r="D369" s="4">
        <v>172.28</v>
      </c>
      <c r="E369" s="4">
        <v>168.86</v>
      </c>
      <c r="F369" s="4">
        <v>170.1</v>
      </c>
      <c r="G369" s="4">
        <v>28843804</v>
      </c>
    </row>
    <row r="370" spans="2:7" ht="17" thickBot="1" x14ac:dyDescent="0.25">
      <c r="B370" s="4" t="s">
        <v>374</v>
      </c>
      <c r="C370" s="4">
        <v>174.86</v>
      </c>
      <c r="D370" s="4">
        <v>177.91</v>
      </c>
      <c r="E370" s="4">
        <v>173.99</v>
      </c>
      <c r="F370" s="4">
        <v>177.59</v>
      </c>
      <c r="G370" s="4">
        <v>51698513</v>
      </c>
    </row>
    <row r="371" spans="2:7" ht="17" thickBot="1" x14ac:dyDescent="0.25">
      <c r="B371" s="4" t="s">
        <v>375</v>
      </c>
      <c r="C371" s="4">
        <v>177.04</v>
      </c>
      <c r="D371" s="4">
        <v>178.34</v>
      </c>
      <c r="E371" s="4">
        <v>176.26</v>
      </c>
      <c r="F371" s="4">
        <v>177.06</v>
      </c>
      <c r="G371" s="4">
        <v>31489175</v>
      </c>
    </row>
    <row r="372" spans="2:7" ht="17" thickBot="1" x14ac:dyDescent="0.25">
      <c r="B372" s="4" t="s">
        <v>376</v>
      </c>
      <c r="C372" s="4">
        <v>177.64</v>
      </c>
      <c r="D372" s="4">
        <v>178.3</v>
      </c>
      <c r="E372" s="4">
        <v>176.16</v>
      </c>
      <c r="F372" s="4">
        <v>178.22</v>
      </c>
      <c r="G372" s="4">
        <v>31129807</v>
      </c>
    </row>
    <row r="373" spans="2:7" ht="17" thickBot="1" x14ac:dyDescent="0.25">
      <c r="B373" s="4" t="s">
        <v>377</v>
      </c>
      <c r="C373" s="4">
        <v>177.92</v>
      </c>
      <c r="D373" s="4">
        <v>179.01</v>
      </c>
      <c r="E373" s="4">
        <v>177.43</v>
      </c>
      <c r="F373" s="4">
        <v>178.88</v>
      </c>
      <c r="G373" s="4">
        <v>26255204</v>
      </c>
    </row>
    <row r="374" spans="2:7" ht="17" thickBot="1" x14ac:dyDescent="0.25">
      <c r="B374" s="4" t="s">
        <v>378</v>
      </c>
      <c r="C374" s="4">
        <v>179.92</v>
      </c>
      <c r="D374" s="4">
        <v>182.39</v>
      </c>
      <c r="E374" s="4">
        <v>178.89</v>
      </c>
      <c r="F374" s="4">
        <v>180.11</v>
      </c>
      <c r="G374" s="4">
        <v>35599120</v>
      </c>
    </row>
    <row r="375" spans="2:7" ht="17" thickBot="1" x14ac:dyDescent="0.25">
      <c r="B375" s="4" t="s">
        <v>379</v>
      </c>
      <c r="C375" s="4">
        <v>181.38</v>
      </c>
      <c r="D375" s="4">
        <v>181.47</v>
      </c>
      <c r="E375" s="4">
        <v>175.68</v>
      </c>
      <c r="F375" s="4">
        <v>176.13</v>
      </c>
      <c r="G375" s="4">
        <v>32047482</v>
      </c>
    </row>
    <row r="376" spans="2:7" ht="17" thickBot="1" x14ac:dyDescent="0.25">
      <c r="B376" s="4" t="s">
        <v>380</v>
      </c>
      <c r="C376" s="4">
        <v>177.34</v>
      </c>
      <c r="D376" s="4">
        <v>178.97</v>
      </c>
      <c r="E376" s="4">
        <v>175.24</v>
      </c>
      <c r="F376" s="4">
        <v>177.04</v>
      </c>
      <c r="G376" s="4">
        <v>29150091</v>
      </c>
    </row>
    <row r="377" spans="2:7" ht="17" thickBot="1" x14ac:dyDescent="0.25">
      <c r="B377" s="4" t="s">
        <v>381</v>
      </c>
      <c r="C377" s="4">
        <v>176.7</v>
      </c>
      <c r="D377" s="4">
        <v>177.47</v>
      </c>
      <c r="E377" s="4">
        <v>174.3</v>
      </c>
      <c r="F377" s="4">
        <v>175.5</v>
      </c>
      <c r="G377" s="4">
        <v>22366236</v>
      </c>
    </row>
    <row r="378" spans="2:7" ht="17" thickBot="1" x14ac:dyDescent="0.25">
      <c r="B378" s="4" t="s">
        <v>382</v>
      </c>
      <c r="C378" s="4">
        <v>174.15</v>
      </c>
      <c r="D378" s="4">
        <v>174.89</v>
      </c>
      <c r="E378" s="4">
        <v>172.25</v>
      </c>
      <c r="F378" s="4">
        <v>173.12</v>
      </c>
      <c r="G378" s="4">
        <v>29841979</v>
      </c>
    </row>
    <row r="379" spans="2:7" ht="17" thickBot="1" x14ac:dyDescent="0.25">
      <c r="B379" s="4" t="s">
        <v>383</v>
      </c>
      <c r="C379" s="4">
        <v>173.69</v>
      </c>
      <c r="D379" s="4">
        <v>173.69</v>
      </c>
      <c r="E379" s="4">
        <v>168.92</v>
      </c>
      <c r="F379" s="4">
        <v>170.8</v>
      </c>
      <c r="G379" s="4">
        <v>29045025</v>
      </c>
    </row>
    <row r="380" spans="2:7" ht="17" thickBot="1" x14ac:dyDescent="0.25">
      <c r="B380" s="4" t="s">
        <v>384</v>
      </c>
      <c r="C380" s="4">
        <v>173.22</v>
      </c>
      <c r="D380" s="4">
        <v>174.29</v>
      </c>
      <c r="E380" s="4">
        <v>170.81</v>
      </c>
      <c r="F380" s="4">
        <v>172.12</v>
      </c>
      <c r="G380" s="4">
        <v>26407815</v>
      </c>
    </row>
    <row r="381" spans="2:7" ht="17" thickBot="1" x14ac:dyDescent="0.25">
      <c r="B381" s="4" t="s">
        <v>385</v>
      </c>
      <c r="C381" s="4">
        <v>172.78</v>
      </c>
      <c r="D381" s="4">
        <v>178.9</v>
      </c>
      <c r="E381" s="4">
        <v>172.6</v>
      </c>
      <c r="F381" s="4">
        <v>178.5</v>
      </c>
      <c r="G381" s="4">
        <v>43429355</v>
      </c>
    </row>
    <row r="382" spans="2:7" ht="17" thickBot="1" x14ac:dyDescent="0.25">
      <c r="B382" s="4" t="s">
        <v>386</v>
      </c>
      <c r="C382" s="4">
        <v>177.55</v>
      </c>
      <c r="D382" s="4">
        <v>178.26</v>
      </c>
      <c r="E382" s="4">
        <v>175.26</v>
      </c>
      <c r="F382" s="4">
        <v>176.25</v>
      </c>
      <c r="G382" s="4">
        <v>37817511</v>
      </c>
    </row>
    <row r="383" spans="2:7" ht="17" thickBot="1" x14ac:dyDescent="0.25">
      <c r="B383" s="4" t="s">
        <v>387</v>
      </c>
      <c r="C383" s="4">
        <v>174.48</v>
      </c>
      <c r="D383" s="4">
        <v>175.98</v>
      </c>
      <c r="E383" s="4">
        <v>172.54</v>
      </c>
      <c r="F383" s="4">
        <v>173.33</v>
      </c>
      <c r="G383" s="4">
        <v>30309225</v>
      </c>
    </row>
    <row r="384" spans="2:7" ht="17" thickBot="1" x14ac:dyDescent="0.25">
      <c r="B384" s="4" t="s">
        <v>388</v>
      </c>
      <c r="C384" s="4">
        <v>175</v>
      </c>
      <c r="D384" s="4">
        <v>179.88</v>
      </c>
      <c r="E384" s="4">
        <v>175</v>
      </c>
      <c r="F384" s="4">
        <v>177.89</v>
      </c>
      <c r="G384" s="4">
        <v>40170526</v>
      </c>
    </row>
    <row r="385" spans="2:7" ht="17" thickBot="1" x14ac:dyDescent="0.25">
      <c r="B385" s="4" t="s">
        <v>389</v>
      </c>
      <c r="C385" s="4">
        <v>177.24</v>
      </c>
      <c r="D385" s="4">
        <v>178.38</v>
      </c>
      <c r="E385" s="4">
        <v>171.16</v>
      </c>
      <c r="F385" s="4">
        <v>171.39</v>
      </c>
      <c r="G385" s="4">
        <v>41466537</v>
      </c>
    </row>
    <row r="386" spans="2:7" ht="17" thickBot="1" x14ac:dyDescent="0.25">
      <c r="B386" s="4" t="s">
        <v>390</v>
      </c>
      <c r="C386" s="4">
        <v>174.53</v>
      </c>
      <c r="D386" s="4">
        <v>175.85</v>
      </c>
      <c r="E386" s="4">
        <v>173.51</v>
      </c>
      <c r="F386" s="4">
        <v>175.4</v>
      </c>
      <c r="G386" s="4">
        <v>29037362</v>
      </c>
    </row>
    <row r="387" spans="2:7" ht="17" thickBot="1" x14ac:dyDescent="0.25">
      <c r="B387" s="4" t="s">
        <v>391</v>
      </c>
      <c r="C387" s="4">
        <v>177.49</v>
      </c>
      <c r="D387" s="4">
        <v>180.5</v>
      </c>
      <c r="E387" s="4">
        <v>176.79</v>
      </c>
      <c r="F387" s="4">
        <v>179.55</v>
      </c>
      <c r="G387" s="4">
        <v>36233796</v>
      </c>
    </row>
    <row r="388" spans="2:7" ht="17" thickBot="1" x14ac:dyDescent="0.25">
      <c r="B388" s="4" t="s">
        <v>392</v>
      </c>
      <c r="C388" s="4">
        <v>180.1</v>
      </c>
      <c r="D388" s="4">
        <v>184.99</v>
      </c>
      <c r="E388" s="4">
        <v>175.73</v>
      </c>
      <c r="F388" s="4">
        <v>184.52</v>
      </c>
      <c r="G388" s="4">
        <v>42564698</v>
      </c>
    </row>
    <row r="389" spans="2:7" ht="17" thickBot="1" x14ac:dyDescent="0.25">
      <c r="B389" s="4" t="s">
        <v>393</v>
      </c>
      <c r="C389" s="4">
        <v>184.8</v>
      </c>
      <c r="D389" s="4">
        <v>187.41</v>
      </c>
      <c r="E389" s="4">
        <v>183.54</v>
      </c>
      <c r="F389" s="4">
        <v>187</v>
      </c>
      <c r="G389" s="4">
        <v>33622483</v>
      </c>
    </row>
    <row r="390" spans="2:7" ht="17" thickBot="1" x14ac:dyDescent="0.25">
      <c r="B390" s="4" t="s">
        <v>394</v>
      </c>
      <c r="C390" s="4">
        <v>187</v>
      </c>
      <c r="D390" s="4">
        <v>188.5</v>
      </c>
      <c r="E390" s="4">
        <v>185.91</v>
      </c>
      <c r="F390" s="4">
        <v>186.49</v>
      </c>
      <c r="G390" s="4">
        <v>26495351</v>
      </c>
    </row>
    <row r="391" spans="2:7" ht="17" thickBot="1" x14ac:dyDescent="0.25">
      <c r="B391" s="4" t="s">
        <v>395</v>
      </c>
      <c r="C391" s="4">
        <v>185.29</v>
      </c>
      <c r="D391" s="4">
        <v>185.81</v>
      </c>
      <c r="E391" s="4">
        <v>183.36</v>
      </c>
      <c r="F391" s="4">
        <v>184.89</v>
      </c>
      <c r="G391" s="4">
        <v>26065485</v>
      </c>
    </row>
    <row r="392" spans="2:7" ht="17" thickBot="1" x14ac:dyDescent="0.25">
      <c r="B392" s="4" t="s">
        <v>396</v>
      </c>
      <c r="C392" s="4">
        <v>186.85</v>
      </c>
      <c r="D392" s="4">
        <v>189.45</v>
      </c>
      <c r="E392" s="4">
        <v>186.14</v>
      </c>
      <c r="F392" s="4">
        <v>186.88</v>
      </c>
      <c r="G392" s="4">
        <v>26091682</v>
      </c>
    </row>
    <row r="393" spans="2:7" ht="17" thickBot="1" x14ac:dyDescent="0.25">
      <c r="B393" s="4" t="s">
        <v>397</v>
      </c>
      <c r="C393" s="4">
        <v>186.45</v>
      </c>
      <c r="D393" s="4">
        <v>188.8</v>
      </c>
      <c r="E393" s="4">
        <v>185.06</v>
      </c>
      <c r="F393" s="4">
        <v>186.43</v>
      </c>
      <c r="G393" s="4">
        <v>34448130</v>
      </c>
    </row>
    <row r="394" spans="2:7" ht="17" thickBot="1" x14ac:dyDescent="0.25">
      <c r="B394" s="4" t="s">
        <v>398</v>
      </c>
      <c r="C394" s="4">
        <v>190.04</v>
      </c>
      <c r="D394" s="4">
        <v>190.99</v>
      </c>
      <c r="E394" s="4">
        <v>188.47</v>
      </c>
      <c r="F394" s="4">
        <v>189.87</v>
      </c>
      <c r="G394" s="4">
        <v>39543168</v>
      </c>
    </row>
    <row r="395" spans="2:7" ht="17" thickBot="1" x14ac:dyDescent="0.25">
      <c r="B395" s="4" t="s">
        <v>399</v>
      </c>
      <c r="C395" s="4">
        <v>190.23</v>
      </c>
      <c r="D395" s="4">
        <v>191.84</v>
      </c>
      <c r="E395" s="4">
        <v>187.41</v>
      </c>
      <c r="F395" s="4">
        <v>191.6</v>
      </c>
      <c r="G395" s="4">
        <v>100378553</v>
      </c>
    </row>
    <row r="396" spans="2:7" ht="17" thickBot="1" x14ac:dyDescent="0.25">
      <c r="B396" s="4" t="s">
        <v>400</v>
      </c>
      <c r="C396" s="4">
        <v>191.64</v>
      </c>
      <c r="D396" s="4">
        <v>194.45</v>
      </c>
      <c r="E396" s="4">
        <v>190.57</v>
      </c>
      <c r="F396" s="4">
        <v>193.88</v>
      </c>
      <c r="G396" s="4">
        <v>36993111</v>
      </c>
    </row>
    <row r="397" spans="2:7" ht="17" thickBot="1" x14ac:dyDescent="0.25">
      <c r="B397" s="4" t="s">
        <v>401</v>
      </c>
      <c r="C397" s="4">
        <v>194.27</v>
      </c>
      <c r="D397" s="4">
        <v>195.37</v>
      </c>
      <c r="E397" s="4">
        <v>190.13</v>
      </c>
      <c r="F397" s="4">
        <v>193.96</v>
      </c>
      <c r="G397" s="4">
        <v>43478926</v>
      </c>
    </row>
    <row r="398" spans="2:7" ht="17" thickBot="1" x14ac:dyDescent="0.25">
      <c r="B398" s="4" t="s">
        <v>402</v>
      </c>
      <c r="C398" s="4">
        <v>193.75</v>
      </c>
      <c r="D398" s="4">
        <v>193.95</v>
      </c>
      <c r="E398" s="4">
        <v>192.16</v>
      </c>
      <c r="F398" s="4">
        <v>192.53</v>
      </c>
      <c r="G398" s="4">
        <v>26391144</v>
      </c>
    </row>
    <row r="399" spans="2:7" ht="17" thickBot="1" x14ac:dyDescent="0.25">
      <c r="B399" s="4" t="s">
        <v>403</v>
      </c>
      <c r="C399" s="4">
        <v>194.31</v>
      </c>
      <c r="D399" s="4">
        <v>194.53</v>
      </c>
      <c r="E399" s="4">
        <v>189.54</v>
      </c>
      <c r="F399" s="4">
        <v>191.16</v>
      </c>
      <c r="G399" s="4">
        <v>36334854</v>
      </c>
    </row>
    <row r="400" spans="2:7" ht="17" thickBot="1" x14ac:dyDescent="0.25">
      <c r="B400" s="4" t="s">
        <v>404</v>
      </c>
      <c r="C400" s="4">
        <v>190.68</v>
      </c>
      <c r="D400" s="4">
        <v>190.9</v>
      </c>
      <c r="E400" s="4">
        <v>187.34</v>
      </c>
      <c r="F400" s="4">
        <v>187.97</v>
      </c>
      <c r="G400" s="4">
        <v>36002316</v>
      </c>
    </row>
    <row r="401" spans="2:7" ht="17" thickBot="1" x14ac:dyDescent="0.25">
      <c r="B401" s="4" t="s">
        <v>405</v>
      </c>
      <c r="C401" s="4">
        <v>187.14</v>
      </c>
      <c r="D401" s="4">
        <v>188.49</v>
      </c>
      <c r="E401" s="4">
        <v>184.65</v>
      </c>
      <c r="F401" s="4">
        <v>186.33</v>
      </c>
      <c r="G401" s="4">
        <v>41680400</v>
      </c>
    </row>
    <row r="402" spans="2:7" ht="17" thickBot="1" x14ac:dyDescent="0.25">
      <c r="B402" s="4" t="s">
        <v>406</v>
      </c>
      <c r="C402" s="4">
        <v>184.9</v>
      </c>
      <c r="D402" s="4">
        <v>186.19</v>
      </c>
      <c r="E402" s="4">
        <v>183.45</v>
      </c>
      <c r="F402" s="4">
        <v>185.13</v>
      </c>
      <c r="G402" s="4">
        <v>36044906</v>
      </c>
    </row>
    <row r="403" spans="2:7" ht="17" thickBot="1" x14ac:dyDescent="0.25">
      <c r="B403" s="4" t="s">
        <v>407</v>
      </c>
      <c r="C403" s="4">
        <v>184.44</v>
      </c>
      <c r="D403" s="4">
        <v>186.6</v>
      </c>
      <c r="E403" s="4">
        <v>184.04</v>
      </c>
      <c r="F403" s="4">
        <v>184.76</v>
      </c>
      <c r="G403" s="4">
        <v>23704056</v>
      </c>
    </row>
    <row r="404" spans="2:7" ht="17" thickBot="1" x14ac:dyDescent="0.25">
      <c r="B404" s="4" t="s">
        <v>408</v>
      </c>
      <c r="C404" s="4">
        <v>183.05</v>
      </c>
      <c r="D404" s="4">
        <v>183.44</v>
      </c>
      <c r="E404" s="4">
        <v>180.88</v>
      </c>
      <c r="F404" s="4">
        <v>181.96</v>
      </c>
      <c r="G404" s="4">
        <v>30204302</v>
      </c>
    </row>
    <row r="405" spans="2:7" ht="17" thickBot="1" x14ac:dyDescent="0.25">
      <c r="B405" s="4" t="s">
        <v>409</v>
      </c>
      <c r="C405" s="4">
        <v>185.75</v>
      </c>
      <c r="D405" s="4">
        <v>187.6</v>
      </c>
      <c r="E405" s="4">
        <v>183.6</v>
      </c>
      <c r="F405" s="4">
        <v>186.51</v>
      </c>
      <c r="G405" s="4">
        <v>41079011</v>
      </c>
    </row>
    <row r="406" spans="2:7" ht="17" thickBot="1" x14ac:dyDescent="0.25">
      <c r="B406" s="4" t="s">
        <v>410</v>
      </c>
      <c r="C406" s="4">
        <v>182.95</v>
      </c>
      <c r="D406" s="4">
        <v>183.6</v>
      </c>
      <c r="E406" s="4">
        <v>180.25</v>
      </c>
      <c r="F406" s="4">
        <v>180.8</v>
      </c>
      <c r="G406" s="4">
        <v>42364201</v>
      </c>
    </row>
    <row r="407" spans="2:7" ht="17" thickBot="1" x14ac:dyDescent="0.25">
      <c r="B407" s="4" t="s">
        <v>411</v>
      </c>
      <c r="C407" s="4">
        <v>181.92</v>
      </c>
      <c r="D407" s="4">
        <v>183.09</v>
      </c>
      <c r="E407" s="4">
        <v>180.92</v>
      </c>
      <c r="F407" s="4">
        <v>182.72</v>
      </c>
      <c r="G407" s="4">
        <v>26372086</v>
      </c>
    </row>
    <row r="408" spans="2:7" ht="17" thickBot="1" x14ac:dyDescent="0.25">
      <c r="B408" s="4" t="s">
        <v>412</v>
      </c>
      <c r="C408" s="4">
        <v>182.82</v>
      </c>
      <c r="D408" s="4">
        <v>185.85</v>
      </c>
      <c r="E408" s="4">
        <v>182.05</v>
      </c>
      <c r="F408" s="4">
        <v>185.17</v>
      </c>
      <c r="G408" s="4">
        <v>26343117</v>
      </c>
    </row>
    <row r="409" spans="2:7" ht="17" thickBot="1" x14ac:dyDescent="0.25">
      <c r="B409" s="4" t="s">
        <v>413</v>
      </c>
      <c r="C409" s="4">
        <v>187.13</v>
      </c>
      <c r="D409" s="4">
        <v>188.13</v>
      </c>
      <c r="E409" s="4">
        <v>185.83</v>
      </c>
      <c r="F409" s="4">
        <v>186.65</v>
      </c>
      <c r="G409" s="4">
        <v>27785043</v>
      </c>
    </row>
    <row r="410" spans="2:7" ht="17" thickBot="1" x14ac:dyDescent="0.25">
      <c r="B410" s="4" t="s">
        <v>414</v>
      </c>
      <c r="C410" s="4">
        <v>186.63</v>
      </c>
      <c r="D410" s="4">
        <v>189.93</v>
      </c>
      <c r="E410" s="4">
        <v>186.3</v>
      </c>
      <c r="F410" s="4">
        <v>188.82</v>
      </c>
      <c r="G410" s="4">
        <v>25751557</v>
      </c>
    </row>
    <row r="411" spans="2:7" ht="17" thickBot="1" x14ac:dyDescent="0.25">
      <c r="B411" s="4" t="s">
        <v>415</v>
      </c>
      <c r="C411" s="4">
        <v>189.78</v>
      </c>
      <c r="D411" s="4">
        <v>189.83</v>
      </c>
      <c r="E411" s="4">
        <v>187.36</v>
      </c>
      <c r="F411" s="4">
        <v>187.54</v>
      </c>
      <c r="G411" s="4">
        <v>22614407</v>
      </c>
    </row>
    <row r="412" spans="2:7" ht="17" thickBot="1" x14ac:dyDescent="0.25">
      <c r="B412" s="4" t="s">
        <v>416</v>
      </c>
      <c r="C412" s="4">
        <v>187.63</v>
      </c>
      <c r="D412" s="4">
        <v>188.41</v>
      </c>
      <c r="E412" s="4">
        <v>184.58</v>
      </c>
      <c r="F412" s="4">
        <v>187.69</v>
      </c>
      <c r="G412" s="4">
        <v>32178925</v>
      </c>
    </row>
    <row r="413" spans="2:7" ht="17" thickBot="1" x14ac:dyDescent="0.25">
      <c r="B413" s="4" t="s">
        <v>417</v>
      </c>
      <c r="C413" s="4">
        <v>187.05</v>
      </c>
      <c r="D413" s="4">
        <v>187.78</v>
      </c>
      <c r="E413" s="4">
        <v>185.61</v>
      </c>
      <c r="F413" s="4">
        <v>186.89</v>
      </c>
      <c r="G413" s="4">
        <v>23456812</v>
      </c>
    </row>
    <row r="414" spans="2:7" ht="17" thickBot="1" x14ac:dyDescent="0.25">
      <c r="B414" s="4" t="s">
        <v>418</v>
      </c>
      <c r="C414" s="4">
        <v>188.22</v>
      </c>
      <c r="D414" s="4">
        <v>188.94</v>
      </c>
      <c r="E414" s="4">
        <v>186</v>
      </c>
      <c r="F414" s="4">
        <v>187.53</v>
      </c>
      <c r="G414" s="4">
        <v>25039414</v>
      </c>
    </row>
    <row r="415" spans="2:7" ht="17" thickBot="1" x14ac:dyDescent="0.25">
      <c r="B415" s="4" t="s">
        <v>419</v>
      </c>
      <c r="C415" s="4">
        <v>187.15</v>
      </c>
      <c r="D415" s="4">
        <v>190.74</v>
      </c>
      <c r="E415" s="4">
        <v>186.28</v>
      </c>
      <c r="F415" s="4">
        <v>188.99</v>
      </c>
      <c r="G415" s="4">
        <v>37417670</v>
      </c>
    </row>
    <row r="416" spans="2:7" ht="17" thickBot="1" x14ac:dyDescent="0.25">
      <c r="B416" s="4" t="s">
        <v>420</v>
      </c>
      <c r="C416" s="4">
        <v>188.05</v>
      </c>
      <c r="D416" s="4">
        <v>189.46</v>
      </c>
      <c r="E416" s="4">
        <v>186.4</v>
      </c>
      <c r="F416" s="4">
        <v>189.07</v>
      </c>
      <c r="G416" s="4">
        <v>24639393</v>
      </c>
    </row>
    <row r="417" spans="2:7" ht="17" thickBot="1" x14ac:dyDescent="0.25">
      <c r="B417" s="4" t="s">
        <v>421</v>
      </c>
      <c r="C417" s="4">
        <v>188.35</v>
      </c>
      <c r="D417" s="4">
        <v>191.52</v>
      </c>
      <c r="E417" s="4">
        <v>186.98</v>
      </c>
      <c r="F417" s="4">
        <v>189.7</v>
      </c>
      <c r="G417" s="4">
        <v>29650593</v>
      </c>
    </row>
    <row r="418" spans="2:7" ht="17" thickBot="1" x14ac:dyDescent="0.25">
      <c r="B418" s="4" t="s">
        <v>422</v>
      </c>
      <c r="C418" s="4">
        <v>188.85</v>
      </c>
      <c r="D418" s="4">
        <v>189.16</v>
      </c>
      <c r="E418" s="4">
        <v>183.69</v>
      </c>
      <c r="F418" s="4">
        <v>184.71</v>
      </c>
      <c r="G418" s="4">
        <v>31937089</v>
      </c>
    </row>
    <row r="419" spans="2:7" ht="17" thickBot="1" x14ac:dyDescent="0.25">
      <c r="B419" s="4" t="s">
        <v>423</v>
      </c>
      <c r="C419" s="4">
        <v>185.25</v>
      </c>
      <c r="D419" s="4">
        <v>187.11</v>
      </c>
      <c r="E419" s="4">
        <v>183.86</v>
      </c>
      <c r="F419" s="4">
        <v>186.38</v>
      </c>
      <c r="G419" s="4">
        <v>21647395</v>
      </c>
    </row>
    <row r="420" spans="2:7" ht="17" thickBot="1" x14ac:dyDescent="0.25">
      <c r="B420" s="4" t="s">
        <v>424</v>
      </c>
      <c r="C420" s="4">
        <v>187.85</v>
      </c>
      <c r="D420" s="4">
        <v>190.45</v>
      </c>
      <c r="E420" s="4">
        <v>187.53</v>
      </c>
      <c r="F420" s="4">
        <v>187.83</v>
      </c>
      <c r="G420" s="4">
        <v>29362060</v>
      </c>
    </row>
    <row r="421" spans="2:7" ht="17" thickBot="1" x14ac:dyDescent="0.25">
      <c r="B421" s="4" t="s">
        <v>425</v>
      </c>
      <c r="C421" s="4">
        <v>189.57</v>
      </c>
      <c r="D421" s="4">
        <v>190.21</v>
      </c>
      <c r="E421" s="4">
        <v>188.21</v>
      </c>
      <c r="F421" s="4">
        <v>188.39</v>
      </c>
      <c r="G421" s="4">
        <v>27930836</v>
      </c>
    </row>
    <row r="422" spans="2:7" ht="17" thickBot="1" x14ac:dyDescent="0.25">
      <c r="B422" s="4" t="s">
        <v>426</v>
      </c>
      <c r="C422" s="4">
        <v>188.58</v>
      </c>
      <c r="D422" s="4">
        <v>191.46</v>
      </c>
      <c r="E422" s="4">
        <v>187.82</v>
      </c>
      <c r="F422" s="4">
        <v>190.83</v>
      </c>
      <c r="G422" s="4">
        <v>35690158</v>
      </c>
    </row>
    <row r="423" spans="2:7" ht="17" thickBot="1" x14ac:dyDescent="0.25">
      <c r="B423" s="4" t="s">
        <v>427</v>
      </c>
      <c r="C423" s="4">
        <v>194.7</v>
      </c>
      <c r="D423" s="4">
        <v>195.61</v>
      </c>
      <c r="E423" s="4">
        <v>192.42</v>
      </c>
      <c r="F423" s="4">
        <v>192.73</v>
      </c>
      <c r="G423" s="4">
        <v>37707550</v>
      </c>
    </row>
    <row r="424" spans="2:7" ht="17" thickBot="1" x14ac:dyDescent="0.25">
      <c r="B424" s="4" t="s">
        <v>428</v>
      </c>
      <c r="C424" s="4">
        <v>190.51</v>
      </c>
      <c r="D424" s="4">
        <v>190.6</v>
      </c>
      <c r="E424" s="4">
        <v>185.23</v>
      </c>
      <c r="F424" s="4">
        <v>186.4</v>
      </c>
      <c r="G424" s="4">
        <v>75146759</v>
      </c>
    </row>
    <row r="425" spans="2:7" ht="17" thickBot="1" x14ac:dyDescent="0.25">
      <c r="B425" s="4" t="s">
        <v>429</v>
      </c>
      <c r="C425" s="4">
        <v>199</v>
      </c>
      <c r="D425" s="4">
        <v>200.5</v>
      </c>
      <c r="E425" s="4">
        <v>197.02</v>
      </c>
      <c r="F425" s="4">
        <v>197.93</v>
      </c>
      <c r="G425" s="4">
        <v>99687847</v>
      </c>
    </row>
    <row r="426" spans="2:7" ht="17" thickBot="1" x14ac:dyDescent="0.25">
      <c r="B426" s="4" t="s">
        <v>430</v>
      </c>
      <c r="C426" s="4">
        <v>196.45</v>
      </c>
      <c r="D426" s="4">
        <v>197.33</v>
      </c>
      <c r="E426" s="4">
        <v>194.31</v>
      </c>
      <c r="F426" s="4">
        <v>195.78</v>
      </c>
      <c r="G426" s="4">
        <v>38492062</v>
      </c>
    </row>
    <row r="427" spans="2:7" ht="17" thickBot="1" x14ac:dyDescent="0.25">
      <c r="B427" s="4" t="s">
        <v>431</v>
      </c>
      <c r="C427" s="4">
        <v>196.04</v>
      </c>
      <c r="D427" s="4">
        <v>199.82</v>
      </c>
      <c r="E427" s="4">
        <v>195.99</v>
      </c>
      <c r="F427" s="4">
        <v>199.5</v>
      </c>
      <c r="G427" s="4">
        <v>30564784</v>
      </c>
    </row>
    <row r="428" spans="2:7" ht="17" thickBot="1" x14ac:dyDescent="0.25">
      <c r="B428" s="4" t="s">
        <v>432</v>
      </c>
      <c r="C428" s="4">
        <v>200.01</v>
      </c>
      <c r="D428" s="4">
        <v>207.55</v>
      </c>
      <c r="E428" s="4">
        <v>199.14</v>
      </c>
      <c r="F428" s="4">
        <v>207.09</v>
      </c>
      <c r="G428" s="4">
        <v>72292167</v>
      </c>
    </row>
    <row r="429" spans="2:7" ht="17" thickBot="1" x14ac:dyDescent="0.25">
      <c r="B429" s="4" t="s">
        <v>433</v>
      </c>
      <c r="C429" s="4">
        <v>207.44</v>
      </c>
      <c r="D429" s="4">
        <v>212.25</v>
      </c>
      <c r="E429" s="4">
        <v>207.19</v>
      </c>
      <c r="F429" s="4">
        <v>210.05</v>
      </c>
      <c r="G429" s="4">
        <v>52878383</v>
      </c>
    </row>
    <row r="430" spans="2:7" ht="17" thickBot="1" x14ac:dyDescent="0.25">
      <c r="B430" s="4" t="s">
        <v>434</v>
      </c>
      <c r="C430" s="4">
        <v>209.72</v>
      </c>
      <c r="D430" s="4">
        <v>209.96</v>
      </c>
      <c r="E430" s="4">
        <v>207.44</v>
      </c>
      <c r="F430" s="4">
        <v>208.18</v>
      </c>
      <c r="G430" s="4">
        <v>36075846</v>
      </c>
    </row>
    <row r="431" spans="2:7" ht="17" thickBot="1" x14ac:dyDescent="0.25">
      <c r="B431" s="4" t="s">
        <v>435</v>
      </c>
      <c r="C431" s="4">
        <v>208.5</v>
      </c>
      <c r="D431" s="4">
        <v>209.65</v>
      </c>
      <c r="E431" s="4">
        <v>205.59</v>
      </c>
      <c r="F431" s="4">
        <v>206.84</v>
      </c>
      <c r="G431" s="4">
        <v>35456012</v>
      </c>
    </row>
    <row r="432" spans="2:7" ht="17" thickBot="1" x14ac:dyDescent="0.25">
      <c r="B432" s="4" t="s">
        <v>436</v>
      </c>
      <c r="C432" s="4">
        <v>208.37</v>
      </c>
      <c r="D432" s="4">
        <v>209.54</v>
      </c>
      <c r="E432" s="4">
        <v>206.01</v>
      </c>
      <c r="F432" s="4">
        <v>208.91</v>
      </c>
      <c r="G432" s="4">
        <v>38942918</v>
      </c>
    </row>
    <row r="433" spans="2:7" ht="17" thickBot="1" x14ac:dyDescent="0.25">
      <c r="B433" s="4" t="s">
        <v>437</v>
      </c>
      <c r="C433" s="4">
        <v>209.4</v>
      </c>
      <c r="D433" s="4">
        <v>215.09</v>
      </c>
      <c r="E433" s="4">
        <v>209.14</v>
      </c>
      <c r="F433" s="4">
        <v>214.1</v>
      </c>
      <c r="G433" s="4">
        <v>46212943</v>
      </c>
    </row>
    <row r="434" spans="2:7" ht="17" thickBot="1" x14ac:dyDescent="0.25">
      <c r="B434" s="4" t="s">
        <v>438</v>
      </c>
      <c r="C434" s="4">
        <v>214.16</v>
      </c>
      <c r="D434" s="4">
        <v>215.9</v>
      </c>
      <c r="E434" s="4">
        <v>210.88</v>
      </c>
      <c r="F434" s="4">
        <v>211.48</v>
      </c>
      <c r="G434" s="4">
        <v>42620309</v>
      </c>
    </row>
    <row r="435" spans="2:7" ht="17" thickBot="1" x14ac:dyDescent="0.25">
      <c r="B435" s="4" t="s">
        <v>439</v>
      </c>
      <c r="C435" s="4">
        <v>206.76</v>
      </c>
      <c r="D435" s="4">
        <v>207.34</v>
      </c>
      <c r="E435" s="4">
        <v>199.61</v>
      </c>
      <c r="F435" s="4">
        <v>202.61</v>
      </c>
      <c r="G435" s="4">
        <v>86591144</v>
      </c>
    </row>
    <row r="436" spans="2:7" ht="17" thickBot="1" x14ac:dyDescent="0.25">
      <c r="B436" s="4" t="s">
        <v>440</v>
      </c>
      <c r="C436" s="4">
        <v>204.15</v>
      </c>
      <c r="D436" s="4">
        <v>204.67</v>
      </c>
      <c r="E436" s="4">
        <v>200.95</v>
      </c>
      <c r="F436" s="4">
        <v>201.7</v>
      </c>
      <c r="G436" s="4">
        <v>36512465</v>
      </c>
    </row>
    <row r="437" spans="2:7" ht="17" thickBot="1" x14ac:dyDescent="0.25">
      <c r="B437" s="4" t="s">
        <v>441</v>
      </c>
      <c r="C437" s="4">
        <v>199.33</v>
      </c>
      <c r="D437" s="4">
        <v>205.3</v>
      </c>
      <c r="E437" s="4">
        <v>198.78</v>
      </c>
      <c r="F437" s="4">
        <v>204.61</v>
      </c>
      <c r="G437" s="4">
        <v>31197867</v>
      </c>
    </row>
    <row r="438" spans="2:7" ht="17" thickBot="1" x14ac:dyDescent="0.25">
      <c r="B438" s="4" t="s">
        <v>442</v>
      </c>
      <c r="C438" s="4">
        <v>202.98</v>
      </c>
      <c r="D438" s="4">
        <v>203.13</v>
      </c>
      <c r="E438" s="4">
        <v>199.45</v>
      </c>
      <c r="F438" s="4">
        <v>202.88</v>
      </c>
      <c r="G438" s="4">
        <v>32768989</v>
      </c>
    </row>
    <row r="439" spans="2:7" ht="17" thickBot="1" x14ac:dyDescent="0.25">
      <c r="B439" s="4" t="s">
        <v>443</v>
      </c>
      <c r="C439" s="4">
        <v>203.49</v>
      </c>
      <c r="D439" s="4">
        <v>203.49</v>
      </c>
      <c r="E439" s="4">
        <v>195.75</v>
      </c>
      <c r="F439" s="4">
        <v>198.38</v>
      </c>
      <c r="G439" s="4">
        <v>58800042</v>
      </c>
    </row>
    <row r="440" spans="2:7" ht="17" thickBot="1" x14ac:dyDescent="0.25">
      <c r="B440" s="4" t="s">
        <v>444</v>
      </c>
      <c r="C440" s="4">
        <v>198.25</v>
      </c>
      <c r="D440" s="4">
        <v>199.26</v>
      </c>
      <c r="E440" s="4">
        <v>196.75</v>
      </c>
      <c r="F440" s="4">
        <v>197.12</v>
      </c>
      <c r="G440" s="4">
        <v>31530844</v>
      </c>
    </row>
    <row r="441" spans="2:7" ht="17" thickBot="1" x14ac:dyDescent="0.25">
      <c r="B441" s="4" t="s">
        <v>445</v>
      </c>
      <c r="C441" s="4">
        <v>199.28</v>
      </c>
      <c r="D441" s="4">
        <v>201.95</v>
      </c>
      <c r="E441" s="4">
        <v>199</v>
      </c>
      <c r="F441" s="4">
        <v>201.45</v>
      </c>
      <c r="G441" s="4">
        <v>40685672</v>
      </c>
    </row>
    <row r="442" spans="2:7" ht="17" thickBot="1" x14ac:dyDescent="0.25">
      <c r="B442" s="4" t="s">
        <v>446</v>
      </c>
      <c r="C442" s="4">
        <v>201.9</v>
      </c>
      <c r="D442" s="4">
        <v>208</v>
      </c>
      <c r="E442" s="4">
        <v>201.79</v>
      </c>
      <c r="F442" s="4">
        <v>207.86</v>
      </c>
      <c r="G442" s="4">
        <v>41673737</v>
      </c>
    </row>
    <row r="443" spans="2:7" ht="17" thickBot="1" x14ac:dyDescent="0.25">
      <c r="B443" s="4" t="s">
        <v>447</v>
      </c>
      <c r="C443" s="4">
        <v>206.98</v>
      </c>
      <c r="D443" s="4">
        <v>207.64</v>
      </c>
      <c r="E443" s="4">
        <v>205.05</v>
      </c>
      <c r="F443" s="4">
        <v>205.74</v>
      </c>
      <c r="G443" s="4">
        <v>28061638</v>
      </c>
    </row>
    <row r="444" spans="2:7" ht="17" thickBot="1" x14ac:dyDescent="0.25">
      <c r="B444" s="4" t="s">
        <v>448</v>
      </c>
      <c r="C444" s="4">
        <v>205.83</v>
      </c>
      <c r="D444" s="4">
        <v>208.2</v>
      </c>
      <c r="E444" s="4">
        <v>204.59</v>
      </c>
      <c r="F444" s="4">
        <v>207.89</v>
      </c>
      <c r="G444" s="4">
        <v>24892447</v>
      </c>
    </row>
    <row r="445" spans="2:7" ht="17" thickBot="1" x14ac:dyDescent="0.25">
      <c r="B445" s="4" t="s">
        <v>449</v>
      </c>
      <c r="C445" s="4">
        <v>209.96</v>
      </c>
      <c r="D445" s="4">
        <v>212.99</v>
      </c>
      <c r="E445" s="4">
        <v>209.51</v>
      </c>
      <c r="F445" s="4">
        <v>210.71</v>
      </c>
      <c r="G445" s="4">
        <v>39523185</v>
      </c>
    </row>
    <row r="446" spans="2:7" ht="17" thickBot="1" x14ac:dyDescent="0.25">
      <c r="B446" s="4" t="s">
        <v>450</v>
      </c>
      <c r="C446" s="4">
        <v>210.31</v>
      </c>
      <c r="D446" s="4">
        <v>214.02</v>
      </c>
      <c r="E446" s="4">
        <v>209.65</v>
      </c>
      <c r="F446" s="4">
        <v>213.44</v>
      </c>
      <c r="G446" s="4">
        <v>32214828</v>
      </c>
    </row>
    <row r="447" spans="2:7" ht="17" thickBot="1" x14ac:dyDescent="0.25">
      <c r="B447" s="4" t="s">
        <v>451</v>
      </c>
      <c r="C447" s="4">
        <v>215.96</v>
      </c>
      <c r="D447" s="4">
        <v>220</v>
      </c>
      <c r="E447" s="4">
        <v>215.75</v>
      </c>
      <c r="F447" s="4">
        <v>218.16</v>
      </c>
      <c r="G447" s="4">
        <v>48745716</v>
      </c>
    </row>
    <row r="448" spans="2:7" ht="17" thickBot="1" x14ac:dyDescent="0.25">
      <c r="B448" s="4" t="s">
        <v>452</v>
      </c>
      <c r="C448" s="4">
        <v>218.03</v>
      </c>
      <c r="D448" s="4">
        <v>222.15</v>
      </c>
      <c r="E448" s="4">
        <v>217.3</v>
      </c>
      <c r="F448" s="4">
        <v>220.55</v>
      </c>
      <c r="G448" s="4">
        <v>41140220</v>
      </c>
    </row>
    <row r="449" spans="2:7" ht="17" thickBot="1" x14ac:dyDescent="0.25">
      <c r="B449" s="4" t="s">
        <v>453</v>
      </c>
      <c r="C449" s="4">
        <v>220.75</v>
      </c>
      <c r="D449" s="4">
        <v>227.15</v>
      </c>
      <c r="E449" s="4">
        <v>220.6</v>
      </c>
      <c r="F449" s="4">
        <v>227.03</v>
      </c>
      <c r="G449" s="4">
        <v>44178069</v>
      </c>
    </row>
    <row r="450" spans="2:7" ht="17" thickBot="1" x14ac:dyDescent="0.25">
      <c r="B450" s="4" t="s">
        <v>454</v>
      </c>
      <c r="C450" s="4">
        <v>227.21</v>
      </c>
      <c r="D450" s="4">
        <v>230.08</v>
      </c>
      <c r="E450" s="4">
        <v>225.67</v>
      </c>
      <c r="F450" s="4">
        <v>226.09</v>
      </c>
      <c r="G450" s="4">
        <v>46819363</v>
      </c>
    </row>
    <row r="451" spans="2:7" ht="17" thickBot="1" x14ac:dyDescent="0.25">
      <c r="B451" s="4" t="s">
        <v>455</v>
      </c>
      <c r="C451" s="4">
        <v>226.09</v>
      </c>
      <c r="D451" s="4">
        <v>229.06</v>
      </c>
      <c r="E451" s="4">
        <v>224.2</v>
      </c>
      <c r="F451" s="4">
        <v>225.04</v>
      </c>
      <c r="G451" s="4">
        <v>404898</v>
      </c>
    </row>
    <row r="452" spans="2:7" ht="17" thickBot="1" x14ac:dyDescent="0.25">
      <c r="B452" s="4" t="s">
        <v>456</v>
      </c>
      <c r="C452" s="4">
        <v>226.41</v>
      </c>
      <c r="D452" s="4">
        <v>231.2</v>
      </c>
      <c r="E452" s="4">
        <v>226.26</v>
      </c>
      <c r="F452" s="4">
        <v>230.26</v>
      </c>
      <c r="G452" s="4">
        <v>35385785</v>
      </c>
    </row>
    <row r="453" spans="2:7" ht="17" thickBot="1" x14ac:dyDescent="0.25">
      <c r="B453" s="4" t="s">
        <v>457</v>
      </c>
      <c r="C453" s="4">
        <v>229.83</v>
      </c>
      <c r="D453" s="4">
        <v>231.09</v>
      </c>
      <c r="E453" s="4">
        <v>227.63</v>
      </c>
      <c r="F453" s="4">
        <v>228.97</v>
      </c>
      <c r="G453" s="4">
        <v>28204084</v>
      </c>
    </row>
    <row r="454" spans="2:7" ht="17" thickBot="1" x14ac:dyDescent="0.25">
      <c r="B454" s="4" t="s">
        <v>458</v>
      </c>
      <c r="C454" s="4">
        <v>228.4</v>
      </c>
      <c r="D454" s="4">
        <v>230.2</v>
      </c>
      <c r="E454" s="4">
        <v>225.86</v>
      </c>
      <c r="F454" s="4">
        <v>227.46</v>
      </c>
      <c r="G454" s="4">
        <v>28768080</v>
      </c>
    </row>
    <row r="455" spans="2:7" ht="17" thickBot="1" x14ac:dyDescent="0.25">
      <c r="B455" s="4" t="s">
        <v>459</v>
      </c>
      <c r="C455" s="4">
        <v>230.23</v>
      </c>
      <c r="D455" s="4">
        <v>233</v>
      </c>
      <c r="E455" s="4">
        <v>228.01</v>
      </c>
      <c r="F455" s="4">
        <v>232.93</v>
      </c>
      <c r="G455" s="4">
        <v>37552096</v>
      </c>
    </row>
    <row r="456" spans="2:7" ht="17" thickBot="1" x14ac:dyDescent="0.25">
      <c r="B456" s="4" t="s">
        <v>460</v>
      </c>
      <c r="C456" s="4">
        <v>232.39</v>
      </c>
      <c r="D456" s="4">
        <v>232.73</v>
      </c>
      <c r="E456" s="4">
        <v>227.85</v>
      </c>
      <c r="F456" s="4">
        <v>231.15</v>
      </c>
      <c r="G456" s="4">
        <v>35948131</v>
      </c>
    </row>
    <row r="457" spans="2:7" ht="17" thickBot="1" x14ac:dyDescent="0.25">
      <c r="B457" s="4" t="s">
        <v>461</v>
      </c>
      <c r="C457" s="4">
        <v>230.77</v>
      </c>
      <c r="D457" s="4">
        <v>231.4</v>
      </c>
      <c r="E457" s="4">
        <v>220.11</v>
      </c>
      <c r="F457" s="4">
        <v>220.52</v>
      </c>
      <c r="G457" s="4">
        <v>43281443</v>
      </c>
    </row>
    <row r="458" spans="2:7" ht="17" thickBot="1" x14ac:dyDescent="0.25">
      <c r="B458" s="4" t="s">
        <v>462</v>
      </c>
      <c r="C458" s="4">
        <v>224.91</v>
      </c>
      <c r="D458" s="4">
        <v>226.09</v>
      </c>
      <c r="E458" s="4">
        <v>222.92</v>
      </c>
      <c r="F458" s="4">
        <v>223.29</v>
      </c>
      <c r="G458" s="4">
        <v>39918739</v>
      </c>
    </row>
    <row r="459" spans="2:7" ht="17" thickBot="1" x14ac:dyDescent="0.25">
      <c r="B459" s="4" t="s">
        <v>463</v>
      </c>
      <c r="C459" s="4">
        <v>219.84</v>
      </c>
      <c r="D459" s="4">
        <v>226.21</v>
      </c>
      <c r="E459" s="4">
        <v>218.73</v>
      </c>
      <c r="F459" s="4">
        <v>224.92</v>
      </c>
      <c r="G459" s="4">
        <v>88279184</v>
      </c>
    </row>
    <row r="460" spans="2:7" ht="17" thickBot="1" x14ac:dyDescent="0.25">
      <c r="B460" s="4" t="s">
        <v>464</v>
      </c>
      <c r="C460" s="4">
        <v>225.01</v>
      </c>
      <c r="D460" s="4">
        <v>226.88</v>
      </c>
      <c r="E460" s="4">
        <v>223.9</v>
      </c>
      <c r="F460" s="4">
        <v>225.06</v>
      </c>
      <c r="G460" s="4">
        <v>28070007</v>
      </c>
    </row>
    <row r="461" spans="2:7" ht="17" thickBot="1" x14ac:dyDescent="0.25">
      <c r="B461" s="4" t="s">
        <v>465</v>
      </c>
      <c r="C461" s="4">
        <v>226.94</v>
      </c>
      <c r="D461" s="4">
        <v>229.14</v>
      </c>
      <c r="E461" s="4">
        <v>226.13</v>
      </c>
      <c r="F461" s="4">
        <v>229.05</v>
      </c>
      <c r="G461" s="4">
        <v>15007497</v>
      </c>
    </row>
    <row r="462" spans="2:7" ht="17" thickBot="1" x14ac:dyDescent="0.25">
      <c r="B462" s="4" t="s">
        <v>466</v>
      </c>
      <c r="C462" s="4">
        <v>228.5</v>
      </c>
      <c r="D462" s="4">
        <v>228.5</v>
      </c>
      <c r="E462" s="4">
        <v>226.67</v>
      </c>
      <c r="F462" s="4">
        <v>227.05</v>
      </c>
      <c r="G462" s="4">
        <v>16174500</v>
      </c>
    </row>
    <row r="463" spans="2:7" ht="17" thickBot="1" x14ac:dyDescent="0.25">
      <c r="B463" s="4" t="s">
        <v>467</v>
      </c>
      <c r="C463" s="4">
        <v>225.6</v>
      </c>
      <c r="D463" s="4">
        <v>226.03</v>
      </c>
      <c r="E463" s="4">
        <v>220.9</v>
      </c>
      <c r="F463" s="4">
        <v>223.75</v>
      </c>
      <c r="G463" s="4">
        <v>27367147</v>
      </c>
    </row>
    <row r="464" spans="2:7" ht="17" thickBot="1" x14ac:dyDescent="0.25">
      <c r="B464" s="4" t="s">
        <v>468</v>
      </c>
      <c r="C464" s="4">
        <v>220.06</v>
      </c>
      <c r="D464" s="4">
        <v>223</v>
      </c>
      <c r="E464" s="4">
        <v>218.43</v>
      </c>
      <c r="F464" s="4">
        <v>221.3</v>
      </c>
      <c r="G464" s="4">
        <v>28321240</v>
      </c>
    </row>
    <row r="465" spans="2:7" ht="17" thickBot="1" x14ac:dyDescent="0.25">
      <c r="B465" s="4" t="s">
        <v>469</v>
      </c>
      <c r="C465" s="4">
        <v>222.97</v>
      </c>
      <c r="D465" s="4">
        <v>223.23</v>
      </c>
      <c r="E465" s="4">
        <v>218.94</v>
      </c>
      <c r="F465" s="4">
        <v>219.39</v>
      </c>
      <c r="G465" s="4">
        <v>24819655</v>
      </c>
    </row>
    <row r="466" spans="2:7" ht="17" thickBot="1" x14ac:dyDescent="0.25">
      <c r="B466" s="4" t="s">
        <v>470</v>
      </c>
      <c r="C466" s="4">
        <v>222.03</v>
      </c>
      <c r="D466" s="4">
        <v>225.15</v>
      </c>
      <c r="E466" s="4">
        <v>218.19</v>
      </c>
      <c r="F466" s="4">
        <v>220.22</v>
      </c>
      <c r="G466" s="4">
        <v>33956579</v>
      </c>
    </row>
    <row r="467" spans="2:7" ht="17" thickBot="1" x14ac:dyDescent="0.25">
      <c r="B467" s="4" t="s">
        <v>471</v>
      </c>
      <c r="C467" s="4">
        <v>222.51</v>
      </c>
      <c r="D467" s="4">
        <v>225.36</v>
      </c>
      <c r="E467" s="4">
        <v>221.62</v>
      </c>
      <c r="F467" s="4">
        <v>224.19</v>
      </c>
      <c r="G467" s="4">
        <v>27515606</v>
      </c>
    </row>
    <row r="468" spans="2:7" ht="17" thickBot="1" x14ac:dyDescent="0.25">
      <c r="B468" s="4" t="s">
        <v>472</v>
      </c>
      <c r="C468" s="4">
        <v>226.78</v>
      </c>
      <c r="D468" s="4">
        <v>228.84</v>
      </c>
      <c r="E468" s="4">
        <v>224.84</v>
      </c>
      <c r="F468" s="4">
        <v>227.61</v>
      </c>
      <c r="G468" s="4">
        <v>31849831</v>
      </c>
    </row>
    <row r="469" spans="2:7" ht="17" thickBot="1" x14ac:dyDescent="0.25">
      <c r="B469" s="4" t="s">
        <v>473</v>
      </c>
      <c r="C469" s="4">
        <v>227.9</v>
      </c>
      <c r="D469" s="4">
        <v>228.38</v>
      </c>
      <c r="E469" s="4">
        <v>221.46</v>
      </c>
      <c r="F469" s="4">
        <v>222.11</v>
      </c>
      <c r="G469" s="4">
        <v>28084164</v>
      </c>
    </row>
    <row r="470" spans="2:7" ht="17" thickBot="1" x14ac:dyDescent="0.25">
      <c r="B470" s="4" t="s">
        <v>474</v>
      </c>
      <c r="C470" s="4">
        <v>223.19</v>
      </c>
      <c r="D470" s="4">
        <v>223.52</v>
      </c>
      <c r="E470" s="4">
        <v>220.2</v>
      </c>
      <c r="F470" s="4">
        <v>222.13</v>
      </c>
      <c r="G470" s="4">
        <v>25033292</v>
      </c>
    </row>
    <row r="471" spans="2:7" ht="17" thickBot="1" x14ac:dyDescent="0.25">
      <c r="B471" s="4" t="s">
        <v>475</v>
      </c>
      <c r="C471" s="4">
        <v>221.46</v>
      </c>
      <c r="D471" s="4">
        <v>221.71</v>
      </c>
      <c r="E471" s="4">
        <v>216.5</v>
      </c>
      <c r="F471" s="4">
        <v>218.94</v>
      </c>
      <c r="G471" s="4">
        <v>36811525</v>
      </c>
    </row>
    <row r="472" spans="2:7" ht="17" thickBot="1" x14ac:dyDescent="0.25">
      <c r="B472" s="4" t="s">
        <v>476</v>
      </c>
      <c r="C472" s="4">
        <v>218.06</v>
      </c>
      <c r="D472" s="4">
        <v>219.4</v>
      </c>
      <c r="E472" s="4">
        <v>216.47</v>
      </c>
      <c r="F472" s="4">
        <v>218.46</v>
      </c>
      <c r="G472" s="4">
        <v>27262655</v>
      </c>
    </row>
    <row r="473" spans="2:7" ht="17" thickBot="1" x14ac:dyDescent="0.25">
      <c r="B473" s="4" t="s">
        <v>477</v>
      </c>
      <c r="C473" s="4">
        <v>220.44</v>
      </c>
      <c r="D473" s="4">
        <v>221.82</v>
      </c>
      <c r="E473" s="4">
        <v>216.2</v>
      </c>
      <c r="F473" s="4">
        <v>217.76</v>
      </c>
      <c r="G473" s="4">
        <v>24711650</v>
      </c>
    </row>
    <row r="474" spans="2:7" ht="17" thickBot="1" x14ac:dyDescent="0.25">
      <c r="B474" s="4" t="s">
        <v>478</v>
      </c>
      <c r="C474" s="4">
        <v>222.83</v>
      </c>
      <c r="D474" s="4">
        <v>223.57</v>
      </c>
      <c r="E474" s="4">
        <v>220.75</v>
      </c>
      <c r="F474" s="4">
        <v>223.35</v>
      </c>
      <c r="G474" s="4">
        <v>31291257</v>
      </c>
    </row>
    <row r="475" spans="2:7" ht="17" thickBot="1" x14ac:dyDescent="0.25">
      <c r="B475" s="4" t="s">
        <v>479</v>
      </c>
      <c r="C475" s="4">
        <v>224.42</v>
      </c>
      <c r="D475" s="4">
        <v>224.65</v>
      </c>
      <c r="E475" s="4">
        <v>220.31</v>
      </c>
      <c r="F475" s="4">
        <v>220.66</v>
      </c>
      <c r="G475" s="4">
        <v>24757276</v>
      </c>
    </row>
    <row r="476" spans="2:7" ht="17" thickBot="1" x14ac:dyDescent="0.25">
      <c r="B476" s="4" t="s">
        <v>480</v>
      </c>
      <c r="C476" s="4">
        <v>225.84</v>
      </c>
      <c r="D476" s="4">
        <v>226.51</v>
      </c>
      <c r="E476" s="4">
        <v>223.08</v>
      </c>
      <c r="F476" s="4">
        <v>225.94</v>
      </c>
      <c r="G476" s="4">
        <v>42370123</v>
      </c>
    </row>
    <row r="477" spans="2:7" ht="17" thickBot="1" x14ac:dyDescent="0.25">
      <c r="B477" s="4" t="s">
        <v>481</v>
      </c>
      <c r="C477" s="4">
        <v>228.9</v>
      </c>
      <c r="D477" s="4">
        <v>231.78</v>
      </c>
      <c r="E477" s="4">
        <v>226.94</v>
      </c>
      <c r="F477" s="4">
        <v>230.71</v>
      </c>
      <c r="G477" s="4">
        <v>39951456</v>
      </c>
    </row>
    <row r="478" spans="2:7" ht="17" thickBot="1" x14ac:dyDescent="0.25">
      <c r="B478" s="4" t="s">
        <v>482</v>
      </c>
      <c r="C478" s="4">
        <v>232.02</v>
      </c>
      <c r="D478" s="4">
        <v>235.44</v>
      </c>
      <c r="E478" s="4">
        <v>231.19</v>
      </c>
      <c r="F478" s="4">
        <v>235.01</v>
      </c>
      <c r="G478" s="4">
        <v>41448217</v>
      </c>
    </row>
    <row r="479" spans="2:7" ht="17" thickBot="1" x14ac:dyDescent="0.25">
      <c r="B479" s="4" t="s">
        <v>483</v>
      </c>
      <c r="C479" s="4">
        <v>234.1</v>
      </c>
      <c r="D479" s="4">
        <v>235.52</v>
      </c>
      <c r="E479" s="4">
        <v>231.51</v>
      </c>
      <c r="F479" s="4">
        <v>235.42</v>
      </c>
      <c r="G479" s="4">
        <v>26404364</v>
      </c>
    </row>
    <row r="480" spans="2:7" ht="17" thickBot="1" x14ac:dyDescent="0.25">
      <c r="B480" s="4" t="s">
        <v>484</v>
      </c>
      <c r="C480" s="4">
        <v>234.5</v>
      </c>
      <c r="D480" s="4">
        <v>236.4</v>
      </c>
      <c r="E480" s="4">
        <v>232.93</v>
      </c>
      <c r="F480" s="4">
        <v>234.85</v>
      </c>
      <c r="G480" s="4">
        <v>25890738</v>
      </c>
    </row>
    <row r="481" spans="2:7" ht="17" thickBot="1" x14ac:dyDescent="0.25">
      <c r="B481" s="4" t="s">
        <v>485</v>
      </c>
      <c r="C481" s="4">
        <v>226.21</v>
      </c>
      <c r="D481" s="4">
        <v>235.61</v>
      </c>
      <c r="E481" s="4">
        <v>225.86</v>
      </c>
      <c r="F481" s="4">
        <v>235.42</v>
      </c>
      <c r="G481" s="4">
        <v>49428332</v>
      </c>
    </row>
    <row r="482" spans="2:7" ht="17" thickBot="1" x14ac:dyDescent="0.25">
      <c r="B482" s="4" t="s">
        <v>486</v>
      </c>
      <c r="C482" s="4">
        <v>234.29</v>
      </c>
      <c r="D482" s="4">
        <v>241.77</v>
      </c>
      <c r="E482" s="4">
        <v>233.98</v>
      </c>
      <c r="F482" s="4">
        <v>238.15</v>
      </c>
      <c r="G482" s="4">
        <v>41587188</v>
      </c>
    </row>
    <row r="483" spans="2:7" ht="17" thickBot="1" x14ac:dyDescent="0.25">
      <c r="B483" s="4" t="s">
        <v>487</v>
      </c>
      <c r="C483" s="4">
        <v>239.02</v>
      </c>
      <c r="D483" s="4">
        <v>240.39</v>
      </c>
      <c r="E483" s="4">
        <v>236.15</v>
      </c>
      <c r="F483" s="4">
        <v>237.07</v>
      </c>
      <c r="G483" s="4">
        <v>26091716</v>
      </c>
    </row>
    <row r="484" spans="2:7" ht="17" thickBot="1" x14ac:dyDescent="0.25">
      <c r="B484" s="4" t="s">
        <v>488</v>
      </c>
      <c r="C484" s="4">
        <v>237.14</v>
      </c>
      <c r="D484" s="4">
        <v>237.95</v>
      </c>
      <c r="E484" s="4">
        <v>232.22</v>
      </c>
      <c r="F484" s="4">
        <v>234.64</v>
      </c>
      <c r="G484" s="4">
        <v>32020728</v>
      </c>
    </row>
    <row r="485" spans="2:7" ht="17" thickBot="1" x14ac:dyDescent="0.25">
      <c r="B485" s="4" t="s">
        <v>489</v>
      </c>
      <c r="C485" s="4">
        <v>236.5</v>
      </c>
      <c r="D485" s="4">
        <v>240.29</v>
      </c>
      <c r="E485" s="4">
        <v>236.41</v>
      </c>
      <c r="F485" s="4">
        <v>237.68</v>
      </c>
      <c r="G485" s="4">
        <v>36162377</v>
      </c>
    </row>
    <row r="486" spans="2:7" ht="17" thickBot="1" x14ac:dyDescent="0.25">
      <c r="B486" s="4" t="s">
        <v>490</v>
      </c>
      <c r="C486" s="4">
        <v>234.06</v>
      </c>
      <c r="D486" s="4">
        <v>239.25</v>
      </c>
      <c r="E486" s="4">
        <v>232.9</v>
      </c>
      <c r="F486" s="4">
        <v>237.42</v>
      </c>
      <c r="G486" s="4">
        <v>37285868</v>
      </c>
    </row>
    <row r="487" spans="2:7" ht="17" thickBot="1" x14ac:dyDescent="0.25">
      <c r="B487" s="4" t="s">
        <v>491</v>
      </c>
      <c r="C487" s="4">
        <v>239.01</v>
      </c>
      <c r="D487" s="4">
        <v>242.52</v>
      </c>
      <c r="E487" s="4">
        <v>238.03</v>
      </c>
      <c r="F487" s="4">
        <v>242.06</v>
      </c>
      <c r="G487" s="4">
        <v>29713812</v>
      </c>
    </row>
    <row r="488" spans="2:7" ht="17" thickBot="1" x14ac:dyDescent="0.25">
      <c r="B488" s="4" t="s">
        <v>492</v>
      </c>
      <c r="C488" s="4">
        <v>237.02</v>
      </c>
      <c r="D488" s="4">
        <v>238.32</v>
      </c>
      <c r="E488" s="4">
        <v>235.2</v>
      </c>
      <c r="F488" s="4">
        <v>236.17</v>
      </c>
      <c r="G488" s="4">
        <v>38832042</v>
      </c>
    </row>
    <row r="489" spans="2:7" ht="17" thickBot="1" x14ac:dyDescent="0.25">
      <c r="B489" s="4" t="s">
        <v>493</v>
      </c>
      <c r="C489" s="4">
        <v>238.01</v>
      </c>
      <c r="D489" s="4">
        <v>239.66</v>
      </c>
      <c r="E489" s="4">
        <v>236.01</v>
      </c>
      <c r="F489" s="4">
        <v>238.83</v>
      </c>
      <c r="G489" s="4">
        <v>60897095</v>
      </c>
    </row>
    <row r="490" spans="2:7" ht="17" thickBot="1" x14ac:dyDescent="0.25">
      <c r="B490" s="4" t="s">
        <v>494</v>
      </c>
      <c r="C490" s="4">
        <v>232.5</v>
      </c>
      <c r="D490" s="4">
        <v>234.81</v>
      </c>
      <c r="E490" s="4">
        <v>228.06</v>
      </c>
      <c r="F490" s="4">
        <v>229.15</v>
      </c>
      <c r="G490" s="4">
        <v>77539276</v>
      </c>
    </row>
    <row r="491" spans="2:7" ht="17" thickBot="1" x14ac:dyDescent="0.25">
      <c r="B491" s="4" t="s">
        <v>495</v>
      </c>
      <c r="C491" s="4">
        <v>230.55</v>
      </c>
      <c r="D491" s="4">
        <v>233.92</v>
      </c>
      <c r="E491" s="4">
        <v>229.2</v>
      </c>
      <c r="F491" s="4">
        <v>233.14</v>
      </c>
      <c r="G491" s="4">
        <v>35419926</v>
      </c>
    </row>
    <row r="492" spans="2:7" ht="17" thickBot="1" x14ac:dyDescent="0.25">
      <c r="B492" s="4" t="s">
        <v>496</v>
      </c>
      <c r="C492" s="4">
        <v>231.92</v>
      </c>
      <c r="D492" s="4">
        <v>233.44</v>
      </c>
      <c r="E492" s="4">
        <v>230.13</v>
      </c>
      <c r="F492" s="4">
        <v>232.76</v>
      </c>
      <c r="G492" s="4">
        <v>23713726</v>
      </c>
    </row>
    <row r="493" spans="2:7" ht="17" thickBot="1" x14ac:dyDescent="0.25">
      <c r="B493" s="4" t="s">
        <v>497</v>
      </c>
      <c r="C493" s="4">
        <v>230.46</v>
      </c>
      <c r="D493" s="4">
        <v>231.18</v>
      </c>
      <c r="E493" s="4">
        <v>228.16</v>
      </c>
      <c r="F493" s="4">
        <v>228.93</v>
      </c>
      <c r="G493" s="4">
        <v>32285249</v>
      </c>
    </row>
    <row r="494" spans="2:7" ht="17" thickBot="1" x14ac:dyDescent="0.25">
      <c r="B494" s="4" t="s">
        <v>498</v>
      </c>
      <c r="C494" s="4">
        <v>228.85</v>
      </c>
      <c r="D494" s="4">
        <v>230.42</v>
      </c>
      <c r="E494" s="4">
        <v>227.52</v>
      </c>
      <c r="F494" s="4">
        <v>230.37</v>
      </c>
      <c r="G494" s="4">
        <v>31346512</v>
      </c>
    </row>
    <row r="495" spans="2:7" ht="17" thickBot="1" x14ac:dyDescent="0.25">
      <c r="B495" s="4" t="s">
        <v>499</v>
      </c>
      <c r="C495" s="4">
        <v>229.2</v>
      </c>
      <c r="D495" s="4">
        <v>229.89</v>
      </c>
      <c r="E495" s="4">
        <v>227.23</v>
      </c>
      <c r="F495" s="4">
        <v>228.68</v>
      </c>
      <c r="G495" s="4">
        <v>27031084</v>
      </c>
    </row>
    <row r="496" spans="2:7" ht="17" thickBot="1" x14ac:dyDescent="0.25">
      <c r="B496" s="4" t="s">
        <v>500</v>
      </c>
      <c r="C496" s="4">
        <v>228.82</v>
      </c>
      <c r="D496" s="4">
        <v>229.3</v>
      </c>
      <c r="E496" s="4">
        <v>223.72</v>
      </c>
      <c r="F496" s="4">
        <v>226.65</v>
      </c>
      <c r="G496" s="4">
        <v>42975133</v>
      </c>
    </row>
    <row r="497" spans="2:7" ht="17" thickBot="1" x14ac:dyDescent="0.25">
      <c r="B497" s="4" t="s">
        <v>501</v>
      </c>
      <c r="C497" s="4">
        <v>225.52</v>
      </c>
      <c r="D497" s="4">
        <v>226.83</v>
      </c>
      <c r="E497" s="4">
        <v>223.71</v>
      </c>
      <c r="F497" s="4">
        <v>226.63</v>
      </c>
      <c r="G497" s="4">
        <v>28566709</v>
      </c>
    </row>
    <row r="498" spans="2:7" ht="17" thickBot="1" x14ac:dyDescent="0.25">
      <c r="B498" s="4" t="s">
        <v>502</v>
      </c>
      <c r="C498" s="4">
        <v>224.78</v>
      </c>
      <c r="D498" s="4">
        <v>225.13</v>
      </c>
      <c r="E498" s="4">
        <v>221.81</v>
      </c>
      <c r="F498" s="4">
        <v>222.88</v>
      </c>
      <c r="G498" s="4">
        <v>30001665</v>
      </c>
    </row>
    <row r="499" spans="2:7" ht="17" thickBot="1" x14ac:dyDescent="0.25">
      <c r="B499" s="4" t="s">
        <v>503</v>
      </c>
      <c r="C499" s="4">
        <v>223.28</v>
      </c>
      <c r="D499" s="4">
        <v>223.31</v>
      </c>
      <c r="E499" s="4">
        <v>214.74</v>
      </c>
      <c r="F499" s="4">
        <v>216.58</v>
      </c>
      <c r="G499" s="4">
        <v>55323850</v>
      </c>
    </row>
    <row r="500" spans="2:7" ht="17" thickBot="1" x14ac:dyDescent="0.25">
      <c r="B500" s="4" t="s">
        <v>504</v>
      </c>
      <c r="C500" s="4">
        <v>217.45</v>
      </c>
      <c r="D500" s="4">
        <v>217.72</v>
      </c>
      <c r="E500" s="4">
        <v>212.42</v>
      </c>
      <c r="F500" s="4">
        <v>212.71</v>
      </c>
      <c r="G500" s="4">
        <v>42387585</v>
      </c>
    </row>
    <row r="501" spans="2:7" ht="17" thickBot="1" x14ac:dyDescent="0.25">
      <c r="B501" s="4" t="s">
        <v>505</v>
      </c>
      <c r="C501" s="4">
        <v>211.63</v>
      </c>
      <c r="D501" s="4">
        <v>213.34</v>
      </c>
      <c r="E501" s="4">
        <v>204.16</v>
      </c>
      <c r="F501" s="4">
        <v>212.8</v>
      </c>
      <c r="G501" s="4">
        <v>58957977</v>
      </c>
    </row>
    <row r="502" spans="2:7" ht="17" thickBot="1" x14ac:dyDescent="0.25">
      <c r="B502" s="4" t="s">
        <v>506</v>
      </c>
      <c r="C502" s="4">
        <v>214.94</v>
      </c>
      <c r="D502" s="4">
        <v>218.16</v>
      </c>
      <c r="E502" s="4">
        <v>213.09</v>
      </c>
      <c r="F502" s="4">
        <v>214.35</v>
      </c>
      <c r="G502" s="4">
        <v>39120603</v>
      </c>
    </row>
    <row r="503" spans="2:7" ht="17" thickBot="1" x14ac:dyDescent="0.25">
      <c r="B503" s="4" t="s">
        <v>507</v>
      </c>
      <c r="C503" s="4">
        <v>218.35</v>
      </c>
      <c r="D503" s="4">
        <v>219.97</v>
      </c>
      <c r="E503" s="4">
        <v>208.37</v>
      </c>
      <c r="F503" s="4">
        <v>208.74</v>
      </c>
      <c r="G503" s="4">
        <v>40548571</v>
      </c>
    </row>
    <row r="504" spans="2:7" ht="17" thickBot="1" x14ac:dyDescent="0.25">
      <c r="B504" s="4" t="s">
        <v>508</v>
      </c>
      <c r="C504" s="4">
        <v>208.65</v>
      </c>
      <c r="D504" s="4">
        <v>212.62</v>
      </c>
      <c r="E504" s="4">
        <v>206.99</v>
      </c>
      <c r="F504" s="4">
        <v>212.28</v>
      </c>
      <c r="G504" s="4">
        <v>51771737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6F5C-BBAD-4889-8B03-94E6C4AF0C07}">
  <dimension ref="B1:G505"/>
  <sheetViews>
    <sheetView topLeftCell="A7" workbookViewId="0">
      <selection activeCell="I19" sqref="I19"/>
    </sheetView>
  </sheetViews>
  <sheetFormatPr baseColWidth="10" defaultColWidth="8.83203125" defaultRowHeight="15" x14ac:dyDescent="0.2"/>
  <cols>
    <col min="1" max="1" width="6.83203125" customWidth="1"/>
    <col min="2" max="2" width="19.33203125" customWidth="1"/>
  </cols>
  <sheetData>
    <row r="1" spans="2:7" ht="16" thickBot="1" x14ac:dyDescent="0.25"/>
    <row r="2" spans="2:7" ht="16" thickBot="1" x14ac:dyDescent="0.25">
      <c r="B2" s="1" t="s">
        <v>510</v>
      </c>
      <c r="C2" s="1"/>
      <c r="D2" s="1"/>
      <c r="E2" s="1"/>
      <c r="F2" s="1"/>
      <c r="G2" s="1"/>
    </row>
    <row r="3" spans="2:7" ht="16" thickBot="1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ht="16" thickBot="1" x14ac:dyDescent="0.25">
      <c r="B4" s="2" t="s">
        <v>7</v>
      </c>
      <c r="C4" s="2">
        <v>160.91999999999999</v>
      </c>
      <c r="D4" s="2">
        <v>163.59</v>
      </c>
      <c r="E4" s="2">
        <v>160.59</v>
      </c>
      <c r="F4" s="2">
        <v>162.05000000000001</v>
      </c>
      <c r="G4" s="2">
        <v>7470391</v>
      </c>
    </row>
    <row r="5" spans="2:7" ht="16" thickBot="1" x14ac:dyDescent="0.25">
      <c r="B5" s="2" t="s">
        <v>8</v>
      </c>
      <c r="C5" s="2">
        <v>161.97999999999999</v>
      </c>
      <c r="D5" s="2">
        <v>163.49</v>
      </c>
      <c r="E5" s="2">
        <v>161.59</v>
      </c>
      <c r="F5" s="2">
        <v>162.56</v>
      </c>
      <c r="G5" s="2">
        <v>5582097</v>
      </c>
    </row>
    <row r="6" spans="2:7" ht="16" thickBot="1" x14ac:dyDescent="0.25">
      <c r="B6" s="2" t="s">
        <v>9</v>
      </c>
      <c r="C6" s="2">
        <v>160.87</v>
      </c>
      <c r="D6" s="2">
        <v>165.58</v>
      </c>
      <c r="E6" s="2">
        <v>160.41999999999999</v>
      </c>
      <c r="F6" s="2">
        <v>164.96</v>
      </c>
      <c r="G6" s="2">
        <v>6007546</v>
      </c>
    </row>
    <row r="7" spans="2:7" ht="16" thickBot="1" x14ac:dyDescent="0.25">
      <c r="B7" s="2" t="s">
        <v>10</v>
      </c>
      <c r="C7" s="2">
        <v>164.34</v>
      </c>
      <c r="D7" s="2">
        <v>166.8</v>
      </c>
      <c r="E7" s="2">
        <v>163.81</v>
      </c>
      <c r="F7" s="2">
        <v>166.17</v>
      </c>
      <c r="G7" s="2">
        <v>7703600</v>
      </c>
    </row>
    <row r="8" spans="2:7" ht="16" thickBot="1" x14ac:dyDescent="0.25">
      <c r="B8" s="2" t="s">
        <v>11</v>
      </c>
      <c r="C8" s="2">
        <v>165.7</v>
      </c>
      <c r="D8" s="2">
        <v>166.6</v>
      </c>
      <c r="E8" s="2">
        <v>163.58000000000001</v>
      </c>
      <c r="F8" s="2">
        <v>164.03</v>
      </c>
      <c r="G8" s="2">
        <v>7392967</v>
      </c>
    </row>
    <row r="9" spans="2:7" ht="16" thickBot="1" x14ac:dyDescent="0.25">
      <c r="B9" s="2" t="s">
        <v>12</v>
      </c>
      <c r="C9" s="2">
        <v>163.22999999999999</v>
      </c>
      <c r="D9" s="2">
        <v>165.29</v>
      </c>
      <c r="E9" s="2">
        <v>161.38</v>
      </c>
      <c r="F9" s="2">
        <v>162.99</v>
      </c>
      <c r="G9" s="2">
        <v>5435819</v>
      </c>
    </row>
    <row r="10" spans="2:7" ht="16" thickBot="1" x14ac:dyDescent="0.25">
      <c r="B10" s="2" t="s">
        <v>13</v>
      </c>
      <c r="C10" s="2">
        <v>163.79</v>
      </c>
      <c r="D10" s="2">
        <v>165.49</v>
      </c>
      <c r="E10" s="2">
        <v>160.19</v>
      </c>
      <c r="F10" s="2">
        <v>160.51</v>
      </c>
      <c r="G10" s="2">
        <v>6214745</v>
      </c>
    </row>
    <row r="11" spans="2:7" ht="16" thickBot="1" x14ac:dyDescent="0.25">
      <c r="B11" s="2" t="s">
        <v>14</v>
      </c>
      <c r="C11" s="2">
        <v>160.94</v>
      </c>
      <c r="D11" s="2">
        <v>164.67</v>
      </c>
      <c r="E11" s="2">
        <v>158.66999999999999</v>
      </c>
      <c r="F11" s="2">
        <v>159.66999999999999</v>
      </c>
      <c r="G11" s="2">
        <v>7385803</v>
      </c>
    </row>
    <row r="12" spans="2:7" ht="16" thickBot="1" x14ac:dyDescent="0.25">
      <c r="B12" s="2" t="s">
        <v>15</v>
      </c>
      <c r="C12" s="2">
        <v>156.44</v>
      </c>
      <c r="D12" s="2">
        <v>160.94999999999999</v>
      </c>
      <c r="E12" s="2">
        <v>153.80000000000001</v>
      </c>
      <c r="F12" s="2">
        <v>158.71</v>
      </c>
      <c r="G12" s="2">
        <v>10106133</v>
      </c>
    </row>
    <row r="13" spans="2:7" ht="16" thickBot="1" x14ac:dyDescent="0.25">
      <c r="B13" s="2" t="s">
        <v>16</v>
      </c>
      <c r="C13" s="2">
        <v>158.26</v>
      </c>
      <c r="D13" s="2">
        <v>164.02</v>
      </c>
      <c r="E13" s="2">
        <v>157.88</v>
      </c>
      <c r="F13" s="2">
        <v>160.76</v>
      </c>
      <c r="G13" s="2">
        <v>10035193</v>
      </c>
    </row>
    <row r="14" spans="2:7" ht="16" thickBot="1" x14ac:dyDescent="0.25">
      <c r="B14" s="2" t="s">
        <v>17</v>
      </c>
      <c r="C14" s="2">
        <v>155.59</v>
      </c>
      <c r="D14" s="2">
        <v>157.94999999999999</v>
      </c>
      <c r="E14" s="2">
        <v>152.01</v>
      </c>
      <c r="F14" s="2">
        <v>153.80000000000001</v>
      </c>
      <c r="G14" s="2">
        <v>14063141</v>
      </c>
    </row>
    <row r="15" spans="2:7" ht="16" thickBot="1" x14ac:dyDescent="0.25">
      <c r="B15" s="2" t="s">
        <v>18</v>
      </c>
      <c r="C15" s="2">
        <v>150.16</v>
      </c>
      <c r="D15" s="2">
        <v>155.47</v>
      </c>
      <c r="E15" s="2">
        <v>149.91</v>
      </c>
      <c r="F15" s="2">
        <v>154.29</v>
      </c>
      <c r="G15" s="2">
        <v>12852173</v>
      </c>
    </row>
    <row r="16" spans="2:7" ht="16" thickBot="1" x14ac:dyDescent="0.25">
      <c r="B16" s="2" t="s">
        <v>19</v>
      </c>
      <c r="C16" s="2">
        <v>153.62</v>
      </c>
      <c r="D16" s="2">
        <v>155.38</v>
      </c>
      <c r="E16" s="2">
        <v>150.6</v>
      </c>
      <c r="F16" s="2">
        <v>152.34</v>
      </c>
      <c r="G16" s="2">
        <v>33161774</v>
      </c>
    </row>
    <row r="17" spans="2:7" ht="16" thickBot="1" x14ac:dyDescent="0.25">
      <c r="B17" s="2" t="s">
        <v>20</v>
      </c>
      <c r="C17" s="2">
        <v>151.74</v>
      </c>
      <c r="D17" s="2">
        <v>155.78</v>
      </c>
      <c r="E17" s="2">
        <v>151.29</v>
      </c>
      <c r="F17" s="2">
        <v>154.58000000000001</v>
      </c>
      <c r="G17" s="2">
        <v>8461413</v>
      </c>
    </row>
    <row r="18" spans="2:7" ht="16" thickBot="1" x14ac:dyDescent="0.25">
      <c r="B18" s="2" t="s">
        <v>21</v>
      </c>
      <c r="C18" s="2">
        <v>157.16</v>
      </c>
      <c r="D18" s="2">
        <v>159.57</v>
      </c>
      <c r="E18" s="2">
        <v>156.47</v>
      </c>
      <c r="F18" s="2">
        <v>159.31</v>
      </c>
      <c r="G18" s="2">
        <v>9753541</v>
      </c>
    </row>
    <row r="19" spans="2:7" ht="16" thickBot="1" x14ac:dyDescent="0.25">
      <c r="B19" s="2" t="s">
        <v>22</v>
      </c>
      <c r="C19" s="2">
        <v>159.87</v>
      </c>
      <c r="D19" s="2">
        <v>160.06</v>
      </c>
      <c r="E19" s="2">
        <v>155.93</v>
      </c>
      <c r="F19" s="2">
        <v>156.07</v>
      </c>
      <c r="G19" s="2">
        <v>6314994</v>
      </c>
    </row>
    <row r="20" spans="2:7" ht="16" thickBot="1" x14ac:dyDescent="0.25">
      <c r="B20" s="2" t="s">
        <v>23</v>
      </c>
      <c r="C20" s="2">
        <v>157.02000000000001</v>
      </c>
      <c r="D20" s="2">
        <v>158.76</v>
      </c>
      <c r="E20" s="2">
        <v>153.13999999999999</v>
      </c>
      <c r="F20" s="2">
        <v>154.52000000000001</v>
      </c>
      <c r="G20" s="2">
        <v>7859437</v>
      </c>
    </row>
    <row r="21" spans="2:7" ht="16" thickBot="1" x14ac:dyDescent="0.25">
      <c r="B21" s="2" t="s">
        <v>24</v>
      </c>
      <c r="C21" s="2">
        <v>152.1</v>
      </c>
      <c r="D21" s="2">
        <v>156.65</v>
      </c>
      <c r="E21" s="2">
        <v>151.83000000000001</v>
      </c>
      <c r="F21" s="2">
        <v>156.06</v>
      </c>
      <c r="G21" s="2">
        <v>6601923</v>
      </c>
    </row>
    <row r="22" spans="2:7" ht="16" thickBot="1" x14ac:dyDescent="0.25">
      <c r="B22" s="2" t="s">
        <v>25</v>
      </c>
      <c r="C22" s="2">
        <v>157.4</v>
      </c>
      <c r="D22" s="2">
        <v>158.47999999999999</v>
      </c>
      <c r="E22" s="2">
        <v>155.69</v>
      </c>
      <c r="F22" s="2">
        <v>157.65</v>
      </c>
      <c r="G22" s="2">
        <v>7006768</v>
      </c>
    </row>
    <row r="23" spans="2:7" ht="16" thickBot="1" x14ac:dyDescent="0.25">
      <c r="B23" s="2" t="s">
        <v>26</v>
      </c>
      <c r="C23" s="2">
        <v>157.28</v>
      </c>
      <c r="D23" s="2">
        <v>160.19</v>
      </c>
      <c r="E23" s="2">
        <v>156.68</v>
      </c>
      <c r="F23" s="2">
        <v>159.49</v>
      </c>
      <c r="G23" s="2">
        <v>5605382</v>
      </c>
    </row>
    <row r="24" spans="2:7" ht="16" thickBot="1" x14ac:dyDescent="0.25">
      <c r="B24" s="2" t="s">
        <v>27</v>
      </c>
      <c r="C24" s="2">
        <v>160.62</v>
      </c>
      <c r="D24" s="2">
        <v>161.32</v>
      </c>
      <c r="E24" s="2">
        <v>159.33000000000001</v>
      </c>
      <c r="F24" s="2">
        <v>160.86000000000001</v>
      </c>
      <c r="G24" s="2">
        <v>7569727</v>
      </c>
    </row>
    <row r="25" spans="2:7" ht="16" thickBot="1" x14ac:dyDescent="0.25">
      <c r="B25" s="2" t="s">
        <v>28</v>
      </c>
      <c r="C25" s="2">
        <v>162.25</v>
      </c>
      <c r="D25" s="2">
        <v>163.01</v>
      </c>
      <c r="E25" s="2">
        <v>161.58000000000001</v>
      </c>
      <c r="F25" s="2">
        <v>162.38999999999999</v>
      </c>
      <c r="G25" s="2">
        <v>6322353</v>
      </c>
    </row>
    <row r="26" spans="2:7" ht="16" thickBot="1" x14ac:dyDescent="0.25">
      <c r="B26" s="2" t="s">
        <v>29</v>
      </c>
      <c r="C26" s="2">
        <v>162.69999999999999</v>
      </c>
      <c r="D26" s="2">
        <v>163.72</v>
      </c>
      <c r="E26" s="2">
        <v>162.15</v>
      </c>
      <c r="F26" s="2">
        <v>163.16</v>
      </c>
      <c r="G26" s="2">
        <v>7041436</v>
      </c>
    </row>
    <row r="27" spans="2:7" ht="16" thickBot="1" x14ac:dyDescent="0.25">
      <c r="B27" s="2" t="s">
        <v>30</v>
      </c>
      <c r="C27" s="2">
        <v>169.8</v>
      </c>
      <c r="D27" s="2">
        <v>171.1</v>
      </c>
      <c r="E27" s="2">
        <v>168.92</v>
      </c>
      <c r="F27" s="2">
        <v>169.95</v>
      </c>
      <c r="G27" s="2">
        <v>12868174</v>
      </c>
    </row>
    <row r="28" spans="2:7" ht="16" thickBot="1" x14ac:dyDescent="0.25">
      <c r="B28" s="2" t="s">
        <v>31</v>
      </c>
      <c r="C28" s="2">
        <v>171.14</v>
      </c>
      <c r="D28" s="2">
        <v>171.14</v>
      </c>
      <c r="E28" s="2">
        <v>167.72</v>
      </c>
      <c r="F28" s="2">
        <v>169.04</v>
      </c>
      <c r="G28" s="2">
        <v>7521448</v>
      </c>
    </row>
    <row r="29" spans="2:7" ht="16" thickBot="1" x14ac:dyDescent="0.25">
      <c r="B29" s="2" t="s">
        <v>32</v>
      </c>
      <c r="C29" s="2">
        <v>169.26</v>
      </c>
      <c r="D29" s="2">
        <v>170.44</v>
      </c>
      <c r="E29" s="2">
        <v>167.74</v>
      </c>
      <c r="F29" s="2">
        <v>169.88</v>
      </c>
      <c r="G29" s="2">
        <v>6478114</v>
      </c>
    </row>
    <row r="30" spans="2:7" ht="16" thickBot="1" x14ac:dyDescent="0.25">
      <c r="B30" s="2" t="s">
        <v>33</v>
      </c>
      <c r="C30" s="2">
        <v>169.35</v>
      </c>
      <c r="D30" s="2">
        <v>169.41</v>
      </c>
      <c r="E30" s="2">
        <v>167.13</v>
      </c>
      <c r="F30" s="2">
        <v>167.65</v>
      </c>
      <c r="G30" s="2">
        <v>5803168</v>
      </c>
    </row>
    <row r="31" spans="2:7" ht="16" thickBot="1" x14ac:dyDescent="0.25">
      <c r="B31" s="2" t="s">
        <v>34</v>
      </c>
      <c r="C31" s="2">
        <v>168.49</v>
      </c>
      <c r="D31" s="2">
        <v>169.68</v>
      </c>
      <c r="E31" s="2">
        <v>167.31</v>
      </c>
      <c r="F31" s="2">
        <v>168.29</v>
      </c>
      <c r="G31" s="2">
        <v>5923503</v>
      </c>
    </row>
    <row r="32" spans="2:7" ht="16" thickBot="1" x14ac:dyDescent="0.25">
      <c r="B32" s="2" t="s">
        <v>35</v>
      </c>
      <c r="C32" s="2">
        <v>169.07</v>
      </c>
      <c r="D32" s="2">
        <v>170.34</v>
      </c>
      <c r="E32" s="2">
        <v>168.07</v>
      </c>
      <c r="F32" s="2">
        <v>169.22</v>
      </c>
      <c r="G32" s="2">
        <v>5469592</v>
      </c>
    </row>
    <row r="33" spans="2:7" ht="16" thickBot="1" x14ac:dyDescent="0.25">
      <c r="B33" s="2" t="s">
        <v>36</v>
      </c>
      <c r="C33" s="2">
        <v>170.45</v>
      </c>
      <c r="D33" s="2">
        <v>171.12</v>
      </c>
      <c r="E33" s="2">
        <v>169.47</v>
      </c>
      <c r="F33" s="2">
        <v>169.82</v>
      </c>
      <c r="G33" s="2">
        <v>6157875</v>
      </c>
    </row>
    <row r="34" spans="2:7" ht="16" thickBot="1" x14ac:dyDescent="0.25">
      <c r="B34" s="2" t="s">
        <v>37</v>
      </c>
      <c r="C34" s="2">
        <v>170.25</v>
      </c>
      <c r="D34" s="2">
        <v>172.47</v>
      </c>
      <c r="E34" s="2">
        <v>169.82</v>
      </c>
      <c r="F34" s="2">
        <v>172.09</v>
      </c>
      <c r="G34" s="2">
        <v>6856568</v>
      </c>
    </row>
    <row r="35" spans="2:7" ht="16" thickBot="1" x14ac:dyDescent="0.25">
      <c r="B35" s="2" t="s">
        <v>38</v>
      </c>
      <c r="C35" s="2">
        <v>172.5</v>
      </c>
      <c r="D35" s="2">
        <v>172.88</v>
      </c>
      <c r="E35" s="2">
        <v>171.22</v>
      </c>
      <c r="F35" s="2">
        <v>172.44</v>
      </c>
      <c r="G35" s="2">
        <v>4930721</v>
      </c>
    </row>
    <row r="36" spans="2:7" ht="16" thickBot="1" x14ac:dyDescent="0.25">
      <c r="B36" s="2" t="s">
        <v>39</v>
      </c>
      <c r="C36" s="2">
        <v>172.39</v>
      </c>
      <c r="D36" s="2">
        <v>172.54</v>
      </c>
      <c r="E36" s="2">
        <v>170.22</v>
      </c>
      <c r="F36" s="2">
        <v>170.92</v>
      </c>
      <c r="G36" s="2">
        <v>7005985</v>
      </c>
    </row>
    <row r="37" spans="2:7" ht="16" thickBot="1" x14ac:dyDescent="0.25">
      <c r="B37" s="2" t="s">
        <v>40</v>
      </c>
      <c r="C37" s="2">
        <v>170.82</v>
      </c>
      <c r="D37" s="2">
        <v>172.39</v>
      </c>
      <c r="E37" s="2">
        <v>170.13</v>
      </c>
      <c r="F37" s="2">
        <v>170.52</v>
      </c>
      <c r="G37" s="2">
        <v>8045627</v>
      </c>
    </row>
    <row r="38" spans="2:7" ht="16" thickBot="1" x14ac:dyDescent="0.25">
      <c r="B38" s="2" t="s">
        <v>41</v>
      </c>
      <c r="C38" s="2">
        <v>169.46</v>
      </c>
      <c r="D38" s="2">
        <v>170.74</v>
      </c>
      <c r="E38" s="2">
        <v>169.1</v>
      </c>
      <c r="F38" s="2">
        <v>170.68</v>
      </c>
      <c r="G38" s="2">
        <v>5506770</v>
      </c>
    </row>
    <row r="39" spans="2:7" ht="16" thickBot="1" x14ac:dyDescent="0.25">
      <c r="B39" s="2" t="s">
        <v>42</v>
      </c>
      <c r="C39" s="2">
        <v>168.76</v>
      </c>
      <c r="D39" s="2">
        <v>170.06</v>
      </c>
      <c r="E39" s="2">
        <v>168.02</v>
      </c>
      <c r="F39" s="2">
        <v>169.85</v>
      </c>
      <c r="G39" s="2">
        <v>5851104</v>
      </c>
    </row>
    <row r="40" spans="2:7" ht="16" thickBot="1" x14ac:dyDescent="0.25">
      <c r="B40" s="2" t="s">
        <v>43</v>
      </c>
      <c r="C40" s="2">
        <v>169.83</v>
      </c>
      <c r="D40" s="2">
        <v>170.59</v>
      </c>
      <c r="E40" s="2">
        <v>168.84</v>
      </c>
      <c r="F40" s="2">
        <v>169.12</v>
      </c>
      <c r="G40" s="2">
        <v>7179013</v>
      </c>
    </row>
    <row r="41" spans="2:7" ht="16" thickBot="1" x14ac:dyDescent="0.25">
      <c r="B41" s="2" t="s">
        <v>44</v>
      </c>
      <c r="C41" s="2">
        <v>169.1</v>
      </c>
      <c r="D41" s="2">
        <v>172.38</v>
      </c>
      <c r="E41" s="2">
        <v>168.58</v>
      </c>
      <c r="F41" s="2">
        <v>171.48</v>
      </c>
      <c r="G41" s="2">
        <v>7177576</v>
      </c>
    </row>
    <row r="42" spans="2:7" ht="16" thickBot="1" x14ac:dyDescent="0.25">
      <c r="B42" s="2" t="s">
        <v>45</v>
      </c>
      <c r="C42" s="2">
        <v>170.32</v>
      </c>
      <c r="D42" s="2">
        <v>170.4</v>
      </c>
      <c r="E42" s="2">
        <v>168.43</v>
      </c>
      <c r="F42" s="2">
        <v>168.99</v>
      </c>
      <c r="G42" s="2">
        <v>5807244</v>
      </c>
    </row>
    <row r="43" spans="2:7" ht="16" thickBot="1" x14ac:dyDescent="0.25">
      <c r="B43" s="2" t="s">
        <v>46</v>
      </c>
      <c r="C43" s="2">
        <v>168.21</v>
      </c>
      <c r="D43" s="2">
        <v>168.95</v>
      </c>
      <c r="E43" s="2">
        <v>165.23</v>
      </c>
      <c r="F43" s="2">
        <v>165.98</v>
      </c>
      <c r="G43" s="2">
        <v>5927431</v>
      </c>
    </row>
    <row r="44" spans="2:7" ht="16" thickBot="1" x14ac:dyDescent="0.25">
      <c r="B44" s="2" t="s">
        <v>47</v>
      </c>
      <c r="C44" s="2">
        <v>166.43</v>
      </c>
      <c r="D44" s="2">
        <v>167.39</v>
      </c>
      <c r="E44" s="2">
        <v>165.07</v>
      </c>
      <c r="F44" s="2">
        <v>166.95</v>
      </c>
      <c r="G44" s="2">
        <v>6417225</v>
      </c>
    </row>
    <row r="45" spans="2:7" ht="16" thickBot="1" x14ac:dyDescent="0.25">
      <c r="B45" s="2" t="s">
        <v>48</v>
      </c>
      <c r="C45" s="2">
        <v>164.5</v>
      </c>
      <c r="D45" s="2">
        <v>168.94</v>
      </c>
      <c r="E45" s="2">
        <v>164.05</v>
      </c>
      <c r="F45" s="2">
        <v>168.58</v>
      </c>
      <c r="G45" s="2">
        <v>10036290</v>
      </c>
    </row>
    <row r="46" spans="2:7" ht="16" thickBot="1" x14ac:dyDescent="0.25">
      <c r="B46" s="2" t="s">
        <v>49</v>
      </c>
      <c r="C46" s="2">
        <v>167.71</v>
      </c>
      <c r="D46" s="2">
        <v>168.73</v>
      </c>
      <c r="E46" s="2">
        <v>166.36</v>
      </c>
      <c r="F46" s="2">
        <v>167.24</v>
      </c>
      <c r="G46" s="2">
        <v>6099800</v>
      </c>
    </row>
    <row r="47" spans="2:7" ht="16" thickBot="1" x14ac:dyDescent="0.25">
      <c r="B47" s="2" t="s">
        <v>50</v>
      </c>
      <c r="C47" s="2">
        <v>165.32</v>
      </c>
      <c r="D47" s="2">
        <v>165.38</v>
      </c>
      <c r="E47" s="2">
        <v>158.44999999999999</v>
      </c>
      <c r="F47" s="2">
        <v>160.04</v>
      </c>
      <c r="G47" s="2">
        <v>10701666</v>
      </c>
    </row>
    <row r="48" spans="2:7" ht="16" thickBot="1" x14ac:dyDescent="0.25">
      <c r="B48" s="2" t="s">
        <v>51</v>
      </c>
      <c r="C48" s="2">
        <v>158.15</v>
      </c>
      <c r="D48" s="2">
        <v>159.57</v>
      </c>
      <c r="E48" s="2">
        <v>156.74</v>
      </c>
      <c r="F48" s="2">
        <v>156.83000000000001</v>
      </c>
      <c r="G48" s="2">
        <v>7538057</v>
      </c>
    </row>
    <row r="49" spans="2:7" ht="16" thickBot="1" x14ac:dyDescent="0.25">
      <c r="B49" s="2" t="s">
        <v>52</v>
      </c>
      <c r="C49" s="2">
        <v>157.11000000000001</v>
      </c>
      <c r="D49" s="2">
        <v>158.19999999999999</v>
      </c>
      <c r="E49" s="2">
        <v>155.41999999999999</v>
      </c>
      <c r="F49" s="2">
        <v>156.22</v>
      </c>
      <c r="G49" s="2">
        <v>7500368</v>
      </c>
    </row>
    <row r="50" spans="2:7" ht="16" thickBot="1" x14ac:dyDescent="0.25">
      <c r="B50" s="2" t="s">
        <v>53</v>
      </c>
      <c r="C50" s="2">
        <v>159.30000000000001</v>
      </c>
      <c r="D50" s="2">
        <v>161.12</v>
      </c>
      <c r="E50" s="2">
        <v>158.78</v>
      </c>
      <c r="F50" s="2">
        <v>160.21</v>
      </c>
      <c r="G50" s="2">
        <v>5801986</v>
      </c>
    </row>
    <row r="51" spans="2:7" ht="16" thickBot="1" x14ac:dyDescent="0.25">
      <c r="B51" s="2" t="s">
        <v>54</v>
      </c>
      <c r="C51" s="2">
        <v>161.57</v>
      </c>
      <c r="D51" s="2">
        <v>162.30000000000001</v>
      </c>
      <c r="E51" s="2">
        <v>159.52000000000001</v>
      </c>
      <c r="F51" s="2">
        <v>159.58000000000001</v>
      </c>
      <c r="G51" s="2">
        <v>5028202</v>
      </c>
    </row>
    <row r="52" spans="2:7" ht="16" thickBot="1" x14ac:dyDescent="0.25">
      <c r="B52" s="2" t="s">
        <v>55</v>
      </c>
      <c r="C52" s="2">
        <v>158.11000000000001</v>
      </c>
      <c r="D52" s="2">
        <v>160.41999999999999</v>
      </c>
      <c r="E52" s="2">
        <v>157.91</v>
      </c>
      <c r="F52" s="2">
        <v>159.12</v>
      </c>
      <c r="G52" s="2">
        <v>5019809</v>
      </c>
    </row>
    <row r="53" spans="2:7" ht="16" thickBot="1" x14ac:dyDescent="0.25">
      <c r="B53" s="2" t="s">
        <v>56</v>
      </c>
      <c r="C53" s="2">
        <v>160.44</v>
      </c>
      <c r="D53" s="2">
        <v>160.44</v>
      </c>
      <c r="E53" s="2">
        <v>155.88</v>
      </c>
      <c r="F53" s="2">
        <v>157.09</v>
      </c>
      <c r="G53" s="2">
        <v>6161227</v>
      </c>
    </row>
    <row r="54" spans="2:7" ht="16" thickBot="1" x14ac:dyDescent="0.25">
      <c r="B54" s="2" t="s">
        <v>57</v>
      </c>
      <c r="C54" s="2">
        <v>155.38</v>
      </c>
      <c r="D54" s="2">
        <v>156.32</v>
      </c>
      <c r="E54" s="2">
        <v>153.88999999999999</v>
      </c>
      <c r="F54" s="2">
        <v>156.22</v>
      </c>
      <c r="G54" s="2">
        <v>6666132</v>
      </c>
    </row>
    <row r="55" spans="2:7" ht="16" thickBot="1" x14ac:dyDescent="0.25">
      <c r="B55" s="2" t="s">
        <v>58</v>
      </c>
      <c r="C55" s="2">
        <v>157</v>
      </c>
      <c r="D55" s="2">
        <v>157.93</v>
      </c>
      <c r="E55" s="2">
        <v>155.56</v>
      </c>
      <c r="F55" s="2">
        <v>156.62</v>
      </c>
      <c r="G55" s="2">
        <v>4898904</v>
      </c>
    </row>
    <row r="56" spans="2:7" ht="16" thickBot="1" x14ac:dyDescent="0.25">
      <c r="B56" s="2" t="s">
        <v>59</v>
      </c>
      <c r="C56" s="2">
        <v>157.22999999999999</v>
      </c>
      <c r="D56" s="2">
        <v>158.16</v>
      </c>
      <c r="E56" s="2">
        <v>156.22999999999999</v>
      </c>
      <c r="F56" s="2">
        <v>157.19999999999999</v>
      </c>
      <c r="G56" s="2">
        <v>5096748</v>
      </c>
    </row>
    <row r="57" spans="2:7" ht="16" thickBot="1" x14ac:dyDescent="0.25">
      <c r="B57" s="2" t="s">
        <v>60</v>
      </c>
      <c r="C57" s="2">
        <v>156.47999999999999</v>
      </c>
      <c r="D57" s="2">
        <v>157.02000000000001</v>
      </c>
      <c r="E57" s="2">
        <v>153.33000000000001</v>
      </c>
      <c r="F57" s="2">
        <v>153.51</v>
      </c>
      <c r="G57" s="2">
        <v>7009079</v>
      </c>
    </row>
    <row r="58" spans="2:7" ht="16" thickBot="1" x14ac:dyDescent="0.25">
      <c r="B58" s="2" t="s">
        <v>61</v>
      </c>
      <c r="C58" s="2">
        <v>154.79</v>
      </c>
      <c r="D58" s="2">
        <v>156.41999999999999</v>
      </c>
      <c r="E58" s="2">
        <v>153.96</v>
      </c>
      <c r="F58" s="2">
        <v>155.71</v>
      </c>
      <c r="G58" s="2">
        <v>6169555</v>
      </c>
    </row>
    <row r="59" spans="2:7" ht="16" thickBot="1" x14ac:dyDescent="0.25">
      <c r="B59" s="2" t="s">
        <v>62</v>
      </c>
      <c r="C59" s="2">
        <v>152.87</v>
      </c>
      <c r="D59" s="2">
        <v>154.24</v>
      </c>
      <c r="E59" s="2">
        <v>151.53</v>
      </c>
      <c r="F59" s="2">
        <v>154.01</v>
      </c>
      <c r="G59" s="2">
        <v>7477698</v>
      </c>
    </row>
    <row r="60" spans="2:7" ht="16" thickBot="1" x14ac:dyDescent="0.25">
      <c r="B60" s="2" t="s">
        <v>63</v>
      </c>
      <c r="C60" s="2">
        <v>154.88999999999999</v>
      </c>
      <c r="D60" s="2">
        <v>156.44</v>
      </c>
      <c r="E60" s="2">
        <v>153.99</v>
      </c>
      <c r="F60" s="2">
        <v>155.22999999999999</v>
      </c>
      <c r="G60" s="2">
        <v>8100946</v>
      </c>
    </row>
    <row r="61" spans="2:7" ht="16" thickBot="1" x14ac:dyDescent="0.25">
      <c r="B61" s="2" t="s">
        <v>64</v>
      </c>
      <c r="C61" s="2">
        <v>153.79</v>
      </c>
      <c r="D61" s="2">
        <v>154.83000000000001</v>
      </c>
      <c r="E61" s="2">
        <v>152.09</v>
      </c>
      <c r="F61" s="2">
        <v>152.44</v>
      </c>
      <c r="G61" s="2">
        <v>11660950</v>
      </c>
    </row>
    <row r="62" spans="2:7" ht="16" thickBot="1" x14ac:dyDescent="0.25">
      <c r="B62" s="2" t="s">
        <v>65</v>
      </c>
      <c r="C62" s="2">
        <v>154.13999999999999</v>
      </c>
      <c r="D62" s="2">
        <v>157.68</v>
      </c>
      <c r="E62" s="2">
        <v>153.84</v>
      </c>
      <c r="F62" s="2">
        <v>156.85</v>
      </c>
      <c r="G62" s="2">
        <v>10436207</v>
      </c>
    </row>
    <row r="63" spans="2:7" ht="16" thickBot="1" x14ac:dyDescent="0.25">
      <c r="B63" s="2" t="s">
        <v>66</v>
      </c>
      <c r="C63" s="2">
        <v>157.94999999999999</v>
      </c>
      <c r="D63" s="2">
        <v>158.57</v>
      </c>
      <c r="E63" s="2">
        <v>156.29</v>
      </c>
      <c r="F63" s="2">
        <v>157.27000000000001</v>
      </c>
      <c r="G63" s="2">
        <v>7063999</v>
      </c>
    </row>
    <row r="64" spans="2:7" ht="16" thickBot="1" x14ac:dyDescent="0.25">
      <c r="B64" s="2" t="s">
        <v>67</v>
      </c>
      <c r="C64" s="2">
        <v>154.68</v>
      </c>
      <c r="D64" s="2">
        <v>155.63</v>
      </c>
      <c r="E64" s="2">
        <v>153.5</v>
      </c>
      <c r="F64" s="2">
        <v>154.56</v>
      </c>
      <c r="G64" s="2">
        <v>7037671</v>
      </c>
    </row>
    <row r="65" spans="2:7" ht="16" thickBot="1" x14ac:dyDescent="0.25">
      <c r="B65" s="2" t="s">
        <v>68</v>
      </c>
      <c r="C65" s="2">
        <v>155.29</v>
      </c>
      <c r="D65" s="2">
        <v>155.63</v>
      </c>
      <c r="E65" s="2">
        <v>153.46</v>
      </c>
      <c r="F65" s="2">
        <v>154.08000000000001</v>
      </c>
      <c r="G65" s="2">
        <v>7736203</v>
      </c>
    </row>
    <row r="66" spans="2:7" ht="16" thickBot="1" x14ac:dyDescent="0.25">
      <c r="B66" s="2" t="s">
        <v>69</v>
      </c>
      <c r="C66" s="2">
        <v>151.66999999999999</v>
      </c>
      <c r="D66" s="2">
        <v>153.26</v>
      </c>
      <c r="E66" s="2">
        <v>151.21</v>
      </c>
      <c r="F66" s="2">
        <v>153.12</v>
      </c>
      <c r="G66" s="2">
        <v>7814766</v>
      </c>
    </row>
    <row r="67" spans="2:7" ht="16" thickBot="1" x14ac:dyDescent="0.25">
      <c r="B67" s="2" t="s">
        <v>70</v>
      </c>
      <c r="C67" s="2">
        <v>151.54</v>
      </c>
      <c r="D67" s="2">
        <v>152.41999999999999</v>
      </c>
      <c r="E67" s="2">
        <v>150.36000000000001</v>
      </c>
      <c r="F67" s="2">
        <v>150.62</v>
      </c>
      <c r="G67" s="2">
        <v>13346443</v>
      </c>
    </row>
    <row r="68" spans="2:7" ht="16" thickBot="1" x14ac:dyDescent="0.25">
      <c r="B68" s="2" t="s">
        <v>71</v>
      </c>
      <c r="C68" s="2">
        <v>151.30000000000001</v>
      </c>
      <c r="D68" s="2">
        <v>153.74</v>
      </c>
      <c r="E68" s="2">
        <v>149.74</v>
      </c>
      <c r="F68" s="2">
        <v>152.16</v>
      </c>
      <c r="G68" s="2">
        <v>9887729</v>
      </c>
    </row>
    <row r="69" spans="2:7" ht="16" thickBot="1" x14ac:dyDescent="0.25">
      <c r="B69" s="2" t="s">
        <v>72</v>
      </c>
      <c r="C69" s="2">
        <v>154.58000000000001</v>
      </c>
      <c r="D69" s="2">
        <v>156.75</v>
      </c>
      <c r="E69" s="2">
        <v>153.61000000000001</v>
      </c>
      <c r="F69" s="2">
        <v>156.26</v>
      </c>
      <c r="G69" s="2">
        <v>9464262</v>
      </c>
    </row>
    <row r="70" spans="2:7" ht="16" thickBot="1" x14ac:dyDescent="0.25">
      <c r="B70" s="2" t="s">
        <v>73</v>
      </c>
      <c r="C70" s="2">
        <v>158.44999999999999</v>
      </c>
      <c r="D70" s="2">
        <v>158.44999999999999</v>
      </c>
      <c r="E70" s="2">
        <v>155.24</v>
      </c>
      <c r="F70" s="2">
        <v>155.51</v>
      </c>
      <c r="G70" s="2">
        <v>6443842</v>
      </c>
    </row>
    <row r="71" spans="2:7" ht="16" thickBot="1" x14ac:dyDescent="0.25">
      <c r="B71" s="2" t="s">
        <v>74</v>
      </c>
      <c r="C71" s="2">
        <v>153.33000000000001</v>
      </c>
      <c r="D71" s="2">
        <v>156.16</v>
      </c>
      <c r="E71" s="2">
        <v>153.19999999999999</v>
      </c>
      <c r="F71" s="2">
        <v>155.79</v>
      </c>
      <c r="G71" s="2">
        <v>6176434</v>
      </c>
    </row>
    <row r="72" spans="2:7" ht="16" thickBot="1" x14ac:dyDescent="0.25">
      <c r="B72" s="2" t="s">
        <v>75</v>
      </c>
      <c r="C72" s="2">
        <v>156.55000000000001</v>
      </c>
      <c r="D72" s="2">
        <v>160.21</v>
      </c>
      <c r="E72" s="2">
        <v>156.5</v>
      </c>
      <c r="F72" s="2">
        <v>159.83000000000001</v>
      </c>
      <c r="G72" s="2">
        <v>9900022</v>
      </c>
    </row>
    <row r="73" spans="2:7" ht="16" thickBot="1" x14ac:dyDescent="0.25">
      <c r="B73" s="2" t="s">
        <v>76</v>
      </c>
      <c r="C73" s="2">
        <v>160.16</v>
      </c>
      <c r="D73" s="2">
        <v>160.49</v>
      </c>
      <c r="E73" s="2">
        <v>157.09</v>
      </c>
      <c r="F73" s="2">
        <v>159.24</v>
      </c>
      <c r="G73" s="2">
        <v>7142908</v>
      </c>
    </row>
    <row r="74" spans="2:7" ht="16" thickBot="1" x14ac:dyDescent="0.25">
      <c r="B74" s="2" t="s">
        <v>77</v>
      </c>
      <c r="C74" s="2">
        <v>159.28</v>
      </c>
      <c r="D74" s="2">
        <v>160.38999999999999</v>
      </c>
      <c r="E74" s="2">
        <v>158.62</v>
      </c>
      <c r="F74" s="2">
        <v>158.86000000000001</v>
      </c>
      <c r="G74" s="2">
        <v>6669832</v>
      </c>
    </row>
    <row r="75" spans="2:7" ht="16" thickBot="1" x14ac:dyDescent="0.25">
      <c r="B75" s="2" t="s">
        <v>78</v>
      </c>
      <c r="C75" s="2">
        <v>157.06</v>
      </c>
      <c r="D75" s="2">
        <v>159.33000000000001</v>
      </c>
      <c r="E75" s="2">
        <v>156.22999999999999</v>
      </c>
      <c r="F75" s="2">
        <v>157.33000000000001</v>
      </c>
      <c r="G75" s="2">
        <v>7162092</v>
      </c>
    </row>
    <row r="76" spans="2:7" ht="16" thickBot="1" x14ac:dyDescent="0.25">
      <c r="B76" s="2" t="s">
        <v>79</v>
      </c>
      <c r="C76" s="2">
        <v>158.52000000000001</v>
      </c>
      <c r="D76" s="2">
        <v>160.58000000000001</v>
      </c>
      <c r="E76" s="2">
        <v>158.27000000000001</v>
      </c>
      <c r="F76" s="2">
        <v>158.51</v>
      </c>
      <c r="G76" s="2">
        <v>7660771</v>
      </c>
    </row>
    <row r="77" spans="2:7" ht="16" thickBot="1" x14ac:dyDescent="0.25">
      <c r="B77" s="2" t="s">
        <v>80</v>
      </c>
      <c r="C77" s="2">
        <v>159.97999999999999</v>
      </c>
      <c r="D77" s="2">
        <v>160.77000000000001</v>
      </c>
      <c r="E77" s="2">
        <v>156.15</v>
      </c>
      <c r="F77" s="2">
        <v>157.09</v>
      </c>
      <c r="G77" s="2">
        <v>7721057</v>
      </c>
    </row>
    <row r="78" spans="2:7" ht="16" thickBot="1" x14ac:dyDescent="0.25">
      <c r="B78" s="2" t="s">
        <v>81</v>
      </c>
      <c r="C78" s="2">
        <v>157.32</v>
      </c>
      <c r="D78" s="2">
        <v>159.79</v>
      </c>
      <c r="E78" s="2">
        <v>157.32</v>
      </c>
      <c r="F78" s="2">
        <v>158.28</v>
      </c>
      <c r="G78" s="2">
        <v>7705434</v>
      </c>
    </row>
    <row r="79" spans="2:7" ht="16" thickBot="1" x14ac:dyDescent="0.25">
      <c r="B79" s="2" t="s">
        <v>82</v>
      </c>
      <c r="C79" s="2">
        <v>158.57</v>
      </c>
      <c r="D79" s="2">
        <v>159.24</v>
      </c>
      <c r="E79" s="2">
        <v>157.26</v>
      </c>
      <c r="F79" s="2">
        <v>157.26</v>
      </c>
      <c r="G79" s="2">
        <v>22875222</v>
      </c>
    </row>
    <row r="80" spans="2:7" ht="16" thickBot="1" x14ac:dyDescent="0.25">
      <c r="B80" s="2" t="s">
        <v>83</v>
      </c>
      <c r="C80" s="2">
        <v>156.15</v>
      </c>
      <c r="D80" s="2">
        <v>156.57</v>
      </c>
      <c r="E80" s="2">
        <v>152.24</v>
      </c>
      <c r="F80" s="2">
        <v>153.68</v>
      </c>
      <c r="G80" s="2">
        <v>10443232</v>
      </c>
    </row>
    <row r="81" spans="2:7" ht="16" thickBot="1" x14ac:dyDescent="0.25">
      <c r="B81" s="2" t="s">
        <v>84</v>
      </c>
      <c r="C81" s="2">
        <v>152.66999999999999</v>
      </c>
      <c r="D81" s="2">
        <v>155.96</v>
      </c>
      <c r="E81" s="2">
        <v>152.5</v>
      </c>
      <c r="F81" s="2">
        <v>154.88</v>
      </c>
      <c r="G81" s="2">
        <v>7328152</v>
      </c>
    </row>
    <row r="82" spans="2:7" ht="16" thickBot="1" x14ac:dyDescent="0.25">
      <c r="B82" s="2" t="s">
        <v>85</v>
      </c>
      <c r="C82" s="2">
        <v>153.35</v>
      </c>
      <c r="D82" s="2">
        <v>153.59</v>
      </c>
      <c r="E82" s="2">
        <v>151.97</v>
      </c>
      <c r="F82" s="2">
        <v>152.63999999999999</v>
      </c>
      <c r="G82" s="2">
        <v>7089588</v>
      </c>
    </row>
    <row r="83" spans="2:7" ht="16" thickBot="1" x14ac:dyDescent="0.25">
      <c r="B83" s="2" t="s">
        <v>86</v>
      </c>
      <c r="C83" s="2">
        <v>151.01</v>
      </c>
      <c r="D83" s="2">
        <v>151.69999999999999</v>
      </c>
      <c r="E83" s="2">
        <v>150.13</v>
      </c>
      <c r="F83" s="2">
        <v>151.35</v>
      </c>
      <c r="G83" s="2">
        <v>15172660</v>
      </c>
    </row>
    <row r="84" spans="2:7" ht="16" thickBot="1" x14ac:dyDescent="0.25">
      <c r="B84" s="2" t="s">
        <v>87</v>
      </c>
      <c r="C84" s="2">
        <v>151.62</v>
      </c>
      <c r="D84" s="2">
        <v>154.97</v>
      </c>
      <c r="E84" s="2">
        <v>151.54</v>
      </c>
      <c r="F84" s="2">
        <v>154.01</v>
      </c>
      <c r="G84" s="2">
        <v>7371817</v>
      </c>
    </row>
    <row r="85" spans="2:7" ht="16" thickBot="1" x14ac:dyDescent="0.25">
      <c r="B85" s="2" t="s">
        <v>88</v>
      </c>
      <c r="C85" s="2">
        <v>153.5</v>
      </c>
      <c r="D85" s="2">
        <v>154.71</v>
      </c>
      <c r="E85" s="2">
        <v>152.82</v>
      </c>
      <c r="F85" s="2">
        <v>153.53</v>
      </c>
      <c r="G85" s="2">
        <v>6581662</v>
      </c>
    </row>
    <row r="86" spans="2:7" ht="16" thickBot="1" x14ac:dyDescent="0.25">
      <c r="B86" s="2" t="s">
        <v>89</v>
      </c>
      <c r="C86" s="2">
        <v>153.44</v>
      </c>
      <c r="D86" s="2">
        <v>155.02000000000001</v>
      </c>
      <c r="E86" s="2">
        <v>152.19</v>
      </c>
      <c r="F86" s="2">
        <v>154.91999999999999</v>
      </c>
      <c r="G86" s="2">
        <v>5773828</v>
      </c>
    </row>
    <row r="87" spans="2:7" ht="16" thickBot="1" x14ac:dyDescent="0.25">
      <c r="B87" s="2" t="s">
        <v>90</v>
      </c>
      <c r="C87" s="2">
        <v>155.43</v>
      </c>
      <c r="D87" s="2">
        <v>156.27000000000001</v>
      </c>
      <c r="E87" s="2">
        <v>154.44</v>
      </c>
      <c r="F87" s="2">
        <v>156.24</v>
      </c>
      <c r="G87" s="2">
        <v>5633479</v>
      </c>
    </row>
    <row r="88" spans="2:7" ht="16" thickBot="1" x14ac:dyDescent="0.25">
      <c r="B88" s="2" t="s">
        <v>91</v>
      </c>
      <c r="C88" s="2">
        <v>157.46</v>
      </c>
      <c r="D88" s="2">
        <v>157.91999999999999</v>
      </c>
      <c r="E88" s="2">
        <v>156.6</v>
      </c>
      <c r="F88" s="2">
        <v>157.35</v>
      </c>
      <c r="G88" s="2">
        <v>6346777</v>
      </c>
    </row>
    <row r="89" spans="2:7" ht="16" thickBot="1" x14ac:dyDescent="0.25">
      <c r="B89" s="2" t="s">
        <v>511</v>
      </c>
      <c r="C89" s="2">
        <v>157.18</v>
      </c>
      <c r="D89" s="2">
        <v>158.1</v>
      </c>
      <c r="E89" s="2">
        <v>156.69999999999999</v>
      </c>
      <c r="F89" s="2">
        <v>157.21</v>
      </c>
      <c r="G89" s="2">
        <v>3272586</v>
      </c>
    </row>
    <row r="90" spans="2:7" ht="16" thickBot="1" x14ac:dyDescent="0.25">
      <c r="B90" s="2" t="s">
        <v>93</v>
      </c>
      <c r="C90" s="2">
        <v>157.69999999999999</v>
      </c>
      <c r="D90" s="2">
        <v>157.69999999999999</v>
      </c>
      <c r="E90" s="2">
        <v>155.12</v>
      </c>
      <c r="F90" s="2">
        <v>156.31</v>
      </c>
      <c r="G90" s="2">
        <v>6320294</v>
      </c>
    </row>
    <row r="91" spans="2:7" ht="16" thickBot="1" x14ac:dyDescent="0.25">
      <c r="B91" s="2" t="s">
        <v>94</v>
      </c>
      <c r="C91" s="2">
        <v>155.19999999999999</v>
      </c>
      <c r="D91" s="2">
        <v>155.83000000000001</v>
      </c>
      <c r="E91" s="2">
        <v>151.63</v>
      </c>
      <c r="F91" s="2">
        <v>152.88</v>
      </c>
      <c r="G91" s="2">
        <v>9206088</v>
      </c>
    </row>
    <row r="92" spans="2:7" ht="16" thickBot="1" x14ac:dyDescent="0.25">
      <c r="B92" s="2" t="s">
        <v>95</v>
      </c>
      <c r="C92" s="2">
        <v>152.13999999999999</v>
      </c>
      <c r="D92" s="2">
        <v>155.99</v>
      </c>
      <c r="E92" s="2">
        <v>151.96</v>
      </c>
      <c r="F92" s="2">
        <v>154.22</v>
      </c>
      <c r="G92" s="2">
        <v>6602217</v>
      </c>
    </row>
    <row r="93" spans="2:7" ht="16" thickBot="1" x14ac:dyDescent="0.25">
      <c r="B93" s="2" t="s">
        <v>96</v>
      </c>
      <c r="C93" s="2">
        <v>153.93</v>
      </c>
      <c r="D93" s="2">
        <v>155.79</v>
      </c>
      <c r="E93" s="2">
        <v>153.91999999999999</v>
      </c>
      <c r="F93" s="2">
        <v>155.25</v>
      </c>
      <c r="G93" s="2">
        <v>5167916</v>
      </c>
    </row>
    <row r="94" spans="2:7" ht="16" thickBot="1" x14ac:dyDescent="0.25">
      <c r="B94" s="2" t="s">
        <v>97</v>
      </c>
      <c r="C94" s="2">
        <v>156</v>
      </c>
      <c r="D94" s="2">
        <v>158.41</v>
      </c>
      <c r="E94" s="2">
        <v>155.66</v>
      </c>
      <c r="F94" s="2">
        <v>158.12</v>
      </c>
      <c r="G94" s="2">
        <v>5061517</v>
      </c>
    </row>
    <row r="95" spans="2:7" ht="16" thickBot="1" x14ac:dyDescent="0.25">
      <c r="B95" s="2" t="s">
        <v>98</v>
      </c>
      <c r="C95" s="2">
        <v>159.22</v>
      </c>
      <c r="D95" s="2">
        <v>160.34</v>
      </c>
      <c r="E95" s="2">
        <v>158.33000000000001</v>
      </c>
      <c r="F95" s="2">
        <v>159.63999999999999</v>
      </c>
      <c r="G95" s="2">
        <v>6463957</v>
      </c>
    </row>
    <row r="96" spans="2:7" ht="16" thickBot="1" x14ac:dyDescent="0.25">
      <c r="B96" s="2" t="s">
        <v>99</v>
      </c>
      <c r="C96" s="2">
        <v>159.84</v>
      </c>
      <c r="D96" s="2">
        <v>160.6</v>
      </c>
      <c r="E96" s="2">
        <v>156.57</v>
      </c>
      <c r="F96" s="2">
        <v>157.51</v>
      </c>
      <c r="G96" s="2">
        <v>8143855</v>
      </c>
    </row>
    <row r="97" spans="2:7" ht="16" thickBot="1" x14ac:dyDescent="0.25">
      <c r="B97" s="2" t="s">
        <v>100</v>
      </c>
      <c r="C97" s="2">
        <v>157.01</v>
      </c>
      <c r="D97" s="2">
        <v>157.02000000000001</v>
      </c>
      <c r="E97" s="2">
        <v>153.30000000000001</v>
      </c>
      <c r="F97" s="2">
        <v>153.58000000000001</v>
      </c>
      <c r="G97" s="2">
        <v>7065664</v>
      </c>
    </row>
    <row r="98" spans="2:7" ht="16" thickBot="1" x14ac:dyDescent="0.25">
      <c r="B98" s="2" t="s">
        <v>101</v>
      </c>
      <c r="C98" s="2">
        <v>153.35</v>
      </c>
      <c r="D98" s="2">
        <v>154.13999999999999</v>
      </c>
      <c r="E98" s="2">
        <v>152.63999999999999</v>
      </c>
      <c r="F98" s="2">
        <v>153.44</v>
      </c>
      <c r="G98" s="2">
        <v>4353317</v>
      </c>
    </row>
    <row r="99" spans="2:7" ht="16" thickBot="1" x14ac:dyDescent="0.25">
      <c r="B99" s="2" t="s">
        <v>102</v>
      </c>
      <c r="C99" s="2">
        <v>152.66999999999999</v>
      </c>
      <c r="D99" s="2">
        <v>156.07</v>
      </c>
      <c r="E99" s="2">
        <v>152.37</v>
      </c>
      <c r="F99" s="2">
        <v>153.75</v>
      </c>
      <c r="G99" s="2">
        <v>6798680</v>
      </c>
    </row>
    <row r="100" spans="2:7" ht="16" thickBot="1" x14ac:dyDescent="0.25">
      <c r="B100" s="2" t="s">
        <v>103</v>
      </c>
      <c r="C100" s="2">
        <v>153.83000000000001</v>
      </c>
      <c r="D100" s="2">
        <v>155.78</v>
      </c>
      <c r="E100" s="2">
        <v>153.28</v>
      </c>
      <c r="F100" s="2">
        <v>154.69</v>
      </c>
      <c r="G100" s="2">
        <v>5653115</v>
      </c>
    </row>
    <row r="101" spans="2:7" ht="16" thickBot="1" x14ac:dyDescent="0.25">
      <c r="B101" s="2" t="s">
        <v>104</v>
      </c>
      <c r="C101" s="2">
        <v>156.16</v>
      </c>
      <c r="D101" s="2">
        <v>157.19</v>
      </c>
      <c r="E101" s="2">
        <v>155.71</v>
      </c>
      <c r="F101" s="2">
        <v>156.4</v>
      </c>
      <c r="G101" s="2">
        <v>5866574</v>
      </c>
    </row>
    <row r="102" spans="2:7" ht="16" thickBot="1" x14ac:dyDescent="0.25">
      <c r="B102" s="2" t="s">
        <v>105</v>
      </c>
      <c r="C102" s="2">
        <v>157.53</v>
      </c>
      <c r="D102" s="2">
        <v>158.83000000000001</v>
      </c>
      <c r="E102" s="2">
        <v>157.06</v>
      </c>
      <c r="F102" s="2">
        <v>158.69</v>
      </c>
      <c r="G102" s="2">
        <v>8760132</v>
      </c>
    </row>
    <row r="103" spans="2:7" ht="16" thickBot="1" x14ac:dyDescent="0.25">
      <c r="B103" s="2" t="s">
        <v>106</v>
      </c>
      <c r="C103" s="2">
        <v>160.47</v>
      </c>
      <c r="D103" s="2">
        <v>164.04</v>
      </c>
      <c r="E103" s="2">
        <v>160.01</v>
      </c>
      <c r="F103" s="2">
        <v>161.82</v>
      </c>
      <c r="G103" s="2">
        <v>9722057</v>
      </c>
    </row>
    <row r="104" spans="2:7" ht="16" thickBot="1" x14ac:dyDescent="0.25">
      <c r="B104" s="2" t="s">
        <v>107</v>
      </c>
      <c r="C104" s="2">
        <v>161.91</v>
      </c>
      <c r="D104" s="2">
        <v>163.51</v>
      </c>
      <c r="E104" s="2">
        <v>160.66</v>
      </c>
      <c r="F104" s="2">
        <v>162.56</v>
      </c>
      <c r="G104" s="2">
        <v>6767564</v>
      </c>
    </row>
    <row r="105" spans="2:7" ht="16" thickBot="1" x14ac:dyDescent="0.25">
      <c r="B105" s="2" t="s">
        <v>108</v>
      </c>
      <c r="C105" s="2">
        <v>160.88</v>
      </c>
      <c r="D105" s="2">
        <v>162.09</v>
      </c>
      <c r="E105" s="2">
        <v>160.55000000000001</v>
      </c>
      <c r="F105" s="2">
        <v>161.34</v>
      </c>
      <c r="G105" s="2">
        <v>6056366</v>
      </c>
    </row>
    <row r="106" spans="2:7" ht="16" thickBot="1" x14ac:dyDescent="0.25">
      <c r="B106" s="2" t="s">
        <v>109</v>
      </c>
      <c r="C106" s="2">
        <v>162.09</v>
      </c>
      <c r="D106" s="2">
        <v>162.47</v>
      </c>
      <c r="E106" s="2">
        <v>159.22</v>
      </c>
      <c r="F106" s="2">
        <v>159.66</v>
      </c>
      <c r="G106" s="2">
        <v>6470137</v>
      </c>
    </row>
    <row r="107" spans="2:7" ht="16" thickBot="1" x14ac:dyDescent="0.25">
      <c r="B107" s="2" t="s">
        <v>110</v>
      </c>
      <c r="C107" s="2">
        <v>158.41</v>
      </c>
      <c r="D107" s="2">
        <v>159</v>
      </c>
      <c r="E107" s="2">
        <v>156.51</v>
      </c>
      <c r="F107" s="2">
        <v>158.87</v>
      </c>
      <c r="G107" s="2">
        <v>6546464</v>
      </c>
    </row>
    <row r="108" spans="2:7" ht="16" thickBot="1" x14ac:dyDescent="0.25">
      <c r="B108" s="2" t="s">
        <v>111</v>
      </c>
      <c r="C108" s="2">
        <v>161.13</v>
      </c>
      <c r="D108" s="2">
        <v>163.98</v>
      </c>
      <c r="E108" s="2">
        <v>160.62</v>
      </c>
      <c r="F108" s="2">
        <v>163.66</v>
      </c>
      <c r="G108" s="2">
        <v>13062491</v>
      </c>
    </row>
    <row r="109" spans="2:7" ht="16" thickBot="1" x14ac:dyDescent="0.25">
      <c r="B109" s="2" t="s">
        <v>112</v>
      </c>
      <c r="C109" s="2">
        <v>163.63999999999999</v>
      </c>
      <c r="D109" s="2">
        <v>163.63999999999999</v>
      </c>
      <c r="E109" s="2">
        <v>160.55000000000001</v>
      </c>
      <c r="F109" s="2">
        <v>162.30000000000001</v>
      </c>
      <c r="G109" s="2">
        <v>7534939</v>
      </c>
    </row>
    <row r="110" spans="2:7" ht="16" thickBot="1" x14ac:dyDescent="0.25">
      <c r="B110" s="2" t="s">
        <v>113</v>
      </c>
      <c r="C110" s="2">
        <v>161.16999999999999</v>
      </c>
      <c r="D110" s="2">
        <v>161.22</v>
      </c>
      <c r="E110" s="2">
        <v>158.06</v>
      </c>
      <c r="F110" s="2">
        <v>159.72999999999999</v>
      </c>
      <c r="G110" s="2">
        <v>7071269</v>
      </c>
    </row>
    <row r="111" spans="2:7" ht="16" thickBot="1" x14ac:dyDescent="0.25">
      <c r="B111" s="2" t="s">
        <v>114</v>
      </c>
      <c r="C111" s="2">
        <v>159.91</v>
      </c>
      <c r="D111" s="2">
        <v>161.69999999999999</v>
      </c>
      <c r="E111" s="2">
        <v>158.85</v>
      </c>
      <c r="F111" s="2">
        <v>159.66999999999999</v>
      </c>
      <c r="G111" s="2">
        <v>6682224</v>
      </c>
    </row>
    <row r="112" spans="2:7" ht="16" thickBot="1" x14ac:dyDescent="0.25">
      <c r="B112" s="2" t="s">
        <v>115</v>
      </c>
      <c r="C112" s="2">
        <v>160.66</v>
      </c>
      <c r="D112" s="2">
        <v>163.02000000000001</v>
      </c>
      <c r="E112" s="2">
        <v>159.04</v>
      </c>
      <c r="F112" s="2">
        <v>159.31</v>
      </c>
      <c r="G112" s="2">
        <v>10185371</v>
      </c>
    </row>
    <row r="113" spans="2:7" ht="16" thickBot="1" x14ac:dyDescent="0.25">
      <c r="B113" s="2" t="s">
        <v>116</v>
      </c>
      <c r="C113" s="2">
        <v>161.01</v>
      </c>
      <c r="D113" s="2">
        <v>161.38</v>
      </c>
      <c r="E113" s="2">
        <v>159.08000000000001</v>
      </c>
      <c r="F113" s="2">
        <v>159.88999999999999</v>
      </c>
      <c r="G113" s="2">
        <v>13927388</v>
      </c>
    </row>
    <row r="114" spans="2:7" ht="16" thickBot="1" x14ac:dyDescent="0.25">
      <c r="B114" s="2" t="s">
        <v>117</v>
      </c>
      <c r="C114" s="2">
        <v>157.94</v>
      </c>
      <c r="D114" s="2">
        <v>159.79</v>
      </c>
      <c r="E114" s="2">
        <v>156.22</v>
      </c>
      <c r="F114" s="2">
        <v>159.65</v>
      </c>
      <c r="G114" s="2">
        <v>6451267</v>
      </c>
    </row>
    <row r="115" spans="2:7" ht="16" thickBot="1" x14ac:dyDescent="0.25">
      <c r="B115" s="2" t="s">
        <v>118</v>
      </c>
      <c r="C115" s="2">
        <v>160.86000000000001</v>
      </c>
      <c r="D115" s="2">
        <v>161.44</v>
      </c>
      <c r="E115" s="2">
        <v>159.31</v>
      </c>
      <c r="F115" s="2">
        <v>159.86000000000001</v>
      </c>
      <c r="G115" s="2">
        <v>10531477</v>
      </c>
    </row>
    <row r="116" spans="2:7" ht="16" thickBot="1" x14ac:dyDescent="0.25">
      <c r="B116" s="2" t="s">
        <v>119</v>
      </c>
      <c r="C116" s="2">
        <v>160.33000000000001</v>
      </c>
      <c r="D116" s="2">
        <v>162.47999999999999</v>
      </c>
      <c r="E116" s="2">
        <v>159.62</v>
      </c>
      <c r="F116" s="2">
        <v>160.83000000000001</v>
      </c>
      <c r="G116" s="2">
        <v>8647064</v>
      </c>
    </row>
    <row r="117" spans="2:7" ht="16" thickBot="1" x14ac:dyDescent="0.25">
      <c r="B117" s="2" t="s">
        <v>120</v>
      </c>
      <c r="C117" s="2">
        <v>160.5</v>
      </c>
      <c r="D117" s="2">
        <v>164.17</v>
      </c>
      <c r="E117" s="2">
        <v>160.18</v>
      </c>
      <c r="F117" s="2">
        <v>164.15</v>
      </c>
      <c r="G117" s="2">
        <v>6682611</v>
      </c>
    </row>
    <row r="118" spans="2:7" ht="16" thickBot="1" x14ac:dyDescent="0.25">
      <c r="B118" s="2" t="s">
        <v>121</v>
      </c>
      <c r="C118" s="2">
        <v>163.77000000000001</v>
      </c>
      <c r="D118" s="2">
        <v>164.25</v>
      </c>
      <c r="E118" s="2">
        <v>162.61000000000001</v>
      </c>
      <c r="F118" s="2">
        <v>164.03</v>
      </c>
      <c r="G118" s="2">
        <v>6060083</v>
      </c>
    </row>
    <row r="119" spans="2:7" ht="16" thickBot="1" x14ac:dyDescent="0.25">
      <c r="B119" s="2" t="s">
        <v>122</v>
      </c>
      <c r="C119" s="2">
        <v>163.4</v>
      </c>
      <c r="D119" s="2">
        <v>163.41</v>
      </c>
      <c r="E119" s="2">
        <v>159.1</v>
      </c>
      <c r="F119" s="2">
        <v>159.24</v>
      </c>
      <c r="G119" s="2">
        <v>7876471</v>
      </c>
    </row>
    <row r="120" spans="2:7" ht="16" thickBot="1" x14ac:dyDescent="0.25">
      <c r="B120" s="2" t="s">
        <v>123</v>
      </c>
      <c r="C120" s="2">
        <v>160.52000000000001</v>
      </c>
      <c r="D120" s="2">
        <v>161.83000000000001</v>
      </c>
      <c r="E120" s="2">
        <v>158.47</v>
      </c>
      <c r="F120" s="2">
        <v>158.63</v>
      </c>
      <c r="G120" s="2">
        <v>7920458</v>
      </c>
    </row>
    <row r="121" spans="2:7" ht="16" thickBot="1" x14ac:dyDescent="0.25">
      <c r="B121" s="2" t="s">
        <v>124</v>
      </c>
      <c r="C121" s="2">
        <v>159.18</v>
      </c>
      <c r="D121" s="2">
        <v>162.13999999999999</v>
      </c>
      <c r="E121" s="2">
        <v>158.97</v>
      </c>
      <c r="F121" s="2">
        <v>159.75</v>
      </c>
      <c r="G121" s="2">
        <v>8270458</v>
      </c>
    </row>
    <row r="122" spans="2:7" ht="16" thickBot="1" x14ac:dyDescent="0.25">
      <c r="B122" s="2" t="s">
        <v>125</v>
      </c>
      <c r="C122" s="2">
        <v>158.38</v>
      </c>
      <c r="D122" s="2">
        <v>161.32</v>
      </c>
      <c r="E122" s="2">
        <v>158.16</v>
      </c>
      <c r="F122" s="2">
        <v>160.9</v>
      </c>
      <c r="G122" s="2">
        <v>5999190</v>
      </c>
    </row>
    <row r="123" spans="2:7" ht="16" thickBot="1" x14ac:dyDescent="0.25">
      <c r="B123" s="2" t="s">
        <v>126</v>
      </c>
      <c r="C123" s="2">
        <v>161.19999999999999</v>
      </c>
      <c r="D123" s="2">
        <v>162.07</v>
      </c>
      <c r="E123" s="2">
        <v>159.44999999999999</v>
      </c>
      <c r="F123" s="2">
        <v>160.36000000000001</v>
      </c>
      <c r="G123" s="2">
        <v>6802337</v>
      </c>
    </row>
    <row r="124" spans="2:7" ht="16" thickBot="1" x14ac:dyDescent="0.25">
      <c r="B124" s="2" t="s">
        <v>127</v>
      </c>
      <c r="C124" s="2">
        <v>160.49</v>
      </c>
      <c r="D124" s="2">
        <v>161.25</v>
      </c>
      <c r="E124" s="2">
        <v>158.97</v>
      </c>
      <c r="F124" s="2">
        <v>159.04</v>
      </c>
      <c r="G124" s="2">
        <v>6081658</v>
      </c>
    </row>
    <row r="125" spans="2:7" ht="16" thickBot="1" x14ac:dyDescent="0.25">
      <c r="B125" s="2" t="s">
        <v>128</v>
      </c>
      <c r="C125" s="2">
        <v>158.13999999999999</v>
      </c>
      <c r="D125" s="2">
        <v>159.41</v>
      </c>
      <c r="E125" s="2">
        <v>156.69999999999999</v>
      </c>
      <c r="F125" s="2">
        <v>159.25</v>
      </c>
      <c r="G125" s="2">
        <v>4975570</v>
      </c>
    </row>
    <row r="126" spans="2:7" ht="16" thickBot="1" x14ac:dyDescent="0.25">
      <c r="B126" s="2" t="s">
        <v>129</v>
      </c>
      <c r="C126" s="2">
        <v>157.72999999999999</v>
      </c>
      <c r="D126" s="2">
        <v>159.88999999999999</v>
      </c>
      <c r="E126" s="2">
        <v>157.56</v>
      </c>
      <c r="F126" s="2">
        <v>157.94</v>
      </c>
      <c r="G126" s="2">
        <v>5989609</v>
      </c>
    </row>
    <row r="127" spans="2:7" ht="16" thickBot="1" x14ac:dyDescent="0.25">
      <c r="B127" s="2" t="s">
        <v>130</v>
      </c>
      <c r="C127" s="2">
        <v>159.07</v>
      </c>
      <c r="D127" s="2">
        <v>159.91</v>
      </c>
      <c r="E127" s="2">
        <v>157.65</v>
      </c>
      <c r="F127" s="2">
        <v>159.12</v>
      </c>
      <c r="G127" s="2">
        <v>5291847</v>
      </c>
    </row>
    <row r="128" spans="2:7" ht="16" thickBot="1" x14ac:dyDescent="0.25">
      <c r="B128" s="2" t="s">
        <v>131</v>
      </c>
      <c r="C128" s="2">
        <v>159.53</v>
      </c>
      <c r="D128" s="2">
        <v>161.80000000000001</v>
      </c>
      <c r="E128" s="2">
        <v>159.22</v>
      </c>
      <c r="F128" s="2">
        <v>160.21</v>
      </c>
      <c r="G128" s="2">
        <v>4386082</v>
      </c>
    </row>
    <row r="129" spans="2:7" ht="16" thickBot="1" x14ac:dyDescent="0.25">
      <c r="B129" s="2" t="s">
        <v>132</v>
      </c>
      <c r="C129" s="2">
        <v>160.91</v>
      </c>
      <c r="D129" s="2">
        <v>160.94999999999999</v>
      </c>
      <c r="E129" s="2">
        <v>159.1</v>
      </c>
      <c r="F129" s="2">
        <v>159.96</v>
      </c>
      <c r="G129" s="2">
        <v>5374765</v>
      </c>
    </row>
    <row r="130" spans="2:7" ht="16" thickBot="1" x14ac:dyDescent="0.25">
      <c r="B130" s="2" t="s">
        <v>133</v>
      </c>
      <c r="C130" s="2">
        <v>160.59</v>
      </c>
      <c r="D130" s="2">
        <v>161.25</v>
      </c>
      <c r="E130" s="2">
        <v>159.93</v>
      </c>
      <c r="F130" s="2">
        <v>160.18</v>
      </c>
      <c r="G130" s="2">
        <v>5534892</v>
      </c>
    </row>
    <row r="131" spans="2:7" ht="16" thickBot="1" x14ac:dyDescent="0.25">
      <c r="B131" s="2" t="s">
        <v>134</v>
      </c>
      <c r="C131" s="2">
        <v>161.01</v>
      </c>
      <c r="D131" s="2">
        <v>161.24</v>
      </c>
      <c r="E131" s="2">
        <v>159.93</v>
      </c>
      <c r="F131" s="2">
        <v>161.1</v>
      </c>
      <c r="G131" s="2">
        <v>7003681</v>
      </c>
    </row>
    <row r="132" spans="2:7" ht="16" thickBot="1" x14ac:dyDescent="0.25">
      <c r="B132" s="2" t="s">
        <v>135</v>
      </c>
      <c r="C132" s="2">
        <v>162.63999999999999</v>
      </c>
      <c r="D132" s="2">
        <v>164.69</v>
      </c>
      <c r="E132" s="2">
        <v>162.63999999999999</v>
      </c>
      <c r="F132" s="2">
        <v>164.3</v>
      </c>
      <c r="G132" s="2">
        <v>6663003</v>
      </c>
    </row>
    <row r="133" spans="2:7" ht="16" thickBot="1" x14ac:dyDescent="0.25">
      <c r="B133" s="2" t="s">
        <v>136</v>
      </c>
      <c r="C133" s="2">
        <v>165.28</v>
      </c>
      <c r="D133" s="2">
        <v>167.56</v>
      </c>
      <c r="E133" s="2">
        <v>165.2</v>
      </c>
      <c r="F133" s="2">
        <v>166.46</v>
      </c>
      <c r="G133" s="2">
        <v>9755844</v>
      </c>
    </row>
    <row r="134" spans="2:7" ht="16" thickBot="1" x14ac:dyDescent="0.25">
      <c r="B134" s="2" t="s">
        <v>137</v>
      </c>
      <c r="C134" s="2">
        <v>166.28</v>
      </c>
      <c r="D134" s="2">
        <v>167.44</v>
      </c>
      <c r="E134" s="2">
        <v>165.58</v>
      </c>
      <c r="F134" s="2">
        <v>166.63</v>
      </c>
      <c r="G134" s="2">
        <v>7195549</v>
      </c>
    </row>
    <row r="135" spans="2:7" ht="16" thickBot="1" x14ac:dyDescent="0.25">
      <c r="B135" s="2" t="s">
        <v>138</v>
      </c>
      <c r="C135" s="2">
        <v>167.14</v>
      </c>
      <c r="D135" s="2">
        <v>167.9</v>
      </c>
      <c r="E135" s="2">
        <v>166.28</v>
      </c>
      <c r="F135" s="2">
        <v>166.64</v>
      </c>
      <c r="G135" s="2">
        <v>7925879</v>
      </c>
    </row>
    <row r="136" spans="2:7" ht="16" thickBot="1" x14ac:dyDescent="0.25">
      <c r="B136" s="2" t="s">
        <v>139</v>
      </c>
      <c r="C136" s="2">
        <v>167.42</v>
      </c>
      <c r="D136" s="2">
        <v>168.49</v>
      </c>
      <c r="E136" s="2">
        <v>166.71</v>
      </c>
      <c r="F136" s="2">
        <v>167.21</v>
      </c>
      <c r="G136" s="2">
        <v>7435923</v>
      </c>
    </row>
    <row r="137" spans="2:7" ht="16" thickBot="1" x14ac:dyDescent="0.25">
      <c r="B137" s="2" t="s">
        <v>140</v>
      </c>
      <c r="C137" s="2">
        <v>168.08</v>
      </c>
      <c r="D137" s="2">
        <v>168.59</v>
      </c>
      <c r="E137" s="2">
        <v>162.87</v>
      </c>
      <c r="F137" s="2">
        <v>163.76</v>
      </c>
      <c r="G137" s="2">
        <v>7155050</v>
      </c>
    </row>
    <row r="138" spans="2:7" ht="16" thickBot="1" x14ac:dyDescent="0.25">
      <c r="B138" s="2" t="s">
        <v>141</v>
      </c>
      <c r="C138" s="2">
        <v>165.3</v>
      </c>
      <c r="D138" s="2">
        <v>167.19</v>
      </c>
      <c r="E138" s="2">
        <v>165.1</v>
      </c>
      <c r="F138" s="2">
        <v>166.81</v>
      </c>
      <c r="G138" s="2">
        <v>7521146</v>
      </c>
    </row>
    <row r="139" spans="2:7" ht="16" thickBot="1" x14ac:dyDescent="0.25">
      <c r="B139" s="2" t="s">
        <v>142</v>
      </c>
      <c r="C139" s="2">
        <v>167.41</v>
      </c>
      <c r="D139" s="2">
        <v>167.75</v>
      </c>
      <c r="E139" s="2">
        <v>165.58</v>
      </c>
      <c r="F139" s="2">
        <v>166.2</v>
      </c>
      <c r="G139" s="2">
        <v>5759464</v>
      </c>
    </row>
    <row r="140" spans="2:7" ht="16" thickBot="1" x14ac:dyDescent="0.25">
      <c r="B140" s="2" t="s">
        <v>143</v>
      </c>
      <c r="C140" s="2">
        <v>167.7</v>
      </c>
      <c r="D140" s="2">
        <v>168.5</v>
      </c>
      <c r="E140" s="2">
        <v>167.12</v>
      </c>
      <c r="F140" s="2">
        <v>167.23</v>
      </c>
      <c r="G140" s="2">
        <v>8822822</v>
      </c>
    </row>
    <row r="141" spans="2:7" ht="16" thickBot="1" x14ac:dyDescent="0.25">
      <c r="B141" s="2" t="s">
        <v>144</v>
      </c>
      <c r="C141" s="2">
        <v>166.21</v>
      </c>
      <c r="D141" s="2">
        <v>168.37</v>
      </c>
      <c r="E141" s="2">
        <v>165.88</v>
      </c>
      <c r="F141" s="2">
        <v>166.5</v>
      </c>
      <c r="G141" s="2">
        <v>17439739</v>
      </c>
    </row>
    <row r="142" spans="2:7" ht="16" thickBot="1" x14ac:dyDescent="0.25">
      <c r="B142" s="2" t="s">
        <v>145</v>
      </c>
      <c r="C142" s="2">
        <v>167.87</v>
      </c>
      <c r="D142" s="2">
        <v>168.36</v>
      </c>
      <c r="E142" s="2">
        <v>166.4</v>
      </c>
      <c r="F142" s="2">
        <v>167.22</v>
      </c>
      <c r="G142" s="2">
        <v>7027558</v>
      </c>
    </row>
    <row r="143" spans="2:7" ht="16" thickBot="1" x14ac:dyDescent="0.25">
      <c r="B143" s="2" t="s">
        <v>146</v>
      </c>
      <c r="C143" s="2">
        <v>168.69</v>
      </c>
      <c r="D143" s="2">
        <v>168.96</v>
      </c>
      <c r="E143" s="2">
        <v>166.43</v>
      </c>
      <c r="F143" s="2">
        <v>167.2</v>
      </c>
      <c r="G143" s="2">
        <v>6617029</v>
      </c>
    </row>
    <row r="144" spans="2:7" ht="16" thickBot="1" x14ac:dyDescent="0.25">
      <c r="B144" s="2" t="s">
        <v>147</v>
      </c>
      <c r="C144" s="2">
        <v>167.07</v>
      </c>
      <c r="D144" s="2">
        <v>168.51</v>
      </c>
      <c r="E144" s="2">
        <v>166.6</v>
      </c>
      <c r="F144" s="2">
        <v>166.69</v>
      </c>
      <c r="G144" s="2">
        <v>5942108</v>
      </c>
    </row>
    <row r="145" spans="2:7" ht="16" thickBot="1" x14ac:dyDescent="0.25">
      <c r="B145" s="2" t="s">
        <v>148</v>
      </c>
      <c r="C145" s="2">
        <v>167.12</v>
      </c>
      <c r="D145" s="2">
        <v>167.87</v>
      </c>
      <c r="E145" s="2">
        <v>165.05</v>
      </c>
      <c r="F145" s="2">
        <v>165.19</v>
      </c>
      <c r="G145" s="2">
        <v>7150432</v>
      </c>
    </row>
    <row r="146" spans="2:7" ht="16" thickBot="1" x14ac:dyDescent="0.25">
      <c r="B146" s="2" t="s">
        <v>149</v>
      </c>
      <c r="C146" s="2">
        <v>166.23</v>
      </c>
      <c r="D146" s="2">
        <v>167.42</v>
      </c>
      <c r="E146" s="2">
        <v>165.94</v>
      </c>
      <c r="F146" s="2">
        <v>166.28</v>
      </c>
      <c r="G146" s="2">
        <v>5965497</v>
      </c>
    </row>
    <row r="147" spans="2:7" ht="16" thickBot="1" x14ac:dyDescent="0.25">
      <c r="B147" s="2" t="s">
        <v>150</v>
      </c>
      <c r="C147" s="2">
        <v>166.33</v>
      </c>
      <c r="D147" s="2">
        <v>168.78</v>
      </c>
      <c r="E147" s="2">
        <v>165.99</v>
      </c>
      <c r="F147" s="2">
        <v>168.71</v>
      </c>
      <c r="G147" s="2">
        <v>5509956</v>
      </c>
    </row>
    <row r="148" spans="2:7" ht="16" thickBot="1" x14ac:dyDescent="0.25">
      <c r="B148" s="2" t="s">
        <v>151</v>
      </c>
      <c r="C148" s="2">
        <v>167.44</v>
      </c>
      <c r="D148" s="2">
        <v>168.41</v>
      </c>
      <c r="E148" s="2">
        <v>166.98</v>
      </c>
      <c r="F148" s="2">
        <v>167.8</v>
      </c>
      <c r="G148" s="2">
        <v>5659200</v>
      </c>
    </row>
    <row r="149" spans="2:7" ht="16" thickBot="1" x14ac:dyDescent="0.25">
      <c r="B149" s="2" t="s">
        <v>152</v>
      </c>
      <c r="C149" s="2">
        <v>169.37</v>
      </c>
      <c r="D149" s="2">
        <v>171.23</v>
      </c>
      <c r="E149" s="2">
        <v>168.81</v>
      </c>
      <c r="F149" s="2">
        <v>171.04</v>
      </c>
      <c r="G149" s="2">
        <v>9124395</v>
      </c>
    </row>
    <row r="150" spans="2:7" ht="16" thickBot="1" x14ac:dyDescent="0.25">
      <c r="B150" s="2" t="s">
        <v>153</v>
      </c>
      <c r="C150" s="2">
        <v>170.55</v>
      </c>
      <c r="D150" s="2">
        <v>171.7</v>
      </c>
      <c r="E150" s="2">
        <v>169.43</v>
      </c>
      <c r="F150" s="2">
        <v>170.59</v>
      </c>
      <c r="G150" s="2">
        <v>7151760</v>
      </c>
    </row>
    <row r="151" spans="2:7" ht="16" thickBot="1" x14ac:dyDescent="0.25">
      <c r="B151" s="2" t="s">
        <v>154</v>
      </c>
      <c r="C151" s="2">
        <v>170.49</v>
      </c>
      <c r="D151" s="2">
        <v>170.5</v>
      </c>
      <c r="E151" s="2">
        <v>167.82</v>
      </c>
      <c r="F151" s="2">
        <v>168.62</v>
      </c>
      <c r="G151" s="2">
        <v>7396096</v>
      </c>
    </row>
    <row r="152" spans="2:7" ht="16" thickBot="1" x14ac:dyDescent="0.25">
      <c r="B152" s="2" t="s">
        <v>155</v>
      </c>
      <c r="C152" s="2">
        <v>168.34</v>
      </c>
      <c r="D152" s="2">
        <v>168.57</v>
      </c>
      <c r="E152" s="2">
        <v>165.23</v>
      </c>
      <c r="F152" s="2">
        <v>166.54</v>
      </c>
      <c r="G152" s="2">
        <v>6839611</v>
      </c>
    </row>
    <row r="153" spans="2:7" ht="16" thickBot="1" x14ac:dyDescent="0.25">
      <c r="B153" s="2" t="s">
        <v>156</v>
      </c>
      <c r="C153" s="2">
        <v>165.92</v>
      </c>
      <c r="D153" s="2">
        <v>167.36</v>
      </c>
      <c r="E153" s="2">
        <v>165.51</v>
      </c>
      <c r="F153" s="2">
        <v>166.93</v>
      </c>
      <c r="G153" s="2">
        <v>6168626</v>
      </c>
    </row>
    <row r="154" spans="2:7" ht="16" thickBot="1" x14ac:dyDescent="0.25">
      <c r="B154" s="2" t="s">
        <v>157</v>
      </c>
      <c r="C154" s="2">
        <v>164.7</v>
      </c>
      <c r="D154" s="2">
        <v>164.98</v>
      </c>
      <c r="E154" s="2">
        <v>161.49</v>
      </c>
      <c r="F154" s="2">
        <v>163.04</v>
      </c>
      <c r="G154" s="2">
        <v>9664693</v>
      </c>
    </row>
    <row r="155" spans="2:7" ht="16" thickBot="1" x14ac:dyDescent="0.25">
      <c r="B155" s="2" t="s">
        <v>158</v>
      </c>
      <c r="C155" s="2">
        <v>161.41999999999999</v>
      </c>
      <c r="D155" s="2">
        <v>164.75</v>
      </c>
      <c r="E155" s="2">
        <v>161.38999999999999</v>
      </c>
      <c r="F155" s="2">
        <v>163.9</v>
      </c>
      <c r="G155" s="2">
        <v>8073048</v>
      </c>
    </row>
    <row r="156" spans="2:7" ht="16" thickBot="1" x14ac:dyDescent="0.25">
      <c r="B156" s="2" t="s">
        <v>159</v>
      </c>
      <c r="C156" s="2">
        <v>164.31</v>
      </c>
      <c r="D156" s="2">
        <v>164.37</v>
      </c>
      <c r="E156" s="2">
        <v>158.99</v>
      </c>
      <c r="F156" s="2">
        <v>162.22999999999999</v>
      </c>
      <c r="G156" s="2">
        <v>10190409</v>
      </c>
    </row>
    <row r="157" spans="2:7" ht="16" thickBot="1" x14ac:dyDescent="0.25">
      <c r="B157" s="2" t="s">
        <v>160</v>
      </c>
      <c r="C157" s="2">
        <v>166.38</v>
      </c>
      <c r="D157" s="2">
        <v>168.19</v>
      </c>
      <c r="E157" s="2">
        <v>164.95</v>
      </c>
      <c r="F157" s="2">
        <v>166.72</v>
      </c>
      <c r="G157" s="2">
        <v>8183490</v>
      </c>
    </row>
    <row r="158" spans="2:7" ht="16" thickBot="1" x14ac:dyDescent="0.25">
      <c r="B158" s="2" t="s">
        <v>161</v>
      </c>
      <c r="C158" s="2">
        <v>166.77</v>
      </c>
      <c r="D158" s="2">
        <v>167.4</v>
      </c>
      <c r="E158" s="2">
        <v>165.68</v>
      </c>
      <c r="F158" s="2">
        <v>166.54</v>
      </c>
      <c r="G158" s="2">
        <v>6512874</v>
      </c>
    </row>
    <row r="159" spans="2:7" ht="16" thickBot="1" x14ac:dyDescent="0.25">
      <c r="B159" s="2" t="s">
        <v>162</v>
      </c>
      <c r="C159" s="2">
        <v>165.07</v>
      </c>
      <c r="D159" s="2">
        <v>165.08</v>
      </c>
      <c r="E159" s="2">
        <v>160.47999999999999</v>
      </c>
      <c r="F159" s="2">
        <v>161.1</v>
      </c>
      <c r="G159" s="2">
        <v>12570718</v>
      </c>
    </row>
    <row r="160" spans="2:7" ht="16" thickBot="1" x14ac:dyDescent="0.25">
      <c r="B160" s="2" t="s">
        <v>163</v>
      </c>
      <c r="C160" s="2">
        <v>163.26</v>
      </c>
      <c r="D160" s="2">
        <v>163.26</v>
      </c>
      <c r="E160" s="2">
        <v>160.9</v>
      </c>
      <c r="F160" s="2">
        <v>161.22999999999999</v>
      </c>
      <c r="G160" s="2">
        <v>7396969</v>
      </c>
    </row>
    <row r="161" spans="2:7" ht="16" thickBot="1" x14ac:dyDescent="0.25">
      <c r="B161" s="2" t="s">
        <v>164</v>
      </c>
      <c r="C161" s="2">
        <v>163.41</v>
      </c>
      <c r="D161" s="2">
        <v>164.84</v>
      </c>
      <c r="E161" s="2">
        <v>162.30000000000001</v>
      </c>
      <c r="F161" s="2">
        <v>164.06</v>
      </c>
      <c r="G161" s="2">
        <v>8044677</v>
      </c>
    </row>
    <row r="162" spans="2:7" ht="16" thickBot="1" x14ac:dyDescent="0.25">
      <c r="B162" s="2" t="s">
        <v>165</v>
      </c>
      <c r="C162" s="2">
        <v>165.34</v>
      </c>
      <c r="D162" s="2">
        <v>165.81</v>
      </c>
      <c r="E162" s="2">
        <v>163.85</v>
      </c>
      <c r="F162" s="2">
        <v>165.4</v>
      </c>
      <c r="G162" s="2">
        <v>5445954</v>
      </c>
    </row>
    <row r="163" spans="2:7" ht="16" thickBot="1" x14ac:dyDescent="0.25">
      <c r="B163" s="2" t="s">
        <v>166</v>
      </c>
      <c r="C163" s="2">
        <v>164.83</v>
      </c>
      <c r="D163" s="2">
        <v>168.2</v>
      </c>
      <c r="E163" s="2">
        <v>164.65</v>
      </c>
      <c r="F163" s="2">
        <v>167.59</v>
      </c>
      <c r="G163" s="2">
        <v>7538316</v>
      </c>
    </row>
    <row r="164" spans="2:7" ht="16" thickBot="1" x14ac:dyDescent="0.25">
      <c r="B164" s="2" t="s">
        <v>167</v>
      </c>
      <c r="C164" s="2">
        <v>168.47</v>
      </c>
      <c r="D164" s="2">
        <v>169.7</v>
      </c>
      <c r="E164" s="2">
        <v>167.58</v>
      </c>
      <c r="F164" s="2">
        <v>168.92</v>
      </c>
      <c r="G164" s="2">
        <v>6893452</v>
      </c>
    </row>
    <row r="165" spans="2:7" ht="16" thickBot="1" x14ac:dyDescent="0.25">
      <c r="B165" s="2" t="s">
        <v>168</v>
      </c>
      <c r="C165" s="2">
        <v>168.7</v>
      </c>
      <c r="D165" s="2">
        <v>170.17</v>
      </c>
      <c r="E165" s="2">
        <v>167.51</v>
      </c>
      <c r="F165" s="2">
        <v>169.1</v>
      </c>
      <c r="G165" s="2">
        <v>6580157</v>
      </c>
    </row>
    <row r="166" spans="2:7" ht="16" thickBot="1" x14ac:dyDescent="0.25">
      <c r="B166" s="2" t="s">
        <v>169</v>
      </c>
      <c r="C166" s="2">
        <v>168.41</v>
      </c>
      <c r="D166" s="2">
        <v>169.1</v>
      </c>
      <c r="E166" s="2">
        <v>166.1</v>
      </c>
      <c r="F166" s="2">
        <v>166.83</v>
      </c>
      <c r="G166" s="2">
        <v>7458286</v>
      </c>
    </row>
    <row r="167" spans="2:7" ht="16" thickBot="1" x14ac:dyDescent="0.25">
      <c r="B167" s="2" t="s">
        <v>170</v>
      </c>
      <c r="C167" s="2">
        <v>163.30000000000001</v>
      </c>
      <c r="D167" s="2">
        <v>164.43</v>
      </c>
      <c r="E167" s="2">
        <v>160.25</v>
      </c>
      <c r="F167" s="2">
        <v>160.68</v>
      </c>
      <c r="G167" s="2">
        <v>16232376</v>
      </c>
    </row>
    <row r="168" spans="2:7" ht="16" thickBot="1" x14ac:dyDescent="0.25">
      <c r="B168" s="2" t="s">
        <v>171</v>
      </c>
      <c r="C168" s="2">
        <v>160.88999999999999</v>
      </c>
      <c r="D168" s="2">
        <v>161.08000000000001</v>
      </c>
      <c r="E168" s="2">
        <v>156.47</v>
      </c>
      <c r="F168" s="2">
        <v>156.65</v>
      </c>
      <c r="G168" s="2">
        <v>17689936</v>
      </c>
    </row>
    <row r="169" spans="2:7" ht="16" thickBot="1" x14ac:dyDescent="0.25">
      <c r="B169" s="2" t="s">
        <v>172</v>
      </c>
      <c r="C169" s="2">
        <v>156.94</v>
      </c>
      <c r="D169" s="2">
        <v>157.41</v>
      </c>
      <c r="E169" s="2">
        <v>155.16999999999999</v>
      </c>
      <c r="F169" s="2">
        <v>155.87</v>
      </c>
      <c r="G169" s="2">
        <v>10502368</v>
      </c>
    </row>
    <row r="170" spans="2:7" ht="16" thickBot="1" x14ac:dyDescent="0.25">
      <c r="B170" s="2" t="s">
        <v>173</v>
      </c>
      <c r="C170" s="2">
        <v>155.01</v>
      </c>
      <c r="D170" s="2">
        <v>155.18</v>
      </c>
      <c r="E170" s="2">
        <v>153.63</v>
      </c>
      <c r="F170" s="2">
        <v>154.75</v>
      </c>
      <c r="G170" s="2">
        <v>10830422</v>
      </c>
    </row>
    <row r="171" spans="2:7" ht="16" thickBot="1" x14ac:dyDescent="0.25">
      <c r="B171" s="2" t="s">
        <v>174</v>
      </c>
      <c r="C171" s="2">
        <v>150.72</v>
      </c>
      <c r="D171" s="2">
        <v>151.25</v>
      </c>
      <c r="E171" s="2">
        <v>143.96</v>
      </c>
      <c r="F171" s="2">
        <v>144.35</v>
      </c>
      <c r="G171" s="2">
        <v>24524341</v>
      </c>
    </row>
    <row r="172" spans="2:7" ht="16" thickBot="1" x14ac:dyDescent="0.25">
      <c r="B172" s="2" t="s">
        <v>175</v>
      </c>
      <c r="C172" s="2">
        <v>145.66</v>
      </c>
      <c r="D172" s="2">
        <v>146.44</v>
      </c>
      <c r="E172" s="2">
        <v>144.32</v>
      </c>
      <c r="F172" s="2">
        <v>146.09</v>
      </c>
      <c r="G172" s="2">
        <v>13857148</v>
      </c>
    </row>
    <row r="173" spans="2:7" ht="16" thickBot="1" x14ac:dyDescent="0.25">
      <c r="B173" s="2" t="s">
        <v>176</v>
      </c>
      <c r="C173" s="2">
        <v>146.1</v>
      </c>
      <c r="D173" s="2">
        <v>146.52000000000001</v>
      </c>
      <c r="E173" s="2">
        <v>144.22999999999999</v>
      </c>
      <c r="F173" s="2">
        <v>145.72999999999999</v>
      </c>
      <c r="G173" s="2">
        <v>14261264</v>
      </c>
    </row>
    <row r="174" spans="2:7" ht="16" thickBot="1" x14ac:dyDescent="0.25">
      <c r="B174" s="2" t="s">
        <v>177</v>
      </c>
      <c r="C174" s="2">
        <v>145.97999999999999</v>
      </c>
      <c r="D174" s="2">
        <v>146.01</v>
      </c>
      <c r="E174" s="2">
        <v>143.82</v>
      </c>
      <c r="F174" s="2">
        <v>143.97999999999999</v>
      </c>
      <c r="G174" s="2">
        <v>10819561</v>
      </c>
    </row>
    <row r="175" spans="2:7" ht="16" thickBot="1" x14ac:dyDescent="0.25">
      <c r="B175" s="2" t="s">
        <v>178</v>
      </c>
      <c r="C175" s="2">
        <v>144.54</v>
      </c>
      <c r="D175" s="2">
        <v>149</v>
      </c>
      <c r="E175" s="2">
        <v>143.83000000000001</v>
      </c>
      <c r="F175" s="2">
        <v>148.76</v>
      </c>
      <c r="G175" s="2">
        <v>11099076</v>
      </c>
    </row>
    <row r="176" spans="2:7" ht="16" thickBot="1" x14ac:dyDescent="0.25">
      <c r="B176" s="2" t="s">
        <v>179</v>
      </c>
      <c r="C176" s="2">
        <v>148.30000000000001</v>
      </c>
      <c r="D176" s="2">
        <v>148.56</v>
      </c>
      <c r="E176" s="2">
        <v>146.15</v>
      </c>
      <c r="F176" s="2">
        <v>147.61000000000001</v>
      </c>
      <c r="G176" s="2">
        <v>13159994</v>
      </c>
    </row>
    <row r="177" spans="2:7" ht="16" thickBot="1" x14ac:dyDescent="0.25">
      <c r="B177" s="2" t="s">
        <v>180</v>
      </c>
      <c r="C177" s="2">
        <v>148.72999999999999</v>
      </c>
      <c r="D177" s="2">
        <v>149.33000000000001</v>
      </c>
      <c r="E177" s="2">
        <v>146.69</v>
      </c>
      <c r="F177" s="2">
        <v>147</v>
      </c>
      <c r="G177" s="2">
        <v>10634159</v>
      </c>
    </row>
    <row r="178" spans="2:7" ht="16" thickBot="1" x14ac:dyDescent="0.25">
      <c r="B178" s="2" t="s">
        <v>181</v>
      </c>
      <c r="C178" s="2">
        <v>145.16</v>
      </c>
      <c r="D178" s="2">
        <v>145.61000000000001</v>
      </c>
      <c r="E178" s="2">
        <v>143.24</v>
      </c>
      <c r="F178" s="2">
        <v>144.41</v>
      </c>
      <c r="G178" s="2">
        <v>15054584</v>
      </c>
    </row>
    <row r="179" spans="2:7" ht="16" thickBot="1" x14ac:dyDescent="0.25">
      <c r="B179" s="2" t="s">
        <v>182</v>
      </c>
      <c r="C179" s="2">
        <v>143.88</v>
      </c>
      <c r="D179" s="2">
        <v>144.65</v>
      </c>
      <c r="E179" s="2">
        <v>142.25</v>
      </c>
      <c r="F179" s="2">
        <v>142.4</v>
      </c>
      <c r="G179" s="2">
        <v>12654140</v>
      </c>
    </row>
    <row r="180" spans="2:7" ht="16" thickBot="1" x14ac:dyDescent="0.25">
      <c r="B180" s="2" t="s">
        <v>183</v>
      </c>
      <c r="C180" s="2">
        <v>143.05000000000001</v>
      </c>
      <c r="D180" s="2">
        <v>143.91</v>
      </c>
      <c r="E180" s="2">
        <v>141.78</v>
      </c>
      <c r="F180" s="2">
        <v>141.94</v>
      </c>
      <c r="G180" s="2">
        <v>10359504</v>
      </c>
    </row>
    <row r="181" spans="2:7" ht="16" thickBot="1" x14ac:dyDescent="0.25">
      <c r="B181" s="2" t="s">
        <v>184</v>
      </c>
      <c r="C181" s="2">
        <v>143.29</v>
      </c>
      <c r="D181" s="2">
        <v>143.44</v>
      </c>
      <c r="E181" s="2">
        <v>141.72999999999999</v>
      </c>
      <c r="F181" s="2">
        <v>142.94999999999999</v>
      </c>
      <c r="G181" s="2">
        <v>11990412</v>
      </c>
    </row>
    <row r="182" spans="2:7" ht="16" thickBot="1" x14ac:dyDescent="0.25">
      <c r="B182" s="2" t="s">
        <v>185</v>
      </c>
      <c r="C182" s="2">
        <v>143.15</v>
      </c>
      <c r="D182" s="2">
        <v>144.30000000000001</v>
      </c>
      <c r="E182" s="2">
        <v>142.85</v>
      </c>
      <c r="F182" s="2">
        <v>144</v>
      </c>
      <c r="G182" s="2">
        <v>8747672</v>
      </c>
    </row>
    <row r="183" spans="2:7" ht="16" thickBot="1" x14ac:dyDescent="0.25">
      <c r="B183" s="2" t="s">
        <v>186</v>
      </c>
      <c r="C183" s="2">
        <v>144.47999999999999</v>
      </c>
      <c r="D183" s="2">
        <v>145.5</v>
      </c>
      <c r="E183" s="2">
        <v>143.86000000000001</v>
      </c>
      <c r="F183" s="2">
        <v>145.05000000000001</v>
      </c>
      <c r="G183" s="2">
        <v>11224352</v>
      </c>
    </row>
    <row r="184" spans="2:7" ht="16" thickBot="1" x14ac:dyDescent="0.25">
      <c r="B184" s="2" t="s">
        <v>187</v>
      </c>
      <c r="C184" s="2">
        <v>144.86000000000001</v>
      </c>
      <c r="D184" s="2">
        <v>146.63999999999999</v>
      </c>
      <c r="E184" s="2">
        <v>144.41</v>
      </c>
      <c r="F184" s="2">
        <v>145.56</v>
      </c>
      <c r="G184" s="2">
        <v>10052077</v>
      </c>
    </row>
    <row r="185" spans="2:7" ht="16" thickBot="1" x14ac:dyDescent="0.25">
      <c r="B185" s="2" t="s">
        <v>188</v>
      </c>
      <c r="C185" s="2">
        <v>143.02000000000001</v>
      </c>
      <c r="D185" s="2">
        <v>143.51</v>
      </c>
      <c r="E185" s="2">
        <v>140.74</v>
      </c>
      <c r="F185" s="2">
        <v>141.77000000000001</v>
      </c>
      <c r="G185" s="2">
        <v>14031345</v>
      </c>
    </row>
    <row r="186" spans="2:7" ht="16" thickBot="1" x14ac:dyDescent="0.25">
      <c r="B186" s="2" t="s">
        <v>189</v>
      </c>
      <c r="C186" s="2">
        <v>142.94999999999999</v>
      </c>
      <c r="D186" s="2">
        <v>145.19</v>
      </c>
      <c r="E186" s="2">
        <v>142.4</v>
      </c>
      <c r="F186" s="2">
        <v>144.46</v>
      </c>
      <c r="G186" s="2">
        <v>11077904</v>
      </c>
    </row>
    <row r="187" spans="2:7" ht="16" thickBot="1" x14ac:dyDescent="0.25">
      <c r="B187" s="2" t="s">
        <v>190</v>
      </c>
      <c r="C187" s="2">
        <v>144.63</v>
      </c>
      <c r="D187" s="2">
        <v>145.69</v>
      </c>
      <c r="E187" s="2">
        <v>144.27000000000001</v>
      </c>
      <c r="F187" s="2">
        <v>144.38</v>
      </c>
      <c r="G187" s="2">
        <v>8064012</v>
      </c>
    </row>
    <row r="188" spans="2:7" ht="16" thickBot="1" x14ac:dyDescent="0.25">
      <c r="B188" s="2" t="s">
        <v>191</v>
      </c>
      <c r="C188" s="2">
        <v>143.83000000000001</v>
      </c>
      <c r="D188" s="2">
        <v>144.30000000000001</v>
      </c>
      <c r="E188" s="2">
        <v>142.69999999999999</v>
      </c>
      <c r="F188" s="2">
        <v>144.04</v>
      </c>
      <c r="G188" s="2">
        <v>6783311</v>
      </c>
    </row>
    <row r="189" spans="2:7" ht="16" thickBot="1" x14ac:dyDescent="0.25">
      <c r="B189" s="2" t="s">
        <v>192</v>
      </c>
      <c r="C189" s="2">
        <v>141.74</v>
      </c>
      <c r="D189" s="2">
        <v>144.38999999999999</v>
      </c>
      <c r="E189" s="2">
        <v>140.72</v>
      </c>
      <c r="F189" s="2">
        <v>144.33000000000001</v>
      </c>
      <c r="G189" s="2">
        <v>7217065</v>
      </c>
    </row>
    <row r="190" spans="2:7" ht="16" thickBot="1" x14ac:dyDescent="0.25">
      <c r="B190" s="2" t="s">
        <v>512</v>
      </c>
      <c r="C190" s="2">
        <v>144.30000000000001</v>
      </c>
      <c r="D190" s="2">
        <v>145.94</v>
      </c>
      <c r="E190" s="2">
        <v>144.19999999999999</v>
      </c>
      <c r="F190" s="2">
        <v>144.9</v>
      </c>
      <c r="G190" s="2">
        <v>3861030</v>
      </c>
    </row>
    <row r="191" spans="2:7" ht="16" thickBot="1" x14ac:dyDescent="0.25">
      <c r="B191" s="2" t="s">
        <v>194</v>
      </c>
      <c r="C191" s="2">
        <v>144.65</v>
      </c>
      <c r="D191" s="2">
        <v>144.82</v>
      </c>
      <c r="E191" s="2">
        <v>142.85</v>
      </c>
      <c r="F191" s="2">
        <v>144.36000000000001</v>
      </c>
      <c r="G191" s="2">
        <v>9850831</v>
      </c>
    </row>
    <row r="192" spans="2:7" ht="16" thickBot="1" x14ac:dyDescent="0.25">
      <c r="B192" s="2" t="s">
        <v>195</v>
      </c>
      <c r="C192" s="2">
        <v>144.78</v>
      </c>
      <c r="D192" s="2">
        <v>146.52000000000001</v>
      </c>
      <c r="E192" s="2">
        <v>144.06</v>
      </c>
      <c r="F192" s="2">
        <v>145.51</v>
      </c>
      <c r="G192" s="2">
        <v>9746540</v>
      </c>
    </row>
    <row r="193" spans="2:7" ht="16" thickBot="1" x14ac:dyDescent="0.25">
      <c r="B193" s="2" t="s">
        <v>196</v>
      </c>
      <c r="C193" s="2">
        <v>146.38999999999999</v>
      </c>
      <c r="D193" s="2">
        <v>146.49</v>
      </c>
      <c r="E193" s="2">
        <v>143.06</v>
      </c>
      <c r="F193" s="2">
        <v>143.91</v>
      </c>
      <c r="G193" s="2">
        <v>16417135</v>
      </c>
    </row>
    <row r="194" spans="2:7" ht="16" thickBot="1" x14ac:dyDescent="0.25">
      <c r="B194" s="2" t="s">
        <v>197</v>
      </c>
      <c r="C194" s="2">
        <v>144.97999999999999</v>
      </c>
      <c r="D194" s="2">
        <v>146.01</v>
      </c>
      <c r="E194" s="2">
        <v>142.03</v>
      </c>
      <c r="F194" s="2">
        <v>143.6</v>
      </c>
      <c r="G194" s="2">
        <v>16275960</v>
      </c>
    </row>
    <row r="195" spans="2:7" ht="16" thickBot="1" x14ac:dyDescent="0.25">
      <c r="B195" s="2" t="s">
        <v>198</v>
      </c>
      <c r="C195" s="2">
        <v>143.49</v>
      </c>
      <c r="D195" s="2">
        <v>146.51</v>
      </c>
      <c r="E195" s="2">
        <v>142.6</v>
      </c>
      <c r="F195" s="2">
        <v>144.81</v>
      </c>
      <c r="G195" s="2">
        <v>11906547</v>
      </c>
    </row>
    <row r="196" spans="2:7" ht="16" thickBot="1" x14ac:dyDescent="0.25">
      <c r="B196" s="2" t="s">
        <v>199</v>
      </c>
      <c r="C196" s="2">
        <v>144</v>
      </c>
      <c r="D196" s="2">
        <v>145.69999999999999</v>
      </c>
      <c r="E196" s="2">
        <v>143.25</v>
      </c>
      <c r="F196" s="2">
        <v>144.87</v>
      </c>
      <c r="G196" s="2">
        <v>11842828</v>
      </c>
    </row>
    <row r="197" spans="2:7" ht="16" thickBot="1" x14ac:dyDescent="0.25">
      <c r="B197" s="2" t="s">
        <v>200</v>
      </c>
      <c r="C197" s="2">
        <v>144.76</v>
      </c>
      <c r="D197" s="2">
        <v>145.07</v>
      </c>
      <c r="E197" s="2">
        <v>142.63</v>
      </c>
      <c r="F197" s="2">
        <v>142.86000000000001</v>
      </c>
      <c r="G197" s="2">
        <v>9597632</v>
      </c>
    </row>
    <row r="198" spans="2:7" ht="16" thickBot="1" x14ac:dyDescent="0.25">
      <c r="B198" s="2" t="s">
        <v>201</v>
      </c>
      <c r="C198" s="2">
        <v>141.9</v>
      </c>
      <c r="D198" s="2">
        <v>144.03</v>
      </c>
      <c r="E198" s="2">
        <v>141.35</v>
      </c>
      <c r="F198" s="2">
        <v>142.53</v>
      </c>
      <c r="G198" s="2">
        <v>18079684</v>
      </c>
    </row>
    <row r="199" spans="2:7" ht="16" thickBot="1" x14ac:dyDescent="0.25">
      <c r="B199" s="2" t="s">
        <v>202</v>
      </c>
      <c r="C199" s="2">
        <v>143.51</v>
      </c>
      <c r="D199" s="2">
        <v>144.01</v>
      </c>
      <c r="E199" s="2">
        <v>140.99</v>
      </c>
      <c r="F199" s="2">
        <v>142.41999999999999</v>
      </c>
      <c r="G199" s="2">
        <v>14786736</v>
      </c>
    </row>
    <row r="200" spans="2:7" ht="16" thickBot="1" x14ac:dyDescent="0.25">
      <c r="B200" s="2" t="s">
        <v>203</v>
      </c>
      <c r="C200" s="2">
        <v>143.51</v>
      </c>
      <c r="D200" s="2">
        <v>144.66999999999999</v>
      </c>
      <c r="E200" s="2">
        <v>143.12</v>
      </c>
      <c r="F200" s="2">
        <v>144.31</v>
      </c>
      <c r="G200" s="2">
        <v>10821744</v>
      </c>
    </row>
    <row r="201" spans="2:7" ht="16" thickBot="1" x14ac:dyDescent="0.25">
      <c r="B201" s="2" t="s">
        <v>204</v>
      </c>
      <c r="C201" s="2">
        <v>144.84</v>
      </c>
      <c r="D201" s="2">
        <v>145.4</v>
      </c>
      <c r="E201" s="2">
        <v>143.82</v>
      </c>
      <c r="F201" s="2">
        <v>144.35</v>
      </c>
      <c r="G201" s="2">
        <v>9849572</v>
      </c>
    </row>
    <row r="202" spans="2:7" ht="16" thickBot="1" x14ac:dyDescent="0.25">
      <c r="B202" s="2" t="s">
        <v>205</v>
      </c>
      <c r="C202" s="2">
        <v>143.16999999999999</v>
      </c>
      <c r="D202" s="2">
        <v>143.59</v>
      </c>
      <c r="E202" s="2">
        <v>141.75</v>
      </c>
      <c r="F202" s="2">
        <v>142.5</v>
      </c>
      <c r="G202" s="2">
        <v>9863867</v>
      </c>
    </row>
    <row r="203" spans="2:7" ht="16" thickBot="1" x14ac:dyDescent="0.25">
      <c r="B203" s="2" t="s">
        <v>206</v>
      </c>
      <c r="C203" s="2">
        <v>142.16999999999999</v>
      </c>
      <c r="D203" s="2">
        <v>144.68</v>
      </c>
      <c r="E203" s="2">
        <v>141.65</v>
      </c>
      <c r="F203" s="2">
        <v>144.61000000000001</v>
      </c>
      <c r="G203" s="2">
        <v>10641316</v>
      </c>
    </row>
    <row r="204" spans="2:7" ht="16" thickBot="1" x14ac:dyDescent="0.25">
      <c r="B204" s="2" t="s">
        <v>207</v>
      </c>
      <c r="C204" s="2">
        <v>145.85</v>
      </c>
      <c r="D204" s="2">
        <v>149.93</v>
      </c>
      <c r="E204" s="2">
        <v>145.85</v>
      </c>
      <c r="F204" s="2">
        <v>149.93</v>
      </c>
      <c r="G204" s="2">
        <v>14960477</v>
      </c>
    </row>
    <row r="205" spans="2:7" ht="16" thickBot="1" x14ac:dyDescent="0.25">
      <c r="B205" s="2" t="s">
        <v>208</v>
      </c>
      <c r="C205" s="2">
        <v>147.32</v>
      </c>
      <c r="D205" s="2">
        <v>149.82</v>
      </c>
      <c r="E205" s="2">
        <v>147.32</v>
      </c>
      <c r="F205" s="2">
        <v>149.35</v>
      </c>
      <c r="G205" s="2">
        <v>30850872</v>
      </c>
    </row>
    <row r="206" spans="2:7" ht="16" thickBot="1" x14ac:dyDescent="0.25">
      <c r="B206" s="2" t="s">
        <v>209</v>
      </c>
      <c r="C206" s="2">
        <v>150.83000000000001</v>
      </c>
      <c r="D206" s="2">
        <v>152.12</v>
      </c>
      <c r="E206" s="2">
        <v>149.32</v>
      </c>
      <c r="F206" s="2">
        <v>149.68</v>
      </c>
      <c r="G206" s="2">
        <v>11561718</v>
      </c>
    </row>
    <row r="207" spans="2:7" ht="16" thickBot="1" x14ac:dyDescent="0.25">
      <c r="B207" s="2" t="s">
        <v>210</v>
      </c>
      <c r="C207" s="2">
        <v>149.96</v>
      </c>
      <c r="D207" s="2">
        <v>151.83000000000001</v>
      </c>
      <c r="E207" s="2">
        <v>149.49</v>
      </c>
      <c r="F207" s="2">
        <v>151.63999999999999</v>
      </c>
      <c r="G207" s="2">
        <v>8738146</v>
      </c>
    </row>
    <row r="208" spans="2:7" ht="16" thickBot="1" x14ac:dyDescent="0.25">
      <c r="B208" s="2" t="s">
        <v>211</v>
      </c>
      <c r="C208" s="2">
        <v>152.15</v>
      </c>
      <c r="D208" s="2">
        <v>153.06</v>
      </c>
      <c r="E208" s="2">
        <v>150.06</v>
      </c>
      <c r="F208" s="2">
        <v>150.25</v>
      </c>
      <c r="G208" s="2">
        <v>9369987</v>
      </c>
    </row>
    <row r="209" spans="2:7" ht="16" thickBot="1" x14ac:dyDescent="0.25">
      <c r="B209" s="2" t="s">
        <v>212</v>
      </c>
      <c r="C209" s="2">
        <v>150.78</v>
      </c>
      <c r="D209" s="2">
        <v>150.80000000000001</v>
      </c>
      <c r="E209" s="2">
        <v>149.22</v>
      </c>
      <c r="F209" s="2">
        <v>150.71</v>
      </c>
      <c r="G209" s="2">
        <v>7264662</v>
      </c>
    </row>
    <row r="210" spans="2:7" ht="16" thickBot="1" x14ac:dyDescent="0.25">
      <c r="B210" s="2" t="s">
        <v>213</v>
      </c>
      <c r="C210" s="2">
        <v>151.74</v>
      </c>
      <c r="D210" s="2">
        <v>152.38999999999999</v>
      </c>
      <c r="E210" s="2">
        <v>150.75</v>
      </c>
      <c r="F210" s="2">
        <v>151.05000000000001</v>
      </c>
      <c r="G210" s="2">
        <v>6396080</v>
      </c>
    </row>
    <row r="211" spans="2:7" ht="16" thickBot="1" x14ac:dyDescent="0.25">
      <c r="B211" s="2" t="s">
        <v>214</v>
      </c>
      <c r="C211" s="2">
        <v>152.07</v>
      </c>
      <c r="D211" s="2">
        <v>153.01</v>
      </c>
      <c r="E211" s="2">
        <v>151.9</v>
      </c>
      <c r="F211" s="2">
        <v>152.41</v>
      </c>
      <c r="G211" s="2">
        <v>5165588</v>
      </c>
    </row>
    <row r="212" spans="2:7" ht="16" thickBot="1" x14ac:dyDescent="0.25">
      <c r="B212" s="2" t="s">
        <v>215</v>
      </c>
      <c r="C212" s="2">
        <v>152.27000000000001</v>
      </c>
      <c r="D212" s="2">
        <v>152.97</v>
      </c>
      <c r="E212" s="2">
        <v>151.34</v>
      </c>
      <c r="F212" s="2">
        <v>151.91</v>
      </c>
      <c r="G212" s="2">
        <v>5337244</v>
      </c>
    </row>
    <row r="213" spans="2:7" ht="16" thickBot="1" x14ac:dyDescent="0.25">
      <c r="B213" s="2" t="s">
        <v>216</v>
      </c>
      <c r="C213" s="2">
        <v>151.18</v>
      </c>
      <c r="D213" s="2">
        <v>152.02000000000001</v>
      </c>
      <c r="E213" s="2">
        <v>149.4</v>
      </c>
      <c r="F213" s="2">
        <v>149.77000000000001</v>
      </c>
      <c r="G213" s="2">
        <v>8147993</v>
      </c>
    </row>
    <row r="214" spans="2:7" ht="16" thickBot="1" x14ac:dyDescent="0.25">
      <c r="B214" s="2" t="s">
        <v>217</v>
      </c>
      <c r="C214" s="2">
        <v>150.03</v>
      </c>
      <c r="D214" s="2">
        <v>150.22999999999999</v>
      </c>
      <c r="E214" s="2">
        <v>148.66999999999999</v>
      </c>
      <c r="F214" s="2">
        <v>149.16</v>
      </c>
      <c r="G214" s="2">
        <v>7658638</v>
      </c>
    </row>
    <row r="215" spans="2:7" ht="16" thickBot="1" x14ac:dyDescent="0.25">
      <c r="B215" s="2" t="s">
        <v>218</v>
      </c>
      <c r="C215" s="2">
        <v>149.99</v>
      </c>
      <c r="D215" s="2">
        <v>151.47999999999999</v>
      </c>
      <c r="E215" s="2">
        <v>149.24</v>
      </c>
      <c r="F215" s="2">
        <v>149.47999999999999</v>
      </c>
      <c r="G215" s="2">
        <v>8879710</v>
      </c>
    </row>
    <row r="216" spans="2:7" ht="16" thickBot="1" x14ac:dyDescent="0.25">
      <c r="B216" s="2" t="s">
        <v>219</v>
      </c>
      <c r="C216" s="2">
        <v>149.38999999999999</v>
      </c>
      <c r="D216" s="2">
        <v>153.19</v>
      </c>
      <c r="E216" s="2">
        <v>148.68</v>
      </c>
      <c r="F216" s="2">
        <v>152.33000000000001</v>
      </c>
      <c r="G216" s="2">
        <v>10255276</v>
      </c>
    </row>
    <row r="217" spans="2:7" ht="16" thickBot="1" x14ac:dyDescent="0.25">
      <c r="B217" s="2" t="s">
        <v>220</v>
      </c>
      <c r="C217" s="2">
        <v>153.66</v>
      </c>
      <c r="D217" s="2">
        <v>154.35</v>
      </c>
      <c r="E217" s="2">
        <v>150.59</v>
      </c>
      <c r="F217" s="2">
        <v>150.66</v>
      </c>
      <c r="G217" s="2">
        <v>8220280</v>
      </c>
    </row>
    <row r="218" spans="2:7" ht="16" thickBot="1" x14ac:dyDescent="0.25">
      <c r="B218" s="2" t="s">
        <v>221</v>
      </c>
      <c r="C218" s="2">
        <v>151.97999999999999</v>
      </c>
      <c r="D218" s="2">
        <v>152.03</v>
      </c>
      <c r="E218" s="2">
        <v>149.83000000000001</v>
      </c>
      <c r="F218" s="2">
        <v>150.4</v>
      </c>
      <c r="G218" s="2">
        <v>7455430</v>
      </c>
    </row>
    <row r="219" spans="2:7" ht="16" thickBot="1" x14ac:dyDescent="0.25">
      <c r="B219" s="2" t="s">
        <v>222</v>
      </c>
      <c r="C219" s="2">
        <v>148.41999999999999</v>
      </c>
      <c r="D219" s="2">
        <v>149.69999999999999</v>
      </c>
      <c r="E219" s="2">
        <v>146.58000000000001</v>
      </c>
      <c r="F219" s="2">
        <v>149.5</v>
      </c>
      <c r="G219" s="2">
        <v>10038193</v>
      </c>
    </row>
    <row r="220" spans="2:7" ht="16" thickBot="1" x14ac:dyDescent="0.25">
      <c r="B220" s="2" t="s">
        <v>223</v>
      </c>
      <c r="C220" s="2">
        <v>149.94999999999999</v>
      </c>
      <c r="D220" s="2">
        <v>149.94999999999999</v>
      </c>
      <c r="E220" s="2">
        <v>145.59</v>
      </c>
      <c r="F220" s="2">
        <v>145.69999999999999</v>
      </c>
      <c r="G220" s="2">
        <v>11784672</v>
      </c>
    </row>
    <row r="221" spans="2:7" ht="16" thickBot="1" x14ac:dyDescent="0.25">
      <c r="B221" s="2" t="s">
        <v>224</v>
      </c>
      <c r="C221" s="2">
        <v>146.02000000000001</v>
      </c>
      <c r="D221" s="2">
        <v>146.02000000000001</v>
      </c>
      <c r="E221" s="2">
        <v>144.11000000000001</v>
      </c>
      <c r="F221" s="2">
        <v>144.5</v>
      </c>
      <c r="G221" s="2">
        <v>8490407</v>
      </c>
    </row>
    <row r="222" spans="2:7" ht="16" thickBot="1" x14ac:dyDescent="0.25">
      <c r="B222" s="2" t="s">
        <v>225</v>
      </c>
      <c r="C222" s="2">
        <v>145.56</v>
      </c>
      <c r="D222" s="2">
        <v>146.16999999999999</v>
      </c>
      <c r="E222" s="2">
        <v>144.62</v>
      </c>
      <c r="F222" s="2">
        <v>145.28</v>
      </c>
      <c r="G222" s="2">
        <v>8612493</v>
      </c>
    </row>
    <row r="223" spans="2:7" ht="16" thickBot="1" x14ac:dyDescent="0.25">
      <c r="B223" s="2" t="s">
        <v>226</v>
      </c>
      <c r="C223" s="2">
        <v>147.83000000000001</v>
      </c>
      <c r="D223" s="2">
        <v>148.5</v>
      </c>
      <c r="E223" s="2">
        <v>146.16999999999999</v>
      </c>
      <c r="F223" s="2">
        <v>147.27000000000001</v>
      </c>
      <c r="G223" s="2">
        <v>9386923</v>
      </c>
    </row>
    <row r="224" spans="2:7" ht="16" thickBot="1" x14ac:dyDescent="0.25">
      <c r="B224" s="2" t="s">
        <v>227</v>
      </c>
      <c r="C224" s="2">
        <v>146.51</v>
      </c>
      <c r="D224" s="2">
        <v>146.58000000000001</v>
      </c>
      <c r="E224" s="2">
        <v>143.58000000000001</v>
      </c>
      <c r="F224" s="2">
        <v>143.69</v>
      </c>
      <c r="G224" s="2">
        <v>9380352</v>
      </c>
    </row>
    <row r="225" spans="2:7" ht="16" thickBot="1" x14ac:dyDescent="0.25">
      <c r="B225" s="2" t="s">
        <v>228</v>
      </c>
      <c r="C225" s="2">
        <v>142.41999999999999</v>
      </c>
      <c r="D225" s="2">
        <v>144.02000000000001</v>
      </c>
      <c r="E225" s="2">
        <v>142.04</v>
      </c>
      <c r="F225" s="2">
        <v>143.12</v>
      </c>
      <c r="G225" s="2">
        <v>8167002</v>
      </c>
    </row>
    <row r="226" spans="2:7" ht="16" thickBot="1" x14ac:dyDescent="0.25">
      <c r="B226" s="2" t="s">
        <v>229</v>
      </c>
      <c r="C226" s="2">
        <v>143</v>
      </c>
      <c r="D226" s="2">
        <v>143.19</v>
      </c>
      <c r="E226" s="2">
        <v>139.62</v>
      </c>
      <c r="F226" s="2">
        <v>141.82</v>
      </c>
      <c r="G226" s="2">
        <v>11187839</v>
      </c>
    </row>
    <row r="227" spans="2:7" ht="16" thickBot="1" x14ac:dyDescent="0.25">
      <c r="B227" s="2" t="s">
        <v>230</v>
      </c>
      <c r="C227" s="2">
        <v>141.72999999999999</v>
      </c>
      <c r="D227" s="2">
        <v>142.25</v>
      </c>
      <c r="E227" s="2">
        <v>141.01</v>
      </c>
      <c r="F227" s="2">
        <v>142.24</v>
      </c>
      <c r="G227" s="2">
        <v>11192463</v>
      </c>
    </row>
    <row r="228" spans="2:7" ht="16" thickBot="1" x14ac:dyDescent="0.25">
      <c r="B228" s="2" t="s">
        <v>231</v>
      </c>
      <c r="C228" s="2">
        <v>141.91</v>
      </c>
      <c r="D228" s="2">
        <v>142.66</v>
      </c>
      <c r="E228" s="2">
        <v>140.91999999999999</v>
      </c>
      <c r="F228" s="2">
        <v>142.49</v>
      </c>
      <c r="G228" s="2">
        <v>9184626</v>
      </c>
    </row>
    <row r="229" spans="2:7" ht="16" thickBot="1" x14ac:dyDescent="0.25">
      <c r="B229" s="2" t="s">
        <v>232</v>
      </c>
      <c r="C229" s="2">
        <v>141.99</v>
      </c>
      <c r="D229" s="2">
        <v>143.33000000000001</v>
      </c>
      <c r="E229" s="2">
        <v>141.9</v>
      </c>
      <c r="F229" s="2">
        <v>142.09</v>
      </c>
      <c r="G229" s="2">
        <v>6767179</v>
      </c>
    </row>
    <row r="230" spans="2:7" ht="16" thickBot="1" x14ac:dyDescent="0.25">
      <c r="B230" s="2" t="s">
        <v>233</v>
      </c>
      <c r="C230" s="2">
        <v>142.69999999999999</v>
      </c>
      <c r="D230" s="2">
        <v>144.97999999999999</v>
      </c>
      <c r="E230" s="2">
        <v>142.22</v>
      </c>
      <c r="F230" s="2">
        <v>144.91999999999999</v>
      </c>
      <c r="G230" s="2">
        <v>8100014</v>
      </c>
    </row>
    <row r="231" spans="2:7" ht="16" thickBot="1" x14ac:dyDescent="0.25">
      <c r="B231" s="2" t="s">
        <v>234</v>
      </c>
      <c r="C231" s="2">
        <v>146.22</v>
      </c>
      <c r="D231" s="2">
        <v>148.69</v>
      </c>
      <c r="E231" s="2">
        <v>145.22999999999999</v>
      </c>
      <c r="F231" s="2">
        <v>148.57</v>
      </c>
      <c r="G231" s="2">
        <v>9773620</v>
      </c>
    </row>
    <row r="232" spans="2:7" ht="16" thickBot="1" x14ac:dyDescent="0.25">
      <c r="B232" s="2" t="s">
        <v>235</v>
      </c>
      <c r="C232" s="2">
        <v>148.03</v>
      </c>
      <c r="D232" s="2">
        <v>149.26</v>
      </c>
      <c r="E232" s="2">
        <v>146.97999999999999</v>
      </c>
      <c r="F232" s="2">
        <v>149.13999999999999</v>
      </c>
      <c r="G232" s="2">
        <v>9151896</v>
      </c>
    </row>
    <row r="233" spans="2:7" ht="16" thickBot="1" x14ac:dyDescent="0.25">
      <c r="B233" s="2" t="s">
        <v>236</v>
      </c>
      <c r="C233" s="2">
        <v>149.09</v>
      </c>
      <c r="D233" s="2">
        <v>149.22</v>
      </c>
      <c r="E233" s="2">
        <v>147.11000000000001</v>
      </c>
      <c r="F233" s="2">
        <v>149.08000000000001</v>
      </c>
      <c r="G233" s="2">
        <v>10494818</v>
      </c>
    </row>
    <row r="234" spans="2:7" ht="16" thickBot="1" x14ac:dyDescent="0.25">
      <c r="B234" s="2" t="s">
        <v>237</v>
      </c>
      <c r="C234" s="2">
        <v>148.18</v>
      </c>
      <c r="D234" s="2">
        <v>150.31</v>
      </c>
      <c r="E234" s="2">
        <v>147.71</v>
      </c>
      <c r="F234" s="2">
        <v>150.12</v>
      </c>
      <c r="G234" s="2">
        <v>9902881</v>
      </c>
    </row>
    <row r="235" spans="2:7" ht="16" thickBot="1" x14ac:dyDescent="0.25">
      <c r="B235" s="2" t="s">
        <v>238</v>
      </c>
      <c r="C235" s="2">
        <v>150.37</v>
      </c>
      <c r="D235" s="2">
        <v>150.38</v>
      </c>
      <c r="E235" s="2">
        <v>147.34</v>
      </c>
      <c r="F235" s="2">
        <v>147.43</v>
      </c>
      <c r="G235" s="2">
        <v>10427972</v>
      </c>
    </row>
    <row r="236" spans="2:7" ht="16" thickBot="1" x14ac:dyDescent="0.25">
      <c r="B236" s="2" t="s">
        <v>239</v>
      </c>
      <c r="C236" s="2">
        <v>148.19</v>
      </c>
      <c r="D236" s="2">
        <v>149.02000000000001</v>
      </c>
      <c r="E236" s="2">
        <v>146.52000000000001</v>
      </c>
      <c r="F236" s="2">
        <v>147.88999999999999</v>
      </c>
      <c r="G236" s="2">
        <v>8138669</v>
      </c>
    </row>
    <row r="237" spans="2:7" ht="16" thickBot="1" x14ac:dyDescent="0.25">
      <c r="B237" s="2" t="s">
        <v>240</v>
      </c>
      <c r="C237" s="2">
        <v>150.86000000000001</v>
      </c>
      <c r="D237" s="2">
        <v>153.38</v>
      </c>
      <c r="E237" s="2">
        <v>149.55000000000001</v>
      </c>
      <c r="F237" s="2">
        <v>152.24</v>
      </c>
      <c r="G237" s="2">
        <v>12839063</v>
      </c>
    </row>
    <row r="238" spans="2:7" ht="16" thickBot="1" x14ac:dyDescent="0.25">
      <c r="B238" s="2" t="s">
        <v>241</v>
      </c>
      <c r="C238" s="2">
        <v>151.62</v>
      </c>
      <c r="D238" s="2">
        <v>153.51</v>
      </c>
      <c r="E238" s="2">
        <v>150.79</v>
      </c>
      <c r="F238" s="2">
        <v>152.33000000000001</v>
      </c>
      <c r="G238" s="2">
        <v>8277776</v>
      </c>
    </row>
    <row r="239" spans="2:7" ht="16" thickBot="1" x14ac:dyDescent="0.25">
      <c r="B239" s="2" t="s">
        <v>242</v>
      </c>
      <c r="C239" s="2">
        <v>152.5</v>
      </c>
      <c r="D239" s="2">
        <v>153.54</v>
      </c>
      <c r="E239" s="2">
        <v>151.81</v>
      </c>
      <c r="F239" s="2">
        <v>152.35</v>
      </c>
      <c r="G239" s="2">
        <v>6198841</v>
      </c>
    </row>
    <row r="240" spans="2:7" ht="16" thickBot="1" x14ac:dyDescent="0.25">
      <c r="B240" s="2" t="s">
        <v>243</v>
      </c>
      <c r="C240" s="2">
        <v>153.02000000000001</v>
      </c>
      <c r="D240" s="2">
        <v>153.78</v>
      </c>
      <c r="E240" s="2">
        <v>151.16999999999999</v>
      </c>
      <c r="F240" s="2">
        <v>152.13</v>
      </c>
      <c r="G240" s="2">
        <v>6252041</v>
      </c>
    </row>
    <row r="241" spans="2:7" ht="16" thickBot="1" x14ac:dyDescent="0.25">
      <c r="B241" s="2" t="s">
        <v>244</v>
      </c>
      <c r="C241" s="2">
        <v>151.94999999999999</v>
      </c>
      <c r="D241" s="2">
        <v>154.30000000000001</v>
      </c>
      <c r="E241" s="2">
        <v>151.65</v>
      </c>
      <c r="F241" s="2">
        <v>154.06</v>
      </c>
      <c r="G241" s="2">
        <v>9236968</v>
      </c>
    </row>
    <row r="242" spans="2:7" ht="16" thickBot="1" x14ac:dyDescent="0.25">
      <c r="B242" s="2" t="s">
        <v>245</v>
      </c>
      <c r="C242" s="2">
        <v>154.41999999999999</v>
      </c>
      <c r="D242" s="2">
        <v>155.32</v>
      </c>
      <c r="E242" s="2">
        <v>150.97999999999999</v>
      </c>
      <c r="F242" s="2">
        <v>151.04</v>
      </c>
      <c r="G242" s="2">
        <v>9194458</v>
      </c>
    </row>
    <row r="243" spans="2:7" ht="16" thickBot="1" x14ac:dyDescent="0.25">
      <c r="B243" s="2" t="s">
        <v>246</v>
      </c>
      <c r="C243" s="2">
        <v>151.62</v>
      </c>
      <c r="D243" s="2">
        <v>152.61000000000001</v>
      </c>
      <c r="E243" s="2">
        <v>151.38999999999999</v>
      </c>
      <c r="F243" s="2">
        <v>152.08000000000001</v>
      </c>
      <c r="G243" s="2">
        <v>6713003</v>
      </c>
    </row>
    <row r="244" spans="2:7" ht="16" thickBot="1" x14ac:dyDescent="0.25">
      <c r="B244" s="2" t="s">
        <v>247</v>
      </c>
      <c r="C244" s="2">
        <v>152.62</v>
      </c>
      <c r="D244" s="2">
        <v>153.07</v>
      </c>
      <c r="E244" s="2">
        <v>149.6</v>
      </c>
      <c r="F244" s="2">
        <v>150.6</v>
      </c>
      <c r="G244" s="2">
        <v>6987058</v>
      </c>
    </row>
    <row r="245" spans="2:7" ht="16" thickBot="1" x14ac:dyDescent="0.25">
      <c r="B245" s="2" t="s">
        <v>248</v>
      </c>
      <c r="C245" s="2">
        <v>151.28</v>
      </c>
      <c r="D245" s="2">
        <v>152.19999999999999</v>
      </c>
      <c r="E245" s="2">
        <v>150.08000000000001</v>
      </c>
      <c r="F245" s="2">
        <v>151.01</v>
      </c>
      <c r="G245" s="2">
        <v>5995064</v>
      </c>
    </row>
    <row r="246" spans="2:7" ht="16" thickBot="1" x14ac:dyDescent="0.25">
      <c r="B246" s="2" t="s">
        <v>249</v>
      </c>
      <c r="C246" s="2">
        <v>149.91</v>
      </c>
      <c r="D246" s="2">
        <v>155.09</v>
      </c>
      <c r="E246" s="2">
        <v>149.66999999999999</v>
      </c>
      <c r="F246" s="2">
        <v>154.46</v>
      </c>
      <c r="G246" s="2">
        <v>8950304</v>
      </c>
    </row>
    <row r="247" spans="2:7" ht="16" thickBot="1" x14ac:dyDescent="0.25">
      <c r="B247" s="2" t="s">
        <v>250</v>
      </c>
      <c r="C247" s="2">
        <v>155.37</v>
      </c>
      <c r="D247" s="2">
        <v>155.77000000000001</v>
      </c>
      <c r="E247" s="2">
        <v>154.09</v>
      </c>
      <c r="F247" s="2">
        <v>154.63</v>
      </c>
      <c r="G247" s="2">
        <v>7570220</v>
      </c>
    </row>
    <row r="248" spans="2:7" ht="16" thickBot="1" x14ac:dyDescent="0.25">
      <c r="B248" s="2" t="s">
        <v>251</v>
      </c>
      <c r="C248" s="2">
        <v>155.47</v>
      </c>
      <c r="D248" s="2">
        <v>155.61000000000001</v>
      </c>
      <c r="E248" s="2">
        <v>153.83000000000001</v>
      </c>
      <c r="F248" s="2">
        <v>154</v>
      </c>
      <c r="G248" s="2">
        <v>6977945</v>
      </c>
    </row>
    <row r="249" spans="2:7" ht="16" thickBot="1" x14ac:dyDescent="0.25">
      <c r="B249" s="2" t="s">
        <v>252</v>
      </c>
      <c r="C249" s="2">
        <v>154.57</v>
      </c>
      <c r="D249" s="2">
        <v>155.57</v>
      </c>
      <c r="E249" s="2">
        <v>154.1</v>
      </c>
      <c r="F249" s="2">
        <v>155.44</v>
      </c>
      <c r="G249" s="2">
        <v>6630084</v>
      </c>
    </row>
    <row r="250" spans="2:7" ht="16" thickBot="1" x14ac:dyDescent="0.25">
      <c r="B250" s="2" t="s">
        <v>253</v>
      </c>
      <c r="C250" s="2">
        <v>154.82</v>
      </c>
      <c r="D250" s="2">
        <v>156.63</v>
      </c>
      <c r="E250" s="2">
        <v>153.83000000000001</v>
      </c>
      <c r="F250" s="2">
        <v>155.43</v>
      </c>
      <c r="G250" s="2">
        <v>8874924</v>
      </c>
    </row>
    <row r="251" spans="2:7" ht="16" thickBot="1" x14ac:dyDescent="0.25">
      <c r="B251" s="2" t="s">
        <v>254</v>
      </c>
      <c r="C251" s="2">
        <v>154.87</v>
      </c>
      <c r="D251" s="2">
        <v>154.91999999999999</v>
      </c>
      <c r="E251" s="2">
        <v>153.25</v>
      </c>
      <c r="F251" s="2">
        <v>154.66</v>
      </c>
      <c r="G251" s="2">
        <v>6561628</v>
      </c>
    </row>
    <row r="252" spans="2:7" ht="16" thickBot="1" x14ac:dyDescent="0.25">
      <c r="B252" s="2" t="s">
        <v>255</v>
      </c>
      <c r="C252" s="2">
        <v>154.54</v>
      </c>
      <c r="D252" s="2">
        <v>155.55000000000001</v>
      </c>
      <c r="E252" s="2">
        <v>153.83000000000001</v>
      </c>
      <c r="F252" s="2">
        <v>154.44999999999999</v>
      </c>
      <c r="G252" s="2">
        <v>6900801</v>
      </c>
    </row>
    <row r="253" spans="2:7" ht="16" thickBot="1" x14ac:dyDescent="0.25">
      <c r="B253" s="2" t="s">
        <v>256</v>
      </c>
      <c r="C253" s="2">
        <v>153.19999999999999</v>
      </c>
      <c r="D253" s="2">
        <v>153.88</v>
      </c>
      <c r="E253" s="2">
        <v>149.9</v>
      </c>
      <c r="F253" s="2">
        <v>152.16</v>
      </c>
      <c r="G253" s="2">
        <v>15093755</v>
      </c>
    </row>
    <row r="254" spans="2:7" ht="16" thickBot="1" x14ac:dyDescent="0.25">
      <c r="B254" s="2" t="s">
        <v>257</v>
      </c>
      <c r="C254" s="2">
        <v>152.36000000000001</v>
      </c>
      <c r="D254" s="2">
        <v>153.86000000000001</v>
      </c>
      <c r="E254" s="2">
        <v>151.78</v>
      </c>
      <c r="F254" s="2">
        <v>152.34</v>
      </c>
      <c r="G254" s="2">
        <v>6715861</v>
      </c>
    </row>
    <row r="255" spans="2:7" ht="16" thickBot="1" x14ac:dyDescent="0.25">
      <c r="B255" s="2" t="s">
        <v>258</v>
      </c>
      <c r="C255" s="2">
        <v>152.91</v>
      </c>
      <c r="D255" s="2">
        <v>153.24</v>
      </c>
      <c r="E255" s="2">
        <v>151.47999999999999</v>
      </c>
      <c r="F255" s="2">
        <v>152.01</v>
      </c>
      <c r="G255" s="2">
        <v>9334432</v>
      </c>
    </row>
    <row r="256" spans="2:7" ht="16" thickBot="1" x14ac:dyDescent="0.25">
      <c r="B256" s="2" t="s">
        <v>259</v>
      </c>
      <c r="C256" s="2">
        <v>153.05000000000001</v>
      </c>
      <c r="D256" s="2">
        <v>154.35</v>
      </c>
      <c r="E256" s="2">
        <v>152.25</v>
      </c>
      <c r="F256" s="2">
        <v>152.81</v>
      </c>
      <c r="G256" s="2">
        <v>7459056</v>
      </c>
    </row>
    <row r="257" spans="2:7" ht="16" thickBot="1" x14ac:dyDescent="0.25">
      <c r="B257" s="2" t="s">
        <v>260</v>
      </c>
      <c r="C257" s="2">
        <v>152.5</v>
      </c>
      <c r="D257" s="2">
        <v>152.59</v>
      </c>
      <c r="E257" s="2">
        <v>147.66999999999999</v>
      </c>
      <c r="F257" s="2">
        <v>148.88</v>
      </c>
      <c r="G257" s="2">
        <v>12503154</v>
      </c>
    </row>
    <row r="258" spans="2:7" ht="16" thickBot="1" x14ac:dyDescent="0.25">
      <c r="B258" s="2" t="s">
        <v>261</v>
      </c>
      <c r="C258" s="2">
        <v>148.83000000000001</v>
      </c>
      <c r="D258" s="2">
        <v>150.62</v>
      </c>
      <c r="E258" s="2">
        <v>148.30000000000001</v>
      </c>
      <c r="F258" s="2">
        <v>149.59</v>
      </c>
      <c r="G258" s="2">
        <v>6985516</v>
      </c>
    </row>
    <row r="259" spans="2:7" ht="16" thickBot="1" x14ac:dyDescent="0.25">
      <c r="B259" s="2" t="s">
        <v>262</v>
      </c>
      <c r="C259" s="2">
        <v>150.83000000000001</v>
      </c>
      <c r="D259" s="2">
        <v>152.41</v>
      </c>
      <c r="E259" s="2">
        <v>148.13999999999999</v>
      </c>
      <c r="F259" s="2">
        <v>148.33000000000001</v>
      </c>
      <c r="G259" s="2">
        <v>14692135</v>
      </c>
    </row>
    <row r="260" spans="2:7" ht="16" thickBot="1" x14ac:dyDescent="0.25">
      <c r="B260" s="2" t="s">
        <v>263</v>
      </c>
      <c r="C260" s="2">
        <v>148.5</v>
      </c>
      <c r="D260" s="2">
        <v>150.75</v>
      </c>
      <c r="E260" s="2">
        <v>148.44999999999999</v>
      </c>
      <c r="F260" s="2">
        <v>149.37</v>
      </c>
      <c r="G260" s="2">
        <v>8739348</v>
      </c>
    </row>
    <row r="261" spans="2:7" ht="16" thickBot="1" x14ac:dyDescent="0.25">
      <c r="B261" s="2" t="s">
        <v>264</v>
      </c>
      <c r="C261" s="2">
        <v>149.37</v>
      </c>
      <c r="D261" s="2">
        <v>149.99</v>
      </c>
      <c r="E261" s="2">
        <v>148.38999999999999</v>
      </c>
      <c r="F261" s="2">
        <v>149.88</v>
      </c>
      <c r="G261" s="2">
        <v>7528378</v>
      </c>
    </row>
    <row r="262" spans="2:7" ht="16" thickBot="1" x14ac:dyDescent="0.25">
      <c r="B262" s="2" t="s">
        <v>265</v>
      </c>
      <c r="C262" s="2">
        <v>150.5</v>
      </c>
      <c r="D262" s="2">
        <v>152.08000000000001</v>
      </c>
      <c r="E262" s="2">
        <v>149.59</v>
      </c>
      <c r="F262" s="2">
        <v>152</v>
      </c>
      <c r="G262" s="2">
        <v>7577064</v>
      </c>
    </row>
    <row r="263" spans="2:7" ht="16" thickBot="1" x14ac:dyDescent="0.25">
      <c r="B263" s="2" t="s">
        <v>266</v>
      </c>
      <c r="C263" s="2">
        <v>151.83000000000001</v>
      </c>
      <c r="D263" s="2">
        <v>152.57</v>
      </c>
      <c r="E263" s="2">
        <v>150.79</v>
      </c>
      <c r="F263" s="2">
        <v>151.88999999999999</v>
      </c>
      <c r="G263" s="2">
        <v>6432930</v>
      </c>
    </row>
    <row r="264" spans="2:7" ht="16" thickBot="1" x14ac:dyDescent="0.25">
      <c r="B264" s="2" t="s">
        <v>267</v>
      </c>
      <c r="C264" s="2">
        <v>153.24</v>
      </c>
      <c r="D264" s="2">
        <v>154.88</v>
      </c>
      <c r="E264" s="2">
        <v>153.15</v>
      </c>
      <c r="F264" s="2">
        <v>153.88999999999999</v>
      </c>
      <c r="G264" s="2">
        <v>8065649</v>
      </c>
    </row>
    <row r="265" spans="2:7" ht="16" thickBot="1" x14ac:dyDescent="0.25">
      <c r="B265" s="2" t="s">
        <v>268</v>
      </c>
      <c r="C265" s="2">
        <v>153.77000000000001</v>
      </c>
      <c r="D265" s="2">
        <v>155.72999999999999</v>
      </c>
      <c r="E265" s="2">
        <v>152.76</v>
      </c>
      <c r="F265" s="2">
        <v>155.69999999999999</v>
      </c>
      <c r="G265" s="2">
        <v>9047206</v>
      </c>
    </row>
    <row r="266" spans="2:7" ht="16" thickBot="1" x14ac:dyDescent="0.25">
      <c r="B266" s="2" t="s">
        <v>269</v>
      </c>
      <c r="C266" s="2">
        <v>155.19</v>
      </c>
      <c r="D266" s="2">
        <v>157.04</v>
      </c>
      <c r="E266" s="2">
        <v>154.41999999999999</v>
      </c>
      <c r="F266" s="2">
        <v>155.55000000000001</v>
      </c>
      <c r="G266" s="2">
        <v>20387157</v>
      </c>
    </row>
    <row r="267" spans="2:7" ht="16" thickBot="1" x14ac:dyDescent="0.25">
      <c r="B267" s="2" t="s">
        <v>270</v>
      </c>
      <c r="C267" s="2">
        <v>156.03</v>
      </c>
      <c r="D267" s="2">
        <v>156.66999999999999</v>
      </c>
      <c r="E267" s="2">
        <v>154.94</v>
      </c>
      <c r="F267" s="2">
        <v>155.41</v>
      </c>
      <c r="G267" s="2">
        <v>7242711</v>
      </c>
    </row>
    <row r="268" spans="2:7" ht="16" thickBot="1" x14ac:dyDescent="0.25">
      <c r="B268" s="2" t="s">
        <v>271</v>
      </c>
      <c r="C268" s="2">
        <v>155.30000000000001</v>
      </c>
      <c r="D268" s="2">
        <v>156.84</v>
      </c>
      <c r="E268" s="2">
        <v>155.01</v>
      </c>
      <c r="F268" s="2">
        <v>156.62</v>
      </c>
      <c r="G268" s="2">
        <v>7736723</v>
      </c>
    </row>
    <row r="269" spans="2:7" ht="16" thickBot="1" x14ac:dyDescent="0.25">
      <c r="B269" s="2" t="s">
        <v>272</v>
      </c>
      <c r="C269" s="2">
        <v>155.76</v>
      </c>
      <c r="D269" s="2">
        <v>156.43</v>
      </c>
      <c r="E269" s="2">
        <v>154.22999999999999</v>
      </c>
      <c r="F269" s="2">
        <v>154.55000000000001</v>
      </c>
      <c r="G269" s="2">
        <v>8449145</v>
      </c>
    </row>
    <row r="270" spans="2:7" ht="16" thickBot="1" x14ac:dyDescent="0.25">
      <c r="B270" s="2" t="s">
        <v>273</v>
      </c>
      <c r="C270" s="2">
        <v>154.94999999999999</v>
      </c>
      <c r="D270" s="2">
        <v>155.69</v>
      </c>
      <c r="E270" s="2">
        <v>154.41</v>
      </c>
      <c r="F270" s="2">
        <v>154.86000000000001</v>
      </c>
      <c r="G270" s="2">
        <v>7899084</v>
      </c>
    </row>
    <row r="271" spans="2:7" ht="16" thickBot="1" x14ac:dyDescent="0.25">
      <c r="B271" s="2" t="s">
        <v>274</v>
      </c>
      <c r="C271" s="2">
        <v>155.08000000000001</v>
      </c>
      <c r="D271" s="2">
        <v>155.28</v>
      </c>
      <c r="E271" s="2">
        <v>154.16</v>
      </c>
      <c r="F271" s="2">
        <v>154.66</v>
      </c>
      <c r="G271" s="2">
        <v>5974745</v>
      </c>
    </row>
    <row r="272" spans="2:7" ht="16" thickBot="1" x14ac:dyDescent="0.25">
      <c r="B272" s="2" t="s">
        <v>275</v>
      </c>
      <c r="C272" s="2">
        <v>155.47999999999999</v>
      </c>
      <c r="D272" s="2">
        <v>157.31</v>
      </c>
      <c r="E272" s="2">
        <v>155.27000000000001</v>
      </c>
      <c r="F272" s="2">
        <v>156.47</v>
      </c>
      <c r="G272" s="2">
        <v>6058745</v>
      </c>
    </row>
    <row r="273" spans="2:7" ht="16" thickBot="1" x14ac:dyDescent="0.25">
      <c r="B273" s="2" t="s">
        <v>276</v>
      </c>
      <c r="C273" s="2">
        <v>156.52000000000001</v>
      </c>
      <c r="D273" s="2">
        <v>156.86000000000001</v>
      </c>
      <c r="E273" s="2">
        <v>154.65</v>
      </c>
      <c r="F273" s="2">
        <v>155.27000000000001</v>
      </c>
      <c r="G273" s="2">
        <v>6677938</v>
      </c>
    </row>
    <row r="274" spans="2:7" ht="16" thickBot="1" x14ac:dyDescent="0.25">
      <c r="B274" s="2" t="s">
        <v>277</v>
      </c>
      <c r="C274" s="2">
        <v>154.87</v>
      </c>
      <c r="D274" s="2">
        <v>156.44</v>
      </c>
      <c r="E274" s="2">
        <v>154.85</v>
      </c>
      <c r="F274" s="2">
        <v>156.35</v>
      </c>
      <c r="G274" s="2">
        <v>7416870</v>
      </c>
    </row>
    <row r="275" spans="2:7" ht="16" thickBot="1" x14ac:dyDescent="0.25">
      <c r="B275" s="2" t="s">
        <v>278</v>
      </c>
      <c r="C275" s="2">
        <v>157.15</v>
      </c>
      <c r="D275" s="2">
        <v>158.19</v>
      </c>
      <c r="E275" s="2">
        <v>156.37</v>
      </c>
      <c r="F275" s="2">
        <v>157.74</v>
      </c>
      <c r="G275" s="2">
        <v>8331627</v>
      </c>
    </row>
    <row r="276" spans="2:7" ht="16" thickBot="1" x14ac:dyDescent="0.25">
      <c r="B276" s="2" t="s">
        <v>279</v>
      </c>
      <c r="C276" s="2">
        <v>158.27000000000001</v>
      </c>
      <c r="D276" s="2">
        <v>159.59</v>
      </c>
      <c r="E276" s="2">
        <v>156.94</v>
      </c>
      <c r="F276" s="2">
        <v>159.08000000000001</v>
      </c>
      <c r="G276" s="2">
        <v>6285717</v>
      </c>
    </row>
    <row r="277" spans="2:7" ht="16" thickBot="1" x14ac:dyDescent="0.25">
      <c r="B277" s="2" t="s">
        <v>280</v>
      </c>
      <c r="C277" s="2">
        <v>160.05000000000001</v>
      </c>
      <c r="D277" s="2">
        <v>161.22</v>
      </c>
      <c r="E277" s="2">
        <v>159.02000000000001</v>
      </c>
      <c r="F277" s="2">
        <v>159.78</v>
      </c>
      <c r="G277" s="2">
        <v>8815351</v>
      </c>
    </row>
    <row r="278" spans="2:7" ht="16" thickBot="1" x14ac:dyDescent="0.25">
      <c r="B278" s="2" t="s">
        <v>281</v>
      </c>
      <c r="C278" s="2">
        <v>160.1</v>
      </c>
      <c r="D278" s="2">
        <v>160.94999999999999</v>
      </c>
      <c r="E278" s="2">
        <v>159.72</v>
      </c>
      <c r="F278" s="2">
        <v>160.44</v>
      </c>
      <c r="G278" s="2">
        <v>7819734</v>
      </c>
    </row>
    <row r="279" spans="2:7" ht="16" thickBot="1" x14ac:dyDescent="0.25">
      <c r="B279" s="2" t="s">
        <v>282</v>
      </c>
      <c r="C279" s="2">
        <v>160.80000000000001</v>
      </c>
      <c r="D279" s="2">
        <v>161.94999999999999</v>
      </c>
      <c r="E279" s="2">
        <v>159.82</v>
      </c>
      <c r="F279" s="2">
        <v>160.69</v>
      </c>
      <c r="G279" s="2">
        <v>9269716</v>
      </c>
    </row>
    <row r="280" spans="2:7" ht="16" thickBot="1" x14ac:dyDescent="0.25">
      <c r="B280" s="2" t="s">
        <v>283</v>
      </c>
      <c r="C280" s="2">
        <v>161.33000000000001</v>
      </c>
      <c r="D280" s="2">
        <v>162.16999999999999</v>
      </c>
      <c r="E280" s="2">
        <v>159.86000000000001</v>
      </c>
      <c r="F280" s="2">
        <v>161.6</v>
      </c>
      <c r="G280" s="2">
        <v>7432807</v>
      </c>
    </row>
    <row r="281" spans="2:7" ht="16" thickBot="1" x14ac:dyDescent="0.25">
      <c r="B281" s="2" t="s">
        <v>284</v>
      </c>
      <c r="C281" s="2">
        <v>161.65</v>
      </c>
      <c r="D281" s="2">
        <v>162.5</v>
      </c>
      <c r="E281" s="2">
        <v>160.33000000000001</v>
      </c>
      <c r="F281" s="2">
        <v>161.27000000000001</v>
      </c>
      <c r="G281" s="2">
        <v>7253196</v>
      </c>
    </row>
    <row r="282" spans="2:7" ht="16" thickBot="1" x14ac:dyDescent="0.25">
      <c r="B282" s="2" t="s">
        <v>285</v>
      </c>
      <c r="C282" s="2">
        <v>161.85</v>
      </c>
      <c r="D282" s="2">
        <v>162.53</v>
      </c>
      <c r="E282" s="2">
        <v>160.46</v>
      </c>
      <c r="F282" s="2">
        <v>162</v>
      </c>
      <c r="G282" s="2">
        <v>6577437</v>
      </c>
    </row>
    <row r="283" spans="2:7" ht="16" thickBot="1" x14ac:dyDescent="0.25">
      <c r="B283" s="2" t="s">
        <v>286</v>
      </c>
      <c r="C283" s="2">
        <v>162.21</v>
      </c>
      <c r="D283" s="2">
        <v>162.77000000000001</v>
      </c>
      <c r="E283" s="2">
        <v>161.01</v>
      </c>
      <c r="F283" s="2">
        <v>162.66999999999999</v>
      </c>
      <c r="G283" s="2">
        <v>7525837</v>
      </c>
    </row>
    <row r="284" spans="2:7" ht="16" thickBot="1" x14ac:dyDescent="0.25">
      <c r="B284" s="2" t="s">
        <v>287</v>
      </c>
      <c r="C284" s="2">
        <v>163.62</v>
      </c>
      <c r="D284" s="2">
        <v>163.62</v>
      </c>
      <c r="E284" s="2">
        <v>159.80000000000001</v>
      </c>
      <c r="F284" s="2">
        <v>161.88999999999999</v>
      </c>
      <c r="G284" s="2">
        <v>7682512</v>
      </c>
    </row>
    <row r="285" spans="2:7" ht="16" thickBot="1" x14ac:dyDescent="0.25">
      <c r="B285" s="2" t="s">
        <v>288</v>
      </c>
      <c r="C285" s="2">
        <v>162.29</v>
      </c>
      <c r="D285" s="2">
        <v>163.87</v>
      </c>
      <c r="E285" s="2">
        <v>158.04</v>
      </c>
      <c r="F285" s="2">
        <v>158.96</v>
      </c>
      <c r="G285" s="2">
        <v>11071045</v>
      </c>
    </row>
    <row r="286" spans="2:7" ht="16" thickBot="1" x14ac:dyDescent="0.25">
      <c r="B286" s="2" t="s">
        <v>289</v>
      </c>
      <c r="C286" s="2">
        <v>159.94</v>
      </c>
      <c r="D286" s="2">
        <v>160.49</v>
      </c>
      <c r="E286" s="2">
        <v>157.36000000000001</v>
      </c>
      <c r="F286" s="2">
        <v>157.59</v>
      </c>
      <c r="G286" s="2">
        <v>7236857</v>
      </c>
    </row>
    <row r="287" spans="2:7" ht="16" thickBot="1" x14ac:dyDescent="0.25">
      <c r="B287" s="2" t="s">
        <v>290</v>
      </c>
      <c r="C287" s="2">
        <v>157.30000000000001</v>
      </c>
      <c r="D287" s="2">
        <v>157.81</v>
      </c>
      <c r="E287" s="2">
        <v>155.41999999999999</v>
      </c>
      <c r="F287" s="2">
        <v>156.28</v>
      </c>
      <c r="G287" s="2">
        <v>5541895</v>
      </c>
    </row>
    <row r="288" spans="2:7" ht="16" thickBot="1" x14ac:dyDescent="0.25">
      <c r="B288" s="2" t="s">
        <v>291</v>
      </c>
      <c r="C288" s="2">
        <v>155.99</v>
      </c>
      <c r="D288" s="2">
        <v>157.71</v>
      </c>
      <c r="E288" s="2">
        <v>155.63999999999999</v>
      </c>
      <c r="F288" s="2">
        <v>156.4</v>
      </c>
      <c r="G288" s="2">
        <v>6733879</v>
      </c>
    </row>
    <row r="289" spans="2:7" ht="16" thickBot="1" x14ac:dyDescent="0.25">
      <c r="B289" s="2" t="s">
        <v>292</v>
      </c>
      <c r="C289" s="2">
        <v>157.13999999999999</v>
      </c>
      <c r="D289" s="2">
        <v>158.04</v>
      </c>
      <c r="E289" s="2">
        <v>156.38999999999999</v>
      </c>
      <c r="F289" s="2">
        <v>157.57</v>
      </c>
      <c r="G289" s="2">
        <v>4979193</v>
      </c>
    </row>
    <row r="290" spans="2:7" ht="16" thickBot="1" x14ac:dyDescent="0.25">
      <c r="B290" s="2" t="s">
        <v>293</v>
      </c>
      <c r="C290" s="2">
        <v>158.75</v>
      </c>
      <c r="D290" s="2">
        <v>160.75</v>
      </c>
      <c r="E290" s="2">
        <v>158.15</v>
      </c>
      <c r="F290" s="2">
        <v>160</v>
      </c>
      <c r="G290" s="2">
        <v>7734654</v>
      </c>
    </row>
    <row r="291" spans="2:7" ht="16" thickBot="1" x14ac:dyDescent="0.25">
      <c r="B291" s="2" t="s">
        <v>294</v>
      </c>
      <c r="C291" s="2">
        <v>159.94999999999999</v>
      </c>
      <c r="D291" s="2">
        <v>162.69999999999999</v>
      </c>
      <c r="E291" s="2">
        <v>158.44</v>
      </c>
      <c r="F291" s="2">
        <v>161.91999999999999</v>
      </c>
      <c r="G291" s="2">
        <v>6779221</v>
      </c>
    </row>
    <row r="292" spans="2:7" ht="16" thickBot="1" x14ac:dyDescent="0.25">
      <c r="B292" s="2" t="s">
        <v>295</v>
      </c>
      <c r="C292" s="2">
        <v>161.31</v>
      </c>
      <c r="D292" s="2">
        <v>162.85</v>
      </c>
      <c r="E292" s="2">
        <v>160.6</v>
      </c>
      <c r="F292" s="2">
        <v>162.85</v>
      </c>
      <c r="G292" s="2">
        <v>5597617</v>
      </c>
    </row>
    <row r="293" spans="2:7" ht="16" thickBot="1" x14ac:dyDescent="0.25">
      <c r="B293" s="2" t="s">
        <v>296</v>
      </c>
      <c r="C293" s="2">
        <v>161.88</v>
      </c>
      <c r="D293" s="2">
        <v>163.84</v>
      </c>
      <c r="E293" s="2">
        <v>161.44999999999999</v>
      </c>
      <c r="F293" s="2">
        <v>163.57</v>
      </c>
      <c r="G293" s="2">
        <v>7610335</v>
      </c>
    </row>
    <row r="294" spans="2:7" ht="16" thickBot="1" x14ac:dyDescent="0.25">
      <c r="B294" s="2" t="s">
        <v>297</v>
      </c>
      <c r="C294" s="2">
        <v>163.69999999999999</v>
      </c>
      <c r="D294" s="2">
        <v>165.6</v>
      </c>
      <c r="E294" s="2">
        <v>162.66999999999999</v>
      </c>
      <c r="F294" s="2">
        <v>165.28</v>
      </c>
      <c r="G294" s="2">
        <v>9702581</v>
      </c>
    </row>
    <row r="295" spans="2:7" ht="16" thickBot="1" x14ac:dyDescent="0.25">
      <c r="B295" s="2" t="s">
        <v>298</v>
      </c>
      <c r="C295" s="2">
        <v>165.23</v>
      </c>
      <c r="D295" s="2">
        <v>166.98</v>
      </c>
      <c r="E295" s="2">
        <v>163.30000000000001</v>
      </c>
      <c r="F295" s="2">
        <v>165.89</v>
      </c>
      <c r="G295" s="2">
        <v>9736350</v>
      </c>
    </row>
    <row r="296" spans="2:7" ht="16" thickBot="1" x14ac:dyDescent="0.25">
      <c r="B296" s="2" t="s">
        <v>299</v>
      </c>
      <c r="C296" s="2">
        <v>165.91</v>
      </c>
      <c r="D296" s="2">
        <v>167.11</v>
      </c>
      <c r="E296" s="2">
        <v>164.69</v>
      </c>
      <c r="F296" s="2">
        <v>166.33</v>
      </c>
      <c r="G296" s="2">
        <v>6366752</v>
      </c>
    </row>
    <row r="297" spans="2:7" ht="16" thickBot="1" x14ac:dyDescent="0.25">
      <c r="B297" s="2" t="s">
        <v>300</v>
      </c>
      <c r="C297" s="2">
        <v>165.97</v>
      </c>
      <c r="D297" s="2">
        <v>166.12</v>
      </c>
      <c r="E297" s="2">
        <v>160.94999999999999</v>
      </c>
      <c r="F297" s="2">
        <v>161.27000000000001</v>
      </c>
      <c r="G297" s="2">
        <v>8457341</v>
      </c>
    </row>
    <row r="298" spans="2:7" ht="16" thickBot="1" x14ac:dyDescent="0.25">
      <c r="B298" s="2" t="s">
        <v>301</v>
      </c>
      <c r="C298" s="2">
        <v>160.78</v>
      </c>
      <c r="D298" s="2">
        <v>161.44999999999999</v>
      </c>
      <c r="E298" s="2">
        <v>158.9</v>
      </c>
      <c r="F298" s="2">
        <v>159.63</v>
      </c>
      <c r="G298" s="2">
        <v>7714962</v>
      </c>
    </row>
    <row r="299" spans="2:7" ht="16" thickBot="1" x14ac:dyDescent="0.25">
      <c r="B299" s="2" t="s">
        <v>302</v>
      </c>
      <c r="C299" s="2">
        <v>160.41</v>
      </c>
      <c r="D299" s="2">
        <v>161.78</v>
      </c>
      <c r="E299" s="2">
        <v>159.88999999999999</v>
      </c>
      <c r="F299" s="2">
        <v>160.72999999999999</v>
      </c>
      <c r="G299" s="2">
        <v>8597124</v>
      </c>
    </row>
    <row r="300" spans="2:7" ht="16" thickBot="1" x14ac:dyDescent="0.25">
      <c r="B300" s="2" t="s">
        <v>303</v>
      </c>
      <c r="C300" s="2">
        <v>160.66</v>
      </c>
      <c r="D300" s="2">
        <v>160.66</v>
      </c>
      <c r="E300" s="2">
        <v>157.04</v>
      </c>
      <c r="F300" s="2">
        <v>160.25</v>
      </c>
      <c r="G300" s="2">
        <v>11664505</v>
      </c>
    </row>
    <row r="301" spans="2:7" ht="16" thickBot="1" x14ac:dyDescent="0.25">
      <c r="B301" s="2" t="s">
        <v>304</v>
      </c>
      <c r="C301" s="2">
        <v>160.72999999999999</v>
      </c>
      <c r="D301" s="2">
        <v>164.02</v>
      </c>
      <c r="E301" s="2">
        <v>160.72999999999999</v>
      </c>
      <c r="F301" s="2">
        <v>162.30000000000001</v>
      </c>
      <c r="G301" s="2">
        <v>8430277</v>
      </c>
    </row>
    <row r="302" spans="2:7" ht="16" thickBot="1" x14ac:dyDescent="0.25">
      <c r="B302" s="2" t="s">
        <v>305</v>
      </c>
      <c r="C302" s="2">
        <v>162.31</v>
      </c>
      <c r="D302" s="2">
        <v>163.15</v>
      </c>
      <c r="E302" s="2">
        <v>162.02000000000001</v>
      </c>
      <c r="F302" s="2">
        <v>162.66999999999999</v>
      </c>
      <c r="G302" s="2">
        <v>6869948</v>
      </c>
    </row>
    <row r="303" spans="2:7" ht="16" thickBot="1" x14ac:dyDescent="0.25">
      <c r="B303" s="2" t="s">
        <v>306</v>
      </c>
      <c r="C303" s="2">
        <v>161.94999999999999</v>
      </c>
      <c r="D303" s="2">
        <v>163.08000000000001</v>
      </c>
      <c r="E303" s="2">
        <v>161.54</v>
      </c>
      <c r="F303" s="2">
        <v>162.54</v>
      </c>
      <c r="G303" s="2">
        <v>6706361</v>
      </c>
    </row>
    <row r="304" spans="2:7" ht="16" thickBot="1" x14ac:dyDescent="0.25">
      <c r="B304" s="2" t="s">
        <v>307</v>
      </c>
      <c r="C304" s="2">
        <v>163.02000000000001</v>
      </c>
      <c r="D304" s="2">
        <v>165.51</v>
      </c>
      <c r="E304" s="2">
        <v>162.72999999999999</v>
      </c>
      <c r="F304" s="2">
        <v>165.45</v>
      </c>
      <c r="G304" s="2">
        <v>6683313</v>
      </c>
    </row>
    <row r="305" spans="2:7" ht="16" thickBot="1" x14ac:dyDescent="0.25">
      <c r="B305" s="2" t="s">
        <v>308</v>
      </c>
      <c r="C305" s="2">
        <v>166.04</v>
      </c>
      <c r="D305" s="2">
        <v>166.42</v>
      </c>
      <c r="E305" s="2">
        <v>165.02</v>
      </c>
      <c r="F305" s="2">
        <v>165.82</v>
      </c>
      <c r="G305" s="2">
        <v>5490944</v>
      </c>
    </row>
    <row r="306" spans="2:7" ht="16" thickBot="1" x14ac:dyDescent="0.25">
      <c r="B306" s="2" t="s">
        <v>309</v>
      </c>
      <c r="C306" s="2">
        <v>166.48</v>
      </c>
      <c r="D306" s="2">
        <v>166.91</v>
      </c>
      <c r="E306" s="2">
        <v>162.97999999999999</v>
      </c>
      <c r="F306" s="2">
        <v>164.53</v>
      </c>
      <c r="G306" s="2">
        <v>6848303</v>
      </c>
    </row>
    <row r="307" spans="2:7" ht="16" thickBot="1" x14ac:dyDescent="0.25">
      <c r="B307" s="2" t="s">
        <v>310</v>
      </c>
      <c r="C307" s="2">
        <v>164.34</v>
      </c>
      <c r="D307" s="2">
        <v>165.2</v>
      </c>
      <c r="E307" s="2">
        <v>163.02000000000001</v>
      </c>
      <c r="F307" s="2">
        <v>163.61000000000001</v>
      </c>
      <c r="G307" s="2">
        <v>4923968</v>
      </c>
    </row>
    <row r="308" spans="2:7" ht="16" thickBot="1" x14ac:dyDescent="0.25">
      <c r="B308" s="2" t="s">
        <v>311</v>
      </c>
      <c r="C308" s="2">
        <v>163.13</v>
      </c>
      <c r="D308" s="2">
        <v>163.80000000000001</v>
      </c>
      <c r="E308" s="2">
        <v>160.16999999999999</v>
      </c>
      <c r="F308" s="2">
        <v>163.05000000000001</v>
      </c>
      <c r="G308" s="2">
        <v>7603063</v>
      </c>
    </row>
    <row r="309" spans="2:7" ht="16" thickBot="1" x14ac:dyDescent="0.25">
      <c r="B309" s="2" t="s">
        <v>312</v>
      </c>
      <c r="C309" s="2">
        <v>161.53</v>
      </c>
      <c r="D309" s="2">
        <v>162</v>
      </c>
      <c r="E309" s="2">
        <v>160.47999999999999</v>
      </c>
      <c r="F309" s="2">
        <v>161.09</v>
      </c>
      <c r="G309" s="2">
        <v>6409418</v>
      </c>
    </row>
    <row r="310" spans="2:7" ht="16" thickBot="1" x14ac:dyDescent="0.25">
      <c r="B310" s="2" t="s">
        <v>313</v>
      </c>
      <c r="C310" s="2">
        <v>161.75</v>
      </c>
      <c r="D310" s="2">
        <v>162.97</v>
      </c>
      <c r="E310" s="2">
        <v>161.19</v>
      </c>
      <c r="F310" s="2">
        <v>162.66999999999999</v>
      </c>
      <c r="G310" s="2">
        <v>5497919</v>
      </c>
    </row>
    <row r="311" spans="2:7" ht="16" thickBot="1" x14ac:dyDescent="0.25">
      <c r="B311" s="2" t="s">
        <v>314</v>
      </c>
      <c r="C311" s="2">
        <v>162.72</v>
      </c>
      <c r="D311" s="2">
        <v>163</v>
      </c>
      <c r="E311" s="2">
        <v>161.07</v>
      </c>
      <c r="F311" s="2">
        <v>161.13999999999999</v>
      </c>
      <c r="G311" s="2">
        <v>4913820</v>
      </c>
    </row>
    <row r="312" spans="2:7" ht="16" thickBot="1" x14ac:dyDescent="0.25">
      <c r="B312" s="2" t="s">
        <v>315</v>
      </c>
      <c r="C312" s="2">
        <v>160.58000000000001</v>
      </c>
      <c r="D312" s="2">
        <v>161.46</v>
      </c>
      <c r="E312" s="2">
        <v>159.74</v>
      </c>
      <c r="F312" s="2">
        <v>159.97</v>
      </c>
      <c r="G312" s="2">
        <v>4783287</v>
      </c>
    </row>
    <row r="313" spans="2:7" ht="16" thickBot="1" x14ac:dyDescent="0.25">
      <c r="B313" s="2" t="s">
        <v>316</v>
      </c>
      <c r="C313" s="2">
        <v>159.52000000000001</v>
      </c>
      <c r="D313" s="2">
        <v>159.52000000000001</v>
      </c>
      <c r="E313" s="2">
        <v>156.52000000000001</v>
      </c>
      <c r="F313" s="2">
        <v>157.57</v>
      </c>
      <c r="G313" s="2">
        <v>6260509</v>
      </c>
    </row>
    <row r="314" spans="2:7" ht="16" thickBot="1" x14ac:dyDescent="0.25">
      <c r="B314" s="2" t="s">
        <v>317</v>
      </c>
      <c r="C314" s="2">
        <v>157.91999999999999</v>
      </c>
      <c r="D314" s="2">
        <v>158.6</v>
      </c>
      <c r="E314" s="2">
        <v>156.33000000000001</v>
      </c>
      <c r="F314" s="2">
        <v>156.94</v>
      </c>
      <c r="G314" s="2">
        <v>6718378</v>
      </c>
    </row>
    <row r="315" spans="2:7" ht="16" thickBot="1" x14ac:dyDescent="0.25">
      <c r="B315" s="2" t="s">
        <v>318</v>
      </c>
      <c r="C315" s="2">
        <v>158.08000000000001</v>
      </c>
      <c r="D315" s="2">
        <v>158.97</v>
      </c>
      <c r="E315" s="2">
        <v>157.30000000000001</v>
      </c>
      <c r="F315" s="2">
        <v>157.75</v>
      </c>
      <c r="G315" s="2">
        <v>4477720</v>
      </c>
    </row>
    <row r="316" spans="2:7" ht="16" thickBot="1" x14ac:dyDescent="0.25">
      <c r="B316" s="2" t="s">
        <v>319</v>
      </c>
      <c r="C316" s="2">
        <v>158.12</v>
      </c>
      <c r="D316" s="2">
        <v>159.41999999999999</v>
      </c>
      <c r="E316" s="2">
        <v>157.94999999999999</v>
      </c>
      <c r="F316" s="2">
        <v>159.04</v>
      </c>
      <c r="G316" s="2">
        <v>6928298</v>
      </c>
    </row>
    <row r="317" spans="2:7" ht="16" thickBot="1" x14ac:dyDescent="0.25">
      <c r="B317" s="2" t="s">
        <v>320</v>
      </c>
      <c r="C317" s="2">
        <v>158.02000000000001</v>
      </c>
      <c r="D317" s="2">
        <v>158.49</v>
      </c>
      <c r="E317" s="2">
        <v>156.44</v>
      </c>
      <c r="F317" s="2">
        <v>156.9</v>
      </c>
      <c r="G317" s="2">
        <v>5909632</v>
      </c>
    </row>
    <row r="318" spans="2:7" ht="16" thickBot="1" x14ac:dyDescent="0.25">
      <c r="B318" s="2" t="s">
        <v>321</v>
      </c>
      <c r="C318" s="2">
        <v>156.85</v>
      </c>
      <c r="D318" s="2">
        <v>158.46</v>
      </c>
      <c r="E318" s="2">
        <v>156.81</v>
      </c>
      <c r="F318" s="2">
        <v>158.26</v>
      </c>
      <c r="G318" s="2">
        <v>6371243</v>
      </c>
    </row>
    <row r="319" spans="2:7" ht="16" thickBot="1" x14ac:dyDescent="0.25">
      <c r="B319" s="2" t="s">
        <v>322</v>
      </c>
      <c r="C319" s="2">
        <v>158.63</v>
      </c>
      <c r="D319" s="2">
        <v>162.58000000000001</v>
      </c>
      <c r="E319" s="2">
        <v>158.51</v>
      </c>
      <c r="F319" s="2">
        <v>162.30000000000001</v>
      </c>
      <c r="G319" s="2">
        <v>10334227</v>
      </c>
    </row>
    <row r="320" spans="2:7" ht="16" thickBot="1" x14ac:dyDescent="0.25">
      <c r="B320" s="2" t="s">
        <v>323</v>
      </c>
      <c r="C320" s="2">
        <v>161.49</v>
      </c>
      <c r="D320" s="2">
        <v>161.68</v>
      </c>
      <c r="E320" s="2">
        <v>156.46</v>
      </c>
      <c r="F320" s="2">
        <v>157.46</v>
      </c>
      <c r="G320" s="2">
        <v>9009935</v>
      </c>
    </row>
    <row r="321" spans="2:7" ht="16" thickBot="1" x14ac:dyDescent="0.25">
      <c r="B321" s="2" t="s">
        <v>324</v>
      </c>
      <c r="C321" s="2">
        <v>155.72</v>
      </c>
      <c r="D321" s="2">
        <v>156.35</v>
      </c>
      <c r="E321" s="2">
        <v>154.11000000000001</v>
      </c>
      <c r="F321" s="2">
        <v>156.13</v>
      </c>
      <c r="G321" s="2">
        <v>6360542</v>
      </c>
    </row>
    <row r="322" spans="2:7" ht="16" thickBot="1" x14ac:dyDescent="0.25">
      <c r="B322" s="2" t="s">
        <v>325</v>
      </c>
      <c r="C322" s="2">
        <v>156.16</v>
      </c>
      <c r="D322" s="2">
        <v>157.02000000000001</v>
      </c>
      <c r="E322" s="2">
        <v>154.53</v>
      </c>
      <c r="F322" s="2">
        <v>154.97999999999999</v>
      </c>
      <c r="G322" s="2">
        <v>7058506</v>
      </c>
    </row>
    <row r="323" spans="2:7" ht="16" thickBot="1" x14ac:dyDescent="0.25">
      <c r="B323" s="2" t="s">
        <v>326</v>
      </c>
      <c r="C323" s="2">
        <v>154.5</v>
      </c>
      <c r="D323" s="2">
        <v>156.02000000000001</v>
      </c>
      <c r="E323" s="2">
        <v>153.38999999999999</v>
      </c>
      <c r="F323" s="2">
        <v>155.93</v>
      </c>
      <c r="G323" s="2">
        <v>5215140</v>
      </c>
    </row>
    <row r="324" spans="2:7" ht="16" thickBot="1" x14ac:dyDescent="0.25">
      <c r="B324" s="2" t="s">
        <v>327</v>
      </c>
      <c r="C324" s="2">
        <v>155.71</v>
      </c>
      <c r="D324" s="2">
        <v>157.69</v>
      </c>
      <c r="E324" s="2">
        <v>155.13</v>
      </c>
      <c r="F324" s="2">
        <v>156.08000000000001</v>
      </c>
      <c r="G324" s="2">
        <v>5887651</v>
      </c>
    </row>
    <row r="325" spans="2:7" ht="16" thickBot="1" x14ac:dyDescent="0.25">
      <c r="B325" s="2" t="s">
        <v>328</v>
      </c>
      <c r="C325" s="2">
        <v>156.41</v>
      </c>
      <c r="D325" s="2">
        <v>158.19999999999999</v>
      </c>
      <c r="E325" s="2">
        <v>156.32</v>
      </c>
      <c r="F325" s="2">
        <v>156.74</v>
      </c>
      <c r="G325" s="2">
        <v>7075943</v>
      </c>
    </row>
    <row r="326" spans="2:7" ht="16" thickBot="1" x14ac:dyDescent="0.25">
      <c r="B326" s="2" t="s">
        <v>329</v>
      </c>
      <c r="C326" s="2">
        <v>156.16999999999999</v>
      </c>
      <c r="D326" s="2">
        <v>156.75</v>
      </c>
      <c r="E326" s="2">
        <v>154.47999999999999</v>
      </c>
      <c r="F326" s="2">
        <v>156.49</v>
      </c>
      <c r="G326" s="2">
        <v>5132009</v>
      </c>
    </row>
    <row r="327" spans="2:7" ht="16" thickBot="1" x14ac:dyDescent="0.25">
      <c r="B327" s="2" t="s">
        <v>330</v>
      </c>
      <c r="C327" s="2">
        <v>157.49</v>
      </c>
      <c r="D327" s="2">
        <v>157.63</v>
      </c>
      <c r="E327" s="2">
        <v>152.4</v>
      </c>
      <c r="F327" s="2">
        <v>154.22</v>
      </c>
      <c r="G327" s="2">
        <v>10017421</v>
      </c>
    </row>
    <row r="328" spans="2:7" ht="16" thickBot="1" x14ac:dyDescent="0.25">
      <c r="B328" s="2" t="s">
        <v>331</v>
      </c>
      <c r="C328" s="2">
        <v>153.77000000000001</v>
      </c>
      <c r="D328" s="2">
        <v>154.09</v>
      </c>
      <c r="E328" s="2">
        <v>152.22999999999999</v>
      </c>
      <c r="F328" s="2">
        <v>152.84</v>
      </c>
      <c r="G328" s="2">
        <v>6163015</v>
      </c>
    </row>
    <row r="329" spans="2:7" ht="16" thickBot="1" x14ac:dyDescent="0.25">
      <c r="B329" s="2" t="s">
        <v>332</v>
      </c>
      <c r="C329" s="2">
        <v>153.13</v>
      </c>
      <c r="D329" s="2">
        <v>153.29</v>
      </c>
      <c r="E329" s="2">
        <v>151.97</v>
      </c>
      <c r="F329" s="2">
        <v>152.57</v>
      </c>
      <c r="G329" s="2">
        <v>6159138</v>
      </c>
    </row>
    <row r="330" spans="2:7" ht="16" thickBot="1" x14ac:dyDescent="0.25">
      <c r="B330" s="2" t="s">
        <v>333</v>
      </c>
      <c r="C330" s="2">
        <v>152.5</v>
      </c>
      <c r="D330" s="2">
        <v>153.93</v>
      </c>
      <c r="E330" s="2">
        <v>151.93</v>
      </c>
      <c r="F330" s="2">
        <v>153.19</v>
      </c>
      <c r="G330" s="2">
        <v>6321386</v>
      </c>
    </row>
    <row r="331" spans="2:7" ht="16" thickBot="1" x14ac:dyDescent="0.25">
      <c r="B331" s="2" t="s">
        <v>334</v>
      </c>
      <c r="C331" s="2">
        <v>153.55000000000001</v>
      </c>
      <c r="D331" s="2">
        <v>155.94999999999999</v>
      </c>
      <c r="E331" s="2">
        <v>152.84</v>
      </c>
      <c r="F331" s="2">
        <v>153.33000000000001</v>
      </c>
      <c r="G331" s="2">
        <v>6942882</v>
      </c>
    </row>
    <row r="332" spans="2:7" ht="16" thickBot="1" x14ac:dyDescent="0.25">
      <c r="B332" s="2" t="s">
        <v>335</v>
      </c>
      <c r="C332" s="2">
        <v>153.71</v>
      </c>
      <c r="D332" s="2">
        <v>157.41</v>
      </c>
      <c r="E332" s="2">
        <v>153.25</v>
      </c>
      <c r="F332" s="2">
        <v>156.63999999999999</v>
      </c>
      <c r="G332" s="2">
        <v>8336031</v>
      </c>
    </row>
    <row r="333" spans="2:7" ht="16" thickBot="1" x14ac:dyDescent="0.25">
      <c r="B333" s="2" t="s">
        <v>336</v>
      </c>
      <c r="C333" s="2">
        <v>156.80000000000001</v>
      </c>
      <c r="D333" s="2">
        <v>157.66999999999999</v>
      </c>
      <c r="E333" s="2">
        <v>155.22</v>
      </c>
      <c r="F333" s="2">
        <v>155.28</v>
      </c>
      <c r="G333" s="2">
        <v>21292090</v>
      </c>
    </row>
    <row r="334" spans="2:7" ht="16" thickBot="1" x14ac:dyDescent="0.25">
      <c r="B334" s="2" t="s">
        <v>337</v>
      </c>
      <c r="C334" s="2">
        <v>156.27000000000001</v>
      </c>
      <c r="D334" s="2">
        <v>159.54</v>
      </c>
      <c r="E334" s="2">
        <v>156.19</v>
      </c>
      <c r="F334" s="2">
        <v>159.31</v>
      </c>
      <c r="G334" s="2">
        <v>7971620</v>
      </c>
    </row>
    <row r="335" spans="2:7" ht="16" thickBot="1" x14ac:dyDescent="0.25">
      <c r="B335" s="2" t="s">
        <v>338</v>
      </c>
      <c r="C335" s="2">
        <v>159.12</v>
      </c>
      <c r="D335" s="2">
        <v>159.36000000000001</v>
      </c>
      <c r="E335" s="2">
        <v>157.66999999999999</v>
      </c>
      <c r="F335" s="2">
        <v>158.46</v>
      </c>
      <c r="G335" s="2">
        <v>6056711</v>
      </c>
    </row>
    <row r="336" spans="2:7" ht="16" thickBot="1" x14ac:dyDescent="0.25">
      <c r="B336" s="2" t="s">
        <v>339</v>
      </c>
      <c r="C336" s="2">
        <v>158.46</v>
      </c>
      <c r="D336" s="2">
        <v>158.46</v>
      </c>
      <c r="E336" s="2">
        <v>155.79</v>
      </c>
      <c r="F336" s="2">
        <v>155.94999999999999</v>
      </c>
      <c r="G336" s="2">
        <v>8637756</v>
      </c>
    </row>
    <row r="337" spans="2:7" ht="16" thickBot="1" x14ac:dyDescent="0.25">
      <c r="B337" s="2" t="s">
        <v>340</v>
      </c>
      <c r="C337" s="2">
        <v>156.69999999999999</v>
      </c>
      <c r="D337" s="2">
        <v>156.94</v>
      </c>
      <c r="E337" s="2">
        <v>155.63999999999999</v>
      </c>
      <c r="F337" s="2">
        <v>156.32</v>
      </c>
      <c r="G337" s="2">
        <v>5568733</v>
      </c>
    </row>
    <row r="338" spans="2:7" ht="16" thickBot="1" x14ac:dyDescent="0.25">
      <c r="B338" s="2" t="s">
        <v>341</v>
      </c>
      <c r="C338" s="2">
        <v>157.52000000000001</v>
      </c>
      <c r="D338" s="2">
        <v>158.58000000000001</v>
      </c>
      <c r="E338" s="2">
        <v>156.16999999999999</v>
      </c>
      <c r="F338" s="2">
        <v>156.41999999999999</v>
      </c>
      <c r="G338" s="2">
        <v>11283390</v>
      </c>
    </row>
    <row r="339" spans="2:7" ht="16" thickBot="1" x14ac:dyDescent="0.25">
      <c r="B339" s="2" t="s">
        <v>342</v>
      </c>
      <c r="C339" s="2">
        <v>157.16</v>
      </c>
      <c r="D339" s="2">
        <v>158.69999999999999</v>
      </c>
      <c r="E339" s="2">
        <v>155.97999999999999</v>
      </c>
      <c r="F339" s="2">
        <v>156.52000000000001</v>
      </c>
      <c r="G339" s="2">
        <v>5584116</v>
      </c>
    </row>
    <row r="340" spans="2:7" ht="16" thickBot="1" x14ac:dyDescent="0.25">
      <c r="B340" s="2" t="s">
        <v>343</v>
      </c>
      <c r="C340" s="2">
        <v>157.68</v>
      </c>
      <c r="D340" s="2">
        <v>157.72</v>
      </c>
      <c r="E340" s="2">
        <v>155.44999999999999</v>
      </c>
      <c r="F340" s="2">
        <v>156.75</v>
      </c>
      <c r="G340" s="2">
        <v>7216801</v>
      </c>
    </row>
    <row r="341" spans="2:7" ht="16" thickBot="1" x14ac:dyDescent="0.25">
      <c r="B341" s="2" t="s">
        <v>513</v>
      </c>
      <c r="C341" s="2">
        <v>156.94</v>
      </c>
      <c r="D341" s="2">
        <v>157.74</v>
      </c>
      <c r="E341" s="2">
        <v>156.56</v>
      </c>
      <c r="F341" s="2">
        <v>156.71</v>
      </c>
      <c r="G341" s="2">
        <v>3264196</v>
      </c>
    </row>
    <row r="342" spans="2:7" ht="16" thickBot="1" x14ac:dyDescent="0.25">
      <c r="B342" s="2" t="s">
        <v>345</v>
      </c>
      <c r="C342" s="2">
        <v>156.55000000000001</v>
      </c>
      <c r="D342" s="2">
        <v>156.55000000000001</v>
      </c>
      <c r="E342" s="2">
        <v>153.68</v>
      </c>
      <c r="F342" s="2">
        <v>154.31</v>
      </c>
      <c r="G342" s="2">
        <v>6183056</v>
      </c>
    </row>
    <row r="343" spans="2:7" ht="16" thickBot="1" x14ac:dyDescent="0.25">
      <c r="B343" s="2" t="s">
        <v>346</v>
      </c>
      <c r="C343" s="2">
        <v>153.32</v>
      </c>
      <c r="D343" s="2">
        <v>155.28</v>
      </c>
      <c r="E343" s="2">
        <v>153.32</v>
      </c>
      <c r="F343" s="2">
        <v>154.33000000000001</v>
      </c>
      <c r="G343" s="2">
        <v>4990726</v>
      </c>
    </row>
    <row r="344" spans="2:7" ht="16" thickBot="1" x14ac:dyDescent="0.25">
      <c r="B344" s="2" t="s">
        <v>347</v>
      </c>
      <c r="C344" s="2">
        <v>153</v>
      </c>
      <c r="D344" s="2">
        <v>154.76</v>
      </c>
      <c r="E344" s="2">
        <v>152.35</v>
      </c>
      <c r="F344" s="2">
        <v>152.97999999999999</v>
      </c>
      <c r="G344" s="2">
        <v>5303129</v>
      </c>
    </row>
    <row r="345" spans="2:7" ht="16" thickBot="1" x14ac:dyDescent="0.25">
      <c r="B345" s="2" t="s">
        <v>348</v>
      </c>
      <c r="C345" s="2">
        <v>152.5</v>
      </c>
      <c r="D345" s="2">
        <v>155.44</v>
      </c>
      <c r="E345" s="2">
        <v>152.30000000000001</v>
      </c>
      <c r="F345" s="2">
        <v>155.13</v>
      </c>
      <c r="G345" s="2">
        <v>5416594</v>
      </c>
    </row>
    <row r="346" spans="2:7" ht="16" thickBot="1" x14ac:dyDescent="0.25">
      <c r="B346" s="2" t="s">
        <v>349</v>
      </c>
      <c r="C346" s="2">
        <v>155</v>
      </c>
      <c r="D346" s="2">
        <v>156.68</v>
      </c>
      <c r="E346" s="2">
        <v>154.22</v>
      </c>
      <c r="F346" s="2">
        <v>155.26</v>
      </c>
      <c r="G346" s="2">
        <v>8323125</v>
      </c>
    </row>
    <row r="347" spans="2:7" ht="16" thickBot="1" x14ac:dyDescent="0.25">
      <c r="B347" s="2" t="s">
        <v>350</v>
      </c>
      <c r="C347" s="2">
        <v>156.16</v>
      </c>
      <c r="D347" s="2">
        <v>156.44</v>
      </c>
      <c r="E347" s="2">
        <v>154.56</v>
      </c>
      <c r="F347" s="2">
        <v>155.59</v>
      </c>
      <c r="G347" s="2">
        <v>6446316</v>
      </c>
    </row>
    <row r="348" spans="2:7" ht="16" thickBot="1" x14ac:dyDescent="0.25">
      <c r="B348" s="2" t="s">
        <v>351</v>
      </c>
      <c r="C348" s="2">
        <v>156.94999999999999</v>
      </c>
      <c r="D348" s="2">
        <v>159.52000000000001</v>
      </c>
      <c r="E348" s="2">
        <v>156.37</v>
      </c>
      <c r="F348" s="2">
        <v>158.04</v>
      </c>
      <c r="G348" s="2">
        <v>5661170</v>
      </c>
    </row>
    <row r="349" spans="2:7" ht="16" thickBot="1" x14ac:dyDescent="0.25">
      <c r="B349" s="2" t="s">
        <v>352</v>
      </c>
      <c r="C349" s="2">
        <v>157.01</v>
      </c>
      <c r="D349" s="2">
        <v>158.31</v>
      </c>
      <c r="E349" s="2">
        <v>156.15</v>
      </c>
      <c r="F349" s="2">
        <v>157.77000000000001</v>
      </c>
      <c r="G349" s="2">
        <v>6924187</v>
      </c>
    </row>
    <row r="350" spans="2:7" ht="16" thickBot="1" x14ac:dyDescent="0.25">
      <c r="B350" s="2" t="s">
        <v>353</v>
      </c>
      <c r="C350" s="2">
        <v>158.5</v>
      </c>
      <c r="D350" s="2">
        <v>161.47999999999999</v>
      </c>
      <c r="E350" s="2">
        <v>158.29</v>
      </c>
      <c r="F350" s="2">
        <v>161.22999999999999</v>
      </c>
      <c r="G350" s="2">
        <v>7296622</v>
      </c>
    </row>
    <row r="351" spans="2:7" ht="16" thickBot="1" x14ac:dyDescent="0.25">
      <c r="B351" s="2" t="s">
        <v>354</v>
      </c>
      <c r="C351" s="2">
        <v>161.22999999999999</v>
      </c>
      <c r="D351" s="2">
        <v>164.28</v>
      </c>
      <c r="E351" s="2">
        <v>160.24</v>
      </c>
      <c r="F351" s="2">
        <v>161.97</v>
      </c>
      <c r="G351" s="2">
        <v>6577674</v>
      </c>
    </row>
    <row r="352" spans="2:7" ht="16" thickBot="1" x14ac:dyDescent="0.25">
      <c r="B352" s="2" t="s">
        <v>355</v>
      </c>
      <c r="C352" s="2">
        <v>162.47999999999999</v>
      </c>
      <c r="D352" s="2">
        <v>162.69999999999999</v>
      </c>
      <c r="E352" s="2">
        <v>158.41</v>
      </c>
      <c r="F352" s="2">
        <v>159.15</v>
      </c>
      <c r="G352" s="2">
        <v>6427723</v>
      </c>
    </row>
    <row r="353" spans="2:7" ht="16" thickBot="1" x14ac:dyDescent="0.25">
      <c r="B353" s="2" t="s">
        <v>356</v>
      </c>
      <c r="C353" s="2">
        <v>158.22</v>
      </c>
      <c r="D353" s="2">
        <v>158.97999999999999</v>
      </c>
      <c r="E353" s="2">
        <v>156.85</v>
      </c>
      <c r="F353" s="2">
        <v>156.99</v>
      </c>
      <c r="G353" s="2">
        <v>5577286</v>
      </c>
    </row>
    <row r="354" spans="2:7" ht="16" thickBot="1" x14ac:dyDescent="0.25">
      <c r="B354" s="2" t="s">
        <v>357</v>
      </c>
      <c r="C354" s="2">
        <v>156.35</v>
      </c>
      <c r="D354" s="2">
        <v>156.6</v>
      </c>
      <c r="E354" s="2">
        <v>153.84</v>
      </c>
      <c r="F354" s="2">
        <v>154.09</v>
      </c>
      <c r="G354" s="2">
        <v>6238721</v>
      </c>
    </row>
    <row r="355" spans="2:7" ht="16" thickBot="1" x14ac:dyDescent="0.25">
      <c r="B355" s="2" t="s">
        <v>358</v>
      </c>
      <c r="C355" s="2">
        <v>154.69</v>
      </c>
      <c r="D355" s="2">
        <v>155.69999999999999</v>
      </c>
      <c r="E355" s="2">
        <v>153.41999999999999</v>
      </c>
      <c r="F355" s="2">
        <v>155.07</v>
      </c>
      <c r="G355" s="2">
        <v>5971731</v>
      </c>
    </row>
    <row r="356" spans="2:7" ht="16" thickBot="1" x14ac:dyDescent="0.25">
      <c r="B356" s="2" t="s">
        <v>359</v>
      </c>
      <c r="C356" s="2">
        <v>155.37</v>
      </c>
      <c r="D356" s="2">
        <v>158.26</v>
      </c>
      <c r="E356" s="2">
        <v>154.62</v>
      </c>
      <c r="F356" s="2">
        <v>157.54</v>
      </c>
      <c r="G356" s="2">
        <v>5432141</v>
      </c>
    </row>
    <row r="357" spans="2:7" ht="16" thickBot="1" x14ac:dyDescent="0.25">
      <c r="B357" s="2" t="s">
        <v>360</v>
      </c>
      <c r="C357" s="2">
        <v>157.72999999999999</v>
      </c>
      <c r="D357" s="2">
        <v>159.04</v>
      </c>
      <c r="E357" s="2">
        <v>157.06</v>
      </c>
      <c r="F357" s="2">
        <v>157.84</v>
      </c>
      <c r="G357" s="2">
        <v>5232519</v>
      </c>
    </row>
    <row r="358" spans="2:7" ht="16" thickBot="1" x14ac:dyDescent="0.25">
      <c r="B358" s="2" t="s">
        <v>361</v>
      </c>
      <c r="C358" s="2">
        <v>158.25</v>
      </c>
      <c r="D358" s="2">
        <v>158.25</v>
      </c>
      <c r="E358" s="2">
        <v>154.86000000000001</v>
      </c>
      <c r="F358" s="2">
        <v>156.6</v>
      </c>
      <c r="G358" s="2">
        <v>5071988</v>
      </c>
    </row>
    <row r="359" spans="2:7" ht="16" thickBot="1" x14ac:dyDescent="0.25">
      <c r="B359" s="2" t="s">
        <v>362</v>
      </c>
      <c r="C359" s="2">
        <v>156.46</v>
      </c>
      <c r="D359" s="2">
        <v>160.09</v>
      </c>
      <c r="E359" s="2">
        <v>156.44</v>
      </c>
      <c r="F359" s="2">
        <v>159.57</v>
      </c>
      <c r="G359" s="2">
        <v>5740861</v>
      </c>
    </row>
    <row r="360" spans="2:7" ht="16" thickBot="1" x14ac:dyDescent="0.25">
      <c r="B360" s="2" t="s">
        <v>363</v>
      </c>
      <c r="C360" s="2">
        <v>161.69</v>
      </c>
      <c r="D360" s="2">
        <v>161.69</v>
      </c>
      <c r="E360" s="2">
        <v>160.05000000000001</v>
      </c>
      <c r="F360" s="2">
        <v>160.47</v>
      </c>
      <c r="G360" s="2">
        <v>6209200</v>
      </c>
    </row>
    <row r="361" spans="2:7" ht="16" thickBot="1" x14ac:dyDescent="0.25">
      <c r="B361" s="2" t="s">
        <v>364</v>
      </c>
      <c r="C361" s="2">
        <v>158.71</v>
      </c>
      <c r="D361" s="2">
        <v>159.5</v>
      </c>
      <c r="E361" s="2">
        <v>152.03</v>
      </c>
      <c r="F361" s="2">
        <v>152.62</v>
      </c>
      <c r="G361" s="2">
        <v>16689945</v>
      </c>
    </row>
    <row r="362" spans="2:7" ht="16" thickBot="1" x14ac:dyDescent="0.25">
      <c r="B362" s="2" t="s">
        <v>365</v>
      </c>
      <c r="C362" s="2">
        <v>151.13</v>
      </c>
      <c r="D362" s="2">
        <v>152.04</v>
      </c>
      <c r="E362" s="2">
        <v>147.02000000000001</v>
      </c>
      <c r="F362" s="2">
        <v>148.55000000000001</v>
      </c>
      <c r="G362" s="2">
        <v>13278618</v>
      </c>
    </row>
    <row r="363" spans="2:7" ht="16" thickBot="1" x14ac:dyDescent="0.25">
      <c r="B363" s="2" t="s">
        <v>366</v>
      </c>
      <c r="C363" s="2">
        <v>145.52000000000001</v>
      </c>
      <c r="D363" s="2">
        <v>145.77000000000001</v>
      </c>
      <c r="E363" s="2">
        <v>143.41</v>
      </c>
      <c r="F363" s="2">
        <v>144.66</v>
      </c>
      <c r="G363" s="2">
        <v>13037190</v>
      </c>
    </row>
    <row r="364" spans="2:7" ht="16" thickBot="1" x14ac:dyDescent="0.25">
      <c r="B364" s="2" t="s">
        <v>367</v>
      </c>
      <c r="C364" s="2">
        <v>144.49</v>
      </c>
      <c r="D364" s="2">
        <v>145.09</v>
      </c>
      <c r="E364" s="2">
        <v>143.12</v>
      </c>
      <c r="F364" s="2">
        <v>143.22999999999999</v>
      </c>
      <c r="G364" s="2">
        <v>9692659</v>
      </c>
    </row>
    <row r="365" spans="2:7" ht="16" thickBot="1" x14ac:dyDescent="0.25">
      <c r="B365" s="2" t="s">
        <v>368</v>
      </c>
      <c r="C365" s="2">
        <v>144.58000000000001</v>
      </c>
      <c r="D365" s="2">
        <v>145.72999999999999</v>
      </c>
      <c r="E365" s="2">
        <v>142.28</v>
      </c>
      <c r="F365" s="2">
        <v>142.41</v>
      </c>
      <c r="G365" s="2">
        <v>8867862</v>
      </c>
    </row>
    <row r="366" spans="2:7" ht="16" thickBot="1" x14ac:dyDescent="0.25">
      <c r="B366" s="2" t="s">
        <v>369</v>
      </c>
      <c r="C366" s="2">
        <v>143.07</v>
      </c>
      <c r="D366" s="2">
        <v>144.82</v>
      </c>
      <c r="E366" s="2">
        <v>142.71</v>
      </c>
      <c r="F366" s="2">
        <v>144.49</v>
      </c>
      <c r="G366" s="2">
        <v>7531112</v>
      </c>
    </row>
    <row r="367" spans="2:7" ht="16" thickBot="1" x14ac:dyDescent="0.25">
      <c r="B367" s="2" t="s">
        <v>370</v>
      </c>
      <c r="C367" s="2">
        <v>144.21</v>
      </c>
      <c r="D367" s="2">
        <v>146.11000000000001</v>
      </c>
      <c r="E367" s="2">
        <v>143.19</v>
      </c>
      <c r="F367" s="2">
        <v>144.99</v>
      </c>
      <c r="G367" s="2">
        <v>7653053</v>
      </c>
    </row>
    <row r="368" spans="2:7" ht="16" thickBot="1" x14ac:dyDescent="0.25">
      <c r="B368" s="2" t="s">
        <v>371</v>
      </c>
      <c r="C368" s="2">
        <v>145.84</v>
      </c>
      <c r="D368" s="2">
        <v>146.74</v>
      </c>
      <c r="E368" s="2">
        <v>139.69</v>
      </c>
      <c r="F368" s="2">
        <v>145.02000000000001</v>
      </c>
      <c r="G368" s="2">
        <v>8442174</v>
      </c>
    </row>
    <row r="369" spans="2:7" ht="16" thickBot="1" x14ac:dyDescent="0.25">
      <c r="B369" s="2" t="s">
        <v>372</v>
      </c>
      <c r="C369" s="2">
        <v>144.08000000000001</v>
      </c>
      <c r="D369" s="2">
        <v>144.55000000000001</v>
      </c>
      <c r="E369" s="2">
        <v>143.05000000000001</v>
      </c>
      <c r="F369" s="2">
        <v>144.15</v>
      </c>
      <c r="G369" s="2">
        <v>7794816</v>
      </c>
    </row>
    <row r="370" spans="2:7" ht="16" thickBot="1" x14ac:dyDescent="0.25">
      <c r="B370" s="2" t="s">
        <v>373</v>
      </c>
      <c r="C370" s="2">
        <v>144.38999999999999</v>
      </c>
      <c r="D370" s="2">
        <v>145.24</v>
      </c>
      <c r="E370" s="2">
        <v>143.43</v>
      </c>
      <c r="F370" s="2">
        <v>144.66999999999999</v>
      </c>
      <c r="G370" s="2">
        <v>5874216</v>
      </c>
    </row>
    <row r="371" spans="2:7" ht="16" thickBot="1" x14ac:dyDescent="0.25">
      <c r="B371" s="2" t="s">
        <v>374</v>
      </c>
      <c r="C371" s="2">
        <v>145.59</v>
      </c>
      <c r="D371" s="2">
        <v>147.52000000000001</v>
      </c>
      <c r="E371" s="2">
        <v>145.47999999999999</v>
      </c>
      <c r="F371" s="2">
        <v>146.80000000000001</v>
      </c>
      <c r="G371" s="2">
        <v>6304232</v>
      </c>
    </row>
    <row r="372" spans="2:7" ht="16" thickBot="1" x14ac:dyDescent="0.25">
      <c r="B372" s="2" t="s">
        <v>375</v>
      </c>
      <c r="C372" s="2">
        <v>146.05000000000001</v>
      </c>
      <c r="D372" s="2">
        <v>147.62</v>
      </c>
      <c r="E372" s="2">
        <v>145.63999999999999</v>
      </c>
      <c r="F372" s="2">
        <v>147.27000000000001</v>
      </c>
      <c r="G372" s="2">
        <v>6874416</v>
      </c>
    </row>
    <row r="373" spans="2:7" ht="16" thickBot="1" x14ac:dyDescent="0.25">
      <c r="B373" s="2" t="s">
        <v>376</v>
      </c>
      <c r="C373" s="2">
        <v>146.01</v>
      </c>
      <c r="D373" s="2">
        <v>147.72999999999999</v>
      </c>
      <c r="E373" s="2">
        <v>145.88999999999999</v>
      </c>
      <c r="F373" s="2">
        <v>146.83000000000001</v>
      </c>
      <c r="G373" s="2">
        <v>5967406</v>
      </c>
    </row>
    <row r="374" spans="2:7" ht="16" thickBot="1" x14ac:dyDescent="0.25">
      <c r="B374" s="2" t="s">
        <v>377</v>
      </c>
      <c r="C374" s="2">
        <v>146.33000000000001</v>
      </c>
      <c r="D374" s="2">
        <v>146.51</v>
      </c>
      <c r="E374" s="2">
        <v>144.56</v>
      </c>
      <c r="F374" s="2">
        <v>144.69</v>
      </c>
      <c r="G374" s="2">
        <v>7497606</v>
      </c>
    </row>
    <row r="375" spans="2:7" ht="16" thickBot="1" x14ac:dyDescent="0.25">
      <c r="B375" s="2" t="s">
        <v>378</v>
      </c>
      <c r="C375" s="2">
        <v>145.43</v>
      </c>
      <c r="D375" s="2">
        <v>146.63999999999999</v>
      </c>
      <c r="E375" s="2">
        <v>144.55000000000001</v>
      </c>
      <c r="F375" s="2">
        <v>145.32</v>
      </c>
      <c r="G375" s="2">
        <v>5984993</v>
      </c>
    </row>
    <row r="376" spans="2:7" ht="16" thickBot="1" x14ac:dyDescent="0.25">
      <c r="B376" s="2" t="s">
        <v>379</v>
      </c>
      <c r="C376" s="2">
        <v>145.35</v>
      </c>
      <c r="D376" s="2">
        <v>146.33000000000001</v>
      </c>
      <c r="E376" s="2">
        <v>145.13</v>
      </c>
      <c r="F376" s="2">
        <v>145.72999999999999</v>
      </c>
      <c r="G376" s="2">
        <v>4026998</v>
      </c>
    </row>
    <row r="377" spans="2:7" ht="16" thickBot="1" x14ac:dyDescent="0.25">
      <c r="B377" s="2" t="s">
        <v>380</v>
      </c>
      <c r="C377" s="2">
        <v>146.53</v>
      </c>
      <c r="D377" s="2">
        <v>148.09</v>
      </c>
      <c r="E377" s="2">
        <v>146.32</v>
      </c>
      <c r="F377" s="2">
        <v>147.62</v>
      </c>
      <c r="G377" s="2">
        <v>4824078</v>
      </c>
    </row>
    <row r="378" spans="2:7" ht="16" thickBot="1" x14ac:dyDescent="0.25">
      <c r="B378" s="2" t="s">
        <v>381</v>
      </c>
      <c r="C378" s="2">
        <v>148.97</v>
      </c>
      <c r="D378" s="2">
        <v>150.09</v>
      </c>
      <c r="E378" s="2">
        <v>147.55000000000001</v>
      </c>
      <c r="F378" s="2">
        <v>148.5</v>
      </c>
      <c r="G378" s="2">
        <v>5780289</v>
      </c>
    </row>
    <row r="379" spans="2:7" ht="16" thickBot="1" x14ac:dyDescent="0.25">
      <c r="B379" s="2" t="s">
        <v>382</v>
      </c>
      <c r="C379" s="2">
        <v>148.66999999999999</v>
      </c>
      <c r="D379" s="2">
        <v>149.55000000000001</v>
      </c>
      <c r="E379" s="2">
        <v>146.74</v>
      </c>
      <c r="F379" s="2">
        <v>146.94999999999999</v>
      </c>
      <c r="G379" s="2">
        <v>5099956</v>
      </c>
    </row>
    <row r="380" spans="2:7" ht="16" thickBot="1" x14ac:dyDescent="0.25">
      <c r="B380" s="2" t="s">
        <v>383</v>
      </c>
      <c r="C380" s="2">
        <v>146.44</v>
      </c>
      <c r="D380" s="2">
        <v>147.13999999999999</v>
      </c>
      <c r="E380" s="2">
        <v>145.47999999999999</v>
      </c>
      <c r="F380" s="2">
        <v>146</v>
      </c>
      <c r="G380" s="2">
        <v>5614416</v>
      </c>
    </row>
    <row r="381" spans="2:7" ht="16" thickBot="1" x14ac:dyDescent="0.25">
      <c r="B381" s="2" t="s">
        <v>384</v>
      </c>
      <c r="C381" s="2">
        <v>146.46</v>
      </c>
      <c r="D381" s="2">
        <v>148.18</v>
      </c>
      <c r="E381" s="2">
        <v>145.44</v>
      </c>
      <c r="F381" s="2">
        <v>147.41999999999999</v>
      </c>
      <c r="G381" s="2">
        <v>4466696</v>
      </c>
    </row>
    <row r="382" spans="2:7" ht="16" thickBot="1" x14ac:dyDescent="0.25">
      <c r="B382" s="2" t="s">
        <v>385</v>
      </c>
      <c r="C382" s="2">
        <v>146.22</v>
      </c>
      <c r="D382" s="2">
        <v>148.08000000000001</v>
      </c>
      <c r="E382" s="2">
        <v>145.69999999999999</v>
      </c>
      <c r="F382" s="2">
        <v>147.94999999999999</v>
      </c>
      <c r="G382" s="2">
        <v>6414755</v>
      </c>
    </row>
    <row r="383" spans="2:7" ht="16" thickBot="1" x14ac:dyDescent="0.25">
      <c r="B383" s="2" t="s">
        <v>386</v>
      </c>
      <c r="C383" s="2">
        <v>145.55000000000001</v>
      </c>
      <c r="D383" s="2">
        <v>145.77000000000001</v>
      </c>
      <c r="E383" s="2">
        <v>144.28</v>
      </c>
      <c r="F383" s="2">
        <v>144.66</v>
      </c>
      <c r="G383" s="2">
        <v>7944740</v>
      </c>
    </row>
    <row r="384" spans="2:7" ht="16" thickBot="1" x14ac:dyDescent="0.25">
      <c r="B384" s="2" t="s">
        <v>387</v>
      </c>
      <c r="C384" s="2">
        <v>144.63999999999999</v>
      </c>
      <c r="D384" s="2">
        <v>145.53</v>
      </c>
      <c r="E384" s="2">
        <v>141.66999999999999</v>
      </c>
      <c r="F384" s="2">
        <v>142.07</v>
      </c>
      <c r="G384" s="2">
        <v>9820730</v>
      </c>
    </row>
    <row r="385" spans="2:7" ht="16" thickBot="1" x14ac:dyDescent="0.25">
      <c r="B385" s="2" t="s">
        <v>388</v>
      </c>
      <c r="C385" s="2">
        <v>143.16999999999999</v>
      </c>
      <c r="D385" s="2">
        <v>143.16999999999999</v>
      </c>
      <c r="E385" s="2">
        <v>140.6</v>
      </c>
      <c r="F385" s="2">
        <v>140.93</v>
      </c>
      <c r="G385" s="2">
        <v>9371051</v>
      </c>
    </row>
    <row r="386" spans="2:7" ht="16" thickBot="1" x14ac:dyDescent="0.25">
      <c r="B386" s="2" t="s">
        <v>389</v>
      </c>
      <c r="C386" s="2">
        <v>141.07</v>
      </c>
      <c r="D386" s="2">
        <v>142.11000000000001</v>
      </c>
      <c r="E386" s="2">
        <v>137.87</v>
      </c>
      <c r="F386" s="2">
        <v>138.56</v>
      </c>
      <c r="G386" s="2">
        <v>7836358</v>
      </c>
    </row>
    <row r="387" spans="2:7" ht="16" thickBot="1" x14ac:dyDescent="0.25">
      <c r="B387" s="2" t="s">
        <v>390</v>
      </c>
      <c r="C387" s="2">
        <v>138.63999999999999</v>
      </c>
      <c r="D387" s="2">
        <v>142.02000000000001</v>
      </c>
      <c r="E387" s="2">
        <v>138.54</v>
      </c>
      <c r="F387" s="2">
        <v>140.30000000000001</v>
      </c>
      <c r="G387" s="2">
        <v>9892347</v>
      </c>
    </row>
    <row r="388" spans="2:7" ht="16" thickBot="1" x14ac:dyDescent="0.25">
      <c r="B388" s="2" t="s">
        <v>391</v>
      </c>
      <c r="C388" s="2">
        <v>140.9</v>
      </c>
      <c r="D388" s="2">
        <v>141.08000000000001</v>
      </c>
      <c r="E388" s="2">
        <v>137.09</v>
      </c>
      <c r="F388" s="2">
        <v>138.22999999999999</v>
      </c>
      <c r="G388" s="2">
        <v>8202480</v>
      </c>
    </row>
    <row r="389" spans="2:7" ht="16" thickBot="1" x14ac:dyDescent="0.25">
      <c r="B389" s="2" t="s">
        <v>392</v>
      </c>
      <c r="C389" s="2">
        <v>138.21</v>
      </c>
      <c r="D389" s="2">
        <v>138.47999999999999</v>
      </c>
      <c r="E389" s="2">
        <v>135.37</v>
      </c>
      <c r="F389" s="2">
        <v>137.88</v>
      </c>
      <c r="G389" s="2">
        <v>9534010</v>
      </c>
    </row>
    <row r="390" spans="2:7" ht="16" thickBot="1" x14ac:dyDescent="0.25">
      <c r="B390" s="2" t="s">
        <v>393</v>
      </c>
      <c r="C390" s="2">
        <v>138.22999999999999</v>
      </c>
      <c r="D390" s="2">
        <v>139.47</v>
      </c>
      <c r="E390" s="2">
        <v>137.41999999999999</v>
      </c>
      <c r="F390" s="2">
        <v>139.21</v>
      </c>
      <c r="G390" s="2">
        <v>6593436</v>
      </c>
    </row>
    <row r="391" spans="2:7" ht="16" thickBot="1" x14ac:dyDescent="0.25">
      <c r="B391" s="2" t="s">
        <v>394</v>
      </c>
      <c r="C391" s="2">
        <v>139.87</v>
      </c>
      <c r="D391" s="2">
        <v>141.53</v>
      </c>
      <c r="E391" s="2">
        <v>139.71</v>
      </c>
      <c r="F391" s="2">
        <v>140.61000000000001</v>
      </c>
      <c r="G391" s="2">
        <v>5900747</v>
      </c>
    </row>
    <row r="392" spans="2:7" ht="16" thickBot="1" x14ac:dyDescent="0.25">
      <c r="B392" s="2" t="s">
        <v>395</v>
      </c>
      <c r="C392" s="2">
        <v>141.69</v>
      </c>
      <c r="D392" s="2">
        <v>143.16999999999999</v>
      </c>
      <c r="E392" s="2">
        <v>141.07</v>
      </c>
      <c r="F392" s="2">
        <v>142.09</v>
      </c>
      <c r="G392" s="2">
        <v>6864275</v>
      </c>
    </row>
    <row r="393" spans="2:7" ht="16" thickBot="1" x14ac:dyDescent="0.25">
      <c r="B393" s="2" t="s">
        <v>396</v>
      </c>
      <c r="C393" s="2">
        <v>141.80000000000001</v>
      </c>
      <c r="D393" s="2">
        <v>144.13999999999999</v>
      </c>
      <c r="E393" s="2">
        <v>141.74</v>
      </c>
      <c r="F393" s="2">
        <v>143.41</v>
      </c>
      <c r="G393" s="2">
        <v>7338782</v>
      </c>
    </row>
    <row r="394" spans="2:7" ht="16" thickBot="1" x14ac:dyDescent="0.25">
      <c r="B394" s="2" t="s">
        <v>397</v>
      </c>
      <c r="C394" s="2">
        <v>143.32</v>
      </c>
      <c r="D394" s="2">
        <v>145.6</v>
      </c>
      <c r="E394" s="2">
        <v>143.19</v>
      </c>
      <c r="F394" s="2">
        <v>143.96</v>
      </c>
      <c r="G394" s="2">
        <v>6180252</v>
      </c>
    </row>
    <row r="395" spans="2:7" ht="16" thickBot="1" x14ac:dyDescent="0.25">
      <c r="B395" s="2" t="s">
        <v>398</v>
      </c>
      <c r="C395" s="2">
        <v>145.81</v>
      </c>
      <c r="D395" s="2">
        <v>146.78</v>
      </c>
      <c r="E395" s="2">
        <v>144.93</v>
      </c>
      <c r="F395" s="2">
        <v>144.99</v>
      </c>
      <c r="G395" s="2">
        <v>7247416</v>
      </c>
    </row>
    <row r="396" spans="2:7" ht="16" thickBot="1" x14ac:dyDescent="0.25">
      <c r="B396" s="2" t="s">
        <v>399</v>
      </c>
      <c r="C396" s="2">
        <v>145.22999999999999</v>
      </c>
      <c r="D396" s="2">
        <v>145.91</v>
      </c>
      <c r="E396" s="2">
        <v>143.44</v>
      </c>
      <c r="F396" s="2">
        <v>145.68</v>
      </c>
      <c r="G396" s="2">
        <v>23162864</v>
      </c>
    </row>
    <row r="397" spans="2:7" ht="16" thickBot="1" x14ac:dyDescent="0.25">
      <c r="B397" s="2" t="s">
        <v>400</v>
      </c>
      <c r="C397" s="2">
        <v>146.25</v>
      </c>
      <c r="D397" s="2">
        <v>148.41999999999999</v>
      </c>
      <c r="E397" s="2">
        <v>145.94999999999999</v>
      </c>
      <c r="F397" s="2">
        <v>147.54</v>
      </c>
      <c r="G397" s="2">
        <v>6960639</v>
      </c>
    </row>
    <row r="398" spans="2:7" ht="16" thickBot="1" x14ac:dyDescent="0.25">
      <c r="B398" s="2" t="s">
        <v>401</v>
      </c>
      <c r="C398" s="2">
        <v>148.88</v>
      </c>
      <c r="D398" s="2">
        <v>149.1</v>
      </c>
      <c r="E398" s="2">
        <v>146.91</v>
      </c>
      <c r="F398" s="2">
        <v>147.44999999999999</v>
      </c>
      <c r="G398" s="2">
        <v>6014208</v>
      </c>
    </row>
    <row r="399" spans="2:7" ht="16" thickBot="1" x14ac:dyDescent="0.25">
      <c r="B399" s="2" t="s">
        <v>402</v>
      </c>
      <c r="C399" s="2">
        <v>146.94999999999999</v>
      </c>
      <c r="D399" s="2">
        <v>147.41</v>
      </c>
      <c r="E399" s="2">
        <v>143.5</v>
      </c>
      <c r="F399" s="2">
        <v>143.97</v>
      </c>
      <c r="G399" s="2">
        <v>7888444</v>
      </c>
    </row>
    <row r="400" spans="2:7" ht="16" thickBot="1" x14ac:dyDescent="0.25">
      <c r="B400" s="2" t="s">
        <v>403</v>
      </c>
      <c r="C400" s="2">
        <v>140.9</v>
      </c>
      <c r="D400" s="2">
        <v>143.22</v>
      </c>
      <c r="E400" s="2">
        <v>140.63</v>
      </c>
      <c r="F400" s="2">
        <v>141.99</v>
      </c>
      <c r="G400" s="2">
        <v>8046171</v>
      </c>
    </row>
    <row r="401" spans="2:7" ht="16" thickBot="1" x14ac:dyDescent="0.25">
      <c r="B401" s="2" t="s">
        <v>404</v>
      </c>
      <c r="C401" s="2">
        <v>142.97999999999999</v>
      </c>
      <c r="D401" s="2">
        <v>145.77000000000001</v>
      </c>
      <c r="E401" s="2">
        <v>142.84</v>
      </c>
      <c r="F401" s="2">
        <v>145.49</v>
      </c>
      <c r="G401" s="2">
        <v>8049155</v>
      </c>
    </row>
    <row r="402" spans="2:7" ht="16" thickBot="1" x14ac:dyDescent="0.25">
      <c r="B402" s="2" t="s">
        <v>405</v>
      </c>
      <c r="C402" s="2">
        <v>145.37</v>
      </c>
      <c r="D402" s="2">
        <v>147.47999999999999</v>
      </c>
      <c r="E402" s="2">
        <v>144.28</v>
      </c>
      <c r="F402" s="2">
        <v>147.27000000000001</v>
      </c>
      <c r="G402" s="2">
        <v>7494608</v>
      </c>
    </row>
    <row r="403" spans="2:7" ht="16" thickBot="1" x14ac:dyDescent="0.25">
      <c r="B403" s="2" t="s">
        <v>406</v>
      </c>
      <c r="C403" s="2">
        <v>146.35</v>
      </c>
      <c r="D403" s="2">
        <v>150.52000000000001</v>
      </c>
      <c r="E403" s="2">
        <v>145.44999999999999</v>
      </c>
      <c r="F403" s="2">
        <v>149.69999999999999</v>
      </c>
      <c r="G403" s="2">
        <v>9489121</v>
      </c>
    </row>
    <row r="404" spans="2:7" ht="16" thickBot="1" x14ac:dyDescent="0.25">
      <c r="B404" s="2" t="s">
        <v>407</v>
      </c>
      <c r="C404" s="2">
        <v>151.68</v>
      </c>
      <c r="D404" s="2">
        <v>152.28</v>
      </c>
      <c r="E404" s="2">
        <v>149.26</v>
      </c>
      <c r="F404" s="2">
        <v>150.94999999999999</v>
      </c>
      <c r="G404" s="2">
        <v>8105420</v>
      </c>
    </row>
    <row r="405" spans="2:7" ht="16" thickBot="1" x14ac:dyDescent="0.25">
      <c r="B405" s="2" t="s">
        <v>408</v>
      </c>
      <c r="C405" s="2">
        <v>151.31</v>
      </c>
      <c r="D405" s="2">
        <v>152.16999999999999</v>
      </c>
      <c r="E405" s="2">
        <v>150.02000000000001</v>
      </c>
      <c r="F405" s="2">
        <v>151.25</v>
      </c>
      <c r="G405" s="2">
        <v>6553282</v>
      </c>
    </row>
    <row r="406" spans="2:7" ht="16" thickBot="1" x14ac:dyDescent="0.25">
      <c r="B406" s="2" t="s">
        <v>409</v>
      </c>
      <c r="C406" s="2">
        <v>152.47999999999999</v>
      </c>
      <c r="D406" s="2">
        <v>152.5</v>
      </c>
      <c r="E406" s="2">
        <v>150.13999999999999</v>
      </c>
      <c r="F406" s="2">
        <v>150.74</v>
      </c>
      <c r="G406" s="2">
        <v>7895285</v>
      </c>
    </row>
    <row r="407" spans="2:7" ht="16" thickBot="1" x14ac:dyDescent="0.25">
      <c r="B407" s="2" t="s">
        <v>410</v>
      </c>
      <c r="C407" s="2">
        <v>151.5</v>
      </c>
      <c r="D407" s="2">
        <v>152.75</v>
      </c>
      <c r="E407" s="2">
        <v>150.69</v>
      </c>
      <c r="F407" s="2">
        <v>151.12</v>
      </c>
      <c r="G407" s="2">
        <v>5895852</v>
      </c>
    </row>
    <row r="408" spans="2:7" ht="16" thickBot="1" x14ac:dyDescent="0.25">
      <c r="B408" s="2" t="s">
        <v>411</v>
      </c>
      <c r="C408" s="2">
        <v>149.19999999999999</v>
      </c>
      <c r="D408" s="2">
        <v>149.6</v>
      </c>
      <c r="E408" s="2">
        <v>147.72999999999999</v>
      </c>
      <c r="F408" s="2">
        <v>148.75</v>
      </c>
      <c r="G408" s="2">
        <v>5892739</v>
      </c>
    </row>
    <row r="409" spans="2:7" ht="16" thickBot="1" x14ac:dyDescent="0.25">
      <c r="B409" s="2" t="s">
        <v>412</v>
      </c>
      <c r="C409" s="2">
        <v>147.51</v>
      </c>
      <c r="D409" s="2">
        <v>150.37</v>
      </c>
      <c r="E409" s="2">
        <v>147.36000000000001</v>
      </c>
      <c r="F409" s="2">
        <v>149.65</v>
      </c>
      <c r="G409" s="2">
        <v>4973453</v>
      </c>
    </row>
    <row r="410" spans="2:7" ht="16" thickBot="1" x14ac:dyDescent="0.25">
      <c r="B410" s="2" t="s">
        <v>413</v>
      </c>
      <c r="C410" s="2">
        <v>150.68</v>
      </c>
      <c r="D410" s="2">
        <v>151.55000000000001</v>
      </c>
      <c r="E410" s="2">
        <v>149.85</v>
      </c>
      <c r="F410" s="2">
        <v>150.62</v>
      </c>
      <c r="G410" s="2">
        <v>4420891</v>
      </c>
    </row>
    <row r="411" spans="2:7" ht="16" thickBot="1" x14ac:dyDescent="0.25">
      <c r="B411" s="2" t="s">
        <v>414</v>
      </c>
      <c r="C411" s="2">
        <v>150.38</v>
      </c>
      <c r="D411" s="2">
        <v>152.33000000000001</v>
      </c>
      <c r="E411" s="2">
        <v>150.25</v>
      </c>
      <c r="F411" s="2">
        <v>151.41999999999999</v>
      </c>
      <c r="G411" s="2">
        <v>5051314</v>
      </c>
    </row>
    <row r="412" spans="2:7" ht="16" thickBot="1" x14ac:dyDescent="0.25">
      <c r="B412" s="2" t="s">
        <v>415</v>
      </c>
      <c r="C412" s="2">
        <v>150.52000000000001</v>
      </c>
      <c r="D412" s="2">
        <v>151.9</v>
      </c>
      <c r="E412" s="2">
        <v>150.18</v>
      </c>
      <c r="F412" s="2">
        <v>151.78</v>
      </c>
      <c r="G412" s="2">
        <v>4214721</v>
      </c>
    </row>
    <row r="413" spans="2:7" ht="16" thickBot="1" x14ac:dyDescent="0.25">
      <c r="B413" s="2" t="s">
        <v>416</v>
      </c>
      <c r="C413" s="2">
        <v>148.80000000000001</v>
      </c>
      <c r="D413" s="2">
        <v>149.96</v>
      </c>
      <c r="E413" s="2">
        <v>147.56</v>
      </c>
      <c r="F413" s="2">
        <v>147.72999999999999</v>
      </c>
      <c r="G413" s="2">
        <v>6704610</v>
      </c>
    </row>
    <row r="414" spans="2:7" ht="16" thickBot="1" x14ac:dyDescent="0.25">
      <c r="B414" s="2" t="s">
        <v>417</v>
      </c>
      <c r="C414" s="2">
        <v>148.35</v>
      </c>
      <c r="D414" s="2">
        <v>149.03</v>
      </c>
      <c r="E414" s="2">
        <v>148.21</v>
      </c>
      <c r="F414" s="2">
        <v>148.72999999999999</v>
      </c>
      <c r="G414" s="2">
        <v>4303737</v>
      </c>
    </row>
    <row r="415" spans="2:7" ht="16" thickBot="1" x14ac:dyDescent="0.25">
      <c r="B415" s="2" t="s">
        <v>418</v>
      </c>
      <c r="C415" s="2">
        <v>149.26</v>
      </c>
      <c r="D415" s="2">
        <v>151.33000000000001</v>
      </c>
      <c r="E415" s="2">
        <v>148.97</v>
      </c>
      <c r="F415" s="2">
        <v>151.19999999999999</v>
      </c>
      <c r="G415" s="2">
        <v>6593136</v>
      </c>
    </row>
    <row r="416" spans="2:7" ht="16" thickBot="1" x14ac:dyDescent="0.25">
      <c r="B416" s="2" t="s">
        <v>419</v>
      </c>
      <c r="C416" s="2">
        <v>150.82</v>
      </c>
      <c r="D416" s="2">
        <v>151.08000000000001</v>
      </c>
      <c r="E416" s="2">
        <v>149.38</v>
      </c>
      <c r="F416" s="2">
        <v>150.75</v>
      </c>
      <c r="G416" s="2">
        <v>5208202</v>
      </c>
    </row>
    <row r="417" spans="2:7" ht="16" thickBot="1" x14ac:dyDescent="0.25">
      <c r="B417" s="2" t="s">
        <v>420</v>
      </c>
      <c r="C417" s="2">
        <v>152</v>
      </c>
      <c r="D417" s="2">
        <v>152.47999999999999</v>
      </c>
      <c r="E417" s="2">
        <v>150.49</v>
      </c>
      <c r="F417" s="2">
        <v>150.88</v>
      </c>
      <c r="G417" s="2">
        <v>5073999</v>
      </c>
    </row>
    <row r="418" spans="2:7" ht="16" thickBot="1" x14ac:dyDescent="0.25">
      <c r="B418" s="2" t="s">
        <v>421</v>
      </c>
      <c r="C418" s="2">
        <v>151.25</v>
      </c>
      <c r="D418" s="2">
        <v>151.68</v>
      </c>
      <c r="E418" s="2">
        <v>150.22</v>
      </c>
      <c r="F418" s="2">
        <v>150.91999999999999</v>
      </c>
      <c r="G418" s="2">
        <v>4416409</v>
      </c>
    </row>
    <row r="419" spans="2:7" ht="16" thickBot="1" x14ac:dyDescent="0.25">
      <c r="B419" s="2" t="s">
        <v>422</v>
      </c>
      <c r="C419" s="2">
        <v>150.36000000000001</v>
      </c>
      <c r="D419" s="2">
        <v>151</v>
      </c>
      <c r="E419" s="2">
        <v>149.29</v>
      </c>
      <c r="F419" s="2">
        <v>150.47999999999999</v>
      </c>
      <c r="G419" s="2">
        <v>5248853</v>
      </c>
    </row>
    <row r="420" spans="2:7" ht="16" thickBot="1" x14ac:dyDescent="0.25">
      <c r="B420" s="2" t="s">
        <v>423</v>
      </c>
      <c r="C420" s="2">
        <v>151.13</v>
      </c>
      <c r="D420" s="2">
        <v>151.44999999999999</v>
      </c>
      <c r="E420" s="2">
        <v>149.38</v>
      </c>
      <c r="F420" s="2">
        <v>150.44999999999999</v>
      </c>
      <c r="G420" s="2">
        <v>5474258</v>
      </c>
    </row>
    <row r="421" spans="2:7" ht="16" thickBot="1" x14ac:dyDescent="0.25">
      <c r="B421" s="2" t="s">
        <v>424</v>
      </c>
      <c r="C421" s="2">
        <v>151.38999999999999</v>
      </c>
      <c r="D421" s="2">
        <v>152.12</v>
      </c>
      <c r="E421" s="2">
        <v>150.46</v>
      </c>
      <c r="F421" s="2">
        <v>150.81</v>
      </c>
      <c r="G421" s="2">
        <v>6839894</v>
      </c>
    </row>
    <row r="422" spans="2:7" ht="16" thickBot="1" x14ac:dyDescent="0.25">
      <c r="B422" s="2" t="s">
        <v>425</v>
      </c>
      <c r="C422" s="2">
        <v>148.25</v>
      </c>
      <c r="D422" s="2">
        <v>150.69999999999999</v>
      </c>
      <c r="E422" s="2">
        <v>148.16</v>
      </c>
      <c r="F422" s="2">
        <v>150.54</v>
      </c>
      <c r="G422" s="2">
        <v>8892039</v>
      </c>
    </row>
    <row r="423" spans="2:7" ht="16" thickBot="1" x14ac:dyDescent="0.25">
      <c r="B423" s="2" t="s">
        <v>426</v>
      </c>
      <c r="C423" s="2">
        <v>150.04</v>
      </c>
      <c r="D423" s="2">
        <v>150.41999999999999</v>
      </c>
      <c r="E423" s="2">
        <v>147.87</v>
      </c>
      <c r="F423" s="2">
        <v>148.52000000000001</v>
      </c>
      <c r="G423" s="2">
        <v>6014676</v>
      </c>
    </row>
    <row r="424" spans="2:7" ht="16" thickBot="1" x14ac:dyDescent="0.25">
      <c r="B424" s="2" t="s">
        <v>427</v>
      </c>
      <c r="C424" s="2">
        <v>149.08000000000001</v>
      </c>
      <c r="D424" s="2">
        <v>149.65</v>
      </c>
      <c r="E424" s="2">
        <v>147.66</v>
      </c>
      <c r="F424" s="2">
        <v>148.05000000000001</v>
      </c>
      <c r="G424" s="2">
        <v>5784011</v>
      </c>
    </row>
    <row r="425" spans="2:7" ht="16" thickBot="1" x14ac:dyDescent="0.25">
      <c r="B425" s="2" t="s">
        <v>428</v>
      </c>
      <c r="C425" s="2">
        <v>148.76</v>
      </c>
      <c r="D425" s="2">
        <v>149.57</v>
      </c>
      <c r="E425" s="2">
        <v>147.88999999999999</v>
      </c>
      <c r="F425" s="2">
        <v>148.82</v>
      </c>
      <c r="G425" s="2">
        <v>8400855</v>
      </c>
    </row>
    <row r="426" spans="2:7" ht="16" thickBot="1" x14ac:dyDescent="0.25">
      <c r="B426" s="2" t="s">
        <v>429</v>
      </c>
      <c r="C426" s="2">
        <v>152.47999999999999</v>
      </c>
      <c r="D426" s="2">
        <v>155.93</v>
      </c>
      <c r="E426" s="2">
        <v>151.69999999999999</v>
      </c>
      <c r="F426" s="2">
        <v>153.07</v>
      </c>
      <c r="G426" s="2">
        <v>11727977</v>
      </c>
    </row>
    <row r="427" spans="2:7" ht="16" thickBot="1" x14ac:dyDescent="0.25">
      <c r="B427" s="2" t="s">
        <v>430</v>
      </c>
      <c r="C427" s="2">
        <v>154.41999999999999</v>
      </c>
      <c r="D427" s="2">
        <v>154.41999999999999</v>
      </c>
      <c r="E427" s="2">
        <v>152.62</v>
      </c>
      <c r="F427" s="2">
        <v>153.97</v>
      </c>
      <c r="G427" s="2">
        <v>6129961</v>
      </c>
    </row>
    <row r="428" spans="2:7" ht="16" thickBot="1" x14ac:dyDescent="0.25">
      <c r="B428" s="2" t="s">
        <v>431</v>
      </c>
      <c r="C428" s="2">
        <v>154.53</v>
      </c>
      <c r="D428" s="2">
        <v>154.66999999999999</v>
      </c>
      <c r="E428" s="2">
        <v>152.55000000000001</v>
      </c>
      <c r="F428" s="2">
        <v>153.41</v>
      </c>
      <c r="G428" s="2">
        <v>5978897</v>
      </c>
    </row>
    <row r="429" spans="2:7" ht="16" thickBot="1" x14ac:dyDescent="0.25">
      <c r="B429" s="2" t="s">
        <v>432</v>
      </c>
      <c r="C429" s="2">
        <v>157.1</v>
      </c>
      <c r="D429" s="2">
        <v>158.61000000000001</v>
      </c>
      <c r="E429" s="2">
        <v>156.12</v>
      </c>
      <c r="F429" s="2">
        <v>157.72</v>
      </c>
      <c r="G429" s="2">
        <v>12118908</v>
      </c>
    </row>
    <row r="430" spans="2:7" ht="16" thickBot="1" x14ac:dyDescent="0.25">
      <c r="B430" s="2" t="s">
        <v>433</v>
      </c>
      <c r="C430" s="2">
        <v>157.94</v>
      </c>
      <c r="D430" s="2">
        <v>158.01</v>
      </c>
      <c r="E430" s="2">
        <v>156.4</v>
      </c>
      <c r="F430" s="2">
        <v>156.77000000000001</v>
      </c>
      <c r="G430" s="2">
        <v>8143245</v>
      </c>
    </row>
    <row r="431" spans="2:7" ht="16" thickBot="1" x14ac:dyDescent="0.25">
      <c r="B431" s="2" t="s">
        <v>434</v>
      </c>
      <c r="C431" s="2">
        <v>156.6</v>
      </c>
      <c r="D431" s="2">
        <v>157.58000000000001</v>
      </c>
      <c r="E431" s="2">
        <v>155.66999999999999</v>
      </c>
      <c r="F431" s="2">
        <v>156.93</v>
      </c>
      <c r="G431" s="2">
        <v>6041457</v>
      </c>
    </row>
    <row r="432" spans="2:7" ht="16" thickBot="1" x14ac:dyDescent="0.25">
      <c r="B432" s="2" t="s">
        <v>435</v>
      </c>
      <c r="C432" s="2">
        <v>157.18</v>
      </c>
      <c r="D432" s="2">
        <v>157.94</v>
      </c>
      <c r="E432" s="2">
        <v>155.9</v>
      </c>
      <c r="F432" s="2">
        <v>156.5</v>
      </c>
      <c r="G432" s="2">
        <v>7771691</v>
      </c>
    </row>
    <row r="433" spans="2:7" ht="16" thickBot="1" x14ac:dyDescent="0.25">
      <c r="B433" s="2" t="s">
        <v>436</v>
      </c>
      <c r="C433" s="2">
        <v>157.30000000000001</v>
      </c>
      <c r="D433" s="2">
        <v>157.47</v>
      </c>
      <c r="E433" s="2">
        <v>155.12</v>
      </c>
      <c r="F433" s="2">
        <v>155.29</v>
      </c>
      <c r="G433" s="2">
        <v>5681869</v>
      </c>
    </row>
    <row r="434" spans="2:7" ht="16" thickBot="1" x14ac:dyDescent="0.25">
      <c r="B434" s="2" t="s">
        <v>437</v>
      </c>
      <c r="C434" s="2">
        <v>156.07</v>
      </c>
      <c r="D434" s="2">
        <v>159.02000000000001</v>
      </c>
      <c r="E434" s="2">
        <v>154.53</v>
      </c>
      <c r="F434" s="2">
        <v>158.72</v>
      </c>
      <c r="G434" s="2">
        <v>8824013</v>
      </c>
    </row>
    <row r="435" spans="2:7" ht="16" thickBot="1" x14ac:dyDescent="0.25">
      <c r="B435" s="2" t="s">
        <v>438</v>
      </c>
      <c r="C435" s="2">
        <v>159.84</v>
      </c>
      <c r="D435" s="2">
        <v>161.83000000000001</v>
      </c>
      <c r="E435" s="2">
        <v>159.68</v>
      </c>
      <c r="F435" s="2">
        <v>161.80000000000001</v>
      </c>
      <c r="G435" s="2">
        <v>10111234</v>
      </c>
    </row>
    <row r="436" spans="2:7" ht="16" thickBot="1" x14ac:dyDescent="0.25">
      <c r="B436" s="2" t="s">
        <v>439</v>
      </c>
      <c r="C436" s="2">
        <v>161.52000000000001</v>
      </c>
      <c r="D436" s="2">
        <v>162.38</v>
      </c>
      <c r="E436" s="2">
        <v>160.76</v>
      </c>
      <c r="F436" s="2">
        <v>161.41999999999999</v>
      </c>
      <c r="G436" s="2">
        <v>9022753</v>
      </c>
    </row>
    <row r="437" spans="2:7" ht="16" thickBot="1" x14ac:dyDescent="0.25">
      <c r="B437" s="2" t="s">
        <v>440</v>
      </c>
      <c r="C437" s="2">
        <v>160.56</v>
      </c>
      <c r="D437" s="2">
        <v>161.52000000000001</v>
      </c>
      <c r="E437" s="2">
        <v>159.07</v>
      </c>
      <c r="F437" s="2">
        <v>160.76</v>
      </c>
      <c r="G437" s="2">
        <v>6092141</v>
      </c>
    </row>
    <row r="438" spans="2:7" ht="16" thickBot="1" x14ac:dyDescent="0.25">
      <c r="B438" s="2" t="s">
        <v>441</v>
      </c>
      <c r="C438" s="2">
        <v>159.97999999999999</v>
      </c>
      <c r="D438" s="2">
        <v>160.43</v>
      </c>
      <c r="E438" s="2">
        <v>158.75</v>
      </c>
      <c r="F438" s="2">
        <v>159.6</v>
      </c>
      <c r="G438" s="2">
        <v>4657409</v>
      </c>
    </row>
    <row r="439" spans="2:7" ht="16" thickBot="1" x14ac:dyDescent="0.25">
      <c r="B439" s="2" t="s">
        <v>442</v>
      </c>
      <c r="C439" s="2">
        <v>159.91</v>
      </c>
      <c r="D439" s="2">
        <v>161.44</v>
      </c>
      <c r="E439" s="2">
        <v>159.78</v>
      </c>
      <c r="F439" s="2">
        <v>161.33000000000001</v>
      </c>
      <c r="G439" s="2">
        <v>6391252</v>
      </c>
    </row>
    <row r="440" spans="2:7" ht="16" thickBot="1" x14ac:dyDescent="0.25">
      <c r="B440" s="2" t="s">
        <v>443</v>
      </c>
      <c r="C440" s="2">
        <v>162.02000000000001</v>
      </c>
      <c r="D440" s="2">
        <v>162.65</v>
      </c>
      <c r="E440" s="2">
        <v>161.29</v>
      </c>
      <c r="F440" s="2">
        <v>161.63</v>
      </c>
      <c r="G440" s="2">
        <v>7945531</v>
      </c>
    </row>
    <row r="441" spans="2:7" ht="16" thickBot="1" x14ac:dyDescent="0.25">
      <c r="B441" s="2" t="s">
        <v>444</v>
      </c>
      <c r="C441" s="2">
        <v>161.51</v>
      </c>
      <c r="D441" s="2">
        <v>162.61000000000001</v>
      </c>
      <c r="E441" s="2">
        <v>161.15</v>
      </c>
      <c r="F441" s="2">
        <v>162.36000000000001</v>
      </c>
      <c r="G441" s="2">
        <v>7006293</v>
      </c>
    </row>
    <row r="442" spans="2:7" ht="16" thickBot="1" x14ac:dyDescent="0.25">
      <c r="B442" s="2" t="s">
        <v>445</v>
      </c>
      <c r="C442" s="2">
        <v>162.15</v>
      </c>
      <c r="D442" s="2">
        <v>163.16999999999999</v>
      </c>
      <c r="E442" s="2">
        <v>159.83000000000001</v>
      </c>
      <c r="F442" s="2">
        <v>160.36000000000001</v>
      </c>
      <c r="G442" s="2">
        <v>10702395</v>
      </c>
    </row>
    <row r="443" spans="2:7" ht="16" thickBot="1" x14ac:dyDescent="0.25">
      <c r="B443" s="2" t="s">
        <v>446</v>
      </c>
      <c r="C443" s="2">
        <v>162.31</v>
      </c>
      <c r="D443" s="2">
        <v>162.94</v>
      </c>
      <c r="E443" s="2">
        <v>161.4</v>
      </c>
      <c r="F443" s="2">
        <v>162.53</v>
      </c>
      <c r="G443" s="2">
        <v>7369944</v>
      </c>
    </row>
    <row r="444" spans="2:7" ht="16" thickBot="1" x14ac:dyDescent="0.25">
      <c r="B444" s="2" t="s">
        <v>447</v>
      </c>
      <c r="C444" s="2">
        <v>162.76</v>
      </c>
      <c r="D444" s="2">
        <v>164.68</v>
      </c>
      <c r="E444" s="2">
        <v>161.61000000000001</v>
      </c>
      <c r="F444" s="2">
        <v>162.11000000000001</v>
      </c>
      <c r="G444" s="2">
        <v>7674474</v>
      </c>
    </row>
    <row r="445" spans="2:7" ht="16" thickBot="1" x14ac:dyDescent="0.25">
      <c r="B445" s="2" t="s">
        <v>514</v>
      </c>
      <c r="C445" s="2">
        <v>162.25</v>
      </c>
      <c r="D445" s="2">
        <v>162.75</v>
      </c>
      <c r="E445" s="2">
        <v>160.66</v>
      </c>
      <c r="F445" s="2">
        <v>161.93</v>
      </c>
      <c r="G445" s="2">
        <v>5076953</v>
      </c>
    </row>
    <row r="446" spans="2:7" ht="16" thickBot="1" x14ac:dyDescent="0.25">
      <c r="B446" s="2" t="s">
        <v>449</v>
      </c>
      <c r="C446" s="2">
        <v>162.29</v>
      </c>
      <c r="D446" s="2">
        <v>162.94999999999999</v>
      </c>
      <c r="E446" s="2">
        <v>160.11000000000001</v>
      </c>
      <c r="F446" s="2">
        <v>162.21</v>
      </c>
      <c r="G446" s="2">
        <v>6229596</v>
      </c>
    </row>
    <row r="447" spans="2:7" ht="16" thickBot="1" x14ac:dyDescent="0.25">
      <c r="B447" s="2" t="s">
        <v>450</v>
      </c>
      <c r="C447" s="2">
        <v>162.97999999999999</v>
      </c>
      <c r="D447" s="2">
        <v>163.19999999999999</v>
      </c>
      <c r="E447" s="2">
        <v>161.38999999999999</v>
      </c>
      <c r="F447" s="2">
        <v>161.91999999999999</v>
      </c>
      <c r="G447" s="2">
        <v>5900066</v>
      </c>
    </row>
    <row r="448" spans="2:7" ht="16" thickBot="1" x14ac:dyDescent="0.25">
      <c r="B448" s="2" t="s">
        <v>451</v>
      </c>
      <c r="C448" s="2">
        <v>161.83000000000001</v>
      </c>
      <c r="D448" s="2">
        <v>161.84</v>
      </c>
      <c r="E448" s="2">
        <v>157.86000000000001</v>
      </c>
      <c r="F448" s="2">
        <v>158.32</v>
      </c>
      <c r="G448" s="2">
        <v>7862728</v>
      </c>
    </row>
    <row r="449" spans="2:7" ht="16" thickBot="1" x14ac:dyDescent="0.25">
      <c r="B449" s="2" t="s">
        <v>452</v>
      </c>
      <c r="C449" s="2">
        <v>159.29</v>
      </c>
      <c r="D449" s="2">
        <v>160.66999999999999</v>
      </c>
      <c r="E449" s="2">
        <v>158.69</v>
      </c>
      <c r="F449" s="2">
        <v>159.33000000000001</v>
      </c>
      <c r="G449" s="2">
        <v>6358358</v>
      </c>
    </row>
    <row r="450" spans="2:7" ht="16" thickBot="1" x14ac:dyDescent="0.25">
      <c r="B450" s="2" t="s">
        <v>453</v>
      </c>
      <c r="C450" s="2">
        <v>158.75</v>
      </c>
      <c r="D450" s="2">
        <v>158.83000000000001</v>
      </c>
      <c r="E450" s="2">
        <v>155.16999999999999</v>
      </c>
      <c r="F450" s="2">
        <v>155.24</v>
      </c>
      <c r="G450" s="2">
        <v>9701694</v>
      </c>
    </row>
    <row r="451" spans="2:7" ht="16" thickBot="1" x14ac:dyDescent="0.25">
      <c r="B451" s="2" t="s">
        <v>454</v>
      </c>
      <c r="C451" s="2">
        <v>157</v>
      </c>
      <c r="D451" s="2">
        <v>160.08000000000001</v>
      </c>
      <c r="E451" s="2">
        <v>156.82</v>
      </c>
      <c r="F451" s="2">
        <v>157.08000000000001</v>
      </c>
      <c r="G451" s="2">
        <v>9404473</v>
      </c>
    </row>
    <row r="452" spans="2:7" ht="16" thickBot="1" x14ac:dyDescent="0.25">
      <c r="B452" s="2" t="s">
        <v>455</v>
      </c>
      <c r="C452" s="2">
        <v>159.06</v>
      </c>
      <c r="D452" s="2">
        <v>159.52000000000001</v>
      </c>
      <c r="E452" s="2">
        <v>156.69999999999999</v>
      </c>
      <c r="F452" s="2">
        <v>157</v>
      </c>
      <c r="G452" s="2">
        <v>9126158</v>
      </c>
    </row>
    <row r="453" spans="2:7" ht="16" thickBot="1" x14ac:dyDescent="0.25">
      <c r="B453" s="2" t="s">
        <v>456</v>
      </c>
      <c r="C453" s="2">
        <v>156.86000000000001</v>
      </c>
      <c r="D453" s="2">
        <v>157.16999999999999</v>
      </c>
      <c r="E453" s="2">
        <v>155.80000000000001</v>
      </c>
      <c r="F453" s="2">
        <v>156.21</v>
      </c>
      <c r="G453" s="2">
        <v>13764742</v>
      </c>
    </row>
    <row r="454" spans="2:7" ht="16" thickBot="1" x14ac:dyDescent="0.25">
      <c r="B454" s="2" t="s">
        <v>457</v>
      </c>
      <c r="C454" s="2">
        <v>155.87</v>
      </c>
      <c r="D454" s="2">
        <v>156.53</v>
      </c>
      <c r="E454" s="2">
        <v>154.27000000000001</v>
      </c>
      <c r="F454" s="2">
        <v>154.71</v>
      </c>
      <c r="G454" s="2">
        <v>7621522</v>
      </c>
    </row>
    <row r="455" spans="2:7" ht="16" thickBot="1" x14ac:dyDescent="0.25">
      <c r="B455" s="2" t="s">
        <v>458</v>
      </c>
      <c r="C455" s="2">
        <v>154.87</v>
      </c>
      <c r="D455" s="2">
        <v>154.96</v>
      </c>
      <c r="E455" s="2">
        <v>153.07</v>
      </c>
      <c r="F455" s="2">
        <v>153.87</v>
      </c>
      <c r="G455" s="2">
        <v>5816180</v>
      </c>
    </row>
    <row r="456" spans="2:7" ht="16" thickBot="1" x14ac:dyDescent="0.25">
      <c r="B456" s="2" t="s">
        <v>459</v>
      </c>
      <c r="C456" s="2">
        <v>153.88999999999999</v>
      </c>
      <c r="D456" s="2">
        <v>153.88999999999999</v>
      </c>
      <c r="E456" s="2">
        <v>149.25</v>
      </c>
      <c r="F456" s="2">
        <v>149.36000000000001</v>
      </c>
      <c r="G456" s="2">
        <v>11961219</v>
      </c>
    </row>
    <row r="457" spans="2:7" ht="16" thickBot="1" x14ac:dyDescent="0.25">
      <c r="B457" s="2" t="s">
        <v>460</v>
      </c>
      <c r="C457" s="2">
        <v>148</v>
      </c>
      <c r="D457" s="2">
        <v>148.65</v>
      </c>
      <c r="E457" s="2">
        <v>146.91</v>
      </c>
      <c r="F457" s="2">
        <v>148.11000000000001</v>
      </c>
      <c r="G457" s="2">
        <v>11909333</v>
      </c>
    </row>
    <row r="458" spans="2:7" ht="16" thickBot="1" x14ac:dyDescent="0.25">
      <c r="B458" s="2" t="s">
        <v>461</v>
      </c>
      <c r="C458" s="2">
        <v>147.76</v>
      </c>
      <c r="D458" s="2">
        <v>148.66999999999999</v>
      </c>
      <c r="E458" s="2">
        <v>143.97999999999999</v>
      </c>
      <c r="F458" s="2">
        <v>144.08000000000001</v>
      </c>
      <c r="G458" s="2">
        <v>10174494</v>
      </c>
    </row>
    <row r="459" spans="2:7" ht="16" thickBot="1" x14ac:dyDescent="0.25">
      <c r="B459" s="2" t="s">
        <v>462</v>
      </c>
      <c r="C459" s="2">
        <v>144.57</v>
      </c>
      <c r="D459" s="2">
        <v>144.76</v>
      </c>
      <c r="E459" s="2">
        <v>140.94999999999999</v>
      </c>
      <c r="F459" s="2">
        <v>141.15</v>
      </c>
      <c r="G459" s="2">
        <v>16544329</v>
      </c>
    </row>
    <row r="460" spans="2:7" ht="16" thickBot="1" x14ac:dyDescent="0.25">
      <c r="B460" s="2" t="s">
        <v>463</v>
      </c>
      <c r="C460" s="2">
        <v>140.82</v>
      </c>
      <c r="D460" s="2">
        <v>142.85</v>
      </c>
      <c r="E460" s="2">
        <v>140.55000000000001</v>
      </c>
      <c r="F460" s="2">
        <v>142.85</v>
      </c>
      <c r="G460" s="2">
        <v>32209195</v>
      </c>
    </row>
    <row r="461" spans="2:7" ht="16" thickBot="1" x14ac:dyDescent="0.25">
      <c r="B461" s="2" t="s">
        <v>464</v>
      </c>
      <c r="C461" s="2">
        <v>142.47999999999999</v>
      </c>
      <c r="D461" s="2">
        <v>143.35</v>
      </c>
      <c r="E461" s="2">
        <v>141.54</v>
      </c>
      <c r="F461" s="2">
        <v>142.97</v>
      </c>
      <c r="G461" s="2">
        <v>8156466</v>
      </c>
    </row>
    <row r="462" spans="2:7" ht="16" thickBot="1" x14ac:dyDescent="0.25">
      <c r="B462" s="2" t="s">
        <v>515</v>
      </c>
      <c r="C462" s="2">
        <v>143.1</v>
      </c>
      <c r="D462" s="2">
        <v>144.04</v>
      </c>
      <c r="E462" s="2">
        <v>142.26</v>
      </c>
      <c r="F462" s="2">
        <v>143.84</v>
      </c>
      <c r="G462" s="2">
        <v>3556081</v>
      </c>
    </row>
    <row r="463" spans="2:7" ht="16" thickBot="1" x14ac:dyDescent="0.25">
      <c r="B463" s="2" t="s">
        <v>466</v>
      </c>
      <c r="C463" s="2">
        <v>143.66999999999999</v>
      </c>
      <c r="D463" s="2">
        <v>144.31</v>
      </c>
      <c r="E463" s="2">
        <v>142.9</v>
      </c>
      <c r="F463" s="2">
        <v>143.97999999999999</v>
      </c>
      <c r="G463" s="2">
        <v>4494424</v>
      </c>
    </row>
    <row r="464" spans="2:7" ht="16" thickBot="1" x14ac:dyDescent="0.25">
      <c r="B464" s="2" t="s">
        <v>467</v>
      </c>
      <c r="C464" s="2">
        <v>144.29</v>
      </c>
      <c r="D464" s="2">
        <v>145.71</v>
      </c>
      <c r="E464" s="2">
        <v>143.38999999999999</v>
      </c>
      <c r="F464" s="2">
        <v>144</v>
      </c>
      <c r="G464" s="2">
        <v>5296875</v>
      </c>
    </row>
    <row r="465" spans="2:7" ht="16" thickBot="1" x14ac:dyDescent="0.25">
      <c r="B465" s="2" t="s">
        <v>468</v>
      </c>
      <c r="C465" s="2">
        <v>143.79</v>
      </c>
      <c r="D465" s="2">
        <v>143.97999999999999</v>
      </c>
      <c r="E465" s="2">
        <v>142.35</v>
      </c>
      <c r="F465" s="2">
        <v>143.07</v>
      </c>
      <c r="G465" s="2">
        <v>6194835</v>
      </c>
    </row>
    <row r="466" spans="2:7" ht="16" thickBot="1" x14ac:dyDescent="0.25">
      <c r="B466" s="2" t="s">
        <v>469</v>
      </c>
      <c r="C466" s="2">
        <v>143.52000000000001</v>
      </c>
      <c r="D466" s="2">
        <v>145.34</v>
      </c>
      <c r="E466" s="2">
        <v>143.32</v>
      </c>
      <c r="F466" s="2">
        <v>144.84</v>
      </c>
      <c r="G466" s="2">
        <v>6137843</v>
      </c>
    </row>
    <row r="467" spans="2:7" ht="16" thickBot="1" x14ac:dyDescent="0.25">
      <c r="B467" s="2" t="s">
        <v>470</v>
      </c>
      <c r="C467" s="2">
        <v>145.47999999999999</v>
      </c>
      <c r="D467" s="2">
        <v>148.07</v>
      </c>
      <c r="E467" s="2">
        <v>145.47999999999999</v>
      </c>
      <c r="F467" s="2">
        <v>146.71</v>
      </c>
      <c r="G467" s="2">
        <v>7170257</v>
      </c>
    </row>
    <row r="468" spans="2:7" ht="16" thickBot="1" x14ac:dyDescent="0.25">
      <c r="B468" s="2" t="s">
        <v>471</v>
      </c>
      <c r="C468" s="2">
        <v>147.54</v>
      </c>
      <c r="D468" s="2">
        <v>148.5</v>
      </c>
      <c r="E468" s="2">
        <v>147.30000000000001</v>
      </c>
      <c r="F468" s="2">
        <v>147.85</v>
      </c>
      <c r="G468" s="2">
        <v>5813935</v>
      </c>
    </row>
    <row r="469" spans="2:7" ht="16" thickBot="1" x14ac:dyDescent="0.25">
      <c r="B469" s="2" t="s">
        <v>472</v>
      </c>
      <c r="C469" s="2">
        <v>148.4</v>
      </c>
      <c r="D469" s="2">
        <v>150.33000000000001</v>
      </c>
      <c r="E469" s="2">
        <v>146.87</v>
      </c>
      <c r="F469" s="2">
        <v>147.26</v>
      </c>
      <c r="G469" s="2">
        <v>5888731</v>
      </c>
    </row>
    <row r="470" spans="2:7" ht="16" thickBot="1" x14ac:dyDescent="0.25">
      <c r="B470" s="2" t="s">
        <v>473</v>
      </c>
      <c r="C470" s="2">
        <v>148.51</v>
      </c>
      <c r="D470" s="2">
        <v>150.5</v>
      </c>
      <c r="E470" s="2">
        <v>147.63</v>
      </c>
      <c r="F470" s="2">
        <v>149.59</v>
      </c>
      <c r="G470" s="2">
        <v>7735997</v>
      </c>
    </row>
    <row r="471" spans="2:7" ht="16" thickBot="1" x14ac:dyDescent="0.25">
      <c r="B471" s="2" t="s">
        <v>474</v>
      </c>
      <c r="C471" s="2">
        <v>148.04</v>
      </c>
      <c r="D471" s="2">
        <v>151.18</v>
      </c>
      <c r="E471" s="2">
        <v>148.03</v>
      </c>
      <c r="F471" s="2">
        <v>150.30000000000001</v>
      </c>
      <c r="G471" s="2">
        <v>7640885</v>
      </c>
    </row>
    <row r="472" spans="2:7" ht="16" thickBot="1" x14ac:dyDescent="0.25">
      <c r="B472" s="2" t="s">
        <v>475</v>
      </c>
      <c r="C472" s="2">
        <v>153.41</v>
      </c>
      <c r="D472" s="2">
        <v>154.34</v>
      </c>
      <c r="E472" s="2">
        <v>150.87</v>
      </c>
      <c r="F472" s="2">
        <v>153.13999999999999</v>
      </c>
      <c r="G472" s="2">
        <v>11074716</v>
      </c>
    </row>
    <row r="473" spans="2:7" ht="16" thickBot="1" x14ac:dyDescent="0.25">
      <c r="B473" s="2" t="s">
        <v>476</v>
      </c>
      <c r="C473" s="2">
        <v>154.1</v>
      </c>
      <c r="D473" s="2">
        <v>157.35</v>
      </c>
      <c r="E473" s="2">
        <v>154</v>
      </c>
      <c r="F473" s="2">
        <v>155.35</v>
      </c>
      <c r="G473" s="2">
        <v>11774073</v>
      </c>
    </row>
    <row r="474" spans="2:7" ht="16" thickBot="1" x14ac:dyDescent="0.25">
      <c r="B474" s="2" t="s">
        <v>477</v>
      </c>
      <c r="C474" s="2">
        <v>155.21</v>
      </c>
      <c r="D474" s="2">
        <v>156.91</v>
      </c>
      <c r="E474" s="2">
        <v>154.46</v>
      </c>
      <c r="F474" s="2">
        <v>156.9</v>
      </c>
      <c r="G474" s="2">
        <v>6830219</v>
      </c>
    </row>
    <row r="475" spans="2:7" ht="16" thickBot="1" x14ac:dyDescent="0.25">
      <c r="B475" s="2" t="s">
        <v>478</v>
      </c>
      <c r="C475" s="2">
        <v>156.88</v>
      </c>
      <c r="D475" s="2">
        <v>158.69</v>
      </c>
      <c r="E475" s="2">
        <v>156.38</v>
      </c>
      <c r="F475" s="2">
        <v>158.33000000000001</v>
      </c>
      <c r="G475" s="2">
        <v>7899997</v>
      </c>
    </row>
    <row r="476" spans="2:7" ht="16" thickBot="1" x14ac:dyDescent="0.25">
      <c r="B476" s="2" t="s">
        <v>479</v>
      </c>
      <c r="C476" s="2">
        <v>158.03</v>
      </c>
      <c r="D476" s="2">
        <v>159.9</v>
      </c>
      <c r="E476" s="2">
        <v>158.03</v>
      </c>
      <c r="F476" s="2">
        <v>159.38</v>
      </c>
      <c r="G476" s="2">
        <v>5578902</v>
      </c>
    </row>
    <row r="477" spans="2:7" ht="16" thickBot="1" x14ac:dyDescent="0.25">
      <c r="B477" s="2" t="s">
        <v>480</v>
      </c>
      <c r="C477" s="2">
        <v>159.13</v>
      </c>
      <c r="D477" s="2">
        <v>161.77000000000001</v>
      </c>
      <c r="E477" s="2">
        <v>158.80000000000001</v>
      </c>
      <c r="F477" s="2">
        <v>161.47</v>
      </c>
      <c r="G477" s="2">
        <v>9260428</v>
      </c>
    </row>
    <row r="478" spans="2:7" ht="16" thickBot="1" x14ac:dyDescent="0.25">
      <c r="B478" s="2" t="s">
        <v>481</v>
      </c>
      <c r="C478" s="2">
        <v>161.15</v>
      </c>
      <c r="D478" s="2">
        <v>161.4</v>
      </c>
      <c r="E478" s="2">
        <v>157.49</v>
      </c>
      <c r="F478" s="2">
        <v>158.24</v>
      </c>
      <c r="G478" s="2">
        <v>10131372</v>
      </c>
    </row>
    <row r="479" spans="2:7" ht="16" thickBot="1" x14ac:dyDescent="0.25">
      <c r="B479" s="2" t="s">
        <v>482</v>
      </c>
      <c r="C479" s="2">
        <v>157.68</v>
      </c>
      <c r="D479" s="2">
        <v>158.44</v>
      </c>
      <c r="E479" s="2">
        <v>156.27000000000001</v>
      </c>
      <c r="F479" s="2">
        <v>156.41</v>
      </c>
      <c r="G479" s="2">
        <v>7232227</v>
      </c>
    </row>
    <row r="480" spans="2:7" ht="16" thickBot="1" x14ac:dyDescent="0.25">
      <c r="B480" s="2" t="s">
        <v>483</v>
      </c>
      <c r="C480" s="2">
        <v>157.63</v>
      </c>
      <c r="D480" s="2">
        <v>157.94</v>
      </c>
      <c r="E480" s="2">
        <v>155.62</v>
      </c>
      <c r="F480" s="2">
        <v>156.01</v>
      </c>
      <c r="G480" s="2">
        <v>5979808</v>
      </c>
    </row>
    <row r="481" spans="2:7" ht="16" thickBot="1" x14ac:dyDescent="0.25">
      <c r="B481" s="2" t="s">
        <v>484</v>
      </c>
      <c r="C481" s="2">
        <v>156.46</v>
      </c>
      <c r="D481" s="2">
        <v>157.47</v>
      </c>
      <c r="E481" s="2">
        <v>155.27000000000001</v>
      </c>
      <c r="F481" s="2">
        <v>155.65</v>
      </c>
      <c r="G481" s="2">
        <v>8003778</v>
      </c>
    </row>
    <row r="482" spans="2:7" ht="16" thickBot="1" x14ac:dyDescent="0.25">
      <c r="B482" s="2" t="s">
        <v>485</v>
      </c>
      <c r="C482" s="2">
        <v>156.33000000000001</v>
      </c>
      <c r="D482" s="2">
        <v>157.88999999999999</v>
      </c>
      <c r="E482" s="2">
        <v>155.52000000000001</v>
      </c>
      <c r="F482" s="2">
        <v>157.22999999999999</v>
      </c>
      <c r="G482" s="2">
        <v>7140991</v>
      </c>
    </row>
    <row r="483" spans="2:7" ht="16" thickBot="1" x14ac:dyDescent="0.25">
      <c r="B483" s="2" t="s">
        <v>486</v>
      </c>
      <c r="C483" s="2">
        <v>157.71</v>
      </c>
      <c r="D483" s="2">
        <v>158.91999999999999</v>
      </c>
      <c r="E483" s="2">
        <v>155.18</v>
      </c>
      <c r="F483" s="2">
        <v>156.21</v>
      </c>
      <c r="G483" s="2">
        <v>6425353</v>
      </c>
    </row>
    <row r="484" spans="2:7" ht="16" thickBot="1" x14ac:dyDescent="0.25">
      <c r="B484" s="2" t="s">
        <v>487</v>
      </c>
      <c r="C484" s="2">
        <v>155.72</v>
      </c>
      <c r="D484" s="2">
        <v>156.58000000000001</v>
      </c>
      <c r="E484" s="2">
        <v>154.81</v>
      </c>
      <c r="F484" s="2">
        <v>155.69</v>
      </c>
      <c r="G484" s="2">
        <v>5630563</v>
      </c>
    </row>
    <row r="485" spans="2:7" ht="16" thickBot="1" x14ac:dyDescent="0.25">
      <c r="B485" s="2" t="s">
        <v>488</v>
      </c>
      <c r="C485" s="2">
        <v>156.56</v>
      </c>
      <c r="D485" s="2">
        <v>157.44999999999999</v>
      </c>
      <c r="E485" s="2">
        <v>155.52000000000001</v>
      </c>
      <c r="F485" s="2">
        <v>156.32</v>
      </c>
      <c r="G485" s="2">
        <v>6931918</v>
      </c>
    </row>
    <row r="486" spans="2:7" ht="16" thickBot="1" x14ac:dyDescent="0.25">
      <c r="B486" s="2" t="s">
        <v>489</v>
      </c>
      <c r="C486" s="2">
        <v>153.76</v>
      </c>
      <c r="D486" s="2">
        <v>154.37</v>
      </c>
      <c r="E486" s="2">
        <v>148.65</v>
      </c>
      <c r="F486" s="2">
        <v>149.19</v>
      </c>
      <c r="G486" s="2">
        <v>16731592</v>
      </c>
    </row>
    <row r="487" spans="2:7" ht="16" thickBot="1" x14ac:dyDescent="0.25">
      <c r="B487" s="2" t="s">
        <v>490</v>
      </c>
      <c r="C487" s="2">
        <v>149</v>
      </c>
      <c r="D487" s="2">
        <v>150.86000000000001</v>
      </c>
      <c r="E487" s="2">
        <v>147.80000000000001</v>
      </c>
      <c r="F487" s="2">
        <v>149.34</v>
      </c>
      <c r="G487" s="2">
        <v>7604961</v>
      </c>
    </row>
    <row r="488" spans="2:7" ht="16" thickBot="1" x14ac:dyDescent="0.25">
      <c r="B488" s="2" t="s">
        <v>491</v>
      </c>
      <c r="C488" s="2">
        <v>148.72</v>
      </c>
      <c r="D488" s="2">
        <v>153.38999999999999</v>
      </c>
      <c r="E488" s="2">
        <v>148.72</v>
      </c>
      <c r="F488" s="2">
        <v>153.22</v>
      </c>
      <c r="G488" s="2">
        <v>8458070</v>
      </c>
    </row>
    <row r="489" spans="2:7" ht="16" thickBot="1" x14ac:dyDescent="0.25">
      <c r="B489" s="2" t="s">
        <v>492</v>
      </c>
      <c r="C489" s="2">
        <v>152.99</v>
      </c>
      <c r="D489" s="2">
        <v>153.80000000000001</v>
      </c>
      <c r="E489" s="2">
        <v>152.29</v>
      </c>
      <c r="F489" s="2">
        <v>152.99</v>
      </c>
      <c r="G489" s="2">
        <v>6533680</v>
      </c>
    </row>
    <row r="490" spans="2:7" ht="16" thickBot="1" x14ac:dyDescent="0.25">
      <c r="B490" s="2" t="s">
        <v>493</v>
      </c>
      <c r="C490" s="2">
        <v>154.22</v>
      </c>
      <c r="D490" s="2">
        <v>155.26</v>
      </c>
      <c r="E490" s="2">
        <v>151.06</v>
      </c>
      <c r="F490" s="2">
        <v>151.9</v>
      </c>
      <c r="G490" s="2">
        <v>6420525</v>
      </c>
    </row>
    <row r="491" spans="2:7" ht="16" thickBot="1" x14ac:dyDescent="0.25">
      <c r="B491" s="2" t="s">
        <v>494</v>
      </c>
      <c r="C491" s="2">
        <v>152.47999999999999</v>
      </c>
      <c r="D491" s="2">
        <v>153.81</v>
      </c>
      <c r="E491" s="2">
        <v>151.91999999999999</v>
      </c>
      <c r="F491" s="2">
        <v>152.62</v>
      </c>
      <c r="G491" s="2">
        <v>4724947</v>
      </c>
    </row>
    <row r="492" spans="2:7" ht="16" thickBot="1" x14ac:dyDescent="0.25">
      <c r="B492" s="2" t="s">
        <v>495</v>
      </c>
      <c r="C492" s="2">
        <v>154.29</v>
      </c>
      <c r="D492" s="2">
        <v>155.80000000000001</v>
      </c>
      <c r="E492" s="2">
        <v>154.06</v>
      </c>
      <c r="F492" s="2">
        <v>155.77000000000001</v>
      </c>
      <c r="G492" s="2">
        <v>5653770</v>
      </c>
    </row>
    <row r="493" spans="2:7" ht="16" thickBot="1" x14ac:dyDescent="0.25">
      <c r="B493" s="2" t="s">
        <v>496</v>
      </c>
      <c r="C493" s="2">
        <v>156.35</v>
      </c>
      <c r="D493" s="2">
        <v>158.71</v>
      </c>
      <c r="E493" s="2">
        <v>156.12</v>
      </c>
      <c r="F493" s="2">
        <v>157.44</v>
      </c>
      <c r="G493" s="2">
        <v>6011842</v>
      </c>
    </row>
    <row r="494" spans="2:7" ht="16" thickBot="1" x14ac:dyDescent="0.25">
      <c r="B494" s="2" t="s">
        <v>497</v>
      </c>
      <c r="C494" s="2">
        <v>156.75</v>
      </c>
      <c r="D494" s="2">
        <v>157.47</v>
      </c>
      <c r="E494" s="2">
        <v>154.57</v>
      </c>
      <c r="F494" s="2">
        <v>154.9</v>
      </c>
      <c r="G494" s="2">
        <v>6693461</v>
      </c>
    </row>
    <row r="495" spans="2:7" ht="16" thickBot="1" x14ac:dyDescent="0.25">
      <c r="B495" s="2" t="s">
        <v>498</v>
      </c>
      <c r="C495" s="2">
        <v>154.78</v>
      </c>
      <c r="D495" s="2">
        <v>156.41999999999999</v>
      </c>
      <c r="E495" s="2">
        <v>153.32</v>
      </c>
      <c r="F495" s="2">
        <v>155.88</v>
      </c>
      <c r="G495" s="2">
        <v>7836362</v>
      </c>
    </row>
    <row r="496" spans="2:7" ht="16" thickBot="1" x14ac:dyDescent="0.25">
      <c r="B496" s="2" t="s">
        <v>499</v>
      </c>
      <c r="C496" s="2">
        <v>155.08000000000001</v>
      </c>
      <c r="D496" s="2">
        <v>157.44999999999999</v>
      </c>
      <c r="E496" s="2">
        <v>154.88</v>
      </c>
      <c r="F496" s="2">
        <v>155.34</v>
      </c>
      <c r="G496" s="2">
        <v>5828805</v>
      </c>
    </row>
    <row r="497" spans="2:7" ht="16" thickBot="1" x14ac:dyDescent="0.25">
      <c r="B497" s="2" t="s">
        <v>500</v>
      </c>
      <c r="C497" s="2">
        <v>155.34</v>
      </c>
      <c r="D497" s="2">
        <v>157.31</v>
      </c>
      <c r="E497" s="2">
        <v>154.78</v>
      </c>
      <c r="F497" s="2">
        <v>156.16</v>
      </c>
      <c r="G497" s="2">
        <v>5981480</v>
      </c>
    </row>
    <row r="498" spans="2:7" ht="16" thickBot="1" x14ac:dyDescent="0.25">
      <c r="B498" s="2" t="s">
        <v>501</v>
      </c>
      <c r="C498" s="2">
        <v>156.52000000000001</v>
      </c>
      <c r="D498" s="2">
        <v>158.36000000000001</v>
      </c>
      <c r="E498" s="2">
        <v>156</v>
      </c>
      <c r="F498" s="2">
        <v>157.22999999999999</v>
      </c>
      <c r="G498" s="2">
        <v>4945813</v>
      </c>
    </row>
    <row r="499" spans="2:7" ht="16" thickBot="1" x14ac:dyDescent="0.25">
      <c r="B499" s="2" t="s">
        <v>502</v>
      </c>
      <c r="C499" s="2">
        <v>157.5</v>
      </c>
      <c r="D499" s="2">
        <v>158.94999999999999</v>
      </c>
      <c r="E499" s="2">
        <v>157.07</v>
      </c>
      <c r="F499" s="2">
        <v>158.79</v>
      </c>
      <c r="G499" s="2">
        <v>6256154</v>
      </c>
    </row>
    <row r="500" spans="2:7" ht="16" thickBot="1" x14ac:dyDescent="0.25">
      <c r="B500" s="2" t="s">
        <v>503</v>
      </c>
      <c r="C500" s="2">
        <v>158.13</v>
      </c>
      <c r="D500" s="2">
        <v>158.94999999999999</v>
      </c>
      <c r="E500" s="2">
        <v>156.82</v>
      </c>
      <c r="F500" s="2">
        <v>156.91999999999999</v>
      </c>
      <c r="G500" s="2">
        <v>6689815</v>
      </c>
    </row>
    <row r="501" spans="2:7" ht="16" thickBot="1" x14ac:dyDescent="0.25">
      <c r="B501" s="2" t="s">
        <v>504</v>
      </c>
      <c r="C501" s="2">
        <v>157.09</v>
      </c>
      <c r="D501" s="2">
        <v>158.33000000000001</v>
      </c>
      <c r="E501" s="2">
        <v>156.75</v>
      </c>
      <c r="F501" s="2">
        <v>157.88999999999999</v>
      </c>
      <c r="G501" s="2">
        <v>5925047</v>
      </c>
    </row>
    <row r="502" spans="2:7" ht="16" thickBot="1" x14ac:dyDescent="0.25">
      <c r="B502" s="2" t="s">
        <v>505</v>
      </c>
      <c r="C502" s="2">
        <v>157.99</v>
      </c>
      <c r="D502" s="2">
        <v>158.99</v>
      </c>
      <c r="E502" s="2">
        <v>155.46</v>
      </c>
      <c r="F502" s="2">
        <v>156.41999999999999</v>
      </c>
      <c r="G502" s="2">
        <v>6811293</v>
      </c>
    </row>
    <row r="503" spans="2:7" ht="16" thickBot="1" x14ac:dyDescent="0.25">
      <c r="B503" s="2" t="s">
        <v>506</v>
      </c>
      <c r="C503" s="2">
        <v>156.62</v>
      </c>
      <c r="D503" s="2">
        <v>156.69</v>
      </c>
      <c r="E503" s="2">
        <v>154.4</v>
      </c>
      <c r="F503" s="2">
        <v>155.13999999999999</v>
      </c>
      <c r="G503" s="2">
        <v>6005232</v>
      </c>
    </row>
    <row r="504" spans="2:7" ht="16" thickBot="1" x14ac:dyDescent="0.25">
      <c r="B504" s="2" t="s">
        <v>507</v>
      </c>
      <c r="C504" s="2">
        <v>155.69</v>
      </c>
      <c r="D504" s="2">
        <v>158.29</v>
      </c>
      <c r="E504" s="2">
        <v>154.81</v>
      </c>
      <c r="F504" s="2">
        <v>156.66999999999999</v>
      </c>
      <c r="G504" s="2">
        <v>7517237</v>
      </c>
    </row>
    <row r="505" spans="2:7" ht="16" thickBot="1" x14ac:dyDescent="0.25">
      <c r="B505" s="2" t="s">
        <v>508</v>
      </c>
      <c r="C505" s="2">
        <v>156.69999999999999</v>
      </c>
      <c r="D505" s="2">
        <v>158.66999999999999</v>
      </c>
      <c r="E505" s="2">
        <v>154.91999999999999</v>
      </c>
      <c r="F505" s="2">
        <v>158.62</v>
      </c>
      <c r="G505" s="2">
        <v>8828547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25B2-46CB-4DAC-908D-079BFEC890D1}">
  <dimension ref="B2:G505"/>
  <sheetViews>
    <sheetView workbookViewId="0">
      <selection activeCell="K3" sqref="K3"/>
    </sheetView>
  </sheetViews>
  <sheetFormatPr baseColWidth="10" defaultColWidth="8.83203125" defaultRowHeight="15" x14ac:dyDescent="0.2"/>
  <cols>
    <col min="2" max="2" width="23.5" customWidth="1"/>
  </cols>
  <sheetData>
    <row r="2" spans="2:7" x14ac:dyDescent="0.2">
      <c r="B2" t="s">
        <v>516</v>
      </c>
    </row>
    <row r="3" spans="2:7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7" x14ac:dyDescent="0.2">
      <c r="B4" t="s">
        <v>7</v>
      </c>
      <c r="C4">
        <v>29.19</v>
      </c>
      <c r="D4">
        <v>29.36</v>
      </c>
      <c r="E4">
        <v>28.71</v>
      </c>
      <c r="F4">
        <v>28.81</v>
      </c>
      <c r="G4">
        <v>3631862</v>
      </c>
    </row>
    <row r="5" spans="2:7" x14ac:dyDescent="0.2">
      <c r="B5" t="s">
        <v>8</v>
      </c>
      <c r="C5">
        <v>28.6</v>
      </c>
      <c r="D5">
        <v>29.12</v>
      </c>
      <c r="E5">
        <v>28.1</v>
      </c>
      <c r="F5">
        <v>29.01</v>
      </c>
      <c r="G5">
        <v>2590690</v>
      </c>
    </row>
    <row r="6" spans="2:7" x14ac:dyDescent="0.2">
      <c r="B6" t="s">
        <v>9</v>
      </c>
      <c r="C6">
        <v>29.03</v>
      </c>
      <c r="D6">
        <v>29.33</v>
      </c>
      <c r="E6">
        <v>28.88</v>
      </c>
      <c r="F6">
        <v>29.17</v>
      </c>
      <c r="G6">
        <v>2261242</v>
      </c>
    </row>
    <row r="7" spans="2:7" x14ac:dyDescent="0.2">
      <c r="B7" t="s">
        <v>10</v>
      </c>
      <c r="C7">
        <v>29.3</v>
      </c>
      <c r="D7">
        <v>29.36</v>
      </c>
      <c r="E7">
        <v>28.47</v>
      </c>
      <c r="F7">
        <v>28.56</v>
      </c>
      <c r="G7">
        <v>6189265</v>
      </c>
    </row>
    <row r="8" spans="2:7" x14ac:dyDescent="0.2">
      <c r="B8" t="s">
        <v>11</v>
      </c>
      <c r="C8">
        <v>28.45</v>
      </c>
      <c r="D8">
        <v>28.55</v>
      </c>
      <c r="E8">
        <v>28</v>
      </c>
      <c r="F8">
        <v>28.2</v>
      </c>
      <c r="G8">
        <v>4126948</v>
      </c>
    </row>
    <row r="9" spans="2:7" x14ac:dyDescent="0.2">
      <c r="B9" t="s">
        <v>12</v>
      </c>
      <c r="C9">
        <v>28.3</v>
      </c>
      <c r="D9">
        <v>28.67</v>
      </c>
      <c r="E9">
        <v>28.14</v>
      </c>
      <c r="F9">
        <v>28.65</v>
      </c>
      <c r="G9">
        <v>2463445</v>
      </c>
    </row>
    <row r="10" spans="2:7" x14ac:dyDescent="0.2">
      <c r="B10" t="s">
        <v>13</v>
      </c>
      <c r="C10">
        <v>28.65</v>
      </c>
      <c r="D10">
        <v>28.98</v>
      </c>
      <c r="E10">
        <v>28</v>
      </c>
      <c r="F10">
        <v>28.01</v>
      </c>
      <c r="G10">
        <v>2663292</v>
      </c>
    </row>
    <row r="11" spans="2:7" x14ac:dyDescent="0.2">
      <c r="B11" t="s">
        <v>14</v>
      </c>
      <c r="C11">
        <v>27.94</v>
      </c>
      <c r="D11">
        <v>28</v>
      </c>
      <c r="E11">
        <v>27.03</v>
      </c>
      <c r="F11">
        <v>27.26</v>
      </c>
      <c r="G11">
        <v>5367756</v>
      </c>
    </row>
    <row r="12" spans="2:7" x14ac:dyDescent="0.2">
      <c r="B12" t="s">
        <v>15</v>
      </c>
      <c r="C12">
        <v>26.66</v>
      </c>
      <c r="D12">
        <v>27.07</v>
      </c>
      <c r="E12">
        <v>26.08</v>
      </c>
      <c r="F12">
        <v>26.7</v>
      </c>
      <c r="G12">
        <v>8292159</v>
      </c>
    </row>
    <row r="13" spans="2:7" x14ac:dyDescent="0.2">
      <c r="B13" t="s">
        <v>16</v>
      </c>
      <c r="C13">
        <v>27.3</v>
      </c>
      <c r="D13">
        <v>27.49</v>
      </c>
      <c r="E13">
        <v>26.42</v>
      </c>
      <c r="F13">
        <v>26.67</v>
      </c>
      <c r="G13">
        <v>3995548</v>
      </c>
    </row>
    <row r="14" spans="2:7" x14ac:dyDescent="0.2">
      <c r="B14" t="s">
        <v>17</v>
      </c>
      <c r="C14">
        <v>25.96</v>
      </c>
      <c r="D14">
        <v>26.42</v>
      </c>
      <c r="E14">
        <v>25.61</v>
      </c>
      <c r="F14">
        <v>25.99</v>
      </c>
      <c r="G14">
        <v>4433619</v>
      </c>
    </row>
    <row r="15" spans="2:7" x14ac:dyDescent="0.2">
      <c r="B15" t="s">
        <v>18</v>
      </c>
      <c r="C15">
        <v>25.59</v>
      </c>
      <c r="D15">
        <v>26.82</v>
      </c>
      <c r="E15">
        <v>25.51</v>
      </c>
      <c r="F15">
        <v>26.71</v>
      </c>
      <c r="G15">
        <v>4931336</v>
      </c>
    </row>
    <row r="16" spans="2:7" x14ac:dyDescent="0.2">
      <c r="B16" t="s">
        <v>19</v>
      </c>
      <c r="C16">
        <v>26.71</v>
      </c>
      <c r="D16">
        <v>27.13</v>
      </c>
      <c r="E16">
        <v>26.44</v>
      </c>
      <c r="F16">
        <v>26.52</v>
      </c>
      <c r="G16">
        <v>6316041</v>
      </c>
    </row>
    <row r="17" spans="2:7" x14ac:dyDescent="0.2">
      <c r="B17" t="s">
        <v>20</v>
      </c>
      <c r="C17">
        <v>26.55</v>
      </c>
      <c r="D17">
        <v>26.79</v>
      </c>
      <c r="E17">
        <v>26.31</v>
      </c>
      <c r="F17">
        <v>26.61</v>
      </c>
      <c r="G17">
        <v>5431923</v>
      </c>
    </row>
    <row r="18" spans="2:7" x14ac:dyDescent="0.2">
      <c r="B18" t="s">
        <v>21</v>
      </c>
      <c r="C18">
        <v>27.01</v>
      </c>
      <c r="D18">
        <v>27.52</v>
      </c>
      <c r="E18">
        <v>26.44</v>
      </c>
      <c r="F18">
        <v>26.81</v>
      </c>
      <c r="G18">
        <v>3957826</v>
      </c>
    </row>
    <row r="19" spans="2:7" x14ac:dyDescent="0.2">
      <c r="B19" t="s">
        <v>22</v>
      </c>
      <c r="C19">
        <v>26.64</v>
      </c>
      <c r="D19">
        <v>27.14</v>
      </c>
      <c r="E19">
        <v>26.21</v>
      </c>
      <c r="F19">
        <v>26.23</v>
      </c>
      <c r="G19">
        <v>2274150</v>
      </c>
    </row>
    <row r="20" spans="2:7" x14ac:dyDescent="0.2">
      <c r="B20" t="s">
        <v>23</v>
      </c>
      <c r="C20">
        <v>26.39</v>
      </c>
      <c r="D20">
        <v>27.16</v>
      </c>
      <c r="E20">
        <v>26.18</v>
      </c>
      <c r="F20">
        <v>26.66</v>
      </c>
      <c r="G20">
        <v>2529875</v>
      </c>
    </row>
    <row r="21" spans="2:7" x14ac:dyDescent="0.2">
      <c r="B21" t="s">
        <v>24</v>
      </c>
      <c r="C21">
        <v>26.41</v>
      </c>
      <c r="D21">
        <v>26.75</v>
      </c>
      <c r="E21">
        <v>26.36</v>
      </c>
      <c r="F21">
        <v>26.65</v>
      </c>
      <c r="G21">
        <v>2113967</v>
      </c>
    </row>
    <row r="22" spans="2:7" x14ac:dyDescent="0.2">
      <c r="B22" t="s">
        <v>25</v>
      </c>
      <c r="C22">
        <v>27</v>
      </c>
      <c r="D22">
        <v>27</v>
      </c>
      <c r="E22">
        <v>26.43</v>
      </c>
      <c r="F22">
        <v>26.61</v>
      </c>
      <c r="G22">
        <v>3965277</v>
      </c>
    </row>
    <row r="23" spans="2:7" x14ac:dyDescent="0.2">
      <c r="B23" t="s">
        <v>26</v>
      </c>
      <c r="C23">
        <v>26.48</v>
      </c>
      <c r="D23">
        <v>26.55</v>
      </c>
      <c r="E23">
        <v>25.87</v>
      </c>
      <c r="F23">
        <v>26.16</v>
      </c>
      <c r="G23">
        <v>3035277</v>
      </c>
    </row>
    <row r="24" spans="2:7" x14ac:dyDescent="0.2">
      <c r="B24" t="s">
        <v>27</v>
      </c>
      <c r="C24">
        <v>26.64</v>
      </c>
      <c r="D24">
        <v>27.78</v>
      </c>
      <c r="E24">
        <v>26.64</v>
      </c>
      <c r="F24">
        <v>27.66</v>
      </c>
      <c r="G24">
        <v>3704232</v>
      </c>
    </row>
    <row r="25" spans="2:7" x14ac:dyDescent="0.2">
      <c r="B25" t="s">
        <v>28</v>
      </c>
      <c r="C25">
        <v>27.88</v>
      </c>
      <c r="D25">
        <v>28.27</v>
      </c>
      <c r="E25">
        <v>27.88</v>
      </c>
      <c r="F25">
        <v>28.18</v>
      </c>
      <c r="G25">
        <v>2222460</v>
      </c>
    </row>
    <row r="26" spans="2:7" x14ac:dyDescent="0.2">
      <c r="B26" t="s">
        <v>29</v>
      </c>
      <c r="C26">
        <v>27.99</v>
      </c>
      <c r="D26">
        <v>28.7</v>
      </c>
      <c r="E26">
        <v>27.85</v>
      </c>
      <c r="F26">
        <v>28.47</v>
      </c>
      <c r="G26">
        <v>2565216</v>
      </c>
    </row>
    <row r="27" spans="2:7" x14ac:dyDescent="0.2">
      <c r="B27" t="s">
        <v>30</v>
      </c>
      <c r="C27">
        <v>28.46</v>
      </c>
      <c r="D27">
        <v>28.49</v>
      </c>
      <c r="E27">
        <v>27.82</v>
      </c>
      <c r="F27">
        <v>28.12</v>
      </c>
      <c r="G27">
        <v>2452025</v>
      </c>
    </row>
    <row r="28" spans="2:7" x14ac:dyDescent="0.2">
      <c r="B28" t="s">
        <v>31</v>
      </c>
      <c r="C28">
        <v>28.04</v>
      </c>
      <c r="D28">
        <v>28.14</v>
      </c>
      <c r="E28">
        <v>26.94</v>
      </c>
      <c r="F28">
        <v>27.17</v>
      </c>
      <c r="G28">
        <v>3610156</v>
      </c>
    </row>
    <row r="29" spans="2:7" x14ac:dyDescent="0.2">
      <c r="B29" t="s">
        <v>32</v>
      </c>
      <c r="C29">
        <v>26.89</v>
      </c>
      <c r="D29">
        <v>26.89</v>
      </c>
      <c r="E29">
        <v>26.26</v>
      </c>
      <c r="F29">
        <v>26.5</v>
      </c>
      <c r="G29">
        <v>6133812</v>
      </c>
    </row>
    <row r="30" spans="2:7" x14ac:dyDescent="0.2">
      <c r="B30" t="s">
        <v>33</v>
      </c>
      <c r="C30">
        <v>26.34</v>
      </c>
      <c r="D30">
        <v>26.76</v>
      </c>
      <c r="E30">
        <v>26.21</v>
      </c>
      <c r="F30">
        <v>26.57</v>
      </c>
      <c r="G30">
        <v>4669653</v>
      </c>
    </row>
    <row r="31" spans="2:7" x14ac:dyDescent="0.2">
      <c r="B31" t="s">
        <v>34</v>
      </c>
      <c r="C31">
        <v>27.59</v>
      </c>
      <c r="D31">
        <v>29.05</v>
      </c>
      <c r="E31">
        <v>27.58</v>
      </c>
      <c r="F31">
        <v>28.75</v>
      </c>
      <c r="G31">
        <v>9191716</v>
      </c>
    </row>
    <row r="32" spans="2:7" x14ac:dyDescent="0.2">
      <c r="B32" t="s">
        <v>35</v>
      </c>
      <c r="C32">
        <v>28.95</v>
      </c>
      <c r="D32">
        <v>29.21</v>
      </c>
      <c r="E32">
        <v>28.68</v>
      </c>
      <c r="F32">
        <v>29</v>
      </c>
      <c r="G32">
        <v>3206555</v>
      </c>
    </row>
    <row r="33" spans="2:7" x14ac:dyDescent="0.2">
      <c r="B33" t="s">
        <v>36</v>
      </c>
      <c r="C33">
        <v>29.34</v>
      </c>
      <c r="D33">
        <v>29.39</v>
      </c>
      <c r="E33">
        <v>28.4</v>
      </c>
      <c r="F33">
        <v>28.72</v>
      </c>
      <c r="G33">
        <v>3019401</v>
      </c>
    </row>
    <row r="34" spans="2:7" x14ac:dyDescent="0.2">
      <c r="B34" t="s">
        <v>37</v>
      </c>
      <c r="C34">
        <v>28.75</v>
      </c>
      <c r="D34">
        <v>28.87</v>
      </c>
      <c r="E34">
        <v>27.44</v>
      </c>
      <c r="F34">
        <v>27.88</v>
      </c>
      <c r="G34">
        <v>7742964</v>
      </c>
    </row>
    <row r="35" spans="2:7" x14ac:dyDescent="0.2">
      <c r="B35" t="s">
        <v>38</v>
      </c>
      <c r="C35">
        <v>27.9</v>
      </c>
      <c r="D35">
        <v>27.97</v>
      </c>
      <c r="E35">
        <v>26.72</v>
      </c>
      <c r="F35">
        <v>26.8</v>
      </c>
      <c r="G35">
        <v>5219017</v>
      </c>
    </row>
    <row r="36" spans="2:7" x14ac:dyDescent="0.2">
      <c r="B36" t="s">
        <v>39</v>
      </c>
      <c r="C36">
        <v>26.65</v>
      </c>
      <c r="D36">
        <v>27.29</v>
      </c>
      <c r="E36">
        <v>26.61</v>
      </c>
      <c r="F36">
        <v>27.23</v>
      </c>
      <c r="G36">
        <v>3697040</v>
      </c>
    </row>
    <row r="37" spans="2:7" x14ac:dyDescent="0.2">
      <c r="B37" t="s">
        <v>40</v>
      </c>
      <c r="C37">
        <v>27.32</v>
      </c>
      <c r="D37">
        <v>27.41</v>
      </c>
      <c r="E37">
        <v>26.77</v>
      </c>
      <c r="F37">
        <v>27</v>
      </c>
      <c r="G37">
        <v>2718060</v>
      </c>
    </row>
    <row r="38" spans="2:7" x14ac:dyDescent="0.2">
      <c r="B38" t="s">
        <v>41</v>
      </c>
      <c r="C38">
        <v>26.62</v>
      </c>
      <c r="D38">
        <v>26.62</v>
      </c>
      <c r="E38">
        <v>25.9</v>
      </c>
      <c r="F38">
        <v>26.17</v>
      </c>
      <c r="G38">
        <v>3672721</v>
      </c>
    </row>
    <row r="39" spans="2:7" x14ac:dyDescent="0.2">
      <c r="B39" t="s">
        <v>42</v>
      </c>
      <c r="C39">
        <v>25.53</v>
      </c>
      <c r="D39">
        <v>25.96</v>
      </c>
      <c r="E39">
        <v>25</v>
      </c>
      <c r="F39">
        <v>25.19</v>
      </c>
      <c r="G39">
        <v>4547153</v>
      </c>
    </row>
    <row r="40" spans="2:7" x14ac:dyDescent="0.2">
      <c r="B40" t="s">
        <v>43</v>
      </c>
      <c r="C40">
        <v>25.15</v>
      </c>
      <c r="D40">
        <v>25.41</v>
      </c>
      <c r="E40">
        <v>24.8</v>
      </c>
      <c r="F40">
        <v>25.28</v>
      </c>
      <c r="G40">
        <v>3545366</v>
      </c>
    </row>
    <row r="41" spans="2:7" x14ac:dyDescent="0.2">
      <c r="B41" t="s">
        <v>44</v>
      </c>
      <c r="C41">
        <v>25.04</v>
      </c>
      <c r="D41">
        <v>25.13</v>
      </c>
      <c r="E41">
        <v>24.69</v>
      </c>
      <c r="F41">
        <v>24.87</v>
      </c>
      <c r="G41">
        <v>3117273</v>
      </c>
    </row>
    <row r="42" spans="2:7" x14ac:dyDescent="0.2">
      <c r="B42" t="s">
        <v>45</v>
      </c>
      <c r="C42">
        <v>24.63</v>
      </c>
      <c r="D42">
        <v>24.72</v>
      </c>
      <c r="E42">
        <v>24.17</v>
      </c>
      <c r="F42">
        <v>24.26</v>
      </c>
      <c r="G42">
        <v>2908180</v>
      </c>
    </row>
    <row r="43" spans="2:7" x14ac:dyDescent="0.2">
      <c r="B43" t="s">
        <v>46</v>
      </c>
      <c r="C43">
        <v>24.38</v>
      </c>
      <c r="D43">
        <v>24.94</v>
      </c>
      <c r="E43">
        <v>24.38</v>
      </c>
      <c r="F43">
        <v>24.7</v>
      </c>
      <c r="G43">
        <v>3696134</v>
      </c>
    </row>
    <row r="44" spans="2:7" x14ac:dyDescent="0.2">
      <c r="B44" t="s">
        <v>47</v>
      </c>
      <c r="C44">
        <v>24.77</v>
      </c>
      <c r="D44">
        <v>24.82</v>
      </c>
      <c r="E44">
        <v>24.3</v>
      </c>
      <c r="F44">
        <v>24.76</v>
      </c>
      <c r="G44">
        <v>2702716</v>
      </c>
    </row>
    <row r="45" spans="2:7" x14ac:dyDescent="0.2">
      <c r="B45" t="s">
        <v>48</v>
      </c>
      <c r="C45">
        <v>25.01</v>
      </c>
      <c r="D45">
        <v>26.12</v>
      </c>
      <c r="E45">
        <v>24.83</v>
      </c>
      <c r="F45">
        <v>26.03</v>
      </c>
      <c r="G45">
        <v>3913457</v>
      </c>
    </row>
    <row r="46" spans="2:7" x14ac:dyDescent="0.2">
      <c r="B46" t="s">
        <v>49</v>
      </c>
      <c r="C46">
        <v>26.02</v>
      </c>
      <c r="D46">
        <v>26.18</v>
      </c>
      <c r="E46">
        <v>25.6</v>
      </c>
      <c r="F46">
        <v>25.74</v>
      </c>
      <c r="G46">
        <v>2729899</v>
      </c>
    </row>
    <row r="47" spans="2:7" x14ac:dyDescent="0.2">
      <c r="B47" t="s">
        <v>50</v>
      </c>
      <c r="C47">
        <v>25.78</v>
      </c>
      <c r="D47">
        <v>25.86</v>
      </c>
      <c r="E47">
        <v>25.12</v>
      </c>
      <c r="F47">
        <v>25.3</v>
      </c>
      <c r="G47">
        <v>2275862</v>
      </c>
    </row>
    <row r="48" spans="2:7" x14ac:dyDescent="0.2">
      <c r="B48" t="s">
        <v>51</v>
      </c>
      <c r="C48">
        <v>25.43</v>
      </c>
      <c r="D48">
        <v>25.55</v>
      </c>
      <c r="E48">
        <v>24.94</v>
      </c>
      <c r="F48">
        <v>24.98</v>
      </c>
      <c r="G48">
        <v>2072194</v>
      </c>
    </row>
    <row r="49" spans="2:7" x14ac:dyDescent="0.2">
      <c r="B49" t="s">
        <v>52</v>
      </c>
      <c r="C49">
        <v>24.95</v>
      </c>
      <c r="D49">
        <v>25.05</v>
      </c>
      <c r="E49">
        <v>24.67</v>
      </c>
      <c r="F49">
        <v>24.97</v>
      </c>
      <c r="G49">
        <v>2445163</v>
      </c>
    </row>
    <row r="50" spans="2:7" x14ac:dyDescent="0.2">
      <c r="B50" t="s">
        <v>53</v>
      </c>
      <c r="C50">
        <v>25.31</v>
      </c>
      <c r="D50">
        <v>25.47</v>
      </c>
      <c r="E50">
        <v>24.96</v>
      </c>
      <c r="F50">
        <v>25.28</v>
      </c>
      <c r="G50">
        <v>3032284</v>
      </c>
    </row>
    <row r="51" spans="2:7" x14ac:dyDescent="0.2">
      <c r="B51" t="s">
        <v>54</v>
      </c>
      <c r="C51">
        <v>25.2</v>
      </c>
      <c r="D51">
        <v>25.9</v>
      </c>
      <c r="E51">
        <v>24.92</v>
      </c>
      <c r="F51">
        <v>25.84</v>
      </c>
      <c r="G51">
        <v>4039490</v>
      </c>
    </row>
    <row r="52" spans="2:7" x14ac:dyDescent="0.2">
      <c r="B52" t="s">
        <v>55</v>
      </c>
      <c r="C52">
        <v>25.1</v>
      </c>
      <c r="D52">
        <v>25.54</v>
      </c>
      <c r="E52">
        <v>24.41</v>
      </c>
      <c r="F52">
        <v>25.4</v>
      </c>
      <c r="G52">
        <v>5914034</v>
      </c>
    </row>
    <row r="53" spans="2:7" x14ac:dyDescent="0.2">
      <c r="B53" t="s">
        <v>56</v>
      </c>
      <c r="C53">
        <v>25.67</v>
      </c>
      <c r="D53">
        <v>26.08</v>
      </c>
      <c r="E53">
        <v>24.43</v>
      </c>
      <c r="F53">
        <v>24.85</v>
      </c>
      <c r="G53">
        <v>4099118</v>
      </c>
    </row>
    <row r="54" spans="2:7" x14ac:dyDescent="0.2">
      <c r="B54" t="s">
        <v>57</v>
      </c>
      <c r="C54">
        <v>24.72</v>
      </c>
      <c r="D54">
        <v>24.75</v>
      </c>
      <c r="E54">
        <v>24.2</v>
      </c>
      <c r="F54">
        <v>24.6</v>
      </c>
      <c r="G54">
        <v>3682154</v>
      </c>
    </row>
    <row r="55" spans="2:7" x14ac:dyDescent="0.2">
      <c r="B55" t="s">
        <v>58</v>
      </c>
      <c r="C55">
        <v>24.74</v>
      </c>
      <c r="D55">
        <v>24.97</v>
      </c>
      <c r="E55">
        <v>24.47</v>
      </c>
      <c r="F55">
        <v>24.97</v>
      </c>
      <c r="G55">
        <v>3386368</v>
      </c>
    </row>
    <row r="56" spans="2:7" x14ac:dyDescent="0.2">
      <c r="B56" t="s">
        <v>59</v>
      </c>
      <c r="C56">
        <v>27.01</v>
      </c>
      <c r="D56">
        <v>27.97</v>
      </c>
      <c r="E56">
        <v>26.12</v>
      </c>
      <c r="F56">
        <v>27.78</v>
      </c>
      <c r="G56">
        <v>10442294</v>
      </c>
    </row>
    <row r="57" spans="2:7" x14ac:dyDescent="0.2">
      <c r="B57" t="s">
        <v>60</v>
      </c>
      <c r="C57">
        <v>27.78</v>
      </c>
      <c r="D57">
        <v>28.04</v>
      </c>
      <c r="E57">
        <v>27.09</v>
      </c>
      <c r="F57">
        <v>27.67</v>
      </c>
      <c r="G57">
        <v>4395753</v>
      </c>
    </row>
    <row r="58" spans="2:7" x14ac:dyDescent="0.2">
      <c r="B58" t="s">
        <v>61</v>
      </c>
      <c r="C58">
        <v>27.9</v>
      </c>
      <c r="D58">
        <v>28.32</v>
      </c>
      <c r="E58">
        <v>27.57</v>
      </c>
      <c r="F58">
        <v>27.95</v>
      </c>
      <c r="G58">
        <v>3893565</v>
      </c>
    </row>
    <row r="59" spans="2:7" x14ac:dyDescent="0.2">
      <c r="B59" t="s">
        <v>62</v>
      </c>
      <c r="C59">
        <v>27.98</v>
      </c>
      <c r="D59">
        <v>29.38</v>
      </c>
      <c r="E59">
        <v>27.9</v>
      </c>
      <c r="F59">
        <v>29.28</v>
      </c>
      <c r="G59">
        <v>5974330</v>
      </c>
    </row>
    <row r="60" spans="2:7" x14ac:dyDescent="0.2">
      <c r="B60" t="s">
        <v>63</v>
      </c>
      <c r="C60">
        <v>29.27</v>
      </c>
      <c r="D60">
        <v>29.38</v>
      </c>
      <c r="E60">
        <v>28.65</v>
      </c>
      <c r="F60">
        <v>28.96</v>
      </c>
      <c r="G60">
        <v>3133298</v>
      </c>
    </row>
    <row r="61" spans="2:7" x14ac:dyDescent="0.2">
      <c r="B61" t="s">
        <v>64</v>
      </c>
      <c r="C61">
        <v>28.91</v>
      </c>
      <c r="D61">
        <v>29.25</v>
      </c>
      <c r="E61">
        <v>28.41</v>
      </c>
      <c r="F61">
        <v>29</v>
      </c>
      <c r="G61">
        <v>3282961</v>
      </c>
    </row>
    <row r="62" spans="2:7" x14ac:dyDescent="0.2">
      <c r="B62" t="s">
        <v>65</v>
      </c>
      <c r="C62">
        <v>28.98</v>
      </c>
      <c r="D62">
        <v>29.27</v>
      </c>
      <c r="E62">
        <v>28.53</v>
      </c>
      <c r="F62">
        <v>28.57</v>
      </c>
      <c r="G62">
        <v>2530618</v>
      </c>
    </row>
    <row r="63" spans="2:7" x14ac:dyDescent="0.2">
      <c r="B63" t="s">
        <v>66</v>
      </c>
      <c r="C63">
        <v>28.25</v>
      </c>
      <c r="D63">
        <v>28.61</v>
      </c>
      <c r="E63">
        <v>28.06</v>
      </c>
      <c r="F63">
        <v>28.14</v>
      </c>
      <c r="G63">
        <v>2842548</v>
      </c>
    </row>
    <row r="64" spans="2:7" x14ac:dyDescent="0.2">
      <c r="B64" t="s">
        <v>67</v>
      </c>
      <c r="C64">
        <v>28.64</v>
      </c>
      <c r="D64">
        <v>28.81</v>
      </c>
      <c r="E64">
        <v>27.91</v>
      </c>
      <c r="F64">
        <v>28.61</v>
      </c>
      <c r="G64">
        <v>3328039</v>
      </c>
    </row>
    <row r="65" spans="2:7" x14ac:dyDescent="0.2">
      <c r="B65" t="s">
        <v>68</v>
      </c>
      <c r="C65">
        <v>28.75</v>
      </c>
      <c r="D65">
        <v>30.22</v>
      </c>
      <c r="E65">
        <v>28.72</v>
      </c>
      <c r="F65">
        <v>30.02</v>
      </c>
      <c r="G65">
        <v>5310091</v>
      </c>
    </row>
    <row r="66" spans="2:7" x14ac:dyDescent="0.2">
      <c r="B66" t="s">
        <v>69</v>
      </c>
      <c r="C66">
        <v>30.38</v>
      </c>
      <c r="D66">
        <v>30.75</v>
      </c>
      <c r="E66">
        <v>29.89</v>
      </c>
      <c r="F66">
        <v>30.2</v>
      </c>
      <c r="G66">
        <v>5492362</v>
      </c>
    </row>
    <row r="67" spans="2:7" x14ac:dyDescent="0.2">
      <c r="B67" t="s">
        <v>70</v>
      </c>
      <c r="C67">
        <v>29.37</v>
      </c>
      <c r="D67">
        <v>29.65</v>
      </c>
      <c r="E67">
        <v>29.03</v>
      </c>
      <c r="F67">
        <v>29.27</v>
      </c>
      <c r="G67">
        <v>7618528</v>
      </c>
    </row>
    <row r="68" spans="2:7" x14ac:dyDescent="0.2">
      <c r="B68" t="s">
        <v>71</v>
      </c>
      <c r="C68">
        <v>29.11</v>
      </c>
      <c r="D68">
        <v>29.83</v>
      </c>
      <c r="E68">
        <v>29.11</v>
      </c>
      <c r="F68">
        <v>29.46</v>
      </c>
      <c r="G68">
        <v>3063002</v>
      </c>
    </row>
    <row r="69" spans="2:7" x14ac:dyDescent="0.2">
      <c r="B69" t="s">
        <v>72</v>
      </c>
      <c r="C69">
        <v>29.99</v>
      </c>
      <c r="D69">
        <v>30.51</v>
      </c>
      <c r="E69">
        <v>29.67</v>
      </c>
      <c r="F69">
        <v>30.42</v>
      </c>
      <c r="G69">
        <v>3506273</v>
      </c>
    </row>
    <row r="70" spans="2:7" x14ac:dyDescent="0.2">
      <c r="B70" t="s">
        <v>73</v>
      </c>
      <c r="C70">
        <v>30.33</v>
      </c>
      <c r="D70">
        <v>30.38</v>
      </c>
      <c r="E70">
        <v>29.43</v>
      </c>
      <c r="F70">
        <v>29.48</v>
      </c>
      <c r="G70">
        <v>2224096</v>
      </c>
    </row>
    <row r="71" spans="2:7" x14ac:dyDescent="0.2">
      <c r="B71" t="s">
        <v>74</v>
      </c>
      <c r="C71">
        <v>29.18</v>
      </c>
      <c r="D71">
        <v>30.08</v>
      </c>
      <c r="E71">
        <v>29.12</v>
      </c>
      <c r="F71">
        <v>29.84</v>
      </c>
      <c r="G71">
        <v>2446488</v>
      </c>
    </row>
    <row r="72" spans="2:7" x14ac:dyDescent="0.2">
      <c r="B72" t="s">
        <v>75</v>
      </c>
      <c r="C72">
        <v>30.27</v>
      </c>
      <c r="D72">
        <v>30.8</v>
      </c>
      <c r="E72">
        <v>29.88</v>
      </c>
      <c r="F72">
        <v>30.25</v>
      </c>
      <c r="G72">
        <v>4311608</v>
      </c>
    </row>
    <row r="73" spans="2:7" x14ac:dyDescent="0.2">
      <c r="B73" t="s">
        <v>76</v>
      </c>
      <c r="C73">
        <v>30.23</v>
      </c>
      <c r="D73">
        <v>30.42</v>
      </c>
      <c r="E73">
        <v>29.47</v>
      </c>
      <c r="F73">
        <v>30.31</v>
      </c>
      <c r="G73">
        <v>3621764</v>
      </c>
    </row>
    <row r="74" spans="2:7" x14ac:dyDescent="0.2">
      <c r="B74" t="s">
        <v>77</v>
      </c>
      <c r="C74">
        <v>30.64</v>
      </c>
      <c r="D74">
        <v>30.76</v>
      </c>
      <c r="E74">
        <v>29.86</v>
      </c>
      <c r="F74">
        <v>30.07</v>
      </c>
      <c r="G74">
        <v>2257041</v>
      </c>
    </row>
    <row r="75" spans="2:7" x14ac:dyDescent="0.2">
      <c r="B75" t="s">
        <v>78</v>
      </c>
      <c r="C75">
        <v>30.11</v>
      </c>
      <c r="D75">
        <v>30.52</v>
      </c>
      <c r="E75">
        <v>30.01</v>
      </c>
      <c r="F75">
        <v>30.47</v>
      </c>
      <c r="G75">
        <v>3488508</v>
      </c>
    </row>
    <row r="76" spans="2:7" x14ac:dyDescent="0.2">
      <c r="B76" t="s">
        <v>79</v>
      </c>
      <c r="C76">
        <v>30.85</v>
      </c>
      <c r="D76">
        <v>30.98</v>
      </c>
      <c r="E76">
        <v>30.45</v>
      </c>
      <c r="F76">
        <v>30.67</v>
      </c>
      <c r="G76">
        <v>4271408</v>
      </c>
    </row>
    <row r="77" spans="2:7" x14ac:dyDescent="0.2">
      <c r="B77" t="s">
        <v>80</v>
      </c>
      <c r="C77">
        <v>30.63</v>
      </c>
      <c r="D77">
        <v>30.97</v>
      </c>
      <c r="E77">
        <v>30.34</v>
      </c>
      <c r="F77">
        <v>30.58</v>
      </c>
      <c r="G77">
        <v>2537534</v>
      </c>
    </row>
    <row r="78" spans="2:7" x14ac:dyDescent="0.2">
      <c r="B78" t="s">
        <v>81</v>
      </c>
      <c r="C78">
        <v>30.39</v>
      </c>
      <c r="D78">
        <v>31.12</v>
      </c>
      <c r="E78">
        <v>30.33</v>
      </c>
      <c r="F78">
        <v>31.05</v>
      </c>
      <c r="G78">
        <v>2874003</v>
      </c>
    </row>
    <row r="79" spans="2:7" x14ac:dyDescent="0.2">
      <c r="B79" t="s">
        <v>82</v>
      </c>
      <c r="C79">
        <v>31.31</v>
      </c>
      <c r="D79">
        <v>31.35</v>
      </c>
      <c r="E79">
        <v>30.17</v>
      </c>
      <c r="F79">
        <v>30.59</v>
      </c>
      <c r="G79">
        <v>5541217</v>
      </c>
    </row>
    <row r="80" spans="2:7" x14ac:dyDescent="0.2">
      <c r="B80" t="s">
        <v>83</v>
      </c>
      <c r="C80">
        <v>30.25</v>
      </c>
      <c r="D80">
        <v>30.43</v>
      </c>
      <c r="E80">
        <v>29.34</v>
      </c>
      <c r="F80">
        <v>29.57</v>
      </c>
      <c r="G80">
        <v>4378827</v>
      </c>
    </row>
    <row r="81" spans="2:7" x14ac:dyDescent="0.2">
      <c r="B81" t="s">
        <v>84</v>
      </c>
      <c r="C81">
        <v>29.34</v>
      </c>
      <c r="D81">
        <v>29.55</v>
      </c>
      <c r="E81">
        <v>28.98</v>
      </c>
      <c r="F81">
        <v>29.04</v>
      </c>
      <c r="G81">
        <v>2978550</v>
      </c>
    </row>
    <row r="82" spans="2:7" x14ac:dyDescent="0.2">
      <c r="B82" t="s">
        <v>85</v>
      </c>
      <c r="C82">
        <v>28.91</v>
      </c>
      <c r="D82">
        <v>29.06</v>
      </c>
      <c r="E82">
        <v>28.73</v>
      </c>
      <c r="F82">
        <v>28.99</v>
      </c>
      <c r="G82">
        <v>2320662</v>
      </c>
    </row>
    <row r="83" spans="2:7" x14ac:dyDescent="0.2">
      <c r="B83" t="s">
        <v>86</v>
      </c>
      <c r="C83">
        <v>28.57</v>
      </c>
      <c r="D83">
        <v>28.83</v>
      </c>
      <c r="E83">
        <v>28.37</v>
      </c>
      <c r="F83">
        <v>28.62</v>
      </c>
      <c r="G83">
        <v>4848112</v>
      </c>
    </row>
    <row r="84" spans="2:7" x14ac:dyDescent="0.2">
      <c r="B84" t="s">
        <v>87</v>
      </c>
      <c r="C84">
        <v>28.61</v>
      </c>
      <c r="D84">
        <v>28.93</v>
      </c>
      <c r="E84">
        <v>28.36</v>
      </c>
      <c r="F84">
        <v>28.39</v>
      </c>
      <c r="G84">
        <v>1862226</v>
      </c>
    </row>
    <row r="85" spans="2:7" x14ac:dyDescent="0.2">
      <c r="B85" t="s">
        <v>88</v>
      </c>
      <c r="C85">
        <v>28.45</v>
      </c>
      <c r="D85">
        <v>29</v>
      </c>
      <c r="E85">
        <v>27.96</v>
      </c>
      <c r="F85">
        <v>28.88</v>
      </c>
      <c r="G85">
        <v>6473535</v>
      </c>
    </row>
    <row r="86" spans="2:7" x14ac:dyDescent="0.2">
      <c r="B86" t="s">
        <v>89</v>
      </c>
      <c r="C86">
        <v>28.74</v>
      </c>
      <c r="D86">
        <v>28.87</v>
      </c>
      <c r="E86">
        <v>28.26</v>
      </c>
      <c r="F86">
        <v>28.61</v>
      </c>
      <c r="G86">
        <v>2642610</v>
      </c>
    </row>
    <row r="87" spans="2:7" x14ac:dyDescent="0.2">
      <c r="B87" t="s">
        <v>90</v>
      </c>
      <c r="C87">
        <v>28.75</v>
      </c>
      <c r="D87">
        <v>28.86</v>
      </c>
      <c r="E87">
        <v>28.33</v>
      </c>
      <c r="F87">
        <v>28.42</v>
      </c>
      <c r="G87">
        <v>2565653</v>
      </c>
    </row>
    <row r="88" spans="2:7" x14ac:dyDescent="0.2">
      <c r="B88" t="s">
        <v>91</v>
      </c>
      <c r="C88">
        <v>28.62</v>
      </c>
      <c r="D88">
        <v>28.92</v>
      </c>
      <c r="E88">
        <v>28.45</v>
      </c>
      <c r="F88">
        <v>28.67</v>
      </c>
      <c r="G88">
        <v>3254119</v>
      </c>
    </row>
    <row r="89" spans="2:7" x14ac:dyDescent="0.2">
      <c r="B89" t="s">
        <v>92</v>
      </c>
      <c r="C89">
        <v>28.62</v>
      </c>
      <c r="D89">
        <v>29.12</v>
      </c>
      <c r="E89">
        <v>28.59</v>
      </c>
      <c r="F89">
        <v>29.11</v>
      </c>
      <c r="G89">
        <v>1329953</v>
      </c>
    </row>
    <row r="90" spans="2:7" x14ac:dyDescent="0.2">
      <c r="B90" t="s">
        <v>93</v>
      </c>
      <c r="C90">
        <v>28.78</v>
      </c>
      <c r="D90">
        <v>28.87</v>
      </c>
      <c r="E90">
        <v>28.28</v>
      </c>
      <c r="F90">
        <v>28.47</v>
      </c>
      <c r="G90">
        <v>2046009</v>
      </c>
    </row>
    <row r="91" spans="2:7" x14ac:dyDescent="0.2">
      <c r="B91" t="s">
        <v>94</v>
      </c>
      <c r="C91">
        <v>28.03</v>
      </c>
      <c r="D91">
        <v>28.25</v>
      </c>
      <c r="E91">
        <v>27.55</v>
      </c>
      <c r="F91">
        <v>28.24</v>
      </c>
      <c r="G91">
        <v>2622253</v>
      </c>
    </row>
    <row r="92" spans="2:7" x14ac:dyDescent="0.2">
      <c r="B92" t="s">
        <v>95</v>
      </c>
      <c r="C92">
        <v>28.38</v>
      </c>
      <c r="D92">
        <v>28.94</v>
      </c>
      <c r="E92">
        <v>28.34</v>
      </c>
      <c r="F92">
        <v>28.47</v>
      </c>
      <c r="G92">
        <v>3963714</v>
      </c>
    </row>
    <row r="93" spans="2:7" x14ac:dyDescent="0.2">
      <c r="B93" t="s">
        <v>96</v>
      </c>
      <c r="C93">
        <v>28.34</v>
      </c>
      <c r="D93">
        <v>28.81</v>
      </c>
      <c r="E93">
        <v>28.24</v>
      </c>
      <c r="F93">
        <v>28.62</v>
      </c>
      <c r="G93">
        <v>4487620</v>
      </c>
    </row>
    <row r="94" spans="2:7" x14ac:dyDescent="0.2">
      <c r="B94" t="s">
        <v>97</v>
      </c>
      <c r="C94">
        <v>28.8</v>
      </c>
      <c r="D94">
        <v>29.32</v>
      </c>
      <c r="E94">
        <v>28.58</v>
      </c>
      <c r="F94">
        <v>29</v>
      </c>
      <c r="G94">
        <v>2912614</v>
      </c>
    </row>
    <row r="95" spans="2:7" x14ac:dyDescent="0.2">
      <c r="B95" t="s">
        <v>98</v>
      </c>
      <c r="C95">
        <v>29.4</v>
      </c>
      <c r="D95">
        <v>29.55</v>
      </c>
      <c r="E95">
        <v>28.63</v>
      </c>
      <c r="F95">
        <v>29.04</v>
      </c>
      <c r="G95">
        <v>2911311</v>
      </c>
    </row>
    <row r="96" spans="2:7" x14ac:dyDescent="0.2">
      <c r="B96" t="s">
        <v>99</v>
      </c>
      <c r="C96">
        <v>29.04</v>
      </c>
      <c r="D96">
        <v>29.77</v>
      </c>
      <c r="E96">
        <v>29.04</v>
      </c>
      <c r="F96">
        <v>29.75</v>
      </c>
      <c r="G96">
        <v>1978837</v>
      </c>
    </row>
    <row r="97" spans="2:7" x14ac:dyDescent="0.2">
      <c r="B97" t="s">
        <v>100</v>
      </c>
      <c r="C97">
        <v>29.63</v>
      </c>
      <c r="D97">
        <v>30.97</v>
      </c>
      <c r="E97">
        <v>28.98</v>
      </c>
      <c r="F97">
        <v>29.98</v>
      </c>
      <c r="G97">
        <v>7874152</v>
      </c>
    </row>
    <row r="98" spans="2:7" x14ac:dyDescent="0.2">
      <c r="B98" t="s">
        <v>101</v>
      </c>
      <c r="C98">
        <v>29.87</v>
      </c>
      <c r="D98">
        <v>29.98</v>
      </c>
      <c r="E98">
        <v>29.24</v>
      </c>
      <c r="F98">
        <v>29.58</v>
      </c>
      <c r="G98">
        <v>3084657</v>
      </c>
    </row>
    <row r="99" spans="2:7" x14ac:dyDescent="0.2">
      <c r="B99" t="s">
        <v>102</v>
      </c>
      <c r="C99">
        <v>29.3</v>
      </c>
      <c r="D99">
        <v>29.4</v>
      </c>
      <c r="E99">
        <v>28.59</v>
      </c>
      <c r="F99">
        <v>29.07</v>
      </c>
      <c r="G99">
        <v>3941497</v>
      </c>
    </row>
    <row r="100" spans="2:7" x14ac:dyDescent="0.2">
      <c r="B100" t="s">
        <v>103</v>
      </c>
      <c r="C100">
        <v>29.43</v>
      </c>
      <c r="D100">
        <v>29.99</v>
      </c>
      <c r="E100">
        <v>29.36</v>
      </c>
      <c r="F100">
        <v>29.43</v>
      </c>
      <c r="G100">
        <v>3225460</v>
      </c>
    </row>
    <row r="101" spans="2:7" x14ac:dyDescent="0.2">
      <c r="B101" t="s">
        <v>104</v>
      </c>
      <c r="C101">
        <v>29.13</v>
      </c>
      <c r="D101">
        <v>29.38</v>
      </c>
      <c r="E101">
        <v>28.79</v>
      </c>
      <c r="F101">
        <v>28.93</v>
      </c>
      <c r="G101">
        <v>4058726</v>
      </c>
    </row>
    <row r="102" spans="2:7" x14ac:dyDescent="0.2">
      <c r="B102" t="s">
        <v>105</v>
      </c>
      <c r="C102">
        <v>29.15</v>
      </c>
      <c r="D102">
        <v>29.28</v>
      </c>
      <c r="E102">
        <v>28.65</v>
      </c>
      <c r="F102">
        <v>28.95</v>
      </c>
      <c r="G102">
        <v>2727379</v>
      </c>
    </row>
    <row r="103" spans="2:7" x14ac:dyDescent="0.2">
      <c r="B103" t="s">
        <v>106</v>
      </c>
      <c r="C103">
        <v>29</v>
      </c>
      <c r="D103">
        <v>29.48</v>
      </c>
      <c r="E103">
        <v>28.83</v>
      </c>
      <c r="F103">
        <v>29.42</v>
      </c>
      <c r="G103">
        <v>3532686</v>
      </c>
    </row>
    <row r="104" spans="2:7" x14ac:dyDescent="0.2">
      <c r="B104" t="s">
        <v>107</v>
      </c>
      <c r="C104">
        <v>29.51</v>
      </c>
      <c r="D104">
        <v>29.58</v>
      </c>
      <c r="E104">
        <v>29.02</v>
      </c>
      <c r="F104">
        <v>29.21</v>
      </c>
      <c r="G104">
        <v>2659797</v>
      </c>
    </row>
    <row r="105" spans="2:7" x14ac:dyDescent="0.2">
      <c r="B105" t="s">
        <v>108</v>
      </c>
      <c r="C105">
        <v>29.05</v>
      </c>
      <c r="D105">
        <v>29.59</v>
      </c>
      <c r="E105">
        <v>29.05</v>
      </c>
      <c r="F105">
        <v>29.39</v>
      </c>
      <c r="G105">
        <v>2512738</v>
      </c>
    </row>
    <row r="106" spans="2:7" x14ac:dyDescent="0.2">
      <c r="B106" t="s">
        <v>109</v>
      </c>
      <c r="C106">
        <v>30.46</v>
      </c>
      <c r="D106">
        <v>31.78</v>
      </c>
      <c r="E106">
        <v>30.46</v>
      </c>
      <c r="F106">
        <v>31.5</v>
      </c>
      <c r="G106">
        <v>5722531</v>
      </c>
    </row>
    <row r="107" spans="2:7" x14ac:dyDescent="0.2">
      <c r="B107" t="s">
        <v>110</v>
      </c>
      <c r="C107">
        <v>31.98</v>
      </c>
      <c r="D107">
        <v>32.29</v>
      </c>
      <c r="E107">
        <v>31.65</v>
      </c>
      <c r="F107">
        <v>31.77</v>
      </c>
      <c r="G107">
        <v>3953824</v>
      </c>
    </row>
    <row r="108" spans="2:7" x14ac:dyDescent="0.2">
      <c r="B108" t="s">
        <v>111</v>
      </c>
      <c r="C108">
        <v>31.97</v>
      </c>
      <c r="D108">
        <v>32.340000000000003</v>
      </c>
      <c r="E108">
        <v>31.85</v>
      </c>
      <c r="F108">
        <v>32.17</v>
      </c>
      <c r="G108">
        <v>5952417</v>
      </c>
    </row>
    <row r="109" spans="2:7" x14ac:dyDescent="0.2">
      <c r="B109" t="s">
        <v>112</v>
      </c>
      <c r="C109">
        <v>31.75</v>
      </c>
      <c r="D109">
        <v>32.51</v>
      </c>
      <c r="E109">
        <v>31.13</v>
      </c>
      <c r="F109">
        <v>32.4</v>
      </c>
      <c r="G109">
        <v>5514519</v>
      </c>
    </row>
    <row r="110" spans="2:7" x14ac:dyDescent="0.2">
      <c r="B110" t="s">
        <v>113</v>
      </c>
      <c r="C110">
        <v>31.97</v>
      </c>
      <c r="D110">
        <v>32.53</v>
      </c>
      <c r="E110">
        <v>31.88</v>
      </c>
      <c r="F110">
        <v>32.06</v>
      </c>
      <c r="G110">
        <v>3805345</v>
      </c>
    </row>
    <row r="111" spans="2:7" x14ac:dyDescent="0.2">
      <c r="B111" t="s">
        <v>114</v>
      </c>
      <c r="C111">
        <v>31.77</v>
      </c>
      <c r="D111">
        <v>33</v>
      </c>
      <c r="E111">
        <v>31.56</v>
      </c>
      <c r="F111">
        <v>32.700000000000003</v>
      </c>
      <c r="G111">
        <v>3813479</v>
      </c>
    </row>
    <row r="112" spans="2:7" x14ac:dyDescent="0.2">
      <c r="B112" t="s">
        <v>115</v>
      </c>
      <c r="C112">
        <v>32.590000000000003</v>
      </c>
      <c r="D112">
        <v>33.46</v>
      </c>
      <c r="E112">
        <v>32.39</v>
      </c>
      <c r="F112">
        <v>32.840000000000003</v>
      </c>
      <c r="G112">
        <v>3906487</v>
      </c>
    </row>
    <row r="113" spans="2:7" x14ac:dyDescent="0.2">
      <c r="B113" t="s">
        <v>116</v>
      </c>
      <c r="C113">
        <v>33.11</v>
      </c>
      <c r="D113">
        <v>33.25</v>
      </c>
      <c r="E113">
        <v>32.65</v>
      </c>
      <c r="F113">
        <v>32.880000000000003</v>
      </c>
      <c r="G113">
        <v>2130856</v>
      </c>
    </row>
    <row r="114" spans="2:7" x14ac:dyDescent="0.2">
      <c r="B114" t="s">
        <v>117</v>
      </c>
      <c r="C114">
        <v>32.56</v>
      </c>
      <c r="D114">
        <v>32.83</v>
      </c>
      <c r="E114">
        <v>31.93</v>
      </c>
      <c r="F114">
        <v>32.619999999999997</v>
      </c>
      <c r="G114">
        <v>3489108</v>
      </c>
    </row>
    <row r="115" spans="2:7" x14ac:dyDescent="0.2">
      <c r="B115" t="s">
        <v>118</v>
      </c>
      <c r="C115">
        <v>32.46</v>
      </c>
      <c r="D115">
        <v>32.590000000000003</v>
      </c>
      <c r="E115">
        <v>32.090000000000003</v>
      </c>
      <c r="F115">
        <v>32.18</v>
      </c>
      <c r="G115">
        <v>2743022</v>
      </c>
    </row>
    <row r="116" spans="2:7" x14ac:dyDescent="0.2">
      <c r="B116" t="s">
        <v>119</v>
      </c>
      <c r="C116">
        <v>32.58</v>
      </c>
      <c r="D116">
        <v>32.630000000000003</v>
      </c>
      <c r="E116">
        <v>31.53</v>
      </c>
      <c r="F116">
        <v>31.86</v>
      </c>
      <c r="G116">
        <v>2914876</v>
      </c>
    </row>
    <row r="117" spans="2:7" x14ac:dyDescent="0.2">
      <c r="B117" t="s">
        <v>120</v>
      </c>
      <c r="C117">
        <v>31.66</v>
      </c>
      <c r="D117">
        <v>31.99</v>
      </c>
      <c r="E117">
        <v>31.6</v>
      </c>
      <c r="F117">
        <v>31.66</v>
      </c>
      <c r="G117">
        <v>1862576</v>
      </c>
    </row>
    <row r="118" spans="2:7" x14ac:dyDescent="0.2">
      <c r="B118" t="s">
        <v>121</v>
      </c>
      <c r="C118">
        <v>31.83</v>
      </c>
      <c r="D118">
        <v>32.299999999999997</v>
      </c>
      <c r="E118">
        <v>31.81</v>
      </c>
      <c r="F118">
        <v>32.200000000000003</v>
      </c>
      <c r="G118">
        <v>2016477</v>
      </c>
    </row>
    <row r="119" spans="2:7" x14ac:dyDescent="0.2">
      <c r="B119" t="s">
        <v>122</v>
      </c>
      <c r="C119">
        <v>31.93</v>
      </c>
      <c r="D119">
        <v>31.95</v>
      </c>
      <c r="E119">
        <v>31.01</v>
      </c>
      <c r="F119">
        <v>31.03</v>
      </c>
      <c r="G119">
        <v>2987708</v>
      </c>
    </row>
    <row r="120" spans="2:7" x14ac:dyDescent="0.2">
      <c r="B120" t="s">
        <v>123</v>
      </c>
      <c r="C120">
        <v>30.81</v>
      </c>
      <c r="D120">
        <v>30.89</v>
      </c>
      <c r="E120">
        <v>30.31</v>
      </c>
      <c r="F120">
        <v>30.55</v>
      </c>
      <c r="G120">
        <v>2366735</v>
      </c>
    </row>
    <row r="121" spans="2:7" x14ac:dyDescent="0.2">
      <c r="B121" t="s">
        <v>124</v>
      </c>
      <c r="C121">
        <v>30.72</v>
      </c>
      <c r="D121">
        <v>31.2</v>
      </c>
      <c r="E121">
        <v>30.33</v>
      </c>
      <c r="F121">
        <v>30.45</v>
      </c>
      <c r="G121">
        <v>2253784</v>
      </c>
    </row>
    <row r="122" spans="2:7" x14ac:dyDescent="0.2">
      <c r="B122" t="s">
        <v>125</v>
      </c>
      <c r="C122">
        <v>29.86</v>
      </c>
      <c r="D122">
        <v>30.2</v>
      </c>
      <c r="E122">
        <v>29.65</v>
      </c>
      <c r="F122">
        <v>30.04</v>
      </c>
      <c r="G122">
        <v>2405785</v>
      </c>
    </row>
    <row r="123" spans="2:7" x14ac:dyDescent="0.2">
      <c r="B123" t="s">
        <v>126</v>
      </c>
      <c r="C123">
        <v>30</v>
      </c>
      <c r="D123">
        <v>30.57</v>
      </c>
      <c r="E123">
        <v>29.89</v>
      </c>
      <c r="F123">
        <v>30.54</v>
      </c>
      <c r="G123">
        <v>1462238</v>
      </c>
    </row>
    <row r="124" spans="2:7" x14ac:dyDescent="0.2">
      <c r="B124" t="s">
        <v>127</v>
      </c>
      <c r="C124">
        <v>30.81</v>
      </c>
      <c r="D124">
        <v>30.88</v>
      </c>
      <c r="E124">
        <v>30.36</v>
      </c>
      <c r="F124">
        <v>30.55</v>
      </c>
      <c r="G124">
        <v>1836248</v>
      </c>
    </row>
    <row r="125" spans="2:7" x14ac:dyDescent="0.2">
      <c r="B125" t="s">
        <v>128</v>
      </c>
      <c r="C125">
        <v>30.48</v>
      </c>
      <c r="D125">
        <v>31.16</v>
      </c>
      <c r="E125">
        <v>30.37</v>
      </c>
      <c r="F125">
        <v>31.03</v>
      </c>
      <c r="G125">
        <v>1498115</v>
      </c>
    </row>
    <row r="126" spans="2:7" x14ac:dyDescent="0.2">
      <c r="B126" t="s">
        <v>129</v>
      </c>
      <c r="C126">
        <v>31.19</v>
      </c>
      <c r="D126">
        <v>31.21</v>
      </c>
      <c r="E126">
        <v>30.1</v>
      </c>
      <c r="F126">
        <v>30.14</v>
      </c>
      <c r="G126">
        <v>1922846</v>
      </c>
    </row>
    <row r="127" spans="2:7" x14ac:dyDescent="0.2">
      <c r="B127" t="s">
        <v>130</v>
      </c>
      <c r="C127">
        <v>30.18</v>
      </c>
      <c r="D127">
        <v>30.25</v>
      </c>
      <c r="E127">
        <v>29.36</v>
      </c>
      <c r="F127">
        <v>29.85</v>
      </c>
      <c r="G127">
        <v>2659561</v>
      </c>
    </row>
    <row r="128" spans="2:7" x14ac:dyDescent="0.2">
      <c r="B128" t="s">
        <v>131</v>
      </c>
      <c r="C128">
        <v>30.35</v>
      </c>
      <c r="D128">
        <v>31.38</v>
      </c>
      <c r="E128">
        <v>30.25</v>
      </c>
      <c r="F128">
        <v>31.3</v>
      </c>
      <c r="G128">
        <v>4268623</v>
      </c>
    </row>
    <row r="129" spans="2:7" x14ac:dyDescent="0.2">
      <c r="B129" t="s">
        <v>132</v>
      </c>
      <c r="C129">
        <v>31.26</v>
      </c>
      <c r="D129">
        <v>31.53</v>
      </c>
      <c r="E129">
        <v>30.96</v>
      </c>
      <c r="F129">
        <v>31.41</v>
      </c>
      <c r="G129">
        <v>2310745</v>
      </c>
    </row>
    <row r="130" spans="2:7" x14ac:dyDescent="0.2">
      <c r="B130" t="s">
        <v>133</v>
      </c>
      <c r="C130">
        <v>31.5</v>
      </c>
      <c r="D130">
        <v>32.53</v>
      </c>
      <c r="E130">
        <v>31.49</v>
      </c>
      <c r="F130">
        <v>32.14</v>
      </c>
      <c r="G130">
        <v>3508758</v>
      </c>
    </row>
    <row r="131" spans="2:7" x14ac:dyDescent="0.2">
      <c r="B131" t="s">
        <v>134</v>
      </c>
      <c r="C131">
        <v>33.11</v>
      </c>
      <c r="D131">
        <v>34.49</v>
      </c>
      <c r="E131">
        <v>33.08</v>
      </c>
      <c r="F131">
        <v>34.01</v>
      </c>
      <c r="G131">
        <v>6968597</v>
      </c>
    </row>
    <row r="132" spans="2:7" x14ac:dyDescent="0.2">
      <c r="B132" t="s">
        <v>135</v>
      </c>
      <c r="C132">
        <v>34.25</v>
      </c>
      <c r="D132">
        <v>35</v>
      </c>
      <c r="E132">
        <v>34.15</v>
      </c>
      <c r="F132">
        <v>34.74</v>
      </c>
      <c r="G132">
        <v>3226294</v>
      </c>
    </row>
    <row r="133" spans="2:7" x14ac:dyDescent="0.2">
      <c r="B133" t="s">
        <v>136</v>
      </c>
      <c r="C133">
        <v>34.32</v>
      </c>
      <c r="D133">
        <v>35.020000000000003</v>
      </c>
      <c r="E133">
        <v>34.07</v>
      </c>
      <c r="F133">
        <v>34.61</v>
      </c>
      <c r="G133">
        <v>4401991</v>
      </c>
    </row>
    <row r="134" spans="2:7" x14ac:dyDescent="0.2">
      <c r="B134" t="s">
        <v>137</v>
      </c>
      <c r="C134">
        <v>34.33</v>
      </c>
      <c r="D134">
        <v>34.69</v>
      </c>
      <c r="E134">
        <v>34.020000000000003</v>
      </c>
      <c r="F134">
        <v>34.35</v>
      </c>
      <c r="G134">
        <v>3397453</v>
      </c>
    </row>
    <row r="135" spans="2:7" x14ac:dyDescent="0.2">
      <c r="B135" t="s">
        <v>138</v>
      </c>
      <c r="C135">
        <v>33.520000000000003</v>
      </c>
      <c r="D135">
        <v>33.520000000000003</v>
      </c>
      <c r="E135">
        <v>32.590000000000003</v>
      </c>
      <c r="F135">
        <v>32.83</v>
      </c>
      <c r="G135">
        <v>4383768</v>
      </c>
    </row>
    <row r="136" spans="2:7" x14ac:dyDescent="0.2">
      <c r="B136" t="s">
        <v>139</v>
      </c>
      <c r="C136">
        <v>32.799999999999997</v>
      </c>
      <c r="D136">
        <v>33.159999999999997</v>
      </c>
      <c r="E136">
        <v>32.619999999999997</v>
      </c>
      <c r="F136">
        <v>32.86</v>
      </c>
      <c r="G136">
        <v>2708985</v>
      </c>
    </row>
    <row r="137" spans="2:7" x14ac:dyDescent="0.2">
      <c r="B137" t="s">
        <v>140</v>
      </c>
      <c r="C137">
        <v>33.24</v>
      </c>
      <c r="D137">
        <v>33.299999999999997</v>
      </c>
      <c r="E137">
        <v>32.340000000000003</v>
      </c>
      <c r="F137">
        <v>32.43</v>
      </c>
      <c r="G137">
        <v>2371142</v>
      </c>
    </row>
    <row r="138" spans="2:7" x14ac:dyDescent="0.2">
      <c r="B138" t="s">
        <v>141</v>
      </c>
      <c r="C138">
        <v>32.28</v>
      </c>
      <c r="D138">
        <v>32.909999999999997</v>
      </c>
      <c r="E138">
        <v>31.91</v>
      </c>
      <c r="F138">
        <v>31.97</v>
      </c>
      <c r="G138">
        <v>3479912</v>
      </c>
    </row>
    <row r="139" spans="2:7" x14ac:dyDescent="0.2">
      <c r="B139" t="s">
        <v>142</v>
      </c>
      <c r="C139">
        <v>32.299999999999997</v>
      </c>
      <c r="D139">
        <v>33.08</v>
      </c>
      <c r="E139">
        <v>32.26</v>
      </c>
      <c r="F139">
        <v>32.67</v>
      </c>
      <c r="G139">
        <v>3215746</v>
      </c>
    </row>
    <row r="140" spans="2:7" x14ac:dyDescent="0.2">
      <c r="B140" t="s">
        <v>143</v>
      </c>
      <c r="C140">
        <v>32.99</v>
      </c>
      <c r="D140">
        <v>33.15</v>
      </c>
      <c r="E140">
        <v>32.61</v>
      </c>
      <c r="F140">
        <v>33.020000000000003</v>
      </c>
      <c r="G140">
        <v>2493376</v>
      </c>
    </row>
    <row r="141" spans="2:7" x14ac:dyDescent="0.2">
      <c r="B141" t="s">
        <v>144</v>
      </c>
      <c r="C141">
        <v>32.979999999999997</v>
      </c>
      <c r="D141">
        <v>33.130000000000003</v>
      </c>
      <c r="E141">
        <v>32.71</v>
      </c>
      <c r="F141">
        <v>32.96</v>
      </c>
      <c r="G141">
        <v>4482657</v>
      </c>
    </row>
    <row r="142" spans="2:7" x14ac:dyDescent="0.2">
      <c r="B142" t="s">
        <v>145</v>
      </c>
      <c r="C142">
        <v>32.97</v>
      </c>
      <c r="D142">
        <v>33.33</v>
      </c>
      <c r="E142">
        <v>32.56</v>
      </c>
      <c r="F142">
        <v>32.99</v>
      </c>
      <c r="G142">
        <v>2207975</v>
      </c>
    </row>
    <row r="143" spans="2:7" x14ac:dyDescent="0.2">
      <c r="B143" t="s">
        <v>146</v>
      </c>
      <c r="C143">
        <v>32.96</v>
      </c>
      <c r="D143">
        <v>33.47</v>
      </c>
      <c r="E143">
        <v>32.83</v>
      </c>
      <c r="F143">
        <v>33.200000000000003</v>
      </c>
      <c r="G143">
        <v>3159083</v>
      </c>
    </row>
    <row r="144" spans="2:7" x14ac:dyDescent="0.2">
      <c r="B144" t="s">
        <v>147</v>
      </c>
      <c r="C144">
        <v>34.58</v>
      </c>
      <c r="D144">
        <v>35.44</v>
      </c>
      <c r="E144">
        <v>34.380000000000003</v>
      </c>
      <c r="F144">
        <v>34.51</v>
      </c>
      <c r="G144">
        <v>8479541</v>
      </c>
    </row>
    <row r="145" spans="2:7" x14ac:dyDescent="0.2">
      <c r="B145" t="s">
        <v>148</v>
      </c>
      <c r="C145">
        <v>34.130000000000003</v>
      </c>
      <c r="D145">
        <v>34.380000000000003</v>
      </c>
      <c r="E145">
        <v>33.549999999999997</v>
      </c>
      <c r="F145">
        <v>33.590000000000003</v>
      </c>
      <c r="G145">
        <v>3855838</v>
      </c>
    </row>
    <row r="146" spans="2:7" x14ac:dyDescent="0.2">
      <c r="B146" t="s">
        <v>149</v>
      </c>
      <c r="C146">
        <v>33.89</v>
      </c>
      <c r="D146">
        <v>35.159999999999997</v>
      </c>
      <c r="E146">
        <v>33.89</v>
      </c>
      <c r="F146">
        <v>34.119999999999997</v>
      </c>
      <c r="G146">
        <v>5078769</v>
      </c>
    </row>
    <row r="147" spans="2:7" x14ac:dyDescent="0.2">
      <c r="B147" t="s">
        <v>150</v>
      </c>
      <c r="C147">
        <v>33.86</v>
      </c>
      <c r="D147">
        <v>34.14</v>
      </c>
      <c r="E147">
        <v>33.549999999999997</v>
      </c>
      <c r="F147">
        <v>33.729999999999997</v>
      </c>
      <c r="G147">
        <v>2685874</v>
      </c>
    </row>
    <row r="148" spans="2:7" x14ac:dyDescent="0.2">
      <c r="B148" t="s">
        <v>151</v>
      </c>
      <c r="C148">
        <v>33.44</v>
      </c>
      <c r="D148">
        <v>33.96</v>
      </c>
      <c r="E148">
        <v>33.06</v>
      </c>
      <c r="F148">
        <v>33.46</v>
      </c>
      <c r="G148">
        <v>3571053</v>
      </c>
    </row>
    <row r="149" spans="2:7" x14ac:dyDescent="0.2">
      <c r="B149" t="s">
        <v>152</v>
      </c>
      <c r="C149">
        <v>33.76</v>
      </c>
      <c r="D149">
        <v>34.18</v>
      </c>
      <c r="E149">
        <v>33.47</v>
      </c>
      <c r="F149">
        <v>33.68</v>
      </c>
      <c r="G149">
        <v>2547739</v>
      </c>
    </row>
    <row r="150" spans="2:7" x14ac:dyDescent="0.2">
      <c r="B150" t="s">
        <v>153</v>
      </c>
      <c r="C150">
        <v>33.729999999999997</v>
      </c>
      <c r="D150">
        <v>34.770000000000003</v>
      </c>
      <c r="E150">
        <v>33.700000000000003</v>
      </c>
      <c r="F150">
        <v>34.619999999999997</v>
      </c>
      <c r="G150">
        <v>3282054</v>
      </c>
    </row>
    <row r="151" spans="2:7" x14ac:dyDescent="0.2">
      <c r="B151" t="s">
        <v>154</v>
      </c>
      <c r="C151">
        <v>34.81</v>
      </c>
      <c r="D151">
        <v>34.9</v>
      </c>
      <c r="E151">
        <v>34.42</v>
      </c>
      <c r="F151">
        <v>34.49</v>
      </c>
      <c r="G151">
        <v>2512105</v>
      </c>
    </row>
    <row r="152" spans="2:7" x14ac:dyDescent="0.2">
      <c r="B152" t="s">
        <v>155</v>
      </c>
      <c r="C152">
        <v>34.659999999999997</v>
      </c>
      <c r="D152">
        <v>35.159999999999997</v>
      </c>
      <c r="E152">
        <v>34.200000000000003</v>
      </c>
      <c r="F152">
        <v>34.369999999999997</v>
      </c>
      <c r="G152">
        <v>2580482</v>
      </c>
    </row>
    <row r="153" spans="2:7" x14ac:dyDescent="0.2">
      <c r="B153" t="s">
        <v>156</v>
      </c>
      <c r="C153">
        <v>34.200000000000003</v>
      </c>
      <c r="D153">
        <v>34.85</v>
      </c>
      <c r="E153">
        <v>33.75</v>
      </c>
      <c r="F153">
        <v>33.880000000000003</v>
      </c>
      <c r="G153">
        <v>2146236</v>
      </c>
    </row>
    <row r="154" spans="2:7" x14ac:dyDescent="0.2">
      <c r="B154" t="s">
        <v>157</v>
      </c>
      <c r="C154">
        <v>33.99</v>
      </c>
      <c r="D154">
        <v>34.270000000000003</v>
      </c>
      <c r="E154">
        <v>33.67</v>
      </c>
      <c r="F154">
        <v>34.229999999999997</v>
      </c>
      <c r="G154">
        <v>2445402</v>
      </c>
    </row>
    <row r="155" spans="2:7" x14ac:dyDescent="0.2">
      <c r="B155" t="s">
        <v>158</v>
      </c>
      <c r="C155">
        <v>35.159999999999997</v>
      </c>
      <c r="D155">
        <v>35.630000000000003</v>
      </c>
      <c r="E155">
        <v>34.479999999999997</v>
      </c>
      <c r="F155">
        <v>34.85</v>
      </c>
      <c r="G155">
        <v>4017781</v>
      </c>
    </row>
    <row r="156" spans="2:7" x14ac:dyDescent="0.2">
      <c r="B156" t="s">
        <v>159</v>
      </c>
      <c r="C156">
        <v>34.659999999999997</v>
      </c>
      <c r="D156">
        <v>35.200000000000003</v>
      </c>
      <c r="E156">
        <v>34.409999999999997</v>
      </c>
      <c r="F156">
        <v>35.07</v>
      </c>
      <c r="G156">
        <v>3196192</v>
      </c>
    </row>
    <row r="157" spans="2:7" x14ac:dyDescent="0.2">
      <c r="B157" t="s">
        <v>160</v>
      </c>
      <c r="C157">
        <v>34.68</v>
      </c>
      <c r="D157">
        <v>34.78</v>
      </c>
      <c r="E157">
        <v>33.880000000000003</v>
      </c>
      <c r="F157">
        <v>34.32</v>
      </c>
      <c r="G157">
        <v>2171409</v>
      </c>
    </row>
    <row r="158" spans="2:7" x14ac:dyDescent="0.2">
      <c r="B158" t="s">
        <v>161</v>
      </c>
      <c r="C158">
        <v>34.32</v>
      </c>
      <c r="D158">
        <v>34.79</v>
      </c>
      <c r="E158">
        <v>34.17</v>
      </c>
      <c r="F158">
        <v>34.28</v>
      </c>
      <c r="G158">
        <v>2192743</v>
      </c>
    </row>
    <row r="159" spans="2:7" x14ac:dyDescent="0.2">
      <c r="B159" t="s">
        <v>162</v>
      </c>
      <c r="C159">
        <v>34.28</v>
      </c>
      <c r="D159">
        <v>35.07</v>
      </c>
      <c r="E159">
        <v>34.28</v>
      </c>
      <c r="F159">
        <v>35.06</v>
      </c>
      <c r="G159">
        <v>2501831</v>
      </c>
    </row>
    <row r="160" spans="2:7" x14ac:dyDescent="0.2">
      <c r="B160" t="s">
        <v>163</v>
      </c>
      <c r="C160">
        <v>35.15</v>
      </c>
      <c r="D160">
        <v>35.24</v>
      </c>
      <c r="E160">
        <v>34.299999999999997</v>
      </c>
      <c r="F160">
        <v>34.479999999999997</v>
      </c>
      <c r="G160">
        <v>2998393</v>
      </c>
    </row>
    <row r="161" spans="2:7" x14ac:dyDescent="0.2">
      <c r="B161" t="s">
        <v>164</v>
      </c>
      <c r="C161">
        <v>34.82</v>
      </c>
      <c r="D161">
        <v>35.26</v>
      </c>
      <c r="E161">
        <v>34.46</v>
      </c>
      <c r="F161">
        <v>34.54</v>
      </c>
      <c r="G161">
        <v>3111423</v>
      </c>
    </row>
    <row r="162" spans="2:7" x14ac:dyDescent="0.2">
      <c r="B162" t="s">
        <v>165</v>
      </c>
      <c r="C162">
        <v>34.61</v>
      </c>
      <c r="D162">
        <v>34.76</v>
      </c>
      <c r="E162">
        <v>34.29</v>
      </c>
      <c r="F162">
        <v>34.58</v>
      </c>
      <c r="G162">
        <v>2241587</v>
      </c>
    </row>
    <row r="163" spans="2:7" x14ac:dyDescent="0.2">
      <c r="B163" t="s">
        <v>166</v>
      </c>
      <c r="C163">
        <v>34.1</v>
      </c>
      <c r="D163">
        <v>34.78</v>
      </c>
      <c r="E163">
        <v>32.94</v>
      </c>
      <c r="F163">
        <v>33.36</v>
      </c>
      <c r="G163">
        <v>7855161</v>
      </c>
    </row>
    <row r="164" spans="2:7" x14ac:dyDescent="0.2">
      <c r="B164" t="s">
        <v>167</v>
      </c>
      <c r="C164">
        <v>33.14</v>
      </c>
      <c r="D164">
        <v>33.99</v>
      </c>
      <c r="E164">
        <v>33.130000000000003</v>
      </c>
      <c r="F164">
        <v>33.6</v>
      </c>
      <c r="G164">
        <v>3809634</v>
      </c>
    </row>
    <row r="165" spans="2:7" x14ac:dyDescent="0.2">
      <c r="B165" t="s">
        <v>168</v>
      </c>
      <c r="C165">
        <v>33.549999999999997</v>
      </c>
      <c r="D165">
        <v>33.69</v>
      </c>
      <c r="E165">
        <v>32.369999999999997</v>
      </c>
      <c r="F165">
        <v>32.549999999999997</v>
      </c>
      <c r="G165">
        <v>3407117</v>
      </c>
    </row>
    <row r="166" spans="2:7" x14ac:dyDescent="0.2">
      <c r="B166" t="s">
        <v>169</v>
      </c>
      <c r="C166">
        <v>32.51</v>
      </c>
      <c r="D166">
        <v>32.82</v>
      </c>
      <c r="E166">
        <v>32.24</v>
      </c>
      <c r="F166">
        <v>32.4</v>
      </c>
      <c r="G166">
        <v>3768555</v>
      </c>
    </row>
    <row r="167" spans="2:7" x14ac:dyDescent="0.2">
      <c r="B167" t="s">
        <v>170</v>
      </c>
      <c r="C167">
        <v>32.090000000000003</v>
      </c>
      <c r="D167">
        <v>32.26</v>
      </c>
      <c r="E167">
        <v>31.48</v>
      </c>
      <c r="F167">
        <v>31.6</v>
      </c>
      <c r="G167">
        <v>4064363</v>
      </c>
    </row>
    <row r="168" spans="2:7" x14ac:dyDescent="0.2">
      <c r="B168" t="s">
        <v>171</v>
      </c>
      <c r="C168">
        <v>31.97</v>
      </c>
      <c r="D168">
        <v>32.5</v>
      </c>
      <c r="E168">
        <v>31.89</v>
      </c>
      <c r="F168">
        <v>32.47</v>
      </c>
      <c r="G168">
        <v>4314415</v>
      </c>
    </row>
    <row r="169" spans="2:7" x14ac:dyDescent="0.2">
      <c r="B169" t="s">
        <v>172</v>
      </c>
      <c r="C169">
        <v>32.46</v>
      </c>
      <c r="D169">
        <v>32.869999999999997</v>
      </c>
      <c r="E169">
        <v>31.77</v>
      </c>
      <c r="F169">
        <v>31.88</v>
      </c>
      <c r="G169">
        <v>2764352</v>
      </c>
    </row>
    <row r="170" spans="2:7" x14ac:dyDescent="0.2">
      <c r="B170" t="s">
        <v>173</v>
      </c>
      <c r="C170">
        <v>31.82</v>
      </c>
      <c r="D170">
        <v>32</v>
      </c>
      <c r="E170">
        <v>26.92</v>
      </c>
      <c r="F170">
        <v>28.92</v>
      </c>
      <c r="G170">
        <v>17872244</v>
      </c>
    </row>
    <row r="171" spans="2:7" x14ac:dyDescent="0.2">
      <c r="B171" t="s">
        <v>174</v>
      </c>
      <c r="C171">
        <v>29.23</v>
      </c>
      <c r="D171">
        <v>29.79</v>
      </c>
      <c r="E171">
        <v>28.78</v>
      </c>
      <c r="F171">
        <v>29.46</v>
      </c>
      <c r="G171">
        <v>6533346</v>
      </c>
    </row>
    <row r="172" spans="2:7" x14ac:dyDescent="0.2">
      <c r="B172" t="s">
        <v>175</v>
      </c>
      <c r="C172">
        <v>32.619999999999997</v>
      </c>
      <c r="D172">
        <v>33.39</v>
      </c>
      <c r="E172">
        <v>30.85</v>
      </c>
      <c r="F172">
        <v>31.6</v>
      </c>
      <c r="G172">
        <v>16960121</v>
      </c>
    </row>
    <row r="173" spans="2:7" x14ac:dyDescent="0.2">
      <c r="B173" t="s">
        <v>176</v>
      </c>
      <c r="C173">
        <v>29.48</v>
      </c>
      <c r="D173">
        <v>31.41</v>
      </c>
      <c r="E173">
        <v>29.05</v>
      </c>
      <c r="F173">
        <v>30.35</v>
      </c>
      <c r="G173">
        <v>19497622</v>
      </c>
    </row>
    <row r="174" spans="2:7" x14ac:dyDescent="0.2">
      <c r="B174" t="s">
        <v>177</v>
      </c>
      <c r="C174">
        <v>30.1</v>
      </c>
      <c r="D174">
        <v>31.64</v>
      </c>
      <c r="E174">
        <v>30.05</v>
      </c>
      <c r="F174">
        <v>31.55</v>
      </c>
      <c r="G174">
        <v>20959935</v>
      </c>
    </row>
    <row r="175" spans="2:7" x14ac:dyDescent="0.2">
      <c r="B175" t="s">
        <v>178</v>
      </c>
      <c r="C175">
        <v>31.65</v>
      </c>
      <c r="D175">
        <v>32.450000000000003</v>
      </c>
      <c r="E175">
        <v>31.62</v>
      </c>
      <c r="F175">
        <v>31.87</v>
      </c>
      <c r="G175">
        <v>7657624</v>
      </c>
    </row>
    <row r="176" spans="2:7" x14ac:dyDescent="0.2">
      <c r="B176" t="s">
        <v>179</v>
      </c>
      <c r="C176">
        <v>32.03</v>
      </c>
      <c r="D176">
        <v>33.04</v>
      </c>
      <c r="E176">
        <v>31.96</v>
      </c>
      <c r="F176">
        <v>32.51</v>
      </c>
      <c r="G176">
        <v>4479838</v>
      </c>
    </row>
    <row r="177" spans="2:7" x14ac:dyDescent="0.2">
      <c r="B177" t="s">
        <v>180</v>
      </c>
      <c r="C177">
        <v>32.29</v>
      </c>
      <c r="D177">
        <v>33.03</v>
      </c>
      <c r="E177">
        <v>31.58</v>
      </c>
      <c r="F177">
        <v>32.630000000000003</v>
      </c>
      <c r="G177">
        <v>4426017</v>
      </c>
    </row>
    <row r="178" spans="2:7" x14ac:dyDescent="0.2">
      <c r="B178" t="s">
        <v>181</v>
      </c>
      <c r="C178">
        <v>32.369999999999997</v>
      </c>
      <c r="D178">
        <v>32.69</v>
      </c>
      <c r="E178">
        <v>32.08</v>
      </c>
      <c r="F178">
        <v>32.57</v>
      </c>
      <c r="G178">
        <v>5720400</v>
      </c>
    </row>
    <row r="179" spans="2:7" x14ac:dyDescent="0.2">
      <c r="B179" t="s">
        <v>182</v>
      </c>
      <c r="C179">
        <v>32.58</v>
      </c>
      <c r="D179">
        <v>32.85</v>
      </c>
      <c r="E179">
        <v>32.24</v>
      </c>
      <c r="F179">
        <v>32.69</v>
      </c>
      <c r="G179">
        <v>3119767</v>
      </c>
    </row>
    <row r="180" spans="2:7" x14ac:dyDescent="0.2">
      <c r="B180" t="s">
        <v>183</v>
      </c>
      <c r="C180">
        <v>33.03</v>
      </c>
      <c r="D180">
        <v>34.229999999999997</v>
      </c>
      <c r="E180">
        <v>32.94</v>
      </c>
      <c r="F180">
        <v>33.39</v>
      </c>
      <c r="G180">
        <v>6196858</v>
      </c>
    </row>
    <row r="181" spans="2:7" x14ac:dyDescent="0.2">
      <c r="B181" t="s">
        <v>184</v>
      </c>
      <c r="C181">
        <v>33.53</v>
      </c>
      <c r="D181">
        <v>34.15</v>
      </c>
      <c r="E181">
        <v>33.29</v>
      </c>
      <c r="F181">
        <v>34.01</v>
      </c>
      <c r="G181">
        <v>4024340</v>
      </c>
    </row>
    <row r="182" spans="2:7" x14ac:dyDescent="0.2">
      <c r="B182" t="s">
        <v>185</v>
      </c>
      <c r="C182">
        <v>33.770000000000003</v>
      </c>
      <c r="D182">
        <v>34.159999999999997</v>
      </c>
      <c r="E182">
        <v>33.36</v>
      </c>
      <c r="F182">
        <v>34.15</v>
      </c>
      <c r="G182">
        <v>3457999</v>
      </c>
    </row>
    <row r="183" spans="2:7" x14ac:dyDescent="0.2">
      <c r="B183" t="s">
        <v>186</v>
      </c>
      <c r="C183">
        <v>34.9</v>
      </c>
      <c r="D183">
        <v>35.130000000000003</v>
      </c>
      <c r="E183">
        <v>34.54</v>
      </c>
      <c r="F183">
        <v>34.67</v>
      </c>
      <c r="G183">
        <v>4253912</v>
      </c>
    </row>
    <row r="184" spans="2:7" x14ac:dyDescent="0.2">
      <c r="B184" t="s">
        <v>187</v>
      </c>
      <c r="C184">
        <v>34.409999999999997</v>
      </c>
      <c r="D184">
        <v>34.96</v>
      </c>
      <c r="E184">
        <v>34.19</v>
      </c>
      <c r="F184">
        <v>34.79</v>
      </c>
      <c r="G184">
        <v>3625556</v>
      </c>
    </row>
    <row r="185" spans="2:7" x14ac:dyDescent="0.2">
      <c r="B185" t="s">
        <v>188</v>
      </c>
      <c r="C185">
        <v>34.54</v>
      </c>
      <c r="D185">
        <v>35.03</v>
      </c>
      <c r="E185">
        <v>34.19</v>
      </c>
      <c r="F185">
        <v>34.78</v>
      </c>
      <c r="G185">
        <v>3537304</v>
      </c>
    </row>
    <row r="186" spans="2:7" x14ac:dyDescent="0.2">
      <c r="B186" t="s">
        <v>189</v>
      </c>
      <c r="C186">
        <v>35</v>
      </c>
      <c r="D186">
        <v>35.380000000000003</v>
      </c>
      <c r="E186">
        <v>34.85</v>
      </c>
      <c r="F186">
        <v>35.24</v>
      </c>
      <c r="G186">
        <v>3469866</v>
      </c>
    </row>
    <row r="187" spans="2:7" x14ac:dyDescent="0.2">
      <c r="B187" t="s">
        <v>190</v>
      </c>
      <c r="C187">
        <v>35.299999999999997</v>
      </c>
      <c r="D187">
        <v>35.840000000000003</v>
      </c>
      <c r="E187">
        <v>35.22</v>
      </c>
      <c r="F187">
        <v>35.79</v>
      </c>
      <c r="G187">
        <v>3757132</v>
      </c>
    </row>
    <row r="188" spans="2:7" x14ac:dyDescent="0.2">
      <c r="B188" t="s">
        <v>191</v>
      </c>
      <c r="C188">
        <v>35.229999999999997</v>
      </c>
      <c r="D188">
        <v>35.56</v>
      </c>
      <c r="E188">
        <v>34.85</v>
      </c>
      <c r="F188">
        <v>34.950000000000003</v>
      </c>
      <c r="G188">
        <v>4360645</v>
      </c>
    </row>
    <row r="189" spans="2:7" x14ac:dyDescent="0.2">
      <c r="B189" t="s">
        <v>192</v>
      </c>
      <c r="C189">
        <v>35.08</v>
      </c>
      <c r="D189">
        <v>35.71</v>
      </c>
      <c r="E189">
        <v>35.08</v>
      </c>
      <c r="F189">
        <v>35.46</v>
      </c>
      <c r="G189">
        <v>3444142</v>
      </c>
    </row>
    <row r="190" spans="2:7" x14ac:dyDescent="0.2">
      <c r="B190" t="s">
        <v>193</v>
      </c>
      <c r="C190">
        <v>35.19</v>
      </c>
      <c r="D190">
        <v>35.369999999999997</v>
      </c>
      <c r="E190">
        <v>34.81</v>
      </c>
      <c r="F190">
        <v>35.22</v>
      </c>
      <c r="G190">
        <v>2262093</v>
      </c>
    </row>
    <row r="191" spans="2:7" x14ac:dyDescent="0.2">
      <c r="B191" t="s">
        <v>194</v>
      </c>
      <c r="C191">
        <v>35.08</v>
      </c>
      <c r="D191">
        <v>35.93</v>
      </c>
      <c r="E191">
        <v>34.99</v>
      </c>
      <c r="F191">
        <v>35.68</v>
      </c>
      <c r="G191">
        <v>4263734</v>
      </c>
    </row>
    <row r="192" spans="2:7" x14ac:dyDescent="0.2">
      <c r="B192" t="s">
        <v>195</v>
      </c>
      <c r="C192">
        <v>35.47</v>
      </c>
      <c r="D192">
        <v>35.619999999999997</v>
      </c>
      <c r="E192">
        <v>35.090000000000003</v>
      </c>
      <c r="F192">
        <v>35.44</v>
      </c>
      <c r="G192">
        <v>4208817</v>
      </c>
    </row>
    <row r="193" spans="2:7" x14ac:dyDescent="0.2">
      <c r="B193" t="s">
        <v>196</v>
      </c>
      <c r="C193">
        <v>35.99</v>
      </c>
      <c r="D193">
        <v>36.46</v>
      </c>
      <c r="E193">
        <v>35.619999999999997</v>
      </c>
      <c r="F193">
        <v>35.770000000000003</v>
      </c>
      <c r="G193">
        <v>4765897</v>
      </c>
    </row>
    <row r="194" spans="2:7" x14ac:dyDescent="0.2">
      <c r="B194" t="s">
        <v>197</v>
      </c>
      <c r="C194">
        <v>35.96</v>
      </c>
      <c r="D194">
        <v>36.61</v>
      </c>
      <c r="E194">
        <v>35.5</v>
      </c>
      <c r="F194">
        <v>36.520000000000003</v>
      </c>
      <c r="G194">
        <v>16745639</v>
      </c>
    </row>
    <row r="195" spans="2:7" x14ac:dyDescent="0.2">
      <c r="B195" t="s">
        <v>198</v>
      </c>
      <c r="C195">
        <v>36.17</v>
      </c>
      <c r="D195">
        <v>36.93</v>
      </c>
      <c r="E195">
        <v>35.99</v>
      </c>
      <c r="F195">
        <v>36.58</v>
      </c>
      <c r="G195">
        <v>11465087</v>
      </c>
    </row>
    <row r="196" spans="2:7" x14ac:dyDescent="0.2">
      <c r="B196" t="s">
        <v>199</v>
      </c>
      <c r="C196">
        <v>36.04</v>
      </c>
      <c r="D196">
        <v>36.299999999999997</v>
      </c>
      <c r="E196">
        <v>35.450000000000003</v>
      </c>
      <c r="F196">
        <v>35.880000000000003</v>
      </c>
      <c r="G196">
        <v>3843959</v>
      </c>
    </row>
    <row r="197" spans="2:7" x14ac:dyDescent="0.2">
      <c r="B197" t="s">
        <v>200</v>
      </c>
      <c r="C197">
        <v>35.68</v>
      </c>
      <c r="D197">
        <v>35.9</v>
      </c>
      <c r="E197">
        <v>35.130000000000003</v>
      </c>
      <c r="F197">
        <v>35.35</v>
      </c>
      <c r="G197">
        <v>3087666</v>
      </c>
    </row>
    <row r="198" spans="2:7" x14ac:dyDescent="0.2">
      <c r="B198" t="s">
        <v>201</v>
      </c>
      <c r="C198">
        <v>36.119999999999997</v>
      </c>
      <c r="D198">
        <v>36.770000000000003</v>
      </c>
      <c r="E198">
        <v>35.35</v>
      </c>
      <c r="F198">
        <v>35.39</v>
      </c>
      <c r="G198">
        <v>3429101</v>
      </c>
    </row>
    <row r="199" spans="2:7" x14ac:dyDescent="0.2">
      <c r="B199" t="s">
        <v>202</v>
      </c>
      <c r="C199">
        <v>35.81</v>
      </c>
      <c r="D199">
        <v>36.08</v>
      </c>
      <c r="E199">
        <v>35.340000000000003</v>
      </c>
      <c r="F199">
        <v>35.76</v>
      </c>
      <c r="G199">
        <v>3807279</v>
      </c>
    </row>
    <row r="200" spans="2:7" x14ac:dyDescent="0.2">
      <c r="B200" t="s">
        <v>203</v>
      </c>
      <c r="C200">
        <v>35.619999999999997</v>
      </c>
      <c r="D200">
        <v>36.36</v>
      </c>
      <c r="E200">
        <v>35.549999999999997</v>
      </c>
      <c r="F200">
        <v>36.18</v>
      </c>
      <c r="G200">
        <v>8455556</v>
      </c>
    </row>
    <row r="201" spans="2:7" x14ac:dyDescent="0.2">
      <c r="B201" t="s">
        <v>204</v>
      </c>
      <c r="C201">
        <v>36.6</v>
      </c>
      <c r="D201">
        <v>37.549999999999997</v>
      </c>
      <c r="E201">
        <v>36.58</v>
      </c>
      <c r="F201">
        <v>37.22</v>
      </c>
      <c r="G201">
        <v>6057839</v>
      </c>
    </row>
    <row r="202" spans="2:7" x14ac:dyDescent="0.2">
      <c r="B202" t="s">
        <v>205</v>
      </c>
      <c r="C202">
        <v>37.24</v>
      </c>
      <c r="D202">
        <v>37.9</v>
      </c>
      <c r="E202">
        <v>37.14</v>
      </c>
      <c r="F202">
        <v>37.51</v>
      </c>
      <c r="G202">
        <v>4887133</v>
      </c>
    </row>
    <row r="203" spans="2:7" x14ac:dyDescent="0.2">
      <c r="B203" t="s">
        <v>206</v>
      </c>
      <c r="C203">
        <v>37.46</v>
      </c>
      <c r="D203">
        <v>38.31</v>
      </c>
      <c r="E203">
        <v>37.46</v>
      </c>
      <c r="F203">
        <v>38.119999999999997</v>
      </c>
      <c r="G203">
        <v>6881893</v>
      </c>
    </row>
    <row r="204" spans="2:7" x14ac:dyDescent="0.2">
      <c r="B204" t="s">
        <v>207</v>
      </c>
      <c r="C204">
        <v>38.54</v>
      </c>
      <c r="D204">
        <v>39.479999999999997</v>
      </c>
      <c r="E204">
        <v>38.47</v>
      </c>
      <c r="F204">
        <v>38.659999999999997</v>
      </c>
      <c r="G204">
        <v>8115047</v>
      </c>
    </row>
    <row r="205" spans="2:7" x14ac:dyDescent="0.2">
      <c r="B205" t="s">
        <v>208</v>
      </c>
      <c r="C205">
        <v>38.549999999999997</v>
      </c>
      <c r="D205">
        <v>38.79</v>
      </c>
      <c r="E205">
        <v>37.99</v>
      </c>
      <c r="F205">
        <v>38.31</v>
      </c>
      <c r="G205">
        <v>7288076</v>
      </c>
    </row>
    <row r="206" spans="2:7" x14ac:dyDescent="0.2">
      <c r="B206" t="s">
        <v>209</v>
      </c>
      <c r="C206">
        <v>38.22</v>
      </c>
      <c r="D206">
        <v>38.47</v>
      </c>
      <c r="E206">
        <v>38</v>
      </c>
      <c r="F206">
        <v>38.19</v>
      </c>
      <c r="G206">
        <v>3150408</v>
      </c>
    </row>
    <row r="207" spans="2:7" x14ac:dyDescent="0.2">
      <c r="B207" t="s">
        <v>210</v>
      </c>
      <c r="C207">
        <v>38.19</v>
      </c>
      <c r="D207">
        <v>38.619999999999997</v>
      </c>
      <c r="E207">
        <v>38.01</v>
      </c>
      <c r="F207">
        <v>38.5</v>
      </c>
      <c r="G207">
        <v>3798863</v>
      </c>
    </row>
    <row r="208" spans="2:7" x14ac:dyDescent="0.2">
      <c r="B208" t="s">
        <v>211</v>
      </c>
      <c r="C208">
        <v>38.43</v>
      </c>
      <c r="D208">
        <v>38.450000000000003</v>
      </c>
      <c r="E208">
        <v>37.31</v>
      </c>
      <c r="F208">
        <v>37.35</v>
      </c>
      <c r="G208">
        <v>5201827</v>
      </c>
    </row>
    <row r="209" spans="2:7" x14ac:dyDescent="0.2">
      <c r="B209" t="s">
        <v>212</v>
      </c>
      <c r="C209">
        <v>38.74</v>
      </c>
      <c r="D209">
        <v>39.619999999999997</v>
      </c>
      <c r="E209">
        <v>38.44</v>
      </c>
      <c r="F209">
        <v>39.590000000000003</v>
      </c>
      <c r="G209">
        <v>7347048</v>
      </c>
    </row>
    <row r="210" spans="2:7" x14ac:dyDescent="0.2">
      <c r="B210" t="s">
        <v>213</v>
      </c>
      <c r="C210">
        <v>39.68</v>
      </c>
      <c r="D210">
        <v>39.97</v>
      </c>
      <c r="E210">
        <v>39.479999999999997</v>
      </c>
      <c r="F210">
        <v>39.799999999999997</v>
      </c>
      <c r="G210">
        <v>2936503</v>
      </c>
    </row>
    <row r="211" spans="2:7" x14ac:dyDescent="0.2">
      <c r="B211" t="s">
        <v>214</v>
      </c>
      <c r="C211">
        <v>39.86</v>
      </c>
      <c r="D211">
        <v>40.22</v>
      </c>
      <c r="E211">
        <v>39.82</v>
      </c>
      <c r="F211">
        <v>39.880000000000003</v>
      </c>
      <c r="G211">
        <v>2010869</v>
      </c>
    </row>
    <row r="212" spans="2:7" x14ac:dyDescent="0.2">
      <c r="B212" t="s">
        <v>215</v>
      </c>
      <c r="C212">
        <v>39.96</v>
      </c>
      <c r="D212">
        <v>40.200000000000003</v>
      </c>
      <c r="E212">
        <v>39.520000000000003</v>
      </c>
      <c r="F212">
        <v>39.619999999999997</v>
      </c>
      <c r="G212">
        <v>2167187</v>
      </c>
    </row>
    <row r="213" spans="2:7" x14ac:dyDescent="0.2">
      <c r="B213" t="s">
        <v>216</v>
      </c>
      <c r="C213">
        <v>39.68</v>
      </c>
      <c r="D213">
        <v>40.020000000000003</v>
      </c>
      <c r="E213">
        <v>39.57</v>
      </c>
      <c r="F213">
        <v>40.01</v>
      </c>
      <c r="G213">
        <v>4200007</v>
      </c>
    </row>
    <row r="214" spans="2:7" x14ac:dyDescent="0.2">
      <c r="B214" t="s">
        <v>217</v>
      </c>
      <c r="C214">
        <v>39.92</v>
      </c>
      <c r="D214">
        <v>40.07</v>
      </c>
      <c r="E214">
        <v>39.409999999999997</v>
      </c>
      <c r="F214">
        <v>39.58</v>
      </c>
      <c r="G214">
        <v>3478073</v>
      </c>
    </row>
    <row r="215" spans="2:7" x14ac:dyDescent="0.2">
      <c r="B215" t="s">
        <v>218</v>
      </c>
      <c r="C215">
        <v>39.119999999999997</v>
      </c>
      <c r="D215">
        <v>39.270000000000003</v>
      </c>
      <c r="E215">
        <v>38.31</v>
      </c>
      <c r="F215">
        <v>38.44</v>
      </c>
      <c r="G215">
        <v>7190574</v>
      </c>
    </row>
    <row r="216" spans="2:7" x14ac:dyDescent="0.2">
      <c r="B216" t="s">
        <v>219</v>
      </c>
      <c r="C216">
        <v>37.86</v>
      </c>
      <c r="D216">
        <v>38.479999999999997</v>
      </c>
      <c r="E216">
        <v>37.79</v>
      </c>
      <c r="F216">
        <v>38.049999999999997</v>
      </c>
      <c r="G216">
        <v>5918025</v>
      </c>
    </row>
    <row r="217" spans="2:7" x14ac:dyDescent="0.2">
      <c r="B217" t="s">
        <v>220</v>
      </c>
      <c r="C217">
        <v>38.020000000000003</v>
      </c>
      <c r="D217">
        <v>38.39</v>
      </c>
      <c r="E217">
        <v>37.75</v>
      </c>
      <c r="F217">
        <v>37.81</v>
      </c>
      <c r="G217">
        <v>4641022</v>
      </c>
    </row>
    <row r="218" spans="2:7" x14ac:dyDescent="0.2">
      <c r="B218" t="s">
        <v>221</v>
      </c>
      <c r="C218">
        <v>37.56</v>
      </c>
      <c r="D218">
        <v>38.06</v>
      </c>
      <c r="E218">
        <v>37.54</v>
      </c>
      <c r="F218">
        <v>37.83</v>
      </c>
      <c r="G218">
        <v>4766043</v>
      </c>
    </row>
    <row r="219" spans="2:7" x14ac:dyDescent="0.2">
      <c r="B219" t="s">
        <v>222</v>
      </c>
      <c r="C219">
        <v>37.9</v>
      </c>
      <c r="D219">
        <v>38.29</v>
      </c>
      <c r="E219">
        <v>37.83</v>
      </c>
      <c r="F219">
        <v>37.94</v>
      </c>
      <c r="G219">
        <v>3390151</v>
      </c>
    </row>
    <row r="220" spans="2:7" x14ac:dyDescent="0.2">
      <c r="B220" t="s">
        <v>223</v>
      </c>
      <c r="C220">
        <v>37.43</v>
      </c>
      <c r="D220">
        <v>37.81</v>
      </c>
      <c r="E220">
        <v>37.29</v>
      </c>
      <c r="F220">
        <v>37.36</v>
      </c>
      <c r="G220">
        <v>4799019</v>
      </c>
    </row>
    <row r="221" spans="2:7" x14ac:dyDescent="0.2">
      <c r="B221" t="s">
        <v>224</v>
      </c>
      <c r="C221">
        <v>37.32</v>
      </c>
      <c r="D221">
        <v>38.299999999999997</v>
      </c>
      <c r="E221">
        <v>37.01</v>
      </c>
      <c r="F221">
        <v>38.18</v>
      </c>
      <c r="G221">
        <v>4301951</v>
      </c>
    </row>
    <row r="222" spans="2:7" x14ac:dyDescent="0.2">
      <c r="B222" t="s">
        <v>225</v>
      </c>
      <c r="C222">
        <v>38.15</v>
      </c>
      <c r="D222">
        <v>38.630000000000003</v>
      </c>
      <c r="E222">
        <v>37.549999999999997</v>
      </c>
      <c r="F222">
        <v>38.25</v>
      </c>
      <c r="G222">
        <v>3102913</v>
      </c>
    </row>
    <row r="223" spans="2:7" x14ac:dyDescent="0.2">
      <c r="B223" t="s">
        <v>226</v>
      </c>
      <c r="C223">
        <v>38.47</v>
      </c>
      <c r="D223">
        <v>38.69</v>
      </c>
      <c r="E223">
        <v>37.79</v>
      </c>
      <c r="F223">
        <v>37.799999999999997</v>
      </c>
      <c r="G223">
        <v>2819332</v>
      </c>
    </row>
    <row r="224" spans="2:7" x14ac:dyDescent="0.2">
      <c r="B224" t="s">
        <v>227</v>
      </c>
      <c r="C224">
        <v>39.01</v>
      </c>
      <c r="D224">
        <v>39.700000000000003</v>
      </c>
      <c r="E224">
        <v>38.46</v>
      </c>
      <c r="F224">
        <v>39.479999999999997</v>
      </c>
      <c r="G224">
        <v>8062764</v>
      </c>
    </row>
    <row r="225" spans="2:7" x14ac:dyDescent="0.2">
      <c r="B225" t="s">
        <v>228</v>
      </c>
      <c r="C225">
        <v>39.43</v>
      </c>
      <c r="D225">
        <v>39.89</v>
      </c>
      <c r="E225">
        <v>39.119999999999997</v>
      </c>
      <c r="F225">
        <v>39.549999999999997</v>
      </c>
      <c r="G225">
        <v>5405352</v>
      </c>
    </row>
    <row r="226" spans="2:7" x14ac:dyDescent="0.2">
      <c r="B226" t="s">
        <v>229</v>
      </c>
      <c r="C226">
        <v>40.049999999999997</v>
      </c>
      <c r="D226">
        <v>40.520000000000003</v>
      </c>
      <c r="E226">
        <v>39.880000000000003</v>
      </c>
      <c r="F226">
        <v>40.479999999999997</v>
      </c>
      <c r="G226">
        <v>5645046</v>
      </c>
    </row>
    <row r="227" spans="2:7" x14ac:dyDescent="0.2">
      <c r="B227" t="s">
        <v>230</v>
      </c>
      <c r="C227">
        <v>40.82</v>
      </c>
      <c r="D227">
        <v>41.41</v>
      </c>
      <c r="E227">
        <v>40.549999999999997</v>
      </c>
      <c r="F227">
        <v>41.4</v>
      </c>
      <c r="G227">
        <v>4797404</v>
      </c>
    </row>
    <row r="228" spans="2:7" x14ac:dyDescent="0.2">
      <c r="B228" t="s">
        <v>231</v>
      </c>
      <c r="C228">
        <v>43.71</v>
      </c>
      <c r="D228">
        <v>44.39</v>
      </c>
      <c r="E228">
        <v>42.71</v>
      </c>
      <c r="F228">
        <v>43.08</v>
      </c>
      <c r="G228">
        <v>16473375</v>
      </c>
    </row>
    <row r="229" spans="2:7" x14ac:dyDescent="0.2">
      <c r="B229" t="s">
        <v>232</v>
      </c>
      <c r="C229">
        <v>44.09</v>
      </c>
      <c r="D229">
        <v>44.71</v>
      </c>
      <c r="E229">
        <v>43.24</v>
      </c>
      <c r="F229">
        <v>43.64</v>
      </c>
      <c r="G229">
        <v>10920938</v>
      </c>
    </row>
    <row r="230" spans="2:7" x14ac:dyDescent="0.2">
      <c r="B230" t="s">
        <v>233</v>
      </c>
      <c r="C230">
        <v>44.6</v>
      </c>
      <c r="D230">
        <v>44.64</v>
      </c>
      <c r="E230">
        <v>43.62</v>
      </c>
      <c r="F230">
        <v>43.86</v>
      </c>
      <c r="G230">
        <v>9723772</v>
      </c>
    </row>
    <row r="231" spans="2:7" x14ac:dyDescent="0.2">
      <c r="B231" t="s">
        <v>234</v>
      </c>
      <c r="C231">
        <v>44.6</v>
      </c>
      <c r="D231">
        <v>45.77</v>
      </c>
      <c r="E231">
        <v>44.55</v>
      </c>
      <c r="F231">
        <v>45.6</v>
      </c>
      <c r="G231">
        <v>23848748</v>
      </c>
    </row>
    <row r="232" spans="2:7" x14ac:dyDescent="0.2">
      <c r="B232" t="s">
        <v>235</v>
      </c>
      <c r="C232">
        <v>44.49</v>
      </c>
      <c r="D232">
        <v>44.9</v>
      </c>
      <c r="E232">
        <v>43.24</v>
      </c>
      <c r="F232">
        <v>44.01</v>
      </c>
      <c r="G232">
        <v>19645788</v>
      </c>
    </row>
    <row r="233" spans="2:7" x14ac:dyDescent="0.2">
      <c r="B233" t="s">
        <v>236</v>
      </c>
      <c r="C233">
        <v>44.9</v>
      </c>
      <c r="D233">
        <v>45.69</v>
      </c>
      <c r="E233">
        <v>44.63</v>
      </c>
      <c r="F233">
        <v>45.16</v>
      </c>
      <c r="G233">
        <v>9380323</v>
      </c>
    </row>
    <row r="234" spans="2:7" x14ac:dyDescent="0.2">
      <c r="B234" t="s">
        <v>237</v>
      </c>
      <c r="C234">
        <v>45.04</v>
      </c>
      <c r="D234">
        <v>45.16</v>
      </c>
      <c r="E234">
        <v>43.69</v>
      </c>
      <c r="F234">
        <v>43.93</v>
      </c>
      <c r="G234">
        <v>9717071</v>
      </c>
    </row>
    <row r="235" spans="2:7" x14ac:dyDescent="0.2">
      <c r="B235" t="s">
        <v>238</v>
      </c>
      <c r="C235">
        <v>43.61</v>
      </c>
      <c r="D235">
        <v>43.98</v>
      </c>
      <c r="E235">
        <v>43.24</v>
      </c>
      <c r="F235">
        <v>43.27</v>
      </c>
      <c r="G235">
        <v>5797970</v>
      </c>
    </row>
    <row r="236" spans="2:7" x14ac:dyDescent="0.2">
      <c r="B236" t="s">
        <v>239</v>
      </c>
      <c r="C236">
        <v>43.27</v>
      </c>
      <c r="D236">
        <v>43.6</v>
      </c>
      <c r="E236">
        <v>42.77</v>
      </c>
      <c r="F236">
        <v>43.39</v>
      </c>
      <c r="G236">
        <v>7272778</v>
      </c>
    </row>
    <row r="237" spans="2:7" x14ac:dyDescent="0.2">
      <c r="B237" t="s">
        <v>240</v>
      </c>
      <c r="C237">
        <v>43.27</v>
      </c>
      <c r="D237">
        <v>44.03</v>
      </c>
      <c r="E237">
        <v>43.08</v>
      </c>
      <c r="F237">
        <v>43.96</v>
      </c>
      <c r="G237">
        <v>5529566</v>
      </c>
    </row>
    <row r="238" spans="2:7" x14ac:dyDescent="0.2">
      <c r="B238" t="s">
        <v>241</v>
      </c>
      <c r="C238">
        <v>43.89</v>
      </c>
      <c r="D238">
        <v>44.23</v>
      </c>
      <c r="E238">
        <v>43.3</v>
      </c>
      <c r="F238">
        <v>44.2</v>
      </c>
      <c r="G238">
        <v>4838170</v>
      </c>
    </row>
    <row r="239" spans="2:7" x14ac:dyDescent="0.2">
      <c r="B239" t="s">
        <v>242</v>
      </c>
      <c r="C239">
        <v>44.63</v>
      </c>
      <c r="D239">
        <v>44.78</v>
      </c>
      <c r="E239">
        <v>44.03</v>
      </c>
      <c r="F239">
        <v>44.18</v>
      </c>
      <c r="G239">
        <v>5187183</v>
      </c>
    </row>
    <row r="240" spans="2:7" x14ac:dyDescent="0.2">
      <c r="B240" t="s">
        <v>243</v>
      </c>
      <c r="C240">
        <v>44.2</v>
      </c>
      <c r="D240">
        <v>44.38</v>
      </c>
      <c r="E240">
        <v>43.58</v>
      </c>
      <c r="F240">
        <v>43.79</v>
      </c>
      <c r="G240">
        <v>4946939</v>
      </c>
    </row>
    <row r="241" spans="2:7" x14ac:dyDescent="0.2">
      <c r="B241" t="s">
        <v>244</v>
      </c>
      <c r="C241">
        <v>43.52</v>
      </c>
      <c r="D241">
        <v>43.83</v>
      </c>
      <c r="E241">
        <v>43.1</v>
      </c>
      <c r="F241">
        <v>43.18</v>
      </c>
      <c r="G241">
        <v>7468421</v>
      </c>
    </row>
    <row r="242" spans="2:7" x14ac:dyDescent="0.2">
      <c r="B242" t="s">
        <v>245</v>
      </c>
      <c r="C242">
        <v>42.71</v>
      </c>
      <c r="D242">
        <v>43.35</v>
      </c>
      <c r="E242">
        <v>42.5</v>
      </c>
      <c r="F242">
        <v>42.95</v>
      </c>
      <c r="G242">
        <v>6518323</v>
      </c>
    </row>
    <row r="243" spans="2:7" x14ac:dyDescent="0.2">
      <c r="B243" t="s">
        <v>246</v>
      </c>
      <c r="C243">
        <v>42.76</v>
      </c>
      <c r="D243">
        <v>43.89</v>
      </c>
      <c r="E243">
        <v>42.71</v>
      </c>
      <c r="F243">
        <v>43.33</v>
      </c>
      <c r="G243">
        <v>4459851</v>
      </c>
    </row>
    <row r="244" spans="2:7" x14ac:dyDescent="0.2">
      <c r="B244" t="s">
        <v>247</v>
      </c>
      <c r="C244">
        <v>42.27</v>
      </c>
      <c r="D244">
        <v>42.28</v>
      </c>
      <c r="E244">
        <v>41.41</v>
      </c>
      <c r="F244">
        <v>41.83</v>
      </c>
      <c r="G244">
        <v>6572103</v>
      </c>
    </row>
    <row r="245" spans="2:7" x14ac:dyDescent="0.2">
      <c r="B245" t="s">
        <v>248</v>
      </c>
      <c r="C245">
        <v>42.28</v>
      </c>
      <c r="D245">
        <v>42.75</v>
      </c>
      <c r="E245">
        <v>42.24</v>
      </c>
      <c r="F245">
        <v>42.39</v>
      </c>
      <c r="G245">
        <v>3964221</v>
      </c>
    </row>
    <row r="246" spans="2:7" x14ac:dyDescent="0.2">
      <c r="B246" t="s">
        <v>249</v>
      </c>
      <c r="C246">
        <v>42.46</v>
      </c>
      <c r="D246">
        <v>42.76</v>
      </c>
      <c r="E246">
        <v>42.21</v>
      </c>
      <c r="F246">
        <v>42.34</v>
      </c>
      <c r="G246">
        <v>4385885</v>
      </c>
    </row>
    <row r="247" spans="2:7" x14ac:dyDescent="0.2">
      <c r="B247" t="s">
        <v>250</v>
      </c>
      <c r="C247">
        <v>42.36</v>
      </c>
      <c r="D247">
        <v>42.56</v>
      </c>
      <c r="E247">
        <v>40.76</v>
      </c>
      <c r="F247">
        <v>40.82</v>
      </c>
      <c r="G247">
        <v>6034668</v>
      </c>
    </row>
    <row r="248" spans="2:7" x14ac:dyDescent="0.2">
      <c r="B248" t="s">
        <v>251</v>
      </c>
      <c r="C248">
        <v>40.79</v>
      </c>
      <c r="D248">
        <v>40.92</v>
      </c>
      <c r="E248">
        <v>40.28</v>
      </c>
      <c r="F248">
        <v>40.92</v>
      </c>
      <c r="G248">
        <v>5141369</v>
      </c>
    </row>
    <row r="249" spans="2:7" x14ac:dyDescent="0.2">
      <c r="B249" t="s">
        <v>252</v>
      </c>
      <c r="C249">
        <v>40.729999999999997</v>
      </c>
      <c r="D249">
        <v>40.82</v>
      </c>
      <c r="E249">
        <v>39.979999999999997</v>
      </c>
      <c r="F249">
        <v>40.36</v>
      </c>
      <c r="G249">
        <v>4248454</v>
      </c>
    </row>
    <row r="250" spans="2:7" x14ac:dyDescent="0.2">
      <c r="B250" t="s">
        <v>253</v>
      </c>
      <c r="C250">
        <v>41.32</v>
      </c>
      <c r="D250">
        <v>42.33</v>
      </c>
      <c r="E250">
        <v>41.14</v>
      </c>
      <c r="F250">
        <v>42.1</v>
      </c>
      <c r="G250">
        <v>5101191</v>
      </c>
    </row>
    <row r="251" spans="2:7" x14ac:dyDescent="0.2">
      <c r="B251" t="s">
        <v>254</v>
      </c>
      <c r="C251">
        <v>41.94</v>
      </c>
      <c r="D251">
        <v>42.49</v>
      </c>
      <c r="E251">
        <v>41.79</v>
      </c>
      <c r="F251">
        <v>42.37</v>
      </c>
      <c r="G251">
        <v>3163622</v>
      </c>
    </row>
    <row r="252" spans="2:7" x14ac:dyDescent="0.2">
      <c r="B252" t="s">
        <v>255</v>
      </c>
      <c r="C252">
        <v>42.89</v>
      </c>
      <c r="D252">
        <v>43.6</v>
      </c>
      <c r="E252">
        <v>42.67</v>
      </c>
      <c r="F252">
        <v>43.14</v>
      </c>
      <c r="G252">
        <v>6165037</v>
      </c>
    </row>
    <row r="253" spans="2:7" x14ac:dyDescent="0.2">
      <c r="B253" t="s">
        <v>256</v>
      </c>
      <c r="C253">
        <v>44.03</v>
      </c>
      <c r="D253">
        <v>44.14</v>
      </c>
      <c r="E253">
        <v>43.3</v>
      </c>
      <c r="F253">
        <v>43.45</v>
      </c>
      <c r="G253">
        <v>6304337</v>
      </c>
    </row>
    <row r="254" spans="2:7" x14ac:dyDescent="0.2">
      <c r="B254" t="s">
        <v>257</v>
      </c>
      <c r="C254">
        <v>42.96</v>
      </c>
      <c r="D254">
        <v>43.69</v>
      </c>
      <c r="E254">
        <v>42.8</v>
      </c>
      <c r="F254">
        <v>43.43</v>
      </c>
      <c r="G254">
        <v>4133851</v>
      </c>
    </row>
    <row r="255" spans="2:7" x14ac:dyDescent="0.2">
      <c r="B255" t="s">
        <v>258</v>
      </c>
      <c r="C255">
        <v>43.92</v>
      </c>
      <c r="D255">
        <v>45.09</v>
      </c>
      <c r="E255">
        <v>43.61</v>
      </c>
      <c r="F255">
        <v>44.95</v>
      </c>
      <c r="G255">
        <v>7700337</v>
      </c>
    </row>
    <row r="256" spans="2:7" x14ac:dyDescent="0.2">
      <c r="B256" t="s">
        <v>259</v>
      </c>
      <c r="C256">
        <v>46.11</v>
      </c>
      <c r="D256">
        <v>48.78</v>
      </c>
      <c r="E256">
        <v>45.84</v>
      </c>
      <c r="F256">
        <v>48.6</v>
      </c>
      <c r="G256">
        <v>17078252</v>
      </c>
    </row>
    <row r="257" spans="2:7" x14ac:dyDescent="0.2">
      <c r="B257" t="s">
        <v>260</v>
      </c>
      <c r="C257">
        <v>49.13</v>
      </c>
      <c r="D257">
        <v>49.16</v>
      </c>
      <c r="E257">
        <v>47.8</v>
      </c>
      <c r="F257">
        <v>48.62</v>
      </c>
      <c r="G257">
        <v>6230531</v>
      </c>
    </row>
    <row r="258" spans="2:7" x14ac:dyDescent="0.2">
      <c r="B258" t="s">
        <v>261</v>
      </c>
      <c r="C258">
        <v>47.85</v>
      </c>
      <c r="D258">
        <v>48.59</v>
      </c>
      <c r="E258">
        <v>46.99</v>
      </c>
      <c r="F258">
        <v>47.99</v>
      </c>
      <c r="G258">
        <v>7136191</v>
      </c>
    </row>
    <row r="259" spans="2:7" x14ac:dyDescent="0.2">
      <c r="B259" t="s">
        <v>262</v>
      </c>
      <c r="C259">
        <v>49.08</v>
      </c>
      <c r="D259">
        <v>49.83</v>
      </c>
      <c r="E259">
        <v>48.07</v>
      </c>
      <c r="F259">
        <v>48.9</v>
      </c>
      <c r="G259">
        <v>9295245</v>
      </c>
    </row>
    <row r="260" spans="2:7" x14ac:dyDescent="0.2">
      <c r="B260" t="s">
        <v>263</v>
      </c>
      <c r="C260">
        <v>49</v>
      </c>
      <c r="D260">
        <v>49.18</v>
      </c>
      <c r="E260">
        <v>47.97</v>
      </c>
      <c r="F260">
        <v>48.59</v>
      </c>
      <c r="G260">
        <v>6825460</v>
      </c>
    </row>
    <row r="261" spans="2:7" x14ac:dyDescent="0.2">
      <c r="B261" t="s">
        <v>264</v>
      </c>
      <c r="C261">
        <v>49.03</v>
      </c>
      <c r="D261">
        <v>49.68</v>
      </c>
      <c r="E261">
        <v>47.48</v>
      </c>
      <c r="F261">
        <v>47.62</v>
      </c>
      <c r="G261">
        <v>6527610</v>
      </c>
    </row>
    <row r="262" spans="2:7" x14ac:dyDescent="0.2">
      <c r="B262" t="s">
        <v>265</v>
      </c>
      <c r="C262">
        <v>47.09</v>
      </c>
      <c r="D262">
        <v>47.49</v>
      </c>
      <c r="E262">
        <v>46.16</v>
      </c>
      <c r="F262">
        <v>46.9</v>
      </c>
      <c r="G262">
        <v>7265425</v>
      </c>
    </row>
    <row r="263" spans="2:7" x14ac:dyDescent="0.2">
      <c r="B263" t="s">
        <v>266</v>
      </c>
      <c r="C263">
        <v>47.36</v>
      </c>
      <c r="D263">
        <v>47.89</v>
      </c>
      <c r="E263">
        <v>46.63</v>
      </c>
      <c r="F263">
        <v>47.6</v>
      </c>
      <c r="G263">
        <v>5705539</v>
      </c>
    </row>
    <row r="264" spans="2:7" x14ac:dyDescent="0.2">
      <c r="B264" t="s">
        <v>267</v>
      </c>
      <c r="C264">
        <v>47.36</v>
      </c>
      <c r="D264">
        <v>47.62</v>
      </c>
      <c r="E264">
        <v>46.88</v>
      </c>
      <c r="F264">
        <v>47.23</v>
      </c>
      <c r="G264">
        <v>3455880</v>
      </c>
    </row>
    <row r="265" spans="2:7" x14ac:dyDescent="0.2">
      <c r="B265" t="s">
        <v>268</v>
      </c>
      <c r="C265">
        <v>47.11</v>
      </c>
      <c r="D265">
        <v>47.16</v>
      </c>
      <c r="E265">
        <v>45.46</v>
      </c>
      <c r="F265">
        <v>45.96</v>
      </c>
      <c r="G265">
        <v>3454814</v>
      </c>
    </row>
    <row r="266" spans="2:7" x14ac:dyDescent="0.2">
      <c r="B266" t="s">
        <v>269</v>
      </c>
      <c r="C266">
        <v>45.53</v>
      </c>
      <c r="D266">
        <v>45.75</v>
      </c>
      <c r="E266">
        <v>45.05</v>
      </c>
      <c r="F266">
        <v>45.19</v>
      </c>
      <c r="G266">
        <v>5758971</v>
      </c>
    </row>
    <row r="267" spans="2:7" x14ac:dyDescent="0.2">
      <c r="B267" t="s">
        <v>270</v>
      </c>
      <c r="C267">
        <v>45.37</v>
      </c>
      <c r="D267">
        <v>45.71</v>
      </c>
      <c r="E267">
        <v>44.59</v>
      </c>
      <c r="F267">
        <v>44.83</v>
      </c>
      <c r="G267">
        <v>3864938</v>
      </c>
    </row>
    <row r="268" spans="2:7" x14ac:dyDescent="0.2">
      <c r="B268" t="s">
        <v>271</v>
      </c>
      <c r="C268">
        <v>44.53</v>
      </c>
      <c r="D268">
        <v>45.55</v>
      </c>
      <c r="E268">
        <v>44.2</v>
      </c>
      <c r="F268">
        <v>45.21</v>
      </c>
      <c r="G268">
        <v>4330159</v>
      </c>
    </row>
    <row r="269" spans="2:7" x14ac:dyDescent="0.2">
      <c r="B269" t="s">
        <v>272</v>
      </c>
      <c r="C269">
        <v>45.5</v>
      </c>
      <c r="D269">
        <v>45.97</v>
      </c>
      <c r="E269">
        <v>44.91</v>
      </c>
      <c r="F269">
        <v>45.9</v>
      </c>
      <c r="G269">
        <v>4236243</v>
      </c>
    </row>
    <row r="270" spans="2:7" x14ac:dyDescent="0.2">
      <c r="B270" t="s">
        <v>273</v>
      </c>
      <c r="C270">
        <v>48.98</v>
      </c>
      <c r="D270">
        <v>49.89</v>
      </c>
      <c r="E270">
        <v>48.16</v>
      </c>
      <c r="F270">
        <v>48.18</v>
      </c>
      <c r="G270">
        <v>11606154</v>
      </c>
    </row>
    <row r="271" spans="2:7" x14ac:dyDescent="0.2">
      <c r="B271" t="s">
        <v>274</v>
      </c>
      <c r="C271">
        <v>48.08</v>
      </c>
      <c r="D271">
        <v>48.69</v>
      </c>
      <c r="E271">
        <v>47.69</v>
      </c>
      <c r="F271">
        <v>48.33</v>
      </c>
      <c r="G271">
        <v>5439407</v>
      </c>
    </row>
    <row r="272" spans="2:7" x14ac:dyDescent="0.2">
      <c r="B272" t="s">
        <v>275</v>
      </c>
      <c r="C272">
        <v>47.76</v>
      </c>
      <c r="D272">
        <v>49.53</v>
      </c>
      <c r="E272">
        <v>47.64</v>
      </c>
      <c r="F272">
        <v>49.12</v>
      </c>
      <c r="G272">
        <v>6259079</v>
      </c>
    </row>
    <row r="273" spans="2:7" x14ac:dyDescent="0.2">
      <c r="B273" t="s">
        <v>276</v>
      </c>
      <c r="C273">
        <v>49.74</v>
      </c>
      <c r="D273">
        <v>52.37</v>
      </c>
      <c r="E273">
        <v>49.54</v>
      </c>
      <c r="F273">
        <v>51.51</v>
      </c>
      <c r="G273">
        <v>11428943</v>
      </c>
    </row>
    <row r="274" spans="2:7" x14ac:dyDescent="0.2">
      <c r="B274" t="s">
        <v>277</v>
      </c>
      <c r="C274">
        <v>52.14</v>
      </c>
      <c r="D274">
        <v>52.17</v>
      </c>
      <c r="E274">
        <v>50.21</v>
      </c>
      <c r="F274">
        <v>51.13</v>
      </c>
      <c r="G274">
        <v>6283168</v>
      </c>
    </row>
    <row r="275" spans="2:7" x14ac:dyDescent="0.2">
      <c r="B275" t="s">
        <v>278</v>
      </c>
      <c r="C275">
        <v>51.69</v>
      </c>
      <c r="D275">
        <v>52.3</v>
      </c>
      <c r="E275">
        <v>51.44</v>
      </c>
      <c r="F275">
        <v>51.58</v>
      </c>
      <c r="G275">
        <v>7935551</v>
      </c>
    </row>
    <row r="276" spans="2:7" x14ac:dyDescent="0.2">
      <c r="B276" t="s">
        <v>279</v>
      </c>
      <c r="C276">
        <v>52.09</v>
      </c>
      <c r="D276">
        <v>54.69</v>
      </c>
      <c r="E276">
        <v>52.07</v>
      </c>
      <c r="F276">
        <v>53.55</v>
      </c>
      <c r="G276">
        <v>12500729</v>
      </c>
    </row>
    <row r="277" spans="2:7" x14ac:dyDescent="0.2">
      <c r="B277" t="s">
        <v>280</v>
      </c>
      <c r="C277">
        <v>52.53</v>
      </c>
      <c r="D277">
        <v>52.7</v>
      </c>
      <c r="E277">
        <v>51.2</v>
      </c>
      <c r="F277">
        <v>52.03</v>
      </c>
      <c r="G277">
        <v>6647103</v>
      </c>
    </row>
    <row r="278" spans="2:7" x14ac:dyDescent="0.2">
      <c r="B278" t="s">
        <v>281</v>
      </c>
      <c r="C278">
        <v>52.1</v>
      </c>
      <c r="D278">
        <v>54.51</v>
      </c>
      <c r="E278">
        <v>51.47</v>
      </c>
      <c r="F278">
        <v>54.14</v>
      </c>
      <c r="G278">
        <v>10929098</v>
      </c>
    </row>
    <row r="279" spans="2:7" x14ac:dyDescent="0.2">
      <c r="B279" t="s">
        <v>282</v>
      </c>
      <c r="C279">
        <v>55.28</v>
      </c>
      <c r="D279">
        <v>56.58</v>
      </c>
      <c r="E279">
        <v>53.16</v>
      </c>
      <c r="F279">
        <v>53.32</v>
      </c>
      <c r="G279">
        <v>9698340</v>
      </c>
    </row>
    <row r="280" spans="2:7" x14ac:dyDescent="0.2">
      <c r="B280" t="s">
        <v>283</v>
      </c>
      <c r="C280">
        <v>55.3</v>
      </c>
      <c r="D280">
        <v>55.52</v>
      </c>
      <c r="E280">
        <v>53.51</v>
      </c>
      <c r="F280">
        <v>55.26</v>
      </c>
      <c r="G280">
        <v>8263754</v>
      </c>
    </row>
    <row r="281" spans="2:7" x14ac:dyDescent="0.2">
      <c r="B281" t="s">
        <v>284</v>
      </c>
      <c r="C281">
        <v>56.69</v>
      </c>
      <c r="D281">
        <v>58.14</v>
      </c>
      <c r="E281">
        <v>54.1</v>
      </c>
      <c r="F281">
        <v>55.14</v>
      </c>
      <c r="G281">
        <v>7550403</v>
      </c>
    </row>
    <row r="282" spans="2:7" x14ac:dyDescent="0.2">
      <c r="B282" t="s">
        <v>285</v>
      </c>
      <c r="C282">
        <v>57.2</v>
      </c>
      <c r="D282">
        <v>57.26</v>
      </c>
      <c r="E282">
        <v>54.07</v>
      </c>
      <c r="F282">
        <v>54.91</v>
      </c>
      <c r="G282">
        <v>8326470</v>
      </c>
    </row>
    <row r="283" spans="2:7" x14ac:dyDescent="0.2">
      <c r="B283" t="s">
        <v>286</v>
      </c>
      <c r="C283">
        <v>54.09</v>
      </c>
      <c r="D283">
        <v>55.25</v>
      </c>
      <c r="E283">
        <v>53.67</v>
      </c>
      <c r="F283">
        <v>54.61</v>
      </c>
      <c r="G283">
        <v>7681332</v>
      </c>
    </row>
    <row r="284" spans="2:7" x14ac:dyDescent="0.2">
      <c r="B284" t="s">
        <v>287</v>
      </c>
      <c r="C284">
        <v>54.79</v>
      </c>
      <c r="D284">
        <v>56.07</v>
      </c>
      <c r="E284">
        <v>54.38</v>
      </c>
      <c r="F284">
        <v>55.86</v>
      </c>
      <c r="G284">
        <v>5928473</v>
      </c>
    </row>
    <row r="285" spans="2:7" x14ac:dyDescent="0.2">
      <c r="B285" t="s">
        <v>288</v>
      </c>
      <c r="C285">
        <v>55.37</v>
      </c>
      <c r="D285">
        <v>55.42</v>
      </c>
      <c r="E285">
        <v>54.22</v>
      </c>
      <c r="F285">
        <v>54.46</v>
      </c>
      <c r="G285">
        <v>5328713</v>
      </c>
    </row>
    <row r="286" spans="2:7" x14ac:dyDescent="0.2">
      <c r="B286" t="s">
        <v>289</v>
      </c>
      <c r="C286">
        <v>55.22</v>
      </c>
      <c r="D286">
        <v>55.44</v>
      </c>
      <c r="E286">
        <v>52.96</v>
      </c>
      <c r="F286">
        <v>53.24</v>
      </c>
      <c r="G286">
        <v>5627377</v>
      </c>
    </row>
    <row r="287" spans="2:7" x14ac:dyDescent="0.2">
      <c r="B287" t="s">
        <v>290</v>
      </c>
      <c r="C287">
        <v>52.9</v>
      </c>
      <c r="D287">
        <v>53.86</v>
      </c>
      <c r="E287">
        <v>52.3</v>
      </c>
      <c r="F287">
        <v>53.71</v>
      </c>
      <c r="G287">
        <v>4467713</v>
      </c>
    </row>
    <row r="288" spans="2:7" x14ac:dyDescent="0.2">
      <c r="B288" t="s">
        <v>291</v>
      </c>
      <c r="C288">
        <v>54.58</v>
      </c>
      <c r="D288">
        <v>55.33</v>
      </c>
      <c r="E288">
        <v>52.84</v>
      </c>
      <c r="F288">
        <v>53.04</v>
      </c>
      <c r="G288">
        <v>6524443</v>
      </c>
    </row>
    <row r="289" spans="2:7" x14ac:dyDescent="0.2">
      <c r="B289" t="s">
        <v>292</v>
      </c>
      <c r="C289">
        <v>52.88</v>
      </c>
      <c r="D289">
        <v>53.46</v>
      </c>
      <c r="E289">
        <v>51.57</v>
      </c>
      <c r="F289">
        <v>51.64</v>
      </c>
      <c r="G289">
        <v>4347218</v>
      </c>
    </row>
    <row r="290" spans="2:7" x14ac:dyDescent="0.2">
      <c r="B290" t="s">
        <v>293</v>
      </c>
      <c r="C290">
        <v>51.01</v>
      </c>
      <c r="D290">
        <v>51.71</v>
      </c>
      <c r="E290">
        <v>49.59</v>
      </c>
      <c r="F290">
        <v>49.92</v>
      </c>
      <c r="G290">
        <v>7030034</v>
      </c>
    </row>
    <row r="291" spans="2:7" x14ac:dyDescent="0.2">
      <c r="B291" t="s">
        <v>294</v>
      </c>
      <c r="C291">
        <v>50.15</v>
      </c>
      <c r="D291">
        <v>51.55</v>
      </c>
      <c r="E291">
        <v>49.77</v>
      </c>
      <c r="F291">
        <v>50.68</v>
      </c>
      <c r="G291">
        <v>6832771</v>
      </c>
    </row>
    <row r="292" spans="2:7" x14ac:dyDescent="0.2">
      <c r="B292" t="s">
        <v>295</v>
      </c>
      <c r="C292">
        <v>50.79</v>
      </c>
      <c r="D292">
        <v>53.09</v>
      </c>
      <c r="E292">
        <v>50.79</v>
      </c>
      <c r="F292">
        <v>52.85</v>
      </c>
      <c r="G292">
        <v>7710638</v>
      </c>
    </row>
    <row r="293" spans="2:7" x14ac:dyDescent="0.2">
      <c r="B293" t="s">
        <v>296</v>
      </c>
      <c r="C293">
        <v>53.7</v>
      </c>
      <c r="D293">
        <v>54.52</v>
      </c>
      <c r="E293">
        <v>51.52</v>
      </c>
      <c r="F293">
        <v>52.57</v>
      </c>
      <c r="G293">
        <v>7400400</v>
      </c>
    </row>
    <row r="294" spans="2:7" x14ac:dyDescent="0.2">
      <c r="B294" t="s">
        <v>297</v>
      </c>
      <c r="C294">
        <v>50.45</v>
      </c>
      <c r="D294">
        <v>52.99</v>
      </c>
      <c r="E294">
        <v>49.31</v>
      </c>
      <c r="F294">
        <v>52.49</v>
      </c>
      <c r="G294">
        <v>8613203</v>
      </c>
    </row>
    <row r="295" spans="2:7" x14ac:dyDescent="0.2">
      <c r="B295" t="s">
        <v>298</v>
      </c>
      <c r="C295">
        <v>53.67</v>
      </c>
      <c r="D295">
        <v>54.26</v>
      </c>
      <c r="E295">
        <v>50.63</v>
      </c>
      <c r="F295">
        <v>53.94</v>
      </c>
      <c r="G295">
        <v>13869066</v>
      </c>
    </row>
    <row r="296" spans="2:7" x14ac:dyDescent="0.2">
      <c r="B296" t="s">
        <v>299</v>
      </c>
      <c r="C296">
        <v>53.73</v>
      </c>
      <c r="D296">
        <v>54.75</v>
      </c>
      <c r="E296">
        <v>52.14</v>
      </c>
      <c r="F296">
        <v>52.8</v>
      </c>
      <c r="G296">
        <v>8998630</v>
      </c>
    </row>
    <row r="297" spans="2:7" x14ac:dyDescent="0.2">
      <c r="B297" t="s">
        <v>300</v>
      </c>
      <c r="C297">
        <v>52.68</v>
      </c>
      <c r="D297">
        <v>54.54</v>
      </c>
      <c r="E297">
        <v>52.59</v>
      </c>
      <c r="F297">
        <v>53.54</v>
      </c>
      <c r="G297">
        <v>7783293</v>
      </c>
    </row>
    <row r="298" spans="2:7" x14ac:dyDescent="0.2">
      <c r="B298" t="s">
        <v>301</v>
      </c>
      <c r="C298">
        <v>53.04</v>
      </c>
      <c r="D298">
        <v>54.41</v>
      </c>
      <c r="E298">
        <v>52.06</v>
      </c>
      <c r="F298">
        <v>53.3</v>
      </c>
      <c r="G298">
        <v>8642317</v>
      </c>
    </row>
    <row r="299" spans="2:7" x14ac:dyDescent="0.2">
      <c r="B299" t="s">
        <v>302</v>
      </c>
      <c r="C299">
        <v>53.4</v>
      </c>
      <c r="D299">
        <v>53.52</v>
      </c>
      <c r="E299">
        <v>51.33</v>
      </c>
      <c r="F299">
        <v>52.7</v>
      </c>
      <c r="G299">
        <v>6375545</v>
      </c>
    </row>
    <row r="300" spans="2:7" x14ac:dyDescent="0.2">
      <c r="B300" t="s">
        <v>303</v>
      </c>
      <c r="C300">
        <v>53.67</v>
      </c>
      <c r="D300">
        <v>54.15</v>
      </c>
      <c r="E300">
        <v>52.97</v>
      </c>
      <c r="F300">
        <v>53.63</v>
      </c>
      <c r="G300">
        <v>6003596</v>
      </c>
    </row>
    <row r="301" spans="2:7" x14ac:dyDescent="0.2">
      <c r="B301" t="s">
        <v>304</v>
      </c>
      <c r="C301">
        <v>54.42</v>
      </c>
      <c r="D301">
        <v>55.81</v>
      </c>
      <c r="E301">
        <v>54.36</v>
      </c>
      <c r="F301">
        <v>54.88</v>
      </c>
      <c r="G301">
        <v>6550098</v>
      </c>
    </row>
    <row r="302" spans="2:7" x14ac:dyDescent="0.2">
      <c r="B302" t="s">
        <v>305</v>
      </c>
      <c r="C302">
        <v>54.63</v>
      </c>
      <c r="D302">
        <v>55</v>
      </c>
      <c r="E302">
        <v>53.87</v>
      </c>
      <c r="F302">
        <v>54.04</v>
      </c>
      <c r="G302">
        <v>3932658</v>
      </c>
    </row>
    <row r="303" spans="2:7" x14ac:dyDescent="0.2">
      <c r="B303" t="s">
        <v>306</v>
      </c>
      <c r="C303">
        <v>53.3</v>
      </c>
      <c r="D303">
        <v>54.59</v>
      </c>
      <c r="E303">
        <v>53.05</v>
      </c>
      <c r="F303">
        <v>54.45</v>
      </c>
      <c r="G303">
        <v>4232156</v>
      </c>
    </row>
    <row r="304" spans="2:7" x14ac:dyDescent="0.2">
      <c r="B304" t="s">
        <v>307</v>
      </c>
      <c r="C304">
        <v>54.32</v>
      </c>
      <c r="D304">
        <v>55</v>
      </c>
      <c r="E304">
        <v>53.79</v>
      </c>
      <c r="F304">
        <v>54.49</v>
      </c>
      <c r="G304">
        <v>4567230</v>
      </c>
    </row>
    <row r="305" spans="2:7" x14ac:dyDescent="0.2">
      <c r="B305" t="s">
        <v>308</v>
      </c>
      <c r="C305">
        <v>55.04</v>
      </c>
      <c r="D305">
        <v>55.37</v>
      </c>
      <c r="E305">
        <v>54.1</v>
      </c>
      <c r="F305">
        <v>54.12</v>
      </c>
      <c r="G305">
        <v>3701111</v>
      </c>
    </row>
    <row r="306" spans="2:7" x14ac:dyDescent="0.2">
      <c r="B306" t="s">
        <v>309</v>
      </c>
      <c r="C306">
        <v>54.48</v>
      </c>
      <c r="D306">
        <v>54.88</v>
      </c>
      <c r="E306">
        <v>53.33</v>
      </c>
      <c r="F306">
        <v>53.64</v>
      </c>
      <c r="G306">
        <v>3828384</v>
      </c>
    </row>
    <row r="307" spans="2:7" x14ac:dyDescent="0.2">
      <c r="B307" t="s">
        <v>310</v>
      </c>
      <c r="C307">
        <v>53.69</v>
      </c>
      <c r="D307">
        <v>55.68</v>
      </c>
      <c r="E307">
        <v>53.33</v>
      </c>
      <c r="F307">
        <v>55.59</v>
      </c>
      <c r="G307">
        <v>7083944</v>
      </c>
    </row>
    <row r="308" spans="2:7" x14ac:dyDescent="0.2">
      <c r="B308" t="s">
        <v>311</v>
      </c>
      <c r="C308">
        <v>55.96</v>
      </c>
      <c r="D308">
        <v>57.27</v>
      </c>
      <c r="E308">
        <v>55.84</v>
      </c>
      <c r="F308">
        <v>57.21</v>
      </c>
      <c r="G308">
        <v>7974310</v>
      </c>
    </row>
    <row r="309" spans="2:7" x14ac:dyDescent="0.2">
      <c r="B309" t="s">
        <v>312</v>
      </c>
      <c r="C309">
        <v>57.07</v>
      </c>
      <c r="D309">
        <v>57.33</v>
      </c>
      <c r="E309">
        <v>55.97</v>
      </c>
      <c r="F309">
        <v>56.01</v>
      </c>
      <c r="G309">
        <v>4969232</v>
      </c>
    </row>
    <row r="310" spans="2:7" x14ac:dyDescent="0.2">
      <c r="B310" t="s">
        <v>313</v>
      </c>
      <c r="C310">
        <v>55.53</v>
      </c>
      <c r="D310">
        <v>55.69</v>
      </c>
      <c r="E310">
        <v>54.41</v>
      </c>
      <c r="F310">
        <v>54.5</v>
      </c>
      <c r="G310">
        <v>6195169</v>
      </c>
    </row>
    <row r="311" spans="2:7" x14ac:dyDescent="0.2">
      <c r="B311" t="s">
        <v>314</v>
      </c>
      <c r="C311">
        <v>54.72</v>
      </c>
      <c r="D311">
        <v>56.12</v>
      </c>
      <c r="E311">
        <v>54.7</v>
      </c>
      <c r="F311">
        <v>55.22</v>
      </c>
      <c r="G311">
        <v>5603352</v>
      </c>
    </row>
    <row r="312" spans="2:7" x14ac:dyDescent="0.2">
      <c r="B312" t="s">
        <v>315</v>
      </c>
      <c r="C312">
        <v>54.19</v>
      </c>
      <c r="D312">
        <v>56.45</v>
      </c>
      <c r="E312">
        <v>53.82</v>
      </c>
      <c r="F312">
        <v>55.94</v>
      </c>
      <c r="G312">
        <v>4782189</v>
      </c>
    </row>
    <row r="313" spans="2:7" x14ac:dyDescent="0.2">
      <c r="B313" t="s">
        <v>316</v>
      </c>
      <c r="C313">
        <v>56.16</v>
      </c>
      <c r="D313">
        <v>56.21</v>
      </c>
      <c r="E313">
        <v>54.88</v>
      </c>
      <c r="F313">
        <v>55.59</v>
      </c>
      <c r="G313">
        <v>3446949</v>
      </c>
    </row>
    <row r="314" spans="2:7" x14ac:dyDescent="0.2">
      <c r="B314" t="s">
        <v>317</v>
      </c>
      <c r="C314">
        <v>57.2</v>
      </c>
      <c r="D314">
        <v>58.12</v>
      </c>
      <c r="E314">
        <v>55.82</v>
      </c>
      <c r="F314">
        <v>56.06</v>
      </c>
      <c r="G314">
        <v>5393159</v>
      </c>
    </row>
    <row r="315" spans="2:7" x14ac:dyDescent="0.2">
      <c r="B315" t="s">
        <v>318</v>
      </c>
      <c r="C315">
        <v>56.5</v>
      </c>
      <c r="D315">
        <v>57.05</v>
      </c>
      <c r="E315">
        <v>55.93</v>
      </c>
      <c r="F315">
        <v>56.55</v>
      </c>
      <c r="G315">
        <v>2743577</v>
      </c>
    </row>
    <row r="316" spans="2:7" x14ac:dyDescent="0.2">
      <c r="B316" t="s">
        <v>319</v>
      </c>
      <c r="C316">
        <v>57.26</v>
      </c>
      <c r="D316">
        <v>57.84</v>
      </c>
      <c r="E316">
        <v>56.89</v>
      </c>
      <c r="F316">
        <v>57.55</v>
      </c>
      <c r="G316">
        <v>4779296</v>
      </c>
    </row>
    <row r="317" spans="2:7" x14ac:dyDescent="0.2">
      <c r="B317" t="s">
        <v>320</v>
      </c>
      <c r="C317">
        <v>56.87</v>
      </c>
      <c r="D317">
        <v>58.7</v>
      </c>
      <c r="E317">
        <v>56.77</v>
      </c>
      <c r="F317">
        <v>58.53</v>
      </c>
      <c r="G317">
        <v>7524452</v>
      </c>
    </row>
    <row r="318" spans="2:7" x14ac:dyDescent="0.2">
      <c r="B318" t="s">
        <v>321</v>
      </c>
      <c r="C318">
        <v>57.96</v>
      </c>
      <c r="D318">
        <v>58.01</v>
      </c>
      <c r="E318">
        <v>56.27</v>
      </c>
      <c r="F318">
        <v>57.08</v>
      </c>
      <c r="G318">
        <v>6287414</v>
      </c>
    </row>
    <row r="319" spans="2:7" x14ac:dyDescent="0.2">
      <c r="B319" t="s">
        <v>322</v>
      </c>
      <c r="C319">
        <v>57.08</v>
      </c>
      <c r="D319">
        <v>57.55</v>
      </c>
      <c r="E319">
        <v>54.99</v>
      </c>
      <c r="F319">
        <v>56.91</v>
      </c>
      <c r="G319">
        <v>7700824</v>
      </c>
    </row>
    <row r="320" spans="2:7" x14ac:dyDescent="0.2">
      <c r="B320" t="s">
        <v>323</v>
      </c>
      <c r="C320">
        <v>57.28</v>
      </c>
      <c r="D320">
        <v>57.6</v>
      </c>
      <c r="E320">
        <v>56.02</v>
      </c>
      <c r="F320">
        <v>56.67</v>
      </c>
      <c r="G320">
        <v>4161723</v>
      </c>
    </row>
    <row r="321" spans="2:7" x14ac:dyDescent="0.2">
      <c r="B321" t="s">
        <v>324</v>
      </c>
      <c r="C321">
        <v>56.5</v>
      </c>
      <c r="D321">
        <v>56.61</v>
      </c>
      <c r="E321">
        <v>55.37</v>
      </c>
      <c r="F321">
        <v>55.89</v>
      </c>
      <c r="G321">
        <v>3824131</v>
      </c>
    </row>
    <row r="322" spans="2:7" x14ac:dyDescent="0.2">
      <c r="B322" t="s">
        <v>325</v>
      </c>
      <c r="C322">
        <v>56.67</v>
      </c>
      <c r="D322">
        <v>58.32</v>
      </c>
      <c r="E322">
        <v>56.5</v>
      </c>
      <c r="F322">
        <v>58.13</v>
      </c>
      <c r="G322">
        <v>5501411</v>
      </c>
    </row>
    <row r="323" spans="2:7" x14ac:dyDescent="0.2">
      <c r="B323" t="s">
        <v>326</v>
      </c>
      <c r="C323">
        <v>57.97</v>
      </c>
      <c r="D323">
        <v>58.12</v>
      </c>
      <c r="E323">
        <v>56.77</v>
      </c>
      <c r="F323">
        <v>56.88</v>
      </c>
      <c r="G323">
        <v>3877734</v>
      </c>
    </row>
    <row r="324" spans="2:7" x14ac:dyDescent="0.2">
      <c r="B324" t="s">
        <v>327</v>
      </c>
      <c r="C324">
        <v>56.6</v>
      </c>
      <c r="D324">
        <v>57.3</v>
      </c>
      <c r="E324">
        <v>56.28</v>
      </c>
      <c r="F324">
        <v>56.67</v>
      </c>
      <c r="G324">
        <v>5640273</v>
      </c>
    </row>
    <row r="325" spans="2:7" x14ac:dyDescent="0.2">
      <c r="B325" t="s">
        <v>328</v>
      </c>
      <c r="C325">
        <v>56.28</v>
      </c>
      <c r="D325">
        <v>58.42</v>
      </c>
      <c r="E325">
        <v>56.2</v>
      </c>
      <c r="F325">
        <v>58.28</v>
      </c>
      <c r="G325">
        <v>6080879</v>
      </c>
    </row>
    <row r="326" spans="2:7" x14ac:dyDescent="0.2">
      <c r="B326" t="s">
        <v>329</v>
      </c>
      <c r="C326">
        <v>58.25</v>
      </c>
      <c r="D326">
        <v>58.56</v>
      </c>
      <c r="E326">
        <v>57.36</v>
      </c>
      <c r="F326">
        <v>57.84</v>
      </c>
      <c r="G326">
        <v>3928388</v>
      </c>
    </row>
    <row r="327" spans="2:7" x14ac:dyDescent="0.2">
      <c r="B327" t="s">
        <v>330</v>
      </c>
      <c r="C327">
        <v>58.7</v>
      </c>
      <c r="D327">
        <v>60.35</v>
      </c>
      <c r="E327">
        <v>58.5</v>
      </c>
      <c r="F327">
        <v>59.86</v>
      </c>
      <c r="G327">
        <v>5619595</v>
      </c>
    </row>
    <row r="328" spans="2:7" x14ac:dyDescent="0.2">
      <c r="B328" t="s">
        <v>331</v>
      </c>
      <c r="C328">
        <v>59.69</v>
      </c>
      <c r="D328">
        <v>60.83</v>
      </c>
      <c r="E328">
        <v>59.51</v>
      </c>
      <c r="F328">
        <v>60.15</v>
      </c>
      <c r="G328">
        <v>6791486</v>
      </c>
    </row>
    <row r="329" spans="2:7" x14ac:dyDescent="0.2">
      <c r="B329" t="s">
        <v>332</v>
      </c>
      <c r="C329">
        <v>59.08</v>
      </c>
      <c r="D329">
        <v>59.71</v>
      </c>
      <c r="E329">
        <v>58.13</v>
      </c>
      <c r="F329">
        <v>59.05</v>
      </c>
      <c r="G329">
        <v>3152422</v>
      </c>
    </row>
    <row r="330" spans="2:7" x14ac:dyDescent="0.2">
      <c r="B330" t="s">
        <v>333</v>
      </c>
      <c r="C330">
        <v>58.96</v>
      </c>
      <c r="D330">
        <v>60.52</v>
      </c>
      <c r="E330">
        <v>58.41</v>
      </c>
      <c r="F330">
        <v>60.36</v>
      </c>
      <c r="G330">
        <v>4672549</v>
      </c>
    </row>
    <row r="331" spans="2:7" x14ac:dyDescent="0.2">
      <c r="B331" t="s">
        <v>334</v>
      </c>
      <c r="C331">
        <v>60.75</v>
      </c>
      <c r="D331">
        <v>61.64</v>
      </c>
      <c r="E331">
        <v>60.19</v>
      </c>
      <c r="F331">
        <v>60.64</v>
      </c>
      <c r="G331">
        <v>5463627</v>
      </c>
    </row>
    <row r="332" spans="2:7" x14ac:dyDescent="0.2">
      <c r="B332" t="s">
        <v>335</v>
      </c>
      <c r="C332">
        <v>60.74</v>
      </c>
      <c r="D332">
        <v>60.82</v>
      </c>
      <c r="E332">
        <v>57.5</v>
      </c>
      <c r="F332">
        <v>57.67</v>
      </c>
      <c r="G332">
        <v>5902130</v>
      </c>
    </row>
    <row r="333" spans="2:7" x14ac:dyDescent="0.2">
      <c r="B333" t="s">
        <v>336</v>
      </c>
      <c r="C333">
        <v>57.32</v>
      </c>
      <c r="D333">
        <v>58.05</v>
      </c>
      <c r="E333">
        <v>56.46</v>
      </c>
      <c r="F333">
        <v>57.27</v>
      </c>
      <c r="G333">
        <v>6825178</v>
      </c>
    </row>
    <row r="334" spans="2:7" x14ac:dyDescent="0.2">
      <c r="B334" t="s">
        <v>337</v>
      </c>
      <c r="C334">
        <v>56.92</v>
      </c>
      <c r="D334">
        <v>57.78</v>
      </c>
      <c r="E334">
        <v>56.57</v>
      </c>
      <c r="F334">
        <v>56.99</v>
      </c>
      <c r="G334">
        <v>5122733</v>
      </c>
    </row>
    <row r="335" spans="2:7" x14ac:dyDescent="0.2">
      <c r="B335" t="s">
        <v>338</v>
      </c>
      <c r="C335">
        <v>57.25</v>
      </c>
      <c r="D335">
        <v>58.25</v>
      </c>
      <c r="E335">
        <v>56.8</v>
      </c>
      <c r="F335">
        <v>58.1</v>
      </c>
      <c r="G335">
        <v>3764357</v>
      </c>
    </row>
    <row r="336" spans="2:7" x14ac:dyDescent="0.2">
      <c r="B336" t="s">
        <v>339</v>
      </c>
      <c r="C336">
        <v>58.08</v>
      </c>
      <c r="D336">
        <v>58.3</v>
      </c>
      <c r="E336">
        <v>56.7</v>
      </c>
      <c r="F336">
        <v>57.05</v>
      </c>
      <c r="G336">
        <v>3663392</v>
      </c>
    </row>
    <row r="337" spans="2:7" x14ac:dyDescent="0.2">
      <c r="B337" t="s">
        <v>340</v>
      </c>
      <c r="C337">
        <v>56.45</v>
      </c>
      <c r="D337">
        <v>58.76</v>
      </c>
      <c r="E337">
        <v>55.79</v>
      </c>
      <c r="F337">
        <v>57.91</v>
      </c>
      <c r="G337">
        <v>4344877</v>
      </c>
    </row>
    <row r="338" spans="2:7" x14ac:dyDescent="0.2">
      <c r="B338" t="s">
        <v>341</v>
      </c>
      <c r="C338">
        <v>57.82</v>
      </c>
      <c r="D338">
        <v>59.09</v>
      </c>
      <c r="E338">
        <v>57.08</v>
      </c>
      <c r="F338">
        <v>57.27</v>
      </c>
      <c r="G338">
        <v>8582818</v>
      </c>
    </row>
    <row r="339" spans="2:7" x14ac:dyDescent="0.2">
      <c r="B339" t="s">
        <v>342</v>
      </c>
      <c r="C339">
        <v>57.6</v>
      </c>
      <c r="D339">
        <v>57.91</v>
      </c>
      <c r="E339">
        <v>56.22</v>
      </c>
      <c r="F339">
        <v>57.73</v>
      </c>
      <c r="G339">
        <v>3605204</v>
      </c>
    </row>
    <row r="340" spans="2:7" x14ac:dyDescent="0.2">
      <c r="B340" t="s">
        <v>343</v>
      </c>
      <c r="C340">
        <v>57.27</v>
      </c>
      <c r="D340">
        <v>59.04</v>
      </c>
      <c r="E340">
        <v>57.04</v>
      </c>
      <c r="F340">
        <v>59</v>
      </c>
      <c r="G340">
        <v>2701599</v>
      </c>
    </row>
    <row r="341" spans="2:7" x14ac:dyDescent="0.2">
      <c r="B341" t="s">
        <v>344</v>
      </c>
      <c r="C341">
        <v>58.99</v>
      </c>
      <c r="D341">
        <v>59.44</v>
      </c>
      <c r="E341">
        <v>58.56</v>
      </c>
      <c r="F341">
        <v>58.8</v>
      </c>
      <c r="G341">
        <v>1959031</v>
      </c>
    </row>
    <row r="342" spans="2:7" x14ac:dyDescent="0.2">
      <c r="B342" t="s">
        <v>345</v>
      </c>
      <c r="C342">
        <v>58.97</v>
      </c>
      <c r="D342">
        <v>58.97</v>
      </c>
      <c r="E342">
        <v>58.08</v>
      </c>
      <c r="F342">
        <v>58.33</v>
      </c>
      <c r="G342">
        <v>2313946</v>
      </c>
    </row>
    <row r="343" spans="2:7" x14ac:dyDescent="0.2">
      <c r="B343" t="s">
        <v>346</v>
      </c>
      <c r="C343">
        <v>58.74</v>
      </c>
      <c r="D343">
        <v>59.8</v>
      </c>
      <c r="E343">
        <v>58.45</v>
      </c>
      <c r="F343">
        <v>59.34</v>
      </c>
      <c r="G343">
        <v>3704855</v>
      </c>
    </row>
    <row r="344" spans="2:7" x14ac:dyDescent="0.2">
      <c r="B344" t="s">
        <v>347</v>
      </c>
      <c r="C344">
        <v>59.31</v>
      </c>
      <c r="D344">
        <v>60.28</v>
      </c>
      <c r="E344">
        <v>59.06</v>
      </c>
      <c r="F344">
        <v>59.28</v>
      </c>
      <c r="G344">
        <v>3117651</v>
      </c>
    </row>
    <row r="345" spans="2:7" x14ac:dyDescent="0.2">
      <c r="B345" t="s">
        <v>348</v>
      </c>
      <c r="C345">
        <v>59.83</v>
      </c>
      <c r="D345">
        <v>60.76</v>
      </c>
      <c r="E345">
        <v>59.52</v>
      </c>
      <c r="F345">
        <v>60.65</v>
      </c>
      <c r="G345">
        <v>4428647</v>
      </c>
    </row>
    <row r="346" spans="2:7" x14ac:dyDescent="0.2">
      <c r="B346" t="s">
        <v>349</v>
      </c>
      <c r="C346">
        <v>60.59</v>
      </c>
      <c r="D346">
        <v>60.62</v>
      </c>
      <c r="E346">
        <v>58.42</v>
      </c>
      <c r="F346">
        <v>58.84</v>
      </c>
      <c r="G346">
        <v>4130734</v>
      </c>
    </row>
    <row r="347" spans="2:7" x14ac:dyDescent="0.2">
      <c r="B347" t="s">
        <v>350</v>
      </c>
      <c r="C347">
        <v>58.61</v>
      </c>
      <c r="D347">
        <v>59.93</v>
      </c>
      <c r="E347">
        <v>58.1</v>
      </c>
      <c r="F347">
        <v>59.54</v>
      </c>
      <c r="G347">
        <v>4554114</v>
      </c>
    </row>
    <row r="348" spans="2:7" x14ac:dyDescent="0.2">
      <c r="B348" t="s">
        <v>351</v>
      </c>
      <c r="C348">
        <v>60.09</v>
      </c>
      <c r="D348">
        <v>60.54</v>
      </c>
      <c r="E348">
        <v>58.95</v>
      </c>
      <c r="F348">
        <v>59.58</v>
      </c>
      <c r="G348">
        <v>5405394</v>
      </c>
    </row>
    <row r="349" spans="2:7" x14ac:dyDescent="0.2">
      <c r="B349" t="s">
        <v>352</v>
      </c>
      <c r="C349">
        <v>59.14</v>
      </c>
      <c r="D349">
        <v>59.8</v>
      </c>
      <c r="E349">
        <v>58.19</v>
      </c>
      <c r="F349">
        <v>58.25</v>
      </c>
      <c r="G349">
        <v>4257110</v>
      </c>
    </row>
    <row r="350" spans="2:7" x14ac:dyDescent="0.2">
      <c r="B350" t="s">
        <v>353</v>
      </c>
      <c r="C350">
        <v>57.06</v>
      </c>
      <c r="D350">
        <v>57.12</v>
      </c>
      <c r="E350">
        <v>54.17</v>
      </c>
      <c r="F350">
        <v>54.26</v>
      </c>
      <c r="G350">
        <v>10699920</v>
      </c>
    </row>
    <row r="351" spans="2:7" x14ac:dyDescent="0.2">
      <c r="B351" t="s">
        <v>354</v>
      </c>
      <c r="C351">
        <v>54.83</v>
      </c>
      <c r="D351">
        <v>54.87</v>
      </c>
      <c r="E351">
        <v>52.02</v>
      </c>
      <c r="F351">
        <v>53.09</v>
      </c>
      <c r="G351">
        <v>8726931</v>
      </c>
    </row>
    <row r="352" spans="2:7" x14ac:dyDescent="0.2">
      <c r="B352" t="s">
        <v>355</v>
      </c>
      <c r="C352">
        <v>53.4</v>
      </c>
      <c r="D352">
        <v>54.16</v>
      </c>
      <c r="E352">
        <v>52.31</v>
      </c>
      <c r="F352">
        <v>52.77</v>
      </c>
      <c r="G352">
        <v>4315893</v>
      </c>
    </row>
    <row r="353" spans="2:7" x14ac:dyDescent="0.2">
      <c r="B353" t="s">
        <v>356</v>
      </c>
      <c r="C353">
        <v>53.83</v>
      </c>
      <c r="D353">
        <v>55.29</v>
      </c>
      <c r="E353">
        <v>53.43</v>
      </c>
      <c r="F353">
        <v>55.22</v>
      </c>
      <c r="G353">
        <v>5421088</v>
      </c>
    </row>
    <row r="354" spans="2:7" x14ac:dyDescent="0.2">
      <c r="B354" t="s">
        <v>357</v>
      </c>
      <c r="C354">
        <v>54.69</v>
      </c>
      <c r="D354">
        <v>55.52</v>
      </c>
      <c r="E354">
        <v>54.69</v>
      </c>
      <c r="F354">
        <v>55.15</v>
      </c>
      <c r="G354">
        <v>2789326</v>
      </c>
    </row>
    <row r="355" spans="2:7" x14ac:dyDescent="0.2">
      <c r="B355" t="s">
        <v>358</v>
      </c>
      <c r="C355">
        <v>55.11</v>
      </c>
      <c r="D355">
        <v>56.21</v>
      </c>
      <c r="E355">
        <v>54.29</v>
      </c>
      <c r="F355">
        <v>54.43</v>
      </c>
      <c r="G355">
        <v>6386900</v>
      </c>
    </row>
    <row r="356" spans="2:7" x14ac:dyDescent="0.2">
      <c r="B356" t="s">
        <v>359</v>
      </c>
      <c r="C356">
        <v>51.76</v>
      </c>
      <c r="D356">
        <v>52.22</v>
      </c>
      <c r="E356">
        <v>50.19</v>
      </c>
      <c r="F356">
        <v>50.26</v>
      </c>
      <c r="G356">
        <v>13600965</v>
      </c>
    </row>
    <row r="357" spans="2:7" x14ac:dyDescent="0.2">
      <c r="B357" t="s">
        <v>360</v>
      </c>
      <c r="C357">
        <v>51.25</v>
      </c>
      <c r="D357">
        <v>51.63</v>
      </c>
      <c r="E357">
        <v>50.67</v>
      </c>
      <c r="F357">
        <v>51.6</v>
      </c>
      <c r="G357">
        <v>4473066</v>
      </c>
    </row>
    <row r="358" spans="2:7" x14ac:dyDescent="0.2">
      <c r="B358" t="s">
        <v>361</v>
      </c>
      <c r="C358">
        <v>52.15</v>
      </c>
      <c r="D358">
        <v>52.28</v>
      </c>
      <c r="E358">
        <v>49.92</v>
      </c>
      <c r="F358">
        <v>50.21</v>
      </c>
      <c r="G358">
        <v>6354088</v>
      </c>
    </row>
    <row r="359" spans="2:7" x14ac:dyDescent="0.2">
      <c r="B359" t="s">
        <v>362</v>
      </c>
      <c r="C359">
        <v>50.29</v>
      </c>
      <c r="D359">
        <v>50.37</v>
      </c>
      <c r="E359">
        <v>47.69</v>
      </c>
      <c r="F359">
        <v>47.76</v>
      </c>
      <c r="G359">
        <v>9253465</v>
      </c>
    </row>
    <row r="360" spans="2:7" x14ac:dyDescent="0.2">
      <c r="B360" t="s">
        <v>363</v>
      </c>
      <c r="C360">
        <v>50.17</v>
      </c>
      <c r="D360">
        <v>51.11</v>
      </c>
      <c r="E360">
        <v>48.88</v>
      </c>
      <c r="F360">
        <v>50.68</v>
      </c>
      <c r="G360">
        <v>13538936</v>
      </c>
    </row>
    <row r="361" spans="2:7" x14ac:dyDescent="0.2">
      <c r="B361" t="s">
        <v>364</v>
      </c>
      <c r="C361">
        <v>45.61</v>
      </c>
      <c r="D361">
        <v>47.76</v>
      </c>
      <c r="E361">
        <v>43.92</v>
      </c>
      <c r="F361">
        <v>45.75</v>
      </c>
      <c r="G361">
        <v>26887917</v>
      </c>
    </row>
    <row r="362" spans="2:7" x14ac:dyDescent="0.2">
      <c r="B362" t="s">
        <v>365</v>
      </c>
      <c r="C362">
        <v>44.15</v>
      </c>
      <c r="D362">
        <v>44.18</v>
      </c>
      <c r="E362">
        <v>42</v>
      </c>
      <c r="F362">
        <v>43.26</v>
      </c>
      <c r="G362">
        <v>13250778</v>
      </c>
    </row>
    <row r="363" spans="2:7" x14ac:dyDescent="0.2">
      <c r="B363" t="s">
        <v>366</v>
      </c>
      <c r="C363">
        <v>40.840000000000003</v>
      </c>
      <c r="D363">
        <v>43.58</v>
      </c>
      <c r="E363">
        <v>39.89</v>
      </c>
      <c r="F363">
        <v>43.08</v>
      </c>
      <c r="G363">
        <v>10891320</v>
      </c>
    </row>
    <row r="364" spans="2:7" x14ac:dyDescent="0.2">
      <c r="B364" t="s">
        <v>367</v>
      </c>
      <c r="C364">
        <v>42.8</v>
      </c>
      <c r="D364">
        <v>44.44</v>
      </c>
      <c r="E364">
        <v>42.8</v>
      </c>
      <c r="F364">
        <v>43.37</v>
      </c>
      <c r="G364">
        <v>9543684</v>
      </c>
    </row>
    <row r="365" spans="2:7" x14ac:dyDescent="0.2">
      <c r="B365" t="s">
        <v>368</v>
      </c>
      <c r="C365">
        <v>44.33</v>
      </c>
      <c r="D365">
        <v>44.99</v>
      </c>
      <c r="E365">
        <v>42.12</v>
      </c>
      <c r="F365">
        <v>42.52</v>
      </c>
      <c r="G365">
        <v>8197530</v>
      </c>
    </row>
    <row r="366" spans="2:7" x14ac:dyDescent="0.2">
      <c r="B366" t="s">
        <v>369</v>
      </c>
      <c r="C366">
        <v>43.53</v>
      </c>
      <c r="D366">
        <v>44.93</v>
      </c>
      <c r="E366">
        <v>42.68</v>
      </c>
      <c r="F366">
        <v>44.58</v>
      </c>
      <c r="G366">
        <v>6067049</v>
      </c>
    </row>
    <row r="367" spans="2:7" x14ac:dyDescent="0.2">
      <c r="B367" t="s">
        <v>370</v>
      </c>
      <c r="C367">
        <v>44.6</v>
      </c>
      <c r="D367">
        <v>45.29</v>
      </c>
      <c r="E367">
        <v>43.94</v>
      </c>
      <c r="F367">
        <v>45.11</v>
      </c>
      <c r="G367">
        <v>5335101</v>
      </c>
    </row>
    <row r="368" spans="2:7" x14ac:dyDescent="0.2">
      <c r="B368" t="s">
        <v>371</v>
      </c>
      <c r="C368">
        <v>45.11</v>
      </c>
      <c r="D368">
        <v>46.48</v>
      </c>
      <c r="E368">
        <v>44.61</v>
      </c>
      <c r="F368">
        <v>45.63</v>
      </c>
      <c r="G368">
        <v>6863829</v>
      </c>
    </row>
    <row r="369" spans="2:7" x14ac:dyDescent="0.2">
      <c r="B369" t="s">
        <v>372</v>
      </c>
      <c r="C369">
        <v>46.1</v>
      </c>
      <c r="D369">
        <v>46.83</v>
      </c>
      <c r="E369">
        <v>45.96</v>
      </c>
      <c r="F369">
        <v>46.55</v>
      </c>
      <c r="G369">
        <v>5104705</v>
      </c>
    </row>
    <row r="370" spans="2:7" x14ac:dyDescent="0.2">
      <c r="B370" t="s">
        <v>373</v>
      </c>
      <c r="C370">
        <v>47.05</v>
      </c>
      <c r="D370">
        <v>47.43</v>
      </c>
      <c r="E370">
        <v>45.81</v>
      </c>
      <c r="F370">
        <v>46.49</v>
      </c>
      <c r="G370">
        <v>4512608</v>
      </c>
    </row>
    <row r="371" spans="2:7" x14ac:dyDescent="0.2">
      <c r="B371" t="s">
        <v>374</v>
      </c>
      <c r="C371">
        <v>47.39</v>
      </c>
      <c r="D371">
        <v>48.19</v>
      </c>
      <c r="E371">
        <v>46.8</v>
      </c>
      <c r="F371">
        <v>48</v>
      </c>
      <c r="G371">
        <v>5661354</v>
      </c>
    </row>
    <row r="372" spans="2:7" x14ac:dyDescent="0.2">
      <c r="B372" t="s">
        <v>375</v>
      </c>
      <c r="C372">
        <v>47.75</v>
      </c>
      <c r="D372">
        <v>48.7</v>
      </c>
      <c r="E372">
        <v>47.57</v>
      </c>
      <c r="F372">
        <v>48.41</v>
      </c>
      <c r="G372">
        <v>4496876</v>
      </c>
    </row>
    <row r="373" spans="2:7" x14ac:dyDescent="0.2">
      <c r="B373" t="s">
        <v>376</v>
      </c>
      <c r="C373">
        <v>48.22</v>
      </c>
      <c r="D373">
        <v>49.31</v>
      </c>
      <c r="E373">
        <v>47.76</v>
      </c>
      <c r="F373">
        <v>49.21</v>
      </c>
      <c r="G373">
        <v>5147110</v>
      </c>
    </row>
    <row r="374" spans="2:7" x14ac:dyDescent="0.2">
      <c r="B374" t="s">
        <v>377</v>
      </c>
      <c r="C374">
        <v>49.17</v>
      </c>
      <c r="D374">
        <v>49.24</v>
      </c>
      <c r="E374">
        <v>48.55</v>
      </c>
      <c r="F374">
        <v>48.69</v>
      </c>
      <c r="G374">
        <v>3704447</v>
      </c>
    </row>
    <row r="375" spans="2:7" x14ac:dyDescent="0.2">
      <c r="B375" t="s">
        <v>378</v>
      </c>
      <c r="C375">
        <v>49.05</v>
      </c>
      <c r="D375">
        <v>49.21</v>
      </c>
      <c r="E375">
        <v>48.3</v>
      </c>
      <c r="F375">
        <v>49.15</v>
      </c>
      <c r="G375">
        <v>4308555</v>
      </c>
    </row>
    <row r="376" spans="2:7" x14ac:dyDescent="0.2">
      <c r="B376" t="s">
        <v>379</v>
      </c>
      <c r="C376">
        <v>48.97</v>
      </c>
      <c r="D376">
        <v>49.5</v>
      </c>
      <c r="E376">
        <v>48.26</v>
      </c>
      <c r="F376">
        <v>48.41</v>
      </c>
      <c r="G376">
        <v>3177693</v>
      </c>
    </row>
    <row r="377" spans="2:7" x14ac:dyDescent="0.2">
      <c r="B377" t="s">
        <v>380</v>
      </c>
      <c r="C377">
        <v>48.56</v>
      </c>
      <c r="D377">
        <v>49.16</v>
      </c>
      <c r="E377">
        <v>47.96</v>
      </c>
      <c r="F377">
        <v>48.64</v>
      </c>
      <c r="G377">
        <v>3045446</v>
      </c>
    </row>
    <row r="378" spans="2:7" x14ac:dyDescent="0.2">
      <c r="B378" t="s">
        <v>381</v>
      </c>
      <c r="C378">
        <v>48.29</v>
      </c>
      <c r="D378">
        <v>48.59</v>
      </c>
      <c r="E378">
        <v>47.19</v>
      </c>
      <c r="F378">
        <v>47.39</v>
      </c>
      <c r="G378">
        <v>3247198</v>
      </c>
    </row>
    <row r="379" spans="2:7" x14ac:dyDescent="0.2">
      <c r="B379" t="s">
        <v>382</v>
      </c>
      <c r="C379">
        <v>46.74</v>
      </c>
      <c r="D379">
        <v>47.7</v>
      </c>
      <c r="E379">
        <v>46.23</v>
      </c>
      <c r="F379">
        <v>47.51</v>
      </c>
      <c r="G379">
        <v>5045809</v>
      </c>
    </row>
    <row r="380" spans="2:7" x14ac:dyDescent="0.2">
      <c r="B380" t="s">
        <v>383</v>
      </c>
      <c r="C380">
        <v>47.02</v>
      </c>
      <c r="D380">
        <v>47.4</v>
      </c>
      <c r="E380">
        <v>46.19</v>
      </c>
      <c r="F380">
        <v>47.19</v>
      </c>
      <c r="G380">
        <v>4673061</v>
      </c>
    </row>
    <row r="381" spans="2:7" x14ac:dyDescent="0.2">
      <c r="B381" t="s">
        <v>384</v>
      </c>
      <c r="C381">
        <v>47.82</v>
      </c>
      <c r="D381">
        <v>48.54</v>
      </c>
      <c r="E381">
        <v>47.01</v>
      </c>
      <c r="F381">
        <v>47.64</v>
      </c>
      <c r="G381">
        <v>4321260</v>
      </c>
    </row>
    <row r="382" spans="2:7" x14ac:dyDescent="0.2">
      <c r="B382" t="s">
        <v>385</v>
      </c>
      <c r="C382">
        <v>48.47</v>
      </c>
      <c r="D382">
        <v>49.65</v>
      </c>
      <c r="E382">
        <v>47.96</v>
      </c>
      <c r="F382">
        <v>49.58</v>
      </c>
      <c r="G382">
        <v>6416508</v>
      </c>
    </row>
    <row r="383" spans="2:7" x14ac:dyDescent="0.2">
      <c r="B383" t="s">
        <v>386</v>
      </c>
      <c r="C383">
        <v>48.77</v>
      </c>
      <c r="D383">
        <v>48.77</v>
      </c>
      <c r="E383">
        <v>47.01</v>
      </c>
      <c r="F383">
        <v>47.66</v>
      </c>
      <c r="G383">
        <v>5891696</v>
      </c>
    </row>
    <row r="384" spans="2:7" x14ac:dyDescent="0.2">
      <c r="B384" t="s">
        <v>387</v>
      </c>
      <c r="C384">
        <v>46.83</v>
      </c>
      <c r="D384">
        <v>48.23</v>
      </c>
      <c r="E384">
        <v>46.46</v>
      </c>
      <c r="F384">
        <v>47.58</v>
      </c>
      <c r="G384">
        <v>3681230</v>
      </c>
    </row>
    <row r="385" spans="2:7" x14ac:dyDescent="0.2">
      <c r="B385" t="s">
        <v>388</v>
      </c>
      <c r="C385">
        <v>47.16</v>
      </c>
      <c r="D385">
        <v>48.07</v>
      </c>
      <c r="E385">
        <v>47.16</v>
      </c>
      <c r="F385">
        <v>47.32</v>
      </c>
      <c r="G385">
        <v>2316752</v>
      </c>
    </row>
    <row r="386" spans="2:7" x14ac:dyDescent="0.2">
      <c r="B386" t="s">
        <v>389</v>
      </c>
      <c r="C386">
        <v>46.98</v>
      </c>
      <c r="D386">
        <v>47.26</v>
      </c>
      <c r="E386">
        <v>45.35</v>
      </c>
      <c r="F386">
        <v>45.93</v>
      </c>
      <c r="G386">
        <v>4151069</v>
      </c>
    </row>
    <row r="387" spans="2:7" x14ac:dyDescent="0.2">
      <c r="B387" t="s">
        <v>390</v>
      </c>
      <c r="C387">
        <v>46.8</v>
      </c>
      <c r="D387">
        <v>47.45</v>
      </c>
      <c r="E387">
        <v>46.41</v>
      </c>
      <c r="F387">
        <v>47.32</v>
      </c>
      <c r="G387">
        <v>4171144</v>
      </c>
    </row>
    <row r="388" spans="2:7" x14ac:dyDescent="0.2">
      <c r="B388" t="s">
        <v>391</v>
      </c>
      <c r="C388">
        <v>47.29</v>
      </c>
      <c r="D388">
        <v>47.87</v>
      </c>
      <c r="E388">
        <v>46.9</v>
      </c>
      <c r="F388">
        <v>47.46</v>
      </c>
      <c r="G388">
        <v>3287554</v>
      </c>
    </row>
    <row r="389" spans="2:7" x14ac:dyDescent="0.2">
      <c r="B389" t="s">
        <v>392</v>
      </c>
      <c r="C389">
        <v>47.83</v>
      </c>
      <c r="D389">
        <v>47.96</v>
      </c>
      <c r="E389">
        <v>46.07</v>
      </c>
      <c r="F389">
        <v>47.85</v>
      </c>
      <c r="G389">
        <v>3617586</v>
      </c>
    </row>
    <row r="390" spans="2:7" x14ac:dyDescent="0.2">
      <c r="B390" t="s">
        <v>393</v>
      </c>
      <c r="C390">
        <v>47.85</v>
      </c>
      <c r="D390">
        <v>48.45</v>
      </c>
      <c r="E390">
        <v>47.12</v>
      </c>
      <c r="F390">
        <v>47.81</v>
      </c>
      <c r="G390">
        <v>3982416</v>
      </c>
    </row>
    <row r="391" spans="2:7" x14ac:dyDescent="0.2">
      <c r="B391" t="s">
        <v>394</v>
      </c>
      <c r="C391">
        <v>48.07</v>
      </c>
      <c r="D391">
        <v>49.24</v>
      </c>
      <c r="E391">
        <v>48.07</v>
      </c>
      <c r="F391">
        <v>49.15</v>
      </c>
      <c r="G391">
        <v>3581482</v>
      </c>
    </row>
    <row r="392" spans="2:7" x14ac:dyDescent="0.2">
      <c r="B392" t="s">
        <v>395</v>
      </c>
      <c r="C392">
        <v>48.44</v>
      </c>
      <c r="D392">
        <v>48.62</v>
      </c>
      <c r="E392">
        <v>47.82</v>
      </c>
      <c r="F392">
        <v>48.44</v>
      </c>
      <c r="G392">
        <v>4492382</v>
      </c>
    </row>
    <row r="393" spans="2:7" x14ac:dyDescent="0.2">
      <c r="B393" t="s">
        <v>396</v>
      </c>
      <c r="C393">
        <v>48.88</v>
      </c>
      <c r="D393">
        <v>50.08</v>
      </c>
      <c r="E393">
        <v>48.7</v>
      </c>
      <c r="F393">
        <v>49.8</v>
      </c>
      <c r="G393">
        <v>5202361</v>
      </c>
    </row>
    <row r="394" spans="2:7" x14ac:dyDescent="0.2">
      <c r="B394" t="s">
        <v>397</v>
      </c>
      <c r="C394">
        <v>49.43</v>
      </c>
      <c r="D394">
        <v>49.92</v>
      </c>
      <c r="E394">
        <v>48.45</v>
      </c>
      <c r="F394">
        <v>48.69</v>
      </c>
      <c r="G394">
        <v>4439395</v>
      </c>
    </row>
    <row r="395" spans="2:7" x14ac:dyDescent="0.2">
      <c r="B395" t="s">
        <v>398</v>
      </c>
      <c r="C395">
        <v>50.18</v>
      </c>
      <c r="D395">
        <v>50.33</v>
      </c>
      <c r="E395">
        <v>49.4</v>
      </c>
      <c r="F395">
        <v>49.86</v>
      </c>
      <c r="G395">
        <v>4820170</v>
      </c>
    </row>
    <row r="396" spans="2:7" x14ac:dyDescent="0.2">
      <c r="B396" t="s">
        <v>399</v>
      </c>
      <c r="C396">
        <v>49.32</v>
      </c>
      <c r="D396">
        <v>50.55</v>
      </c>
      <c r="E396">
        <v>49.12</v>
      </c>
      <c r="F396">
        <v>50.45</v>
      </c>
      <c r="G396">
        <v>7683693</v>
      </c>
    </row>
    <row r="397" spans="2:7" x14ac:dyDescent="0.2">
      <c r="B397" t="s">
        <v>400</v>
      </c>
      <c r="C397">
        <v>50.67</v>
      </c>
      <c r="D397">
        <v>50.9</v>
      </c>
      <c r="E397">
        <v>50.1</v>
      </c>
      <c r="F397">
        <v>50.11</v>
      </c>
      <c r="G397">
        <v>2908156</v>
      </c>
    </row>
    <row r="398" spans="2:7" x14ac:dyDescent="0.2">
      <c r="B398" t="s">
        <v>401</v>
      </c>
      <c r="C398">
        <v>50.11</v>
      </c>
      <c r="D398">
        <v>50.54</v>
      </c>
      <c r="E398">
        <v>48.52</v>
      </c>
      <c r="F398">
        <v>50.23</v>
      </c>
      <c r="G398">
        <v>6650014</v>
      </c>
    </row>
    <row r="399" spans="2:7" x14ac:dyDescent="0.2">
      <c r="B399" t="s">
        <v>402</v>
      </c>
      <c r="C399">
        <v>49.82</v>
      </c>
      <c r="D399">
        <v>50.14</v>
      </c>
      <c r="E399">
        <v>49.33</v>
      </c>
      <c r="F399">
        <v>49.89</v>
      </c>
      <c r="G399">
        <v>3791421</v>
      </c>
    </row>
    <row r="400" spans="2:7" x14ac:dyDescent="0.2">
      <c r="B400" t="s">
        <v>403</v>
      </c>
      <c r="C400">
        <v>53.15</v>
      </c>
      <c r="D400">
        <v>53.99</v>
      </c>
      <c r="E400">
        <v>51.78</v>
      </c>
      <c r="F400">
        <v>53.26</v>
      </c>
      <c r="G400">
        <v>8834927</v>
      </c>
    </row>
    <row r="401" spans="2:7" x14ac:dyDescent="0.2">
      <c r="B401" t="s">
        <v>404</v>
      </c>
      <c r="C401">
        <v>53.26</v>
      </c>
      <c r="D401">
        <v>53.26</v>
      </c>
      <c r="E401">
        <v>52.02</v>
      </c>
      <c r="F401">
        <v>52.47</v>
      </c>
      <c r="G401">
        <v>4091786</v>
      </c>
    </row>
    <row r="402" spans="2:7" x14ac:dyDescent="0.2">
      <c r="B402" t="s">
        <v>405</v>
      </c>
      <c r="C402">
        <v>52.07</v>
      </c>
      <c r="D402">
        <v>52.58</v>
      </c>
      <c r="E402">
        <v>51.38</v>
      </c>
      <c r="F402">
        <v>51.62</v>
      </c>
      <c r="G402">
        <v>5327060</v>
      </c>
    </row>
    <row r="403" spans="2:7" x14ac:dyDescent="0.2">
      <c r="B403" t="s">
        <v>406</v>
      </c>
      <c r="C403">
        <v>51.47</v>
      </c>
      <c r="D403">
        <v>51.6</v>
      </c>
      <c r="E403">
        <v>50.25</v>
      </c>
      <c r="F403">
        <v>50.46</v>
      </c>
      <c r="G403">
        <v>3490244</v>
      </c>
    </row>
    <row r="404" spans="2:7" x14ac:dyDescent="0.2">
      <c r="B404" t="s">
        <v>407</v>
      </c>
      <c r="C404">
        <v>50.36</v>
      </c>
      <c r="D404">
        <v>51.47</v>
      </c>
      <c r="E404">
        <v>50.2</v>
      </c>
      <c r="F404">
        <v>50.28</v>
      </c>
      <c r="G404">
        <v>3828837</v>
      </c>
    </row>
    <row r="405" spans="2:7" x14ac:dyDescent="0.2">
      <c r="B405" t="s">
        <v>408</v>
      </c>
      <c r="C405">
        <v>49.89</v>
      </c>
      <c r="D405">
        <v>51.15</v>
      </c>
      <c r="E405">
        <v>49.75</v>
      </c>
      <c r="F405">
        <v>50.33</v>
      </c>
      <c r="G405">
        <v>3964262</v>
      </c>
    </row>
    <row r="406" spans="2:7" x14ac:dyDescent="0.2">
      <c r="B406" t="s">
        <v>409</v>
      </c>
      <c r="C406">
        <v>51.29</v>
      </c>
      <c r="D406">
        <v>51.37</v>
      </c>
      <c r="E406">
        <v>49.8</v>
      </c>
      <c r="F406">
        <v>50.15</v>
      </c>
      <c r="G406">
        <v>4565007</v>
      </c>
    </row>
    <row r="407" spans="2:7" x14ac:dyDescent="0.2">
      <c r="B407" t="s">
        <v>410</v>
      </c>
      <c r="C407">
        <v>50.09</v>
      </c>
      <c r="D407">
        <v>50.85</v>
      </c>
      <c r="E407">
        <v>49.79</v>
      </c>
      <c r="F407">
        <v>50.22</v>
      </c>
      <c r="G407">
        <v>3261645</v>
      </c>
    </row>
    <row r="408" spans="2:7" x14ac:dyDescent="0.2">
      <c r="B408" t="s">
        <v>411</v>
      </c>
      <c r="C408">
        <v>50.3</v>
      </c>
      <c r="D408">
        <v>50.45</v>
      </c>
      <c r="E408">
        <v>49.65</v>
      </c>
      <c r="F408">
        <v>50.02</v>
      </c>
      <c r="G408">
        <v>3874383</v>
      </c>
    </row>
    <row r="409" spans="2:7" x14ac:dyDescent="0.2">
      <c r="B409" t="s">
        <v>412</v>
      </c>
      <c r="C409">
        <v>49.71</v>
      </c>
      <c r="D409">
        <v>49.77</v>
      </c>
      <c r="E409">
        <v>48.49</v>
      </c>
      <c r="F409">
        <v>48.74</v>
      </c>
      <c r="G409">
        <v>4436661</v>
      </c>
    </row>
    <row r="410" spans="2:7" x14ac:dyDescent="0.2">
      <c r="B410" t="s">
        <v>413</v>
      </c>
      <c r="C410">
        <v>48.08</v>
      </c>
      <c r="D410">
        <v>49.05</v>
      </c>
      <c r="E410">
        <v>47.96</v>
      </c>
      <c r="F410">
        <v>48.41</v>
      </c>
      <c r="G410">
        <v>3512013</v>
      </c>
    </row>
    <row r="411" spans="2:7" x14ac:dyDescent="0.2">
      <c r="B411" t="s">
        <v>414</v>
      </c>
      <c r="C411">
        <v>48.17</v>
      </c>
      <c r="D411">
        <v>49.41</v>
      </c>
      <c r="E411">
        <v>48.13</v>
      </c>
      <c r="F411">
        <v>49.04</v>
      </c>
      <c r="G411">
        <v>4046539</v>
      </c>
    </row>
    <row r="412" spans="2:7" x14ac:dyDescent="0.2">
      <c r="B412" t="s">
        <v>415</v>
      </c>
      <c r="C412">
        <v>49.46</v>
      </c>
      <c r="D412">
        <v>50.56</v>
      </c>
      <c r="E412">
        <v>49.43</v>
      </c>
      <c r="F412">
        <v>50.51</v>
      </c>
      <c r="G412">
        <v>4426852</v>
      </c>
    </row>
    <row r="413" spans="2:7" x14ac:dyDescent="0.2">
      <c r="B413" t="s">
        <v>416</v>
      </c>
      <c r="C413">
        <v>49.46</v>
      </c>
      <c r="D413">
        <v>50.56</v>
      </c>
      <c r="E413">
        <v>49.43</v>
      </c>
      <c r="F413">
        <v>50.51</v>
      </c>
      <c r="G413">
        <v>1857</v>
      </c>
    </row>
    <row r="414" spans="2:7" x14ac:dyDescent="0.2">
      <c r="B414" t="s">
        <v>417</v>
      </c>
      <c r="C414">
        <v>50.64</v>
      </c>
      <c r="D414">
        <v>51.44</v>
      </c>
      <c r="E414">
        <v>50.28</v>
      </c>
      <c r="F414">
        <v>51.24</v>
      </c>
      <c r="G414">
        <v>4441489</v>
      </c>
    </row>
    <row r="415" spans="2:7" x14ac:dyDescent="0.2">
      <c r="B415" t="s">
        <v>418</v>
      </c>
      <c r="C415">
        <v>52</v>
      </c>
      <c r="D415">
        <v>52.12</v>
      </c>
      <c r="E415">
        <v>50.76</v>
      </c>
      <c r="F415">
        <v>50.91</v>
      </c>
      <c r="G415">
        <v>3647768</v>
      </c>
    </row>
    <row r="416" spans="2:7" x14ac:dyDescent="0.2">
      <c r="B416" t="s">
        <v>419</v>
      </c>
      <c r="C416">
        <v>51.34</v>
      </c>
      <c r="D416">
        <v>51.55</v>
      </c>
      <c r="E416">
        <v>50.39</v>
      </c>
      <c r="F416">
        <v>50.67</v>
      </c>
      <c r="G416">
        <v>2949103</v>
      </c>
    </row>
    <row r="417" spans="2:7" x14ac:dyDescent="0.2">
      <c r="B417" t="s">
        <v>420</v>
      </c>
      <c r="C417">
        <v>50.39</v>
      </c>
      <c r="D417">
        <v>51.14</v>
      </c>
      <c r="E417">
        <v>49.94</v>
      </c>
      <c r="F417">
        <v>50.84</v>
      </c>
      <c r="G417">
        <v>5074575</v>
      </c>
    </row>
    <row r="418" spans="2:7" x14ac:dyDescent="0.2">
      <c r="B418" t="s">
        <v>421</v>
      </c>
      <c r="C418">
        <v>50.5</v>
      </c>
      <c r="D418">
        <v>51.53</v>
      </c>
      <c r="E418">
        <v>49.86</v>
      </c>
      <c r="F418">
        <v>51.22</v>
      </c>
      <c r="G418">
        <v>6289348</v>
      </c>
    </row>
    <row r="419" spans="2:7" x14ac:dyDescent="0.2">
      <c r="B419" t="s">
        <v>422</v>
      </c>
      <c r="C419">
        <v>50.73</v>
      </c>
      <c r="D419">
        <v>51.24</v>
      </c>
      <c r="E419">
        <v>49.83</v>
      </c>
      <c r="F419">
        <v>50.35</v>
      </c>
      <c r="G419">
        <v>5476340</v>
      </c>
    </row>
    <row r="420" spans="2:7" x14ac:dyDescent="0.2">
      <c r="B420" t="s">
        <v>423</v>
      </c>
      <c r="C420">
        <v>50.88</v>
      </c>
      <c r="D420">
        <v>51.05</v>
      </c>
      <c r="E420">
        <v>50.04</v>
      </c>
      <c r="F420">
        <v>50.13</v>
      </c>
      <c r="G420">
        <v>8803145</v>
      </c>
    </row>
    <row r="421" spans="2:7" x14ac:dyDescent="0.2">
      <c r="B421" t="s">
        <v>424</v>
      </c>
      <c r="C421">
        <v>54.86</v>
      </c>
      <c r="D421">
        <v>55.56</v>
      </c>
      <c r="E421">
        <v>52.4</v>
      </c>
      <c r="F421">
        <v>52.49</v>
      </c>
      <c r="G421">
        <v>17644446</v>
      </c>
    </row>
    <row r="422" spans="2:7" x14ac:dyDescent="0.2">
      <c r="B422" t="s">
        <v>425</v>
      </c>
      <c r="C422">
        <v>52.62</v>
      </c>
      <c r="D422">
        <v>53.76</v>
      </c>
      <c r="E422">
        <v>51.6</v>
      </c>
      <c r="F422">
        <v>52.69</v>
      </c>
      <c r="G422">
        <v>7901963</v>
      </c>
    </row>
    <row r="423" spans="2:7" x14ac:dyDescent="0.2">
      <c r="B423" t="s">
        <v>426</v>
      </c>
      <c r="C423">
        <v>52.8</v>
      </c>
      <c r="D423">
        <v>52.91</v>
      </c>
      <c r="E423">
        <v>51.21</v>
      </c>
      <c r="F423">
        <v>51.63</v>
      </c>
      <c r="G423">
        <v>6251064</v>
      </c>
    </row>
    <row r="424" spans="2:7" x14ac:dyDescent="0.2">
      <c r="B424" t="s">
        <v>427</v>
      </c>
      <c r="C424">
        <v>51.23</v>
      </c>
      <c r="D424">
        <v>52.32</v>
      </c>
      <c r="E424">
        <v>50.62</v>
      </c>
      <c r="F424">
        <v>50.66</v>
      </c>
      <c r="G424">
        <v>4689152</v>
      </c>
    </row>
    <row r="425" spans="2:7" x14ac:dyDescent="0.2">
      <c r="B425" t="s">
        <v>428</v>
      </c>
      <c r="C425">
        <v>50.27</v>
      </c>
      <c r="D425">
        <v>50.99</v>
      </c>
      <c r="E425">
        <v>49.13</v>
      </c>
      <c r="F425">
        <v>49.37</v>
      </c>
      <c r="G425">
        <v>4572078</v>
      </c>
    </row>
    <row r="426" spans="2:7" x14ac:dyDescent="0.2">
      <c r="B426" t="s">
        <v>429</v>
      </c>
      <c r="C426">
        <v>49.7</v>
      </c>
      <c r="D426">
        <v>50.73</v>
      </c>
      <c r="E426">
        <v>49.58</v>
      </c>
      <c r="F426">
        <v>49.8</v>
      </c>
      <c r="G426">
        <v>3824525</v>
      </c>
    </row>
    <row r="427" spans="2:7" x14ac:dyDescent="0.2">
      <c r="B427" t="s">
        <v>430</v>
      </c>
      <c r="C427">
        <v>49.62</v>
      </c>
      <c r="D427">
        <v>50.26</v>
      </c>
      <c r="E427">
        <v>49.21</v>
      </c>
      <c r="F427">
        <v>49.3</v>
      </c>
      <c r="G427">
        <v>2705047</v>
      </c>
    </row>
    <row r="428" spans="2:7" x14ac:dyDescent="0.2">
      <c r="B428" t="s">
        <v>431</v>
      </c>
      <c r="C428">
        <v>49.51</v>
      </c>
      <c r="D428">
        <v>50.74</v>
      </c>
      <c r="E428">
        <v>49.51</v>
      </c>
      <c r="F428">
        <v>50.51</v>
      </c>
      <c r="G428">
        <v>4173262</v>
      </c>
    </row>
    <row r="429" spans="2:7" x14ac:dyDescent="0.2">
      <c r="B429" t="s">
        <v>432</v>
      </c>
      <c r="C429">
        <v>52.05</v>
      </c>
      <c r="D429">
        <v>53.05</v>
      </c>
      <c r="E429">
        <v>51.59</v>
      </c>
      <c r="F429">
        <v>52.84</v>
      </c>
      <c r="G429">
        <v>5724503</v>
      </c>
    </row>
    <row r="430" spans="2:7" x14ac:dyDescent="0.2">
      <c r="B430" t="s">
        <v>433</v>
      </c>
      <c r="C430">
        <v>53.29</v>
      </c>
      <c r="D430">
        <v>53.84</v>
      </c>
      <c r="E430">
        <v>52.68</v>
      </c>
      <c r="F430">
        <v>53.24</v>
      </c>
      <c r="G430">
        <v>3767689</v>
      </c>
    </row>
    <row r="431" spans="2:7" x14ac:dyDescent="0.2">
      <c r="B431" t="s">
        <v>434</v>
      </c>
      <c r="C431">
        <v>52.91</v>
      </c>
      <c r="D431">
        <v>53.24</v>
      </c>
      <c r="E431">
        <v>52.29</v>
      </c>
      <c r="F431">
        <v>52.62</v>
      </c>
      <c r="G431">
        <v>3517578</v>
      </c>
    </row>
    <row r="432" spans="2:7" x14ac:dyDescent="0.2">
      <c r="B432" t="s">
        <v>435</v>
      </c>
      <c r="C432">
        <v>52.96</v>
      </c>
      <c r="D432">
        <v>53.02</v>
      </c>
      <c r="E432">
        <v>50.85</v>
      </c>
      <c r="F432">
        <v>50.93</v>
      </c>
      <c r="G432">
        <v>4453125</v>
      </c>
    </row>
    <row r="433" spans="2:7" x14ac:dyDescent="0.2">
      <c r="B433" t="s">
        <v>436</v>
      </c>
      <c r="C433">
        <v>50.04</v>
      </c>
      <c r="D433">
        <v>50.27</v>
      </c>
      <c r="E433">
        <v>47.65</v>
      </c>
      <c r="F433">
        <v>48.35</v>
      </c>
      <c r="G433">
        <v>8477220</v>
      </c>
    </row>
    <row r="434" spans="2:7" x14ac:dyDescent="0.2">
      <c r="B434" t="s">
        <v>437</v>
      </c>
      <c r="C434">
        <v>48.19</v>
      </c>
      <c r="D434">
        <v>48.19</v>
      </c>
      <c r="E434">
        <v>47.09</v>
      </c>
      <c r="F434">
        <v>47.42</v>
      </c>
      <c r="G434">
        <v>4532293</v>
      </c>
    </row>
    <row r="435" spans="2:7" x14ac:dyDescent="0.2">
      <c r="B435" t="s">
        <v>438</v>
      </c>
      <c r="C435">
        <v>47.43</v>
      </c>
      <c r="D435">
        <v>48.14</v>
      </c>
      <c r="E435">
        <v>47.41</v>
      </c>
      <c r="F435">
        <v>47.79</v>
      </c>
      <c r="G435">
        <v>3631339</v>
      </c>
    </row>
    <row r="436" spans="2:7" x14ac:dyDescent="0.2">
      <c r="B436" t="s">
        <v>439</v>
      </c>
      <c r="C436">
        <v>47.2</v>
      </c>
      <c r="D436">
        <v>47.71</v>
      </c>
      <c r="E436">
        <v>47.09</v>
      </c>
      <c r="F436">
        <v>47.47</v>
      </c>
      <c r="G436">
        <v>3502102</v>
      </c>
    </row>
    <row r="437" spans="2:7" x14ac:dyDescent="0.2">
      <c r="B437" t="s">
        <v>440</v>
      </c>
      <c r="C437">
        <v>47.5</v>
      </c>
      <c r="D437">
        <v>48.89</v>
      </c>
      <c r="E437">
        <v>47.31</v>
      </c>
      <c r="F437">
        <v>48.81</v>
      </c>
      <c r="G437">
        <v>3629176</v>
      </c>
    </row>
    <row r="438" spans="2:7" x14ac:dyDescent="0.2">
      <c r="B438" t="s">
        <v>441</v>
      </c>
      <c r="C438">
        <v>48.37</v>
      </c>
      <c r="D438">
        <v>49.44</v>
      </c>
      <c r="E438">
        <v>48.14</v>
      </c>
      <c r="F438">
        <v>49.35</v>
      </c>
      <c r="G438">
        <v>2866602</v>
      </c>
    </row>
    <row r="439" spans="2:7" x14ac:dyDescent="0.2">
      <c r="B439" t="s">
        <v>442</v>
      </c>
      <c r="C439">
        <v>49.62</v>
      </c>
      <c r="D439">
        <v>49.65</v>
      </c>
      <c r="E439">
        <v>47.48</v>
      </c>
      <c r="F439">
        <v>48.25</v>
      </c>
      <c r="G439">
        <v>3827857</v>
      </c>
    </row>
    <row r="440" spans="2:7" x14ac:dyDescent="0.2">
      <c r="B440" t="s">
        <v>443</v>
      </c>
      <c r="C440">
        <v>48.73</v>
      </c>
      <c r="D440">
        <v>50.27</v>
      </c>
      <c r="E440">
        <v>48.3</v>
      </c>
      <c r="F440">
        <v>49.8</v>
      </c>
      <c r="G440">
        <v>4039511</v>
      </c>
    </row>
    <row r="441" spans="2:7" x14ac:dyDescent="0.2">
      <c r="B441" t="s">
        <v>444</v>
      </c>
      <c r="C441">
        <v>50.2</v>
      </c>
      <c r="D441">
        <v>50.51</v>
      </c>
      <c r="E441">
        <v>49.77</v>
      </c>
      <c r="F441">
        <v>50.21</v>
      </c>
      <c r="G441">
        <v>5180924</v>
      </c>
    </row>
    <row r="442" spans="2:7" x14ac:dyDescent="0.2">
      <c r="B442" t="s">
        <v>445</v>
      </c>
      <c r="C442">
        <v>50.72</v>
      </c>
      <c r="D442">
        <v>52.86</v>
      </c>
      <c r="E442">
        <v>50.69</v>
      </c>
      <c r="F442">
        <v>52.48</v>
      </c>
      <c r="G442">
        <v>8819009</v>
      </c>
    </row>
    <row r="443" spans="2:7" x14ac:dyDescent="0.2">
      <c r="B443" t="s">
        <v>446</v>
      </c>
      <c r="C443">
        <v>52.43</v>
      </c>
      <c r="D443">
        <v>55.36</v>
      </c>
      <c r="E443">
        <v>52.43</v>
      </c>
      <c r="F443">
        <v>55.19</v>
      </c>
      <c r="G443">
        <v>10728109</v>
      </c>
    </row>
    <row r="444" spans="2:7" x14ac:dyDescent="0.2">
      <c r="B444" t="s">
        <v>447</v>
      </c>
      <c r="C444">
        <v>55.21</v>
      </c>
      <c r="D444">
        <v>55.54</v>
      </c>
      <c r="E444">
        <v>53.36</v>
      </c>
      <c r="F444">
        <v>54.04</v>
      </c>
      <c r="G444">
        <v>10284501</v>
      </c>
    </row>
    <row r="445" spans="2:7" x14ac:dyDescent="0.2">
      <c r="B445" t="s">
        <v>448</v>
      </c>
      <c r="C445">
        <v>54.42</v>
      </c>
      <c r="D445">
        <v>55.67</v>
      </c>
      <c r="E445">
        <v>54.17</v>
      </c>
      <c r="F445">
        <v>55.17</v>
      </c>
      <c r="G445">
        <v>2756262</v>
      </c>
    </row>
    <row r="446" spans="2:7" x14ac:dyDescent="0.2">
      <c r="B446" t="s">
        <v>449</v>
      </c>
      <c r="C446">
        <v>55.31</v>
      </c>
      <c r="D446">
        <v>55.87</v>
      </c>
      <c r="E446">
        <v>54.93</v>
      </c>
      <c r="F446">
        <v>55.5</v>
      </c>
      <c r="G446">
        <v>5392654</v>
      </c>
    </row>
    <row r="447" spans="2:7" x14ac:dyDescent="0.2">
      <c r="B447" t="s">
        <v>450</v>
      </c>
      <c r="C447">
        <v>55.26</v>
      </c>
      <c r="D447">
        <v>56.02</v>
      </c>
      <c r="E447">
        <v>53.05</v>
      </c>
      <c r="F447">
        <v>54.19</v>
      </c>
      <c r="G447">
        <v>5377689</v>
      </c>
    </row>
    <row r="448" spans="2:7" x14ac:dyDescent="0.2">
      <c r="B448" t="s">
        <v>451</v>
      </c>
      <c r="C448">
        <v>54.87</v>
      </c>
      <c r="D448">
        <v>54.87</v>
      </c>
      <c r="E448">
        <v>53.36</v>
      </c>
      <c r="F448">
        <v>54.68</v>
      </c>
      <c r="G448">
        <v>4170096</v>
      </c>
    </row>
    <row r="449" spans="2:7" x14ac:dyDescent="0.2">
      <c r="B449" t="s">
        <v>452</v>
      </c>
      <c r="C449">
        <v>54.69</v>
      </c>
      <c r="D449">
        <v>55.81</v>
      </c>
      <c r="E449">
        <v>54.37</v>
      </c>
      <c r="F449">
        <v>54.51</v>
      </c>
      <c r="G449">
        <v>3116274</v>
      </c>
    </row>
    <row r="450" spans="2:7" x14ac:dyDescent="0.2">
      <c r="B450" t="s">
        <v>453</v>
      </c>
      <c r="C450">
        <v>54.73</v>
      </c>
      <c r="D450">
        <v>54.94</v>
      </c>
      <c r="E450">
        <v>53.42</v>
      </c>
      <c r="F450">
        <v>53.72</v>
      </c>
      <c r="G450">
        <v>3760717</v>
      </c>
    </row>
    <row r="451" spans="2:7" x14ac:dyDescent="0.2">
      <c r="B451" t="s">
        <v>454</v>
      </c>
      <c r="C451">
        <v>53.64</v>
      </c>
      <c r="D451">
        <v>54.27</v>
      </c>
      <c r="E451">
        <v>53.39</v>
      </c>
      <c r="F451">
        <v>53.47</v>
      </c>
      <c r="G451">
        <v>3124607</v>
      </c>
    </row>
    <row r="452" spans="2:7" x14ac:dyDescent="0.2">
      <c r="B452" t="s">
        <v>455</v>
      </c>
      <c r="C452">
        <v>53.52</v>
      </c>
      <c r="D452">
        <v>53.66</v>
      </c>
      <c r="E452">
        <v>51.63</v>
      </c>
      <c r="F452">
        <v>52.02</v>
      </c>
      <c r="G452">
        <v>3300217</v>
      </c>
    </row>
    <row r="453" spans="2:7" x14ac:dyDescent="0.2">
      <c r="B453" t="s">
        <v>456</v>
      </c>
      <c r="C453">
        <v>52.68</v>
      </c>
      <c r="D453">
        <v>53.21</v>
      </c>
      <c r="E453">
        <v>52.28</v>
      </c>
      <c r="F453">
        <v>52.84</v>
      </c>
      <c r="G453">
        <v>2580929</v>
      </c>
    </row>
    <row r="454" spans="2:7" x14ac:dyDescent="0.2">
      <c r="B454" t="s">
        <v>457</v>
      </c>
      <c r="C454">
        <v>52.84</v>
      </c>
      <c r="D454">
        <v>52.94</v>
      </c>
      <c r="E454">
        <v>49.12</v>
      </c>
      <c r="F454">
        <v>49.88</v>
      </c>
      <c r="G454">
        <v>9876740</v>
      </c>
    </row>
    <row r="455" spans="2:7" x14ac:dyDescent="0.2">
      <c r="B455" t="s">
        <v>458</v>
      </c>
      <c r="C455">
        <v>50.06</v>
      </c>
      <c r="D455">
        <v>50.09</v>
      </c>
      <c r="E455">
        <v>48.9</v>
      </c>
      <c r="F455">
        <v>49.22</v>
      </c>
      <c r="G455">
        <v>7996985</v>
      </c>
    </row>
    <row r="456" spans="2:7" x14ac:dyDescent="0.2">
      <c r="B456" t="s">
        <v>459</v>
      </c>
      <c r="C456">
        <v>48.78</v>
      </c>
      <c r="D456">
        <v>50.34</v>
      </c>
      <c r="E456">
        <v>48.41</v>
      </c>
      <c r="F456">
        <v>49.36</v>
      </c>
      <c r="G456">
        <v>5393003</v>
      </c>
    </row>
    <row r="457" spans="2:7" x14ac:dyDescent="0.2">
      <c r="B457" t="s">
        <v>460</v>
      </c>
      <c r="C457">
        <v>49.28</v>
      </c>
      <c r="D457">
        <v>49.89</v>
      </c>
      <c r="E457">
        <v>48.81</v>
      </c>
      <c r="F457">
        <v>48.86</v>
      </c>
      <c r="G457">
        <v>3918120</v>
      </c>
    </row>
    <row r="458" spans="2:7" x14ac:dyDescent="0.2">
      <c r="B458" t="s">
        <v>461</v>
      </c>
      <c r="C458">
        <v>50.22</v>
      </c>
      <c r="D458">
        <v>50.79</v>
      </c>
      <c r="E458">
        <v>47.7</v>
      </c>
      <c r="F458">
        <v>48.03</v>
      </c>
      <c r="G458">
        <v>5550309</v>
      </c>
    </row>
    <row r="459" spans="2:7" x14ac:dyDescent="0.2">
      <c r="B459" t="s">
        <v>462</v>
      </c>
      <c r="C459">
        <v>46.8</v>
      </c>
      <c r="D459">
        <v>47.1</v>
      </c>
      <c r="E459">
        <v>44.91</v>
      </c>
      <c r="F459">
        <v>45.06</v>
      </c>
      <c r="G459">
        <v>13538859</v>
      </c>
    </row>
    <row r="460" spans="2:7" x14ac:dyDescent="0.2">
      <c r="B460" t="s">
        <v>463</v>
      </c>
      <c r="C460">
        <v>44.75</v>
      </c>
      <c r="D460">
        <v>46.45</v>
      </c>
      <c r="E460">
        <v>44.59</v>
      </c>
      <c r="F460">
        <v>45.53</v>
      </c>
      <c r="G460">
        <v>12732690</v>
      </c>
    </row>
    <row r="461" spans="2:7" x14ac:dyDescent="0.2">
      <c r="B461" t="s">
        <v>464</v>
      </c>
      <c r="C461">
        <v>45.36</v>
      </c>
      <c r="D461">
        <v>46.57</v>
      </c>
      <c r="E461">
        <v>45.36</v>
      </c>
      <c r="F461">
        <v>46.53</v>
      </c>
      <c r="G461">
        <v>4111354</v>
      </c>
    </row>
    <row r="462" spans="2:7" x14ac:dyDescent="0.2">
      <c r="B462" t="s">
        <v>465</v>
      </c>
      <c r="C462">
        <v>46.38</v>
      </c>
      <c r="D462">
        <v>46.67</v>
      </c>
      <c r="E462">
        <v>46.2</v>
      </c>
      <c r="F462">
        <v>46.64</v>
      </c>
      <c r="G462">
        <v>1512128</v>
      </c>
    </row>
    <row r="463" spans="2:7" x14ac:dyDescent="0.2">
      <c r="B463" t="s">
        <v>466</v>
      </c>
      <c r="C463">
        <v>46.49</v>
      </c>
      <c r="D463">
        <v>47.01</v>
      </c>
      <c r="E463">
        <v>46.46</v>
      </c>
      <c r="F463">
        <v>46.64</v>
      </c>
      <c r="G463">
        <v>2146125</v>
      </c>
    </row>
    <row r="464" spans="2:7" x14ac:dyDescent="0.2">
      <c r="B464" t="s">
        <v>467</v>
      </c>
      <c r="C464">
        <v>46.39</v>
      </c>
      <c r="D464">
        <v>46.57</v>
      </c>
      <c r="E464">
        <v>45.65</v>
      </c>
      <c r="F464">
        <v>45.88</v>
      </c>
      <c r="G464">
        <v>4161957</v>
      </c>
    </row>
    <row r="465" spans="2:7" x14ac:dyDescent="0.2">
      <c r="B465" t="s">
        <v>468</v>
      </c>
      <c r="C465">
        <v>45.09</v>
      </c>
      <c r="D465">
        <v>45.45</v>
      </c>
      <c r="E465">
        <v>44.46</v>
      </c>
      <c r="F465">
        <v>45.06</v>
      </c>
      <c r="G465">
        <v>4410166</v>
      </c>
    </row>
    <row r="466" spans="2:7" x14ac:dyDescent="0.2">
      <c r="B466" t="s">
        <v>469</v>
      </c>
      <c r="C466">
        <v>45.1</v>
      </c>
      <c r="D466">
        <v>45.7</v>
      </c>
      <c r="E466">
        <v>44.88</v>
      </c>
      <c r="F466">
        <v>45.07</v>
      </c>
      <c r="G466">
        <v>3935195</v>
      </c>
    </row>
    <row r="467" spans="2:7" x14ac:dyDescent="0.2">
      <c r="B467" t="s">
        <v>470</v>
      </c>
      <c r="C467">
        <v>45.25</v>
      </c>
      <c r="D467">
        <v>47.51</v>
      </c>
      <c r="E467">
        <v>45.25</v>
      </c>
      <c r="F467">
        <v>46.77</v>
      </c>
      <c r="G467">
        <v>5272899</v>
      </c>
    </row>
    <row r="468" spans="2:7" x14ac:dyDescent="0.2">
      <c r="B468" t="s">
        <v>471</v>
      </c>
      <c r="C468">
        <v>46.9</v>
      </c>
      <c r="D468">
        <v>48.47</v>
      </c>
      <c r="E468">
        <v>46.9</v>
      </c>
      <c r="F468">
        <v>48.43</v>
      </c>
      <c r="G468">
        <v>4145498</v>
      </c>
    </row>
    <row r="469" spans="2:7" x14ac:dyDescent="0.2">
      <c r="B469" t="s">
        <v>472</v>
      </c>
      <c r="C469">
        <v>49.36</v>
      </c>
      <c r="D469">
        <v>50.99</v>
      </c>
      <c r="E469">
        <v>49.33</v>
      </c>
      <c r="F469">
        <v>49.62</v>
      </c>
      <c r="G469">
        <v>6633215</v>
      </c>
    </row>
    <row r="470" spans="2:7" x14ac:dyDescent="0.2">
      <c r="B470" t="s">
        <v>473</v>
      </c>
      <c r="C470">
        <v>49.78</v>
      </c>
      <c r="D470">
        <v>50.36</v>
      </c>
      <c r="E470">
        <v>48.97</v>
      </c>
      <c r="F470">
        <v>49.03</v>
      </c>
      <c r="G470">
        <v>4522113</v>
      </c>
    </row>
    <row r="471" spans="2:7" x14ac:dyDescent="0.2">
      <c r="B471" t="s">
        <v>474</v>
      </c>
      <c r="C471">
        <v>48.45</v>
      </c>
      <c r="D471">
        <v>49.02</v>
      </c>
      <c r="E471">
        <v>47.91</v>
      </c>
      <c r="F471">
        <v>48.42</v>
      </c>
      <c r="G471">
        <v>4616581</v>
      </c>
    </row>
    <row r="472" spans="2:7" x14ac:dyDescent="0.2">
      <c r="B472" t="s">
        <v>475</v>
      </c>
      <c r="C472">
        <v>47.7</v>
      </c>
      <c r="D472">
        <v>48.21</v>
      </c>
      <c r="E472">
        <v>46.32</v>
      </c>
      <c r="F472">
        <v>47.48</v>
      </c>
      <c r="G472">
        <v>4653281</v>
      </c>
    </row>
    <row r="473" spans="2:7" x14ac:dyDescent="0.2">
      <c r="B473" t="s">
        <v>476</v>
      </c>
      <c r="C473">
        <v>46.68</v>
      </c>
      <c r="D473">
        <v>47.56</v>
      </c>
      <c r="E473">
        <v>46.38</v>
      </c>
      <c r="F473">
        <v>46.88</v>
      </c>
      <c r="G473">
        <v>3951849</v>
      </c>
    </row>
    <row r="474" spans="2:7" x14ac:dyDescent="0.2">
      <c r="B474" t="s">
        <v>477</v>
      </c>
      <c r="C474">
        <v>47.22</v>
      </c>
      <c r="D474">
        <v>47.77</v>
      </c>
      <c r="E474">
        <v>46.8</v>
      </c>
      <c r="F474">
        <v>47.42</v>
      </c>
      <c r="G474">
        <v>4478381</v>
      </c>
    </row>
    <row r="475" spans="2:7" x14ac:dyDescent="0.2">
      <c r="B475" t="s">
        <v>478</v>
      </c>
      <c r="C475">
        <v>48.42</v>
      </c>
      <c r="D475">
        <v>49.71</v>
      </c>
      <c r="E475">
        <v>48.38</v>
      </c>
      <c r="F475">
        <v>48.85</v>
      </c>
      <c r="G475">
        <v>5007167</v>
      </c>
    </row>
    <row r="476" spans="2:7" x14ac:dyDescent="0.2">
      <c r="B476" t="s">
        <v>479</v>
      </c>
      <c r="C476">
        <v>48.63</v>
      </c>
      <c r="D476">
        <v>49.18</v>
      </c>
      <c r="E476">
        <v>47.93</v>
      </c>
      <c r="F476">
        <v>48.56</v>
      </c>
      <c r="G476">
        <v>5310279</v>
      </c>
    </row>
    <row r="477" spans="2:7" x14ac:dyDescent="0.2">
      <c r="B477" t="s">
        <v>480</v>
      </c>
      <c r="C477">
        <v>49.38</v>
      </c>
      <c r="D477">
        <v>50.14</v>
      </c>
      <c r="E477">
        <v>48.22</v>
      </c>
      <c r="F477">
        <v>49.16</v>
      </c>
      <c r="G477">
        <v>7160505</v>
      </c>
    </row>
    <row r="478" spans="2:7" x14ac:dyDescent="0.2">
      <c r="B478" t="s">
        <v>481</v>
      </c>
      <c r="C478">
        <v>49.61</v>
      </c>
      <c r="D478">
        <v>51.54</v>
      </c>
      <c r="E478">
        <v>49.35</v>
      </c>
      <c r="F478">
        <v>50.97</v>
      </c>
      <c r="G478">
        <v>7045600</v>
      </c>
    </row>
    <row r="479" spans="2:7" x14ac:dyDescent="0.2">
      <c r="B479" t="s">
        <v>482</v>
      </c>
      <c r="C479">
        <v>51.78</v>
      </c>
      <c r="D479">
        <v>53.28</v>
      </c>
      <c r="E479">
        <v>51.61</v>
      </c>
      <c r="F479">
        <v>51.88</v>
      </c>
      <c r="G479">
        <v>9340485</v>
      </c>
    </row>
    <row r="480" spans="2:7" x14ac:dyDescent="0.2">
      <c r="B480" t="s">
        <v>483</v>
      </c>
      <c r="C480">
        <v>51.1</v>
      </c>
      <c r="D480">
        <v>52.14</v>
      </c>
      <c r="E480">
        <v>50.99</v>
      </c>
      <c r="F480">
        <v>51.91</v>
      </c>
      <c r="G480">
        <v>7059509</v>
      </c>
    </row>
    <row r="481" spans="2:7" x14ac:dyDescent="0.2">
      <c r="B481" t="s">
        <v>484</v>
      </c>
      <c r="C481">
        <v>52.09</v>
      </c>
      <c r="D481">
        <v>52.49</v>
      </c>
      <c r="E481">
        <v>50.92</v>
      </c>
      <c r="F481">
        <v>50.95</v>
      </c>
      <c r="G481">
        <v>6046619</v>
      </c>
    </row>
    <row r="482" spans="2:7" x14ac:dyDescent="0.2">
      <c r="B482" t="s">
        <v>485</v>
      </c>
      <c r="C482">
        <v>49.59</v>
      </c>
      <c r="D482">
        <v>49.59</v>
      </c>
      <c r="E482">
        <v>47.57</v>
      </c>
      <c r="F482">
        <v>48.68</v>
      </c>
      <c r="G482">
        <v>7592341</v>
      </c>
    </row>
    <row r="483" spans="2:7" x14ac:dyDescent="0.2">
      <c r="B483" t="s">
        <v>486</v>
      </c>
      <c r="C483">
        <v>48.81</v>
      </c>
      <c r="D483">
        <v>48.9</v>
      </c>
      <c r="E483">
        <v>46.73</v>
      </c>
      <c r="F483">
        <v>47.52</v>
      </c>
      <c r="G483">
        <v>7293685</v>
      </c>
    </row>
    <row r="484" spans="2:7" x14ac:dyDescent="0.2">
      <c r="B484" t="s">
        <v>487</v>
      </c>
      <c r="C484">
        <v>48.17</v>
      </c>
      <c r="D484">
        <v>48.49</v>
      </c>
      <c r="E484">
        <v>47.16</v>
      </c>
      <c r="F484">
        <v>47.47</v>
      </c>
      <c r="G484">
        <v>10666627</v>
      </c>
    </row>
    <row r="485" spans="2:7" x14ac:dyDescent="0.2">
      <c r="B485" t="s">
        <v>488</v>
      </c>
      <c r="C485">
        <v>50.23</v>
      </c>
      <c r="D485">
        <v>51.09</v>
      </c>
      <c r="E485">
        <v>48.15</v>
      </c>
      <c r="F485">
        <v>49.72</v>
      </c>
      <c r="G485">
        <v>16554238</v>
      </c>
    </row>
    <row r="486" spans="2:7" x14ac:dyDescent="0.2">
      <c r="B486" t="s">
        <v>489</v>
      </c>
      <c r="C486">
        <v>49.28</v>
      </c>
      <c r="D486">
        <v>51.37</v>
      </c>
      <c r="E486">
        <v>49</v>
      </c>
      <c r="F486">
        <v>49.23</v>
      </c>
      <c r="G486">
        <v>8220492</v>
      </c>
    </row>
    <row r="487" spans="2:7" x14ac:dyDescent="0.2">
      <c r="B487" t="s">
        <v>490</v>
      </c>
      <c r="C487">
        <v>48.4</v>
      </c>
      <c r="D487">
        <v>50.1</v>
      </c>
      <c r="E487">
        <v>48.03</v>
      </c>
      <c r="F487">
        <v>48.69</v>
      </c>
      <c r="G487">
        <v>6359804</v>
      </c>
    </row>
    <row r="488" spans="2:7" x14ac:dyDescent="0.2">
      <c r="B488" t="s">
        <v>491</v>
      </c>
      <c r="C488">
        <v>48.25</v>
      </c>
      <c r="D488">
        <v>49.33</v>
      </c>
      <c r="E488">
        <v>47.85</v>
      </c>
      <c r="F488">
        <v>48.23</v>
      </c>
      <c r="G488">
        <v>5171154</v>
      </c>
    </row>
    <row r="489" spans="2:7" x14ac:dyDescent="0.2">
      <c r="B489" t="s">
        <v>492</v>
      </c>
      <c r="C489">
        <v>48.23</v>
      </c>
      <c r="D489">
        <v>49.33</v>
      </c>
      <c r="E489">
        <v>47.93</v>
      </c>
      <c r="F489">
        <v>48.92</v>
      </c>
      <c r="G489">
        <v>5341825</v>
      </c>
    </row>
    <row r="490" spans="2:7" x14ac:dyDescent="0.2">
      <c r="B490" t="s">
        <v>493</v>
      </c>
      <c r="C490">
        <v>49.06</v>
      </c>
      <c r="D490">
        <v>49.48</v>
      </c>
      <c r="E490">
        <v>48.49</v>
      </c>
      <c r="F490">
        <v>48.74</v>
      </c>
      <c r="G490">
        <v>3073190</v>
      </c>
    </row>
    <row r="491" spans="2:7" x14ac:dyDescent="0.2">
      <c r="B491" t="s">
        <v>494</v>
      </c>
      <c r="C491">
        <v>48.93</v>
      </c>
      <c r="D491">
        <v>49.55</v>
      </c>
      <c r="E491">
        <v>48.05</v>
      </c>
      <c r="F491">
        <v>48.72</v>
      </c>
      <c r="G491">
        <v>3817578</v>
      </c>
    </row>
    <row r="492" spans="2:7" x14ac:dyDescent="0.2">
      <c r="B492" t="s">
        <v>495</v>
      </c>
      <c r="C492">
        <v>49.58</v>
      </c>
      <c r="D492">
        <v>52.43</v>
      </c>
      <c r="E492">
        <v>49.5</v>
      </c>
      <c r="F492">
        <v>52.19</v>
      </c>
      <c r="G492">
        <v>10480245</v>
      </c>
    </row>
    <row r="493" spans="2:7" x14ac:dyDescent="0.2">
      <c r="B493" t="s">
        <v>496</v>
      </c>
      <c r="C493">
        <v>52</v>
      </c>
      <c r="D493">
        <v>53.44</v>
      </c>
      <c r="E493">
        <v>51.45</v>
      </c>
      <c r="F493">
        <v>52.09</v>
      </c>
      <c r="G493">
        <v>9233334</v>
      </c>
    </row>
    <row r="494" spans="2:7" x14ac:dyDescent="0.2">
      <c r="B494" t="s">
        <v>497</v>
      </c>
      <c r="C494">
        <v>51.56</v>
      </c>
      <c r="D494">
        <v>52.17</v>
      </c>
      <c r="E494">
        <v>50.11</v>
      </c>
      <c r="F494">
        <v>50.85</v>
      </c>
      <c r="G494">
        <v>8269852</v>
      </c>
    </row>
    <row r="495" spans="2:7" x14ac:dyDescent="0.2">
      <c r="B495" t="s">
        <v>498</v>
      </c>
      <c r="C495">
        <v>50.92</v>
      </c>
      <c r="D495">
        <v>51.61</v>
      </c>
      <c r="E495">
        <v>50.39</v>
      </c>
      <c r="F495">
        <v>51.07</v>
      </c>
      <c r="G495">
        <v>5593689</v>
      </c>
    </row>
    <row r="496" spans="2:7" x14ac:dyDescent="0.2">
      <c r="B496" t="s">
        <v>499</v>
      </c>
      <c r="C496">
        <v>51.3</v>
      </c>
      <c r="D496">
        <v>52.06</v>
      </c>
      <c r="E496">
        <v>51</v>
      </c>
      <c r="F496">
        <v>51.69</v>
      </c>
      <c r="G496">
        <v>5677878</v>
      </c>
    </row>
    <row r="497" spans="2:7" x14ac:dyDescent="0.2">
      <c r="B497" t="s">
        <v>500</v>
      </c>
      <c r="C497">
        <v>53.07</v>
      </c>
      <c r="D497">
        <v>54.49</v>
      </c>
      <c r="E497">
        <v>52.83</v>
      </c>
      <c r="F497">
        <v>54.45</v>
      </c>
      <c r="G497">
        <v>9364000</v>
      </c>
    </row>
    <row r="498" spans="2:7" x14ac:dyDescent="0.2">
      <c r="B498" t="s">
        <v>501</v>
      </c>
      <c r="C498">
        <v>54.16</v>
      </c>
      <c r="D498">
        <v>54.62</v>
      </c>
      <c r="E498">
        <v>53.8</v>
      </c>
      <c r="F498">
        <v>54.04</v>
      </c>
      <c r="G498">
        <v>5238598</v>
      </c>
    </row>
    <row r="499" spans="2:7" x14ac:dyDescent="0.2">
      <c r="B499" t="s">
        <v>502</v>
      </c>
      <c r="C499">
        <v>54.04</v>
      </c>
      <c r="D499">
        <v>54.23</v>
      </c>
      <c r="E499">
        <v>52.84</v>
      </c>
      <c r="F499">
        <v>53.89</v>
      </c>
      <c r="G499">
        <v>4625443</v>
      </c>
    </row>
    <row r="500" spans="2:7" x14ac:dyDescent="0.2">
      <c r="B500" t="s">
        <v>503</v>
      </c>
      <c r="C500">
        <v>54.17</v>
      </c>
      <c r="D500">
        <v>54.17</v>
      </c>
      <c r="E500">
        <v>51.23</v>
      </c>
      <c r="F500">
        <v>51.93</v>
      </c>
      <c r="G500">
        <v>9057427</v>
      </c>
    </row>
    <row r="501" spans="2:7" x14ac:dyDescent="0.2">
      <c r="B501" t="s">
        <v>504</v>
      </c>
      <c r="C501">
        <v>52.61</v>
      </c>
      <c r="D501">
        <v>52.67</v>
      </c>
      <c r="E501">
        <v>48.23</v>
      </c>
      <c r="F501">
        <v>49.02</v>
      </c>
      <c r="G501">
        <v>18354424</v>
      </c>
    </row>
    <row r="502" spans="2:7" x14ac:dyDescent="0.2">
      <c r="B502" t="s">
        <v>505</v>
      </c>
      <c r="C502">
        <v>48.71</v>
      </c>
      <c r="D502">
        <v>51.13</v>
      </c>
      <c r="E502">
        <v>48.71</v>
      </c>
      <c r="F502">
        <v>49.07</v>
      </c>
      <c r="G502">
        <v>11679742</v>
      </c>
    </row>
    <row r="503" spans="2:7" x14ac:dyDescent="0.2">
      <c r="B503" t="s">
        <v>506</v>
      </c>
      <c r="C503">
        <v>49.77</v>
      </c>
      <c r="D503">
        <v>50.71</v>
      </c>
      <c r="E503">
        <v>48.77</v>
      </c>
      <c r="F503">
        <v>50.16</v>
      </c>
      <c r="G503">
        <v>8547001</v>
      </c>
    </row>
    <row r="504" spans="2:7" x14ac:dyDescent="0.2">
      <c r="B504" t="s">
        <v>507</v>
      </c>
      <c r="C504">
        <v>50.49</v>
      </c>
      <c r="D504">
        <v>51.48</v>
      </c>
      <c r="E504">
        <v>48.11</v>
      </c>
      <c r="F504">
        <v>48.2</v>
      </c>
      <c r="G504">
        <v>9392068</v>
      </c>
    </row>
    <row r="505" spans="2:7" x14ac:dyDescent="0.2">
      <c r="B505" t="s">
        <v>508</v>
      </c>
      <c r="C505">
        <v>48.33</v>
      </c>
      <c r="D505">
        <v>50.08</v>
      </c>
      <c r="E505">
        <v>48</v>
      </c>
      <c r="F505">
        <v>48.93</v>
      </c>
      <c r="G505">
        <v>9268624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FE24-F7AF-4E4C-883F-6FA4F034BBCC}">
  <dimension ref="B2:G505"/>
  <sheetViews>
    <sheetView workbookViewId="0">
      <selection activeCell="H2" sqref="H2"/>
    </sheetView>
  </sheetViews>
  <sheetFormatPr baseColWidth="10" defaultColWidth="8.83203125" defaultRowHeight="15" x14ac:dyDescent="0.2"/>
  <cols>
    <col min="2" max="2" width="22.83203125" customWidth="1"/>
  </cols>
  <sheetData>
    <row r="2" spans="2:7" x14ac:dyDescent="0.2">
      <c r="B2" t="s">
        <v>517</v>
      </c>
    </row>
    <row r="3" spans="2:7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7" x14ac:dyDescent="0.2">
      <c r="B4" t="s">
        <v>7</v>
      </c>
      <c r="C4">
        <v>354</v>
      </c>
      <c r="D4">
        <v>355.31</v>
      </c>
      <c r="E4">
        <v>349.39</v>
      </c>
      <c r="F4">
        <v>353.5</v>
      </c>
      <c r="G4">
        <v>1968084</v>
      </c>
    </row>
    <row r="5" spans="2:7" x14ac:dyDescent="0.2">
      <c r="B5" t="s">
        <v>8</v>
      </c>
      <c r="C5">
        <v>353.63</v>
      </c>
      <c r="D5">
        <v>356.62</v>
      </c>
      <c r="E5">
        <v>351.69</v>
      </c>
      <c r="F5">
        <v>355.57</v>
      </c>
      <c r="G5">
        <v>2526001</v>
      </c>
    </row>
    <row r="6" spans="2:7" x14ac:dyDescent="0.2">
      <c r="B6" t="s">
        <v>9</v>
      </c>
      <c r="C6">
        <v>358.12</v>
      </c>
      <c r="D6">
        <v>361.69</v>
      </c>
      <c r="E6">
        <v>357.09</v>
      </c>
      <c r="F6">
        <v>361.5</v>
      </c>
      <c r="G6">
        <v>2174952</v>
      </c>
    </row>
    <row r="7" spans="2:7" x14ac:dyDescent="0.2">
      <c r="B7" t="s">
        <v>10</v>
      </c>
      <c r="C7">
        <v>361.82</v>
      </c>
      <c r="D7">
        <v>368.53</v>
      </c>
      <c r="E7">
        <v>361.26</v>
      </c>
      <c r="F7">
        <v>366.93</v>
      </c>
      <c r="G7">
        <v>2789640</v>
      </c>
    </row>
    <row r="8" spans="2:7" x14ac:dyDescent="0.2">
      <c r="B8" t="s">
        <v>11</v>
      </c>
      <c r="C8">
        <v>367.17</v>
      </c>
      <c r="D8">
        <v>369.15</v>
      </c>
      <c r="E8">
        <v>359.55</v>
      </c>
      <c r="F8">
        <v>359.94</v>
      </c>
      <c r="G8">
        <v>1660771</v>
      </c>
    </row>
    <row r="9" spans="2:7" x14ac:dyDescent="0.2">
      <c r="B9" t="s">
        <v>12</v>
      </c>
      <c r="C9">
        <v>358.61</v>
      </c>
      <c r="D9">
        <v>361.7</v>
      </c>
      <c r="E9">
        <v>357.28</v>
      </c>
      <c r="F9">
        <v>359.03</v>
      </c>
      <c r="G9">
        <v>1634442</v>
      </c>
    </row>
    <row r="10" spans="2:7" x14ac:dyDescent="0.2">
      <c r="B10" t="s">
        <v>13</v>
      </c>
      <c r="C10">
        <v>359.25</v>
      </c>
      <c r="D10">
        <v>364.02</v>
      </c>
      <c r="E10">
        <v>353.91</v>
      </c>
      <c r="F10">
        <v>354.44</v>
      </c>
      <c r="G10">
        <v>2414831</v>
      </c>
    </row>
    <row r="11" spans="2:7" x14ac:dyDescent="0.2">
      <c r="B11" t="s">
        <v>14</v>
      </c>
      <c r="C11">
        <v>352.41</v>
      </c>
      <c r="D11">
        <v>353.05</v>
      </c>
      <c r="E11">
        <v>345.23</v>
      </c>
      <c r="F11">
        <v>347.11</v>
      </c>
      <c r="G11">
        <v>3176505</v>
      </c>
    </row>
    <row r="12" spans="2:7" x14ac:dyDescent="0.2">
      <c r="B12" t="s">
        <v>15</v>
      </c>
      <c r="C12">
        <v>343.63</v>
      </c>
      <c r="D12">
        <v>349.86</v>
      </c>
      <c r="E12">
        <v>340.21</v>
      </c>
      <c r="F12">
        <v>344.71</v>
      </c>
      <c r="G12">
        <v>3308396</v>
      </c>
    </row>
    <row r="13" spans="2:7" x14ac:dyDescent="0.2">
      <c r="B13" t="s">
        <v>16</v>
      </c>
      <c r="C13">
        <v>351</v>
      </c>
      <c r="D13">
        <v>356.11</v>
      </c>
      <c r="E13">
        <v>348.56</v>
      </c>
      <c r="F13">
        <v>352.82</v>
      </c>
      <c r="G13">
        <v>3413323</v>
      </c>
    </row>
    <row r="14" spans="2:7" x14ac:dyDescent="0.2">
      <c r="B14" t="s">
        <v>17</v>
      </c>
      <c r="C14">
        <v>346.05</v>
      </c>
      <c r="D14">
        <v>348.4</v>
      </c>
      <c r="E14">
        <v>343.64</v>
      </c>
      <c r="F14">
        <v>348.08</v>
      </c>
      <c r="G14">
        <v>3082755</v>
      </c>
    </row>
    <row r="15" spans="2:7" x14ac:dyDescent="0.2">
      <c r="B15" t="s">
        <v>18</v>
      </c>
      <c r="C15">
        <v>346.62</v>
      </c>
      <c r="D15">
        <v>348.69</v>
      </c>
      <c r="E15">
        <v>340.28</v>
      </c>
      <c r="F15">
        <v>348</v>
      </c>
      <c r="G15">
        <v>3768216</v>
      </c>
    </row>
    <row r="16" spans="2:7" x14ac:dyDescent="0.2">
      <c r="B16" t="s">
        <v>19</v>
      </c>
      <c r="C16">
        <v>350.25</v>
      </c>
      <c r="D16">
        <v>351.94</v>
      </c>
      <c r="E16">
        <v>346.86</v>
      </c>
      <c r="F16">
        <v>349.66</v>
      </c>
      <c r="G16">
        <v>8426918</v>
      </c>
    </row>
    <row r="17" spans="2:7" x14ac:dyDescent="0.2">
      <c r="B17" t="s">
        <v>20</v>
      </c>
      <c r="C17">
        <v>348</v>
      </c>
      <c r="D17">
        <v>353.84</v>
      </c>
      <c r="E17">
        <v>347.34</v>
      </c>
      <c r="F17">
        <v>349.32</v>
      </c>
      <c r="G17">
        <v>3864278</v>
      </c>
    </row>
    <row r="18" spans="2:7" x14ac:dyDescent="0.2">
      <c r="B18" t="s">
        <v>21</v>
      </c>
      <c r="C18">
        <v>354.37</v>
      </c>
      <c r="D18">
        <v>356.2</v>
      </c>
      <c r="E18">
        <v>350.83</v>
      </c>
      <c r="F18">
        <v>354.57</v>
      </c>
      <c r="G18">
        <v>3766785</v>
      </c>
    </row>
    <row r="19" spans="2:7" x14ac:dyDescent="0.2">
      <c r="B19" t="s">
        <v>22</v>
      </c>
      <c r="C19">
        <v>354.61</v>
      </c>
      <c r="D19">
        <v>360</v>
      </c>
      <c r="E19">
        <v>351.03</v>
      </c>
      <c r="F19">
        <v>351.03</v>
      </c>
      <c r="G19">
        <v>2596388</v>
      </c>
    </row>
    <row r="20" spans="2:7" x14ac:dyDescent="0.2">
      <c r="B20" t="s">
        <v>23</v>
      </c>
      <c r="C20">
        <v>352.41</v>
      </c>
      <c r="D20">
        <v>359.86</v>
      </c>
      <c r="E20">
        <v>351.84</v>
      </c>
      <c r="F20">
        <v>354.37</v>
      </c>
      <c r="G20">
        <v>2598053</v>
      </c>
    </row>
    <row r="21" spans="2:7" x14ac:dyDescent="0.2">
      <c r="B21" t="s">
        <v>24</v>
      </c>
      <c r="C21">
        <v>350.45</v>
      </c>
      <c r="D21">
        <v>352.42</v>
      </c>
      <c r="E21">
        <v>346.31</v>
      </c>
      <c r="F21">
        <v>351.63</v>
      </c>
      <c r="G21">
        <v>2971590</v>
      </c>
    </row>
    <row r="22" spans="2:7" x14ac:dyDescent="0.2">
      <c r="B22" t="s">
        <v>25</v>
      </c>
      <c r="C22">
        <v>355.57</v>
      </c>
      <c r="D22">
        <v>357.89</v>
      </c>
      <c r="E22">
        <v>354.28</v>
      </c>
      <c r="F22">
        <v>354.62</v>
      </c>
      <c r="G22">
        <v>2420474</v>
      </c>
    </row>
    <row r="23" spans="2:7" x14ac:dyDescent="0.2">
      <c r="B23" t="s">
        <v>26</v>
      </c>
      <c r="C23">
        <v>355.56</v>
      </c>
      <c r="D23">
        <v>355.9</v>
      </c>
      <c r="E23">
        <v>352.8</v>
      </c>
      <c r="F23">
        <v>354.33</v>
      </c>
      <c r="G23">
        <v>1695997</v>
      </c>
    </row>
    <row r="24" spans="2:7" x14ac:dyDescent="0.2">
      <c r="B24" t="s">
        <v>27</v>
      </c>
      <c r="C24">
        <v>357.38</v>
      </c>
      <c r="D24">
        <v>360.03</v>
      </c>
      <c r="E24">
        <v>355.82</v>
      </c>
      <c r="F24">
        <v>359.53</v>
      </c>
      <c r="G24">
        <v>2327006</v>
      </c>
    </row>
    <row r="25" spans="2:7" x14ac:dyDescent="0.2">
      <c r="B25" t="s">
        <v>28</v>
      </c>
      <c r="C25">
        <v>360.95</v>
      </c>
      <c r="D25">
        <v>362.59</v>
      </c>
      <c r="E25">
        <v>358.24</v>
      </c>
      <c r="F25">
        <v>359.26</v>
      </c>
      <c r="G25">
        <v>2480656</v>
      </c>
    </row>
    <row r="26" spans="2:7" x14ac:dyDescent="0.2">
      <c r="B26" t="s">
        <v>29</v>
      </c>
      <c r="C26">
        <v>361.13</v>
      </c>
      <c r="D26">
        <v>363.65</v>
      </c>
      <c r="E26">
        <v>360.38</v>
      </c>
      <c r="F26">
        <v>363.41</v>
      </c>
      <c r="G26">
        <v>3376796</v>
      </c>
    </row>
    <row r="27" spans="2:7" x14ac:dyDescent="0.2">
      <c r="B27" t="s">
        <v>30</v>
      </c>
      <c r="C27">
        <v>362.61</v>
      </c>
      <c r="D27">
        <v>366.66</v>
      </c>
      <c r="E27">
        <v>361.75</v>
      </c>
      <c r="F27">
        <v>366.47</v>
      </c>
      <c r="G27">
        <v>2978067</v>
      </c>
    </row>
    <row r="28" spans="2:7" x14ac:dyDescent="0.2">
      <c r="B28" t="s">
        <v>31</v>
      </c>
      <c r="C28">
        <v>366.8</v>
      </c>
      <c r="D28">
        <v>369.12</v>
      </c>
      <c r="E28">
        <v>363.38</v>
      </c>
      <c r="F28">
        <v>363.9</v>
      </c>
      <c r="G28">
        <v>2198730</v>
      </c>
    </row>
    <row r="29" spans="2:7" x14ac:dyDescent="0.2">
      <c r="B29" t="s">
        <v>32</v>
      </c>
      <c r="C29">
        <v>363.48</v>
      </c>
      <c r="D29">
        <v>365.13</v>
      </c>
      <c r="E29">
        <v>361.61</v>
      </c>
      <c r="F29">
        <v>363.79</v>
      </c>
      <c r="G29">
        <v>2239771</v>
      </c>
    </row>
    <row r="30" spans="2:7" x14ac:dyDescent="0.2">
      <c r="B30" t="s">
        <v>33</v>
      </c>
      <c r="C30">
        <v>361.21</v>
      </c>
      <c r="D30">
        <v>362.04</v>
      </c>
      <c r="E30">
        <v>355.97</v>
      </c>
      <c r="F30">
        <v>361.47</v>
      </c>
      <c r="G30">
        <v>2357712</v>
      </c>
    </row>
    <row r="31" spans="2:7" x14ac:dyDescent="0.2">
      <c r="B31" t="s">
        <v>34</v>
      </c>
      <c r="C31">
        <v>359.71</v>
      </c>
      <c r="D31">
        <v>360.93</v>
      </c>
      <c r="E31">
        <v>357.58</v>
      </c>
      <c r="F31">
        <v>360.14</v>
      </c>
      <c r="G31">
        <v>1559126</v>
      </c>
    </row>
    <row r="32" spans="2:7" x14ac:dyDescent="0.2">
      <c r="B32" t="s">
        <v>35</v>
      </c>
      <c r="C32">
        <v>363.42</v>
      </c>
      <c r="D32">
        <v>365.19</v>
      </c>
      <c r="E32">
        <v>361.16</v>
      </c>
      <c r="F32">
        <v>364.13</v>
      </c>
      <c r="G32">
        <v>3033867</v>
      </c>
    </row>
    <row r="33" spans="2:7" x14ac:dyDescent="0.2">
      <c r="B33" t="s">
        <v>36</v>
      </c>
      <c r="C33">
        <v>366.08</v>
      </c>
      <c r="D33">
        <v>368.6</v>
      </c>
      <c r="E33">
        <v>361.03</v>
      </c>
      <c r="F33">
        <v>361.78</v>
      </c>
      <c r="G33">
        <v>2268779</v>
      </c>
    </row>
    <row r="34" spans="2:7" x14ac:dyDescent="0.2">
      <c r="B34" t="s">
        <v>37</v>
      </c>
      <c r="C34">
        <v>363.82</v>
      </c>
      <c r="D34">
        <v>369.75</v>
      </c>
      <c r="E34">
        <v>363.39</v>
      </c>
      <c r="F34">
        <v>369.65</v>
      </c>
      <c r="G34">
        <v>2611866</v>
      </c>
    </row>
    <row r="35" spans="2:7" x14ac:dyDescent="0.2">
      <c r="B35" t="s">
        <v>38</v>
      </c>
      <c r="C35">
        <v>370</v>
      </c>
      <c r="D35">
        <v>373.39</v>
      </c>
      <c r="E35">
        <v>369.11</v>
      </c>
      <c r="F35">
        <v>372.43</v>
      </c>
      <c r="G35">
        <v>2254716</v>
      </c>
    </row>
    <row r="36" spans="2:7" x14ac:dyDescent="0.2">
      <c r="B36" t="s">
        <v>39</v>
      </c>
      <c r="C36">
        <v>373.36</v>
      </c>
      <c r="D36">
        <v>374.1</v>
      </c>
      <c r="E36">
        <v>368.39</v>
      </c>
      <c r="F36">
        <v>372.76</v>
      </c>
      <c r="G36">
        <v>2432924</v>
      </c>
    </row>
    <row r="37" spans="2:7" x14ac:dyDescent="0.2">
      <c r="B37" t="s">
        <v>40</v>
      </c>
      <c r="C37">
        <v>373.95</v>
      </c>
      <c r="D37">
        <v>373.95</v>
      </c>
      <c r="E37">
        <v>369.96</v>
      </c>
      <c r="F37">
        <v>372.32</v>
      </c>
      <c r="G37">
        <v>2087976</v>
      </c>
    </row>
    <row r="38" spans="2:7" x14ac:dyDescent="0.2">
      <c r="B38" t="s">
        <v>41</v>
      </c>
      <c r="C38">
        <v>372.99</v>
      </c>
      <c r="D38">
        <v>374.15</v>
      </c>
      <c r="E38">
        <v>371.16</v>
      </c>
      <c r="F38">
        <v>372.8</v>
      </c>
      <c r="G38">
        <v>1795447</v>
      </c>
    </row>
    <row r="39" spans="2:7" x14ac:dyDescent="0.2">
      <c r="B39" t="s">
        <v>42</v>
      </c>
      <c r="C39">
        <v>371.45</v>
      </c>
      <c r="D39">
        <v>375.19</v>
      </c>
      <c r="E39">
        <v>369.69</v>
      </c>
      <c r="F39">
        <v>375</v>
      </c>
      <c r="G39">
        <v>2125035</v>
      </c>
    </row>
    <row r="40" spans="2:7" x14ac:dyDescent="0.2">
      <c r="B40" t="s">
        <v>43</v>
      </c>
      <c r="C40">
        <v>375.72</v>
      </c>
      <c r="D40">
        <v>377.43</v>
      </c>
      <c r="E40">
        <v>373.26</v>
      </c>
      <c r="F40">
        <v>375.24</v>
      </c>
      <c r="G40">
        <v>3537820</v>
      </c>
    </row>
    <row r="41" spans="2:7" x14ac:dyDescent="0.2">
      <c r="B41" t="s">
        <v>44</v>
      </c>
      <c r="C41">
        <v>375.15</v>
      </c>
      <c r="D41">
        <v>377.64</v>
      </c>
      <c r="E41">
        <v>373.62</v>
      </c>
      <c r="F41">
        <v>374.73</v>
      </c>
      <c r="G41">
        <v>1886286</v>
      </c>
    </row>
    <row r="42" spans="2:7" x14ac:dyDescent="0.2">
      <c r="B42" t="s">
        <v>45</v>
      </c>
      <c r="C42">
        <v>373.5</v>
      </c>
      <c r="D42">
        <v>374.58</v>
      </c>
      <c r="E42">
        <v>368.32</v>
      </c>
      <c r="F42">
        <v>368.53</v>
      </c>
      <c r="G42">
        <v>2244992</v>
      </c>
    </row>
    <row r="43" spans="2:7" x14ac:dyDescent="0.2">
      <c r="B43" t="s">
        <v>46</v>
      </c>
      <c r="C43">
        <v>369.64</v>
      </c>
      <c r="D43">
        <v>372.22</v>
      </c>
      <c r="E43">
        <v>366.09</v>
      </c>
      <c r="F43">
        <v>366.76</v>
      </c>
      <c r="G43">
        <v>2594201</v>
      </c>
    </row>
    <row r="44" spans="2:7" x14ac:dyDescent="0.2">
      <c r="B44" t="s">
        <v>47</v>
      </c>
      <c r="C44">
        <v>366.58</v>
      </c>
      <c r="D44">
        <v>374.98</v>
      </c>
      <c r="E44">
        <v>361</v>
      </c>
      <c r="F44">
        <v>373.67</v>
      </c>
      <c r="G44">
        <v>3859931</v>
      </c>
    </row>
    <row r="45" spans="2:7" x14ac:dyDescent="0.2">
      <c r="B45" t="s">
        <v>48</v>
      </c>
      <c r="C45">
        <v>372.53</v>
      </c>
      <c r="D45">
        <v>381.93</v>
      </c>
      <c r="E45">
        <v>371.51</v>
      </c>
      <c r="F45">
        <v>380.03</v>
      </c>
      <c r="G45">
        <v>3107278</v>
      </c>
    </row>
    <row r="46" spans="2:7" x14ac:dyDescent="0.2">
      <c r="B46" t="s">
        <v>49</v>
      </c>
      <c r="C46">
        <v>380.49</v>
      </c>
      <c r="D46">
        <v>382.46</v>
      </c>
      <c r="E46">
        <v>378.96</v>
      </c>
      <c r="F46">
        <v>379.86</v>
      </c>
      <c r="G46">
        <v>1745122</v>
      </c>
    </row>
    <row r="47" spans="2:7" x14ac:dyDescent="0.2">
      <c r="B47" t="s">
        <v>50</v>
      </c>
      <c r="C47">
        <v>377.77</v>
      </c>
      <c r="D47">
        <v>378.84</v>
      </c>
      <c r="E47">
        <v>370.94</v>
      </c>
      <c r="F47">
        <v>376.03</v>
      </c>
      <c r="G47">
        <v>2478715</v>
      </c>
    </row>
    <row r="48" spans="2:7" x14ac:dyDescent="0.2">
      <c r="B48" t="s">
        <v>51</v>
      </c>
      <c r="C48">
        <v>376.67</v>
      </c>
      <c r="D48">
        <v>379.55</v>
      </c>
      <c r="E48">
        <v>374.33</v>
      </c>
      <c r="F48">
        <v>374.9</v>
      </c>
      <c r="G48">
        <v>1970904</v>
      </c>
    </row>
    <row r="49" spans="2:7" x14ac:dyDescent="0.2">
      <c r="B49" t="s">
        <v>52</v>
      </c>
      <c r="C49">
        <v>374.5</v>
      </c>
      <c r="D49">
        <v>376.85</v>
      </c>
      <c r="E49">
        <v>372.14</v>
      </c>
      <c r="F49">
        <v>376.12</v>
      </c>
      <c r="G49">
        <v>2814954</v>
      </c>
    </row>
    <row r="50" spans="2:7" x14ac:dyDescent="0.2">
      <c r="B50" t="s">
        <v>53</v>
      </c>
      <c r="C50">
        <v>380.57</v>
      </c>
      <c r="D50">
        <v>385.15</v>
      </c>
      <c r="E50">
        <v>378.24</v>
      </c>
      <c r="F50">
        <v>384.66</v>
      </c>
      <c r="G50">
        <v>2683136</v>
      </c>
    </row>
    <row r="51" spans="2:7" x14ac:dyDescent="0.2">
      <c r="B51" t="s">
        <v>54</v>
      </c>
      <c r="C51">
        <v>384.01</v>
      </c>
      <c r="D51">
        <v>387.46</v>
      </c>
      <c r="E51">
        <v>383.77</v>
      </c>
      <c r="F51">
        <v>385.51</v>
      </c>
      <c r="G51">
        <v>1719712</v>
      </c>
    </row>
    <row r="52" spans="2:7" x14ac:dyDescent="0.2">
      <c r="B52" t="s">
        <v>55</v>
      </c>
      <c r="C52">
        <v>383.88</v>
      </c>
      <c r="D52">
        <v>386.17</v>
      </c>
      <c r="E52">
        <v>382.7</v>
      </c>
      <c r="F52">
        <v>382.94</v>
      </c>
      <c r="G52">
        <v>2036429</v>
      </c>
    </row>
    <row r="53" spans="2:7" x14ac:dyDescent="0.2">
      <c r="B53" t="s">
        <v>56</v>
      </c>
      <c r="C53">
        <v>385.99</v>
      </c>
      <c r="D53">
        <v>386.76</v>
      </c>
      <c r="E53">
        <v>377.65</v>
      </c>
      <c r="F53">
        <v>382.54</v>
      </c>
      <c r="G53">
        <v>1940761</v>
      </c>
    </row>
    <row r="54" spans="2:7" x14ac:dyDescent="0.2">
      <c r="B54" t="s">
        <v>57</v>
      </c>
      <c r="C54">
        <v>382.21</v>
      </c>
      <c r="D54">
        <v>385.72</v>
      </c>
      <c r="E54">
        <v>379.26</v>
      </c>
      <c r="F54">
        <v>383.39</v>
      </c>
      <c r="G54">
        <v>1901218</v>
      </c>
    </row>
    <row r="55" spans="2:7" x14ac:dyDescent="0.2">
      <c r="B55" t="s">
        <v>58</v>
      </c>
      <c r="C55">
        <v>384.49</v>
      </c>
      <c r="D55">
        <v>385.02</v>
      </c>
      <c r="E55">
        <v>378.8</v>
      </c>
      <c r="F55">
        <v>381.92</v>
      </c>
      <c r="G55">
        <v>2044079</v>
      </c>
    </row>
    <row r="56" spans="2:7" x14ac:dyDescent="0.2">
      <c r="B56" t="s">
        <v>59</v>
      </c>
      <c r="C56">
        <v>381.87</v>
      </c>
      <c r="D56">
        <v>383.66</v>
      </c>
      <c r="E56">
        <v>380.53</v>
      </c>
      <c r="F56">
        <v>383.41</v>
      </c>
      <c r="G56">
        <v>1957649</v>
      </c>
    </row>
    <row r="57" spans="2:7" x14ac:dyDescent="0.2">
      <c r="B57" t="s">
        <v>60</v>
      </c>
      <c r="C57">
        <v>382.6</v>
      </c>
      <c r="D57">
        <v>383.6</v>
      </c>
      <c r="E57">
        <v>377.32</v>
      </c>
      <c r="F57">
        <v>380.24</v>
      </c>
      <c r="G57">
        <v>2762816</v>
      </c>
    </row>
    <row r="58" spans="2:7" x14ac:dyDescent="0.2">
      <c r="B58" t="s">
        <v>61</v>
      </c>
      <c r="C58">
        <v>382.2</v>
      </c>
      <c r="D58">
        <v>387.52</v>
      </c>
      <c r="E58">
        <v>379.13</v>
      </c>
      <c r="F58">
        <v>387</v>
      </c>
      <c r="G58">
        <v>3260404</v>
      </c>
    </row>
    <row r="59" spans="2:7" x14ac:dyDescent="0.2">
      <c r="B59" t="s">
        <v>62</v>
      </c>
      <c r="C59">
        <v>387.11</v>
      </c>
      <c r="D59">
        <v>392.02</v>
      </c>
      <c r="E59">
        <v>385.81</v>
      </c>
      <c r="F59">
        <v>392.02</v>
      </c>
      <c r="G59">
        <v>3729697</v>
      </c>
    </row>
    <row r="60" spans="2:7" x14ac:dyDescent="0.2">
      <c r="B60" t="s">
        <v>63</v>
      </c>
      <c r="C60">
        <v>392</v>
      </c>
      <c r="D60">
        <v>392.2</v>
      </c>
      <c r="E60">
        <v>385.14</v>
      </c>
      <c r="F60">
        <v>385.57</v>
      </c>
      <c r="G60">
        <v>3369116</v>
      </c>
    </row>
    <row r="61" spans="2:7" x14ac:dyDescent="0.2">
      <c r="B61" t="s">
        <v>64</v>
      </c>
      <c r="C61">
        <v>384.99</v>
      </c>
      <c r="D61">
        <v>387.37</v>
      </c>
      <c r="E61">
        <v>384.18</v>
      </c>
      <c r="F61">
        <v>384.53</v>
      </c>
      <c r="G61">
        <v>1808828</v>
      </c>
    </row>
    <row r="62" spans="2:7" x14ac:dyDescent="0.2">
      <c r="B62" t="s">
        <v>65</v>
      </c>
      <c r="C62">
        <v>381.52</v>
      </c>
      <c r="D62">
        <v>382.03</v>
      </c>
      <c r="E62">
        <v>370.44</v>
      </c>
      <c r="F62">
        <v>373.75</v>
      </c>
      <c r="G62">
        <v>3979249</v>
      </c>
    </row>
    <row r="63" spans="2:7" x14ac:dyDescent="0.2">
      <c r="B63" t="s">
        <v>66</v>
      </c>
      <c r="C63">
        <v>369.37</v>
      </c>
      <c r="D63">
        <v>369.61</v>
      </c>
      <c r="E63">
        <v>365.58</v>
      </c>
      <c r="F63">
        <v>368.5</v>
      </c>
      <c r="G63">
        <v>2655686</v>
      </c>
    </row>
    <row r="64" spans="2:7" x14ac:dyDescent="0.2">
      <c r="B64" t="s">
        <v>67</v>
      </c>
      <c r="C64">
        <v>367.91</v>
      </c>
      <c r="D64">
        <v>370.99</v>
      </c>
      <c r="E64">
        <v>364.91</v>
      </c>
      <c r="F64">
        <v>370.04</v>
      </c>
      <c r="G64">
        <v>3752240</v>
      </c>
    </row>
    <row r="65" spans="2:7" x14ac:dyDescent="0.2">
      <c r="B65" t="s">
        <v>68</v>
      </c>
      <c r="C65">
        <v>371</v>
      </c>
      <c r="D65">
        <v>375.68</v>
      </c>
      <c r="E65">
        <v>370.05</v>
      </c>
      <c r="F65">
        <v>374.37</v>
      </c>
      <c r="G65">
        <v>2691345</v>
      </c>
    </row>
    <row r="66" spans="2:7" x14ac:dyDescent="0.2">
      <c r="B66" t="s">
        <v>69</v>
      </c>
      <c r="C66">
        <v>376.28</v>
      </c>
      <c r="D66">
        <v>376.63</v>
      </c>
      <c r="E66">
        <v>366.2</v>
      </c>
      <c r="F66">
        <v>367.5</v>
      </c>
      <c r="G66">
        <v>3430234</v>
      </c>
    </row>
    <row r="67" spans="2:7" x14ac:dyDescent="0.2">
      <c r="B67" t="s">
        <v>70</v>
      </c>
      <c r="C67">
        <v>365</v>
      </c>
      <c r="D67">
        <v>365.7</v>
      </c>
      <c r="E67">
        <v>357.85</v>
      </c>
      <c r="F67">
        <v>365.02</v>
      </c>
      <c r="G67">
        <v>10695409</v>
      </c>
    </row>
    <row r="68" spans="2:7" x14ac:dyDescent="0.2">
      <c r="B68" t="s">
        <v>71</v>
      </c>
      <c r="C68">
        <v>367.16</v>
      </c>
      <c r="D68">
        <v>371.09</v>
      </c>
      <c r="E68">
        <v>366.05</v>
      </c>
      <c r="F68">
        <v>370.88</v>
      </c>
      <c r="G68">
        <v>3389808</v>
      </c>
    </row>
    <row r="69" spans="2:7" x14ac:dyDescent="0.2">
      <c r="B69" t="s">
        <v>72</v>
      </c>
      <c r="C69">
        <v>374.59</v>
      </c>
      <c r="D69">
        <v>375.82</v>
      </c>
      <c r="E69">
        <v>372.15</v>
      </c>
      <c r="F69">
        <v>373.73</v>
      </c>
      <c r="G69">
        <v>2501459</v>
      </c>
    </row>
    <row r="70" spans="2:7" x14ac:dyDescent="0.2">
      <c r="B70" t="s">
        <v>73</v>
      </c>
      <c r="C70">
        <v>372.75</v>
      </c>
      <c r="D70">
        <v>372.8</v>
      </c>
      <c r="E70">
        <v>368.53</v>
      </c>
      <c r="F70">
        <v>370.52</v>
      </c>
      <c r="G70">
        <v>2316299</v>
      </c>
    </row>
    <row r="71" spans="2:7" x14ac:dyDescent="0.2">
      <c r="B71" t="s">
        <v>74</v>
      </c>
      <c r="C71">
        <v>372.95</v>
      </c>
      <c r="D71">
        <v>380.38</v>
      </c>
      <c r="E71">
        <v>371.81</v>
      </c>
      <c r="F71">
        <v>379.96</v>
      </c>
      <c r="G71">
        <v>2758722</v>
      </c>
    </row>
    <row r="72" spans="2:7" x14ac:dyDescent="0.2">
      <c r="B72" t="s">
        <v>75</v>
      </c>
      <c r="C72">
        <v>379.29</v>
      </c>
      <c r="D72">
        <v>380.5</v>
      </c>
      <c r="E72">
        <v>368.26</v>
      </c>
      <c r="F72">
        <v>371.39</v>
      </c>
      <c r="G72">
        <v>3714519</v>
      </c>
    </row>
    <row r="73" spans="2:7" x14ac:dyDescent="0.2">
      <c r="B73" t="s">
        <v>76</v>
      </c>
      <c r="C73">
        <v>369.36</v>
      </c>
      <c r="D73">
        <v>369.77</v>
      </c>
      <c r="E73">
        <v>365.85</v>
      </c>
      <c r="F73">
        <v>367.59</v>
      </c>
      <c r="G73">
        <v>2595273</v>
      </c>
    </row>
    <row r="74" spans="2:7" x14ac:dyDescent="0.2">
      <c r="B74" t="s">
        <v>77</v>
      </c>
      <c r="C74">
        <v>370.46</v>
      </c>
      <c r="D74">
        <v>372.11</v>
      </c>
      <c r="E74">
        <v>367.76</v>
      </c>
      <c r="F74">
        <v>369.22</v>
      </c>
      <c r="G74">
        <v>2202370</v>
      </c>
    </row>
    <row r="75" spans="2:7" x14ac:dyDescent="0.2">
      <c r="B75" t="s">
        <v>78</v>
      </c>
      <c r="C75">
        <v>370.67</v>
      </c>
      <c r="D75">
        <v>375.97</v>
      </c>
      <c r="E75">
        <v>369.94</v>
      </c>
      <c r="F75">
        <v>375.31</v>
      </c>
      <c r="G75">
        <v>2407762</v>
      </c>
    </row>
    <row r="76" spans="2:7" x14ac:dyDescent="0.2">
      <c r="B76" t="s">
        <v>79</v>
      </c>
      <c r="C76">
        <v>375.31</v>
      </c>
      <c r="D76">
        <v>377.18</v>
      </c>
      <c r="E76">
        <v>369.81</v>
      </c>
      <c r="F76">
        <v>371.38</v>
      </c>
      <c r="G76">
        <v>2444151</v>
      </c>
    </row>
    <row r="77" spans="2:7" x14ac:dyDescent="0.2">
      <c r="B77" t="s">
        <v>80</v>
      </c>
      <c r="C77">
        <v>372.93</v>
      </c>
      <c r="D77">
        <v>378.08</v>
      </c>
      <c r="E77">
        <v>372.02</v>
      </c>
      <c r="F77">
        <v>374.76</v>
      </c>
      <c r="G77">
        <v>2775463</v>
      </c>
    </row>
    <row r="78" spans="2:7" x14ac:dyDescent="0.2">
      <c r="B78" t="s">
        <v>81</v>
      </c>
      <c r="C78">
        <v>373.27</v>
      </c>
      <c r="D78">
        <v>379.57</v>
      </c>
      <c r="E78">
        <v>370.52</v>
      </c>
      <c r="F78">
        <v>379.04</v>
      </c>
      <c r="G78">
        <v>2558125</v>
      </c>
    </row>
    <row r="79" spans="2:7" x14ac:dyDescent="0.2">
      <c r="B79" t="s">
        <v>82</v>
      </c>
      <c r="C79">
        <v>381.61</v>
      </c>
      <c r="D79">
        <v>382.9</v>
      </c>
      <c r="E79">
        <v>376.16</v>
      </c>
      <c r="F79">
        <v>376.53</v>
      </c>
      <c r="G79">
        <v>5882364</v>
      </c>
    </row>
    <row r="80" spans="2:7" x14ac:dyDescent="0.2">
      <c r="B80" t="s">
        <v>83</v>
      </c>
      <c r="C80">
        <v>375.01</v>
      </c>
      <c r="D80">
        <v>379.51</v>
      </c>
      <c r="E80">
        <v>373.75</v>
      </c>
      <c r="F80">
        <v>374.62</v>
      </c>
      <c r="G80">
        <v>3961765</v>
      </c>
    </row>
    <row r="81" spans="2:7" x14ac:dyDescent="0.2">
      <c r="B81" t="s">
        <v>84</v>
      </c>
      <c r="C81">
        <v>373.96</v>
      </c>
      <c r="D81">
        <v>378.39</v>
      </c>
      <c r="E81">
        <v>373.66</v>
      </c>
      <c r="F81">
        <v>376.14</v>
      </c>
      <c r="G81">
        <v>2301314</v>
      </c>
    </row>
    <row r="82" spans="2:7" x14ac:dyDescent="0.2">
      <c r="B82" t="s">
        <v>85</v>
      </c>
      <c r="C82">
        <v>375.11</v>
      </c>
      <c r="D82">
        <v>378.48</v>
      </c>
      <c r="E82">
        <v>373.95</v>
      </c>
      <c r="F82">
        <v>377.8</v>
      </c>
      <c r="G82">
        <v>1934457</v>
      </c>
    </row>
    <row r="83" spans="2:7" x14ac:dyDescent="0.2">
      <c r="B83" t="s">
        <v>86</v>
      </c>
      <c r="C83">
        <v>374.98</v>
      </c>
      <c r="D83">
        <v>381.12</v>
      </c>
      <c r="E83">
        <v>373.22</v>
      </c>
      <c r="F83">
        <v>379.81</v>
      </c>
      <c r="G83">
        <v>3739720</v>
      </c>
    </row>
    <row r="84" spans="2:7" x14ac:dyDescent="0.2">
      <c r="B84" t="s">
        <v>87</v>
      </c>
      <c r="C84">
        <v>378.06</v>
      </c>
      <c r="D84">
        <v>379.99</v>
      </c>
      <c r="E84">
        <v>375.35</v>
      </c>
      <c r="F84">
        <v>377.42</v>
      </c>
      <c r="G84">
        <v>3327849</v>
      </c>
    </row>
    <row r="85" spans="2:7" x14ac:dyDescent="0.2">
      <c r="B85" t="s">
        <v>88</v>
      </c>
      <c r="C85">
        <v>380.34</v>
      </c>
      <c r="D85">
        <v>382.84</v>
      </c>
      <c r="E85">
        <v>379.01</v>
      </c>
      <c r="F85">
        <v>381.79</v>
      </c>
      <c r="G85">
        <v>2197373</v>
      </c>
    </row>
    <row r="86" spans="2:7" x14ac:dyDescent="0.2">
      <c r="B86" t="s">
        <v>89</v>
      </c>
      <c r="C86">
        <v>381.19</v>
      </c>
      <c r="D86">
        <v>381.4</v>
      </c>
      <c r="E86">
        <v>378.67</v>
      </c>
      <c r="F86">
        <v>380.23</v>
      </c>
      <c r="G86">
        <v>2012435</v>
      </c>
    </row>
    <row r="87" spans="2:7" x14ac:dyDescent="0.2">
      <c r="B87" t="s">
        <v>90</v>
      </c>
      <c r="C87">
        <v>380.85</v>
      </c>
      <c r="D87">
        <v>388.01</v>
      </c>
      <c r="E87">
        <v>380.5</v>
      </c>
      <c r="F87">
        <v>387.67</v>
      </c>
      <c r="G87">
        <v>2524838</v>
      </c>
    </row>
    <row r="88" spans="2:7" x14ac:dyDescent="0.2">
      <c r="B88" t="s">
        <v>91</v>
      </c>
      <c r="C88">
        <v>388.1</v>
      </c>
      <c r="D88">
        <v>395.17</v>
      </c>
      <c r="E88">
        <v>388.1</v>
      </c>
      <c r="F88">
        <v>393.3</v>
      </c>
      <c r="G88">
        <v>4407142</v>
      </c>
    </row>
    <row r="89" spans="2:7" x14ac:dyDescent="0.2">
      <c r="B89" t="s">
        <v>511</v>
      </c>
      <c r="C89">
        <v>391.34</v>
      </c>
      <c r="D89">
        <v>394.31</v>
      </c>
      <c r="E89">
        <v>388.68</v>
      </c>
      <c r="F89">
        <v>393.96</v>
      </c>
      <c r="G89">
        <v>1304646</v>
      </c>
    </row>
    <row r="90" spans="2:7" x14ac:dyDescent="0.2">
      <c r="B90" t="s">
        <v>93</v>
      </c>
      <c r="C90">
        <v>388.81</v>
      </c>
      <c r="D90">
        <v>395.25</v>
      </c>
      <c r="E90">
        <v>387.13</v>
      </c>
      <c r="F90">
        <v>394.73</v>
      </c>
      <c r="G90">
        <v>2781997</v>
      </c>
    </row>
    <row r="91" spans="2:7" x14ac:dyDescent="0.2">
      <c r="B91" t="s">
        <v>94</v>
      </c>
      <c r="C91">
        <v>393.83</v>
      </c>
      <c r="D91">
        <v>394.21</v>
      </c>
      <c r="E91">
        <v>389.74</v>
      </c>
      <c r="F91">
        <v>393.14</v>
      </c>
      <c r="G91">
        <v>2156894</v>
      </c>
    </row>
    <row r="92" spans="2:7" x14ac:dyDescent="0.2">
      <c r="B92" t="s">
        <v>95</v>
      </c>
      <c r="C92">
        <v>390.66</v>
      </c>
      <c r="D92">
        <v>392.45</v>
      </c>
      <c r="E92">
        <v>388.4</v>
      </c>
      <c r="F92">
        <v>388.68</v>
      </c>
      <c r="G92">
        <v>2654516</v>
      </c>
    </row>
    <row r="93" spans="2:7" x14ac:dyDescent="0.2">
      <c r="B93" t="s">
        <v>96</v>
      </c>
      <c r="C93">
        <v>388.48</v>
      </c>
      <c r="D93">
        <v>393.43</v>
      </c>
      <c r="E93">
        <v>388.01</v>
      </c>
      <c r="F93">
        <v>392.16</v>
      </c>
      <c r="G93">
        <v>2148582</v>
      </c>
    </row>
    <row r="94" spans="2:7" x14ac:dyDescent="0.2">
      <c r="B94" t="s">
        <v>97</v>
      </c>
      <c r="C94">
        <v>393.62</v>
      </c>
      <c r="D94">
        <v>398.46</v>
      </c>
      <c r="E94">
        <v>392.34</v>
      </c>
      <c r="F94">
        <v>397.8</v>
      </c>
      <c r="G94">
        <v>2106362</v>
      </c>
    </row>
    <row r="95" spans="2:7" x14ac:dyDescent="0.2">
      <c r="B95" t="s">
        <v>98</v>
      </c>
      <c r="C95">
        <v>399</v>
      </c>
      <c r="D95">
        <v>403.17</v>
      </c>
      <c r="E95">
        <v>398.71</v>
      </c>
      <c r="F95">
        <v>400.69</v>
      </c>
      <c r="G95">
        <v>2273532</v>
      </c>
    </row>
    <row r="96" spans="2:7" x14ac:dyDescent="0.2">
      <c r="B96" t="s">
        <v>99</v>
      </c>
      <c r="C96">
        <v>403</v>
      </c>
      <c r="D96">
        <v>403.24</v>
      </c>
      <c r="E96">
        <v>400.46</v>
      </c>
      <c r="F96">
        <v>400.56</v>
      </c>
      <c r="G96">
        <v>2354875</v>
      </c>
    </row>
    <row r="97" spans="2:7" x14ac:dyDescent="0.2">
      <c r="B97" t="s">
        <v>100</v>
      </c>
      <c r="C97">
        <v>402.12</v>
      </c>
      <c r="D97">
        <v>403.49</v>
      </c>
      <c r="E97">
        <v>400.3</v>
      </c>
      <c r="F97">
        <v>402.51</v>
      </c>
      <c r="G97">
        <v>1978498</v>
      </c>
    </row>
    <row r="98" spans="2:7" x14ac:dyDescent="0.2">
      <c r="B98" t="s">
        <v>101</v>
      </c>
      <c r="C98">
        <v>401.95</v>
      </c>
      <c r="D98">
        <v>404</v>
      </c>
      <c r="E98">
        <v>401.12</v>
      </c>
      <c r="F98">
        <v>402.2</v>
      </c>
      <c r="G98">
        <v>2344566</v>
      </c>
    </row>
    <row r="99" spans="2:7" x14ac:dyDescent="0.2">
      <c r="B99" t="s">
        <v>102</v>
      </c>
      <c r="C99">
        <v>400.42</v>
      </c>
      <c r="D99">
        <v>401.94</v>
      </c>
      <c r="E99">
        <v>395.21</v>
      </c>
      <c r="F99">
        <v>398.16</v>
      </c>
      <c r="G99">
        <v>2676239</v>
      </c>
    </row>
    <row r="100" spans="2:7" x14ac:dyDescent="0.2">
      <c r="B100" t="s">
        <v>103</v>
      </c>
      <c r="C100">
        <v>398</v>
      </c>
      <c r="D100">
        <v>399.85</v>
      </c>
      <c r="E100">
        <v>396.31</v>
      </c>
      <c r="F100">
        <v>398.27</v>
      </c>
      <c r="G100">
        <v>1809748</v>
      </c>
    </row>
    <row r="101" spans="2:7" x14ac:dyDescent="0.2">
      <c r="B101" t="s">
        <v>104</v>
      </c>
      <c r="C101">
        <v>397.14</v>
      </c>
      <c r="D101">
        <v>399.72</v>
      </c>
      <c r="E101">
        <v>395.55</v>
      </c>
      <c r="F101">
        <v>398.06</v>
      </c>
      <c r="G101">
        <v>2570771</v>
      </c>
    </row>
    <row r="102" spans="2:7" x14ac:dyDescent="0.2">
      <c r="B102" t="s">
        <v>105</v>
      </c>
      <c r="C102">
        <v>398.67</v>
      </c>
      <c r="D102">
        <v>401.51</v>
      </c>
      <c r="E102">
        <v>397.42</v>
      </c>
      <c r="F102">
        <v>397.49</v>
      </c>
      <c r="G102">
        <v>1868149</v>
      </c>
    </row>
    <row r="103" spans="2:7" x14ac:dyDescent="0.2">
      <c r="B103" t="s">
        <v>106</v>
      </c>
      <c r="C103">
        <v>397.48</v>
      </c>
      <c r="D103">
        <v>404.91</v>
      </c>
      <c r="E103">
        <v>396.61</v>
      </c>
      <c r="F103">
        <v>404.79</v>
      </c>
      <c r="G103">
        <v>3029808</v>
      </c>
    </row>
    <row r="104" spans="2:7" x14ac:dyDescent="0.2">
      <c r="B104" t="s">
        <v>107</v>
      </c>
      <c r="C104">
        <v>403.37</v>
      </c>
      <c r="D104">
        <v>404.86</v>
      </c>
      <c r="E104">
        <v>401</v>
      </c>
      <c r="F104">
        <v>401.28</v>
      </c>
      <c r="G104">
        <v>2490524</v>
      </c>
    </row>
    <row r="105" spans="2:7" x14ac:dyDescent="0.2">
      <c r="B105" t="s">
        <v>108</v>
      </c>
      <c r="C105">
        <v>399.18</v>
      </c>
      <c r="D105">
        <v>403.31</v>
      </c>
      <c r="E105">
        <v>395.75</v>
      </c>
      <c r="F105">
        <v>402.41</v>
      </c>
      <c r="G105">
        <v>2572262</v>
      </c>
    </row>
    <row r="106" spans="2:7" x14ac:dyDescent="0.2">
      <c r="B106" t="s">
        <v>109</v>
      </c>
      <c r="C106">
        <v>405.19</v>
      </c>
      <c r="D106">
        <v>405.19</v>
      </c>
      <c r="E106">
        <v>393.95</v>
      </c>
      <c r="F106">
        <v>394.5</v>
      </c>
      <c r="G106">
        <v>3563319</v>
      </c>
    </row>
    <row r="107" spans="2:7" x14ac:dyDescent="0.2">
      <c r="B107" t="s">
        <v>110</v>
      </c>
      <c r="C107">
        <v>397.96</v>
      </c>
      <c r="D107">
        <v>398</v>
      </c>
      <c r="E107">
        <v>388.88</v>
      </c>
      <c r="F107">
        <v>392.96</v>
      </c>
      <c r="G107">
        <v>4501094</v>
      </c>
    </row>
    <row r="108" spans="2:7" x14ac:dyDescent="0.2">
      <c r="B108" t="s">
        <v>111</v>
      </c>
      <c r="C108">
        <v>393.97</v>
      </c>
      <c r="D108">
        <v>396.08</v>
      </c>
      <c r="E108">
        <v>392.47</v>
      </c>
      <c r="F108">
        <v>394.28</v>
      </c>
      <c r="G108">
        <v>3578342</v>
      </c>
    </row>
    <row r="109" spans="2:7" x14ac:dyDescent="0.2">
      <c r="B109" t="s">
        <v>112</v>
      </c>
      <c r="C109">
        <v>393.78</v>
      </c>
      <c r="D109">
        <v>397.3</v>
      </c>
      <c r="E109">
        <v>392.36</v>
      </c>
      <c r="F109">
        <v>397.07</v>
      </c>
      <c r="G109">
        <v>2344258</v>
      </c>
    </row>
    <row r="110" spans="2:7" x14ac:dyDescent="0.2">
      <c r="B110" t="s">
        <v>113</v>
      </c>
      <c r="C110">
        <v>393.88</v>
      </c>
      <c r="D110">
        <v>394.21</v>
      </c>
      <c r="E110">
        <v>389.58</v>
      </c>
      <c r="F110">
        <v>390.02</v>
      </c>
      <c r="G110">
        <v>2410676</v>
      </c>
    </row>
    <row r="111" spans="2:7" x14ac:dyDescent="0.2">
      <c r="B111" t="s">
        <v>114</v>
      </c>
      <c r="C111">
        <v>387.56</v>
      </c>
      <c r="D111">
        <v>393.44</v>
      </c>
      <c r="E111">
        <v>386.42</v>
      </c>
      <c r="F111">
        <v>393.01</v>
      </c>
      <c r="G111">
        <v>2190534</v>
      </c>
    </row>
    <row r="112" spans="2:7" x14ac:dyDescent="0.2">
      <c r="B112" t="s">
        <v>115</v>
      </c>
      <c r="C112">
        <v>391.61</v>
      </c>
      <c r="D112">
        <v>396.09</v>
      </c>
      <c r="E112">
        <v>390.07</v>
      </c>
      <c r="F112">
        <v>391.35</v>
      </c>
      <c r="G112">
        <v>2215814</v>
      </c>
    </row>
    <row r="113" spans="2:7" x14ac:dyDescent="0.2">
      <c r="B113" t="s">
        <v>116</v>
      </c>
      <c r="C113">
        <v>393</v>
      </c>
      <c r="D113">
        <v>397.75</v>
      </c>
      <c r="E113">
        <v>393</v>
      </c>
      <c r="F113">
        <v>396.87</v>
      </c>
      <c r="G113">
        <v>1559899</v>
      </c>
    </row>
    <row r="114" spans="2:7" x14ac:dyDescent="0.2">
      <c r="B114" t="s">
        <v>117</v>
      </c>
      <c r="C114">
        <v>396.18</v>
      </c>
      <c r="D114">
        <v>396.38</v>
      </c>
      <c r="E114">
        <v>390.13</v>
      </c>
      <c r="F114">
        <v>393.19</v>
      </c>
      <c r="G114">
        <v>1747173</v>
      </c>
    </row>
    <row r="115" spans="2:7" x14ac:dyDescent="0.2">
      <c r="B115" t="s">
        <v>118</v>
      </c>
      <c r="C115">
        <v>393.86</v>
      </c>
      <c r="D115">
        <v>396.79</v>
      </c>
      <c r="E115">
        <v>391.87</v>
      </c>
      <c r="F115">
        <v>393.67</v>
      </c>
      <c r="G115">
        <v>1806063</v>
      </c>
    </row>
    <row r="116" spans="2:7" x14ac:dyDescent="0.2">
      <c r="B116" t="s">
        <v>119</v>
      </c>
      <c r="C116">
        <v>396.46</v>
      </c>
      <c r="D116">
        <v>400.63</v>
      </c>
      <c r="E116">
        <v>395.71</v>
      </c>
      <c r="F116">
        <v>397.14</v>
      </c>
      <c r="G116">
        <v>2154471</v>
      </c>
    </row>
    <row r="117" spans="2:7" x14ac:dyDescent="0.2">
      <c r="B117" t="s">
        <v>120</v>
      </c>
      <c r="C117">
        <v>395.75</v>
      </c>
      <c r="D117">
        <v>396.67</v>
      </c>
      <c r="E117">
        <v>392.81</v>
      </c>
      <c r="F117">
        <v>394.98</v>
      </c>
      <c r="G117">
        <v>1464655</v>
      </c>
    </row>
    <row r="118" spans="2:7" x14ac:dyDescent="0.2">
      <c r="B118" t="s">
        <v>121</v>
      </c>
      <c r="C118">
        <v>396.45</v>
      </c>
      <c r="D118">
        <v>399.23</v>
      </c>
      <c r="E118">
        <v>394.61</v>
      </c>
      <c r="F118">
        <v>398.58</v>
      </c>
      <c r="G118">
        <v>1638575</v>
      </c>
    </row>
    <row r="119" spans="2:7" x14ac:dyDescent="0.2">
      <c r="B119" t="s">
        <v>122</v>
      </c>
      <c r="C119">
        <v>397.49</v>
      </c>
      <c r="D119">
        <v>397.49</v>
      </c>
      <c r="E119">
        <v>393.59</v>
      </c>
      <c r="F119">
        <v>394.45</v>
      </c>
      <c r="G119">
        <v>1753282</v>
      </c>
    </row>
    <row r="120" spans="2:7" x14ac:dyDescent="0.2">
      <c r="B120" t="s">
        <v>123</v>
      </c>
      <c r="C120">
        <v>393.44</v>
      </c>
      <c r="D120">
        <v>399.2</v>
      </c>
      <c r="E120">
        <v>393.12</v>
      </c>
      <c r="F120">
        <v>394.37</v>
      </c>
      <c r="G120">
        <v>2002011</v>
      </c>
    </row>
    <row r="121" spans="2:7" x14ac:dyDescent="0.2">
      <c r="B121" t="s">
        <v>124</v>
      </c>
      <c r="C121">
        <v>396.14</v>
      </c>
      <c r="D121">
        <v>396.21</v>
      </c>
      <c r="E121">
        <v>390.99</v>
      </c>
      <c r="F121">
        <v>392.62</v>
      </c>
      <c r="G121">
        <v>2118703</v>
      </c>
    </row>
    <row r="122" spans="2:7" x14ac:dyDescent="0.2">
      <c r="B122" t="s">
        <v>125</v>
      </c>
      <c r="C122">
        <v>389.82</v>
      </c>
      <c r="D122">
        <v>393.84</v>
      </c>
      <c r="E122">
        <v>388.83</v>
      </c>
      <c r="F122">
        <v>392.17</v>
      </c>
      <c r="G122">
        <v>2001800</v>
      </c>
    </row>
    <row r="123" spans="2:7" x14ac:dyDescent="0.2">
      <c r="B123" t="s">
        <v>126</v>
      </c>
      <c r="C123">
        <v>393.21</v>
      </c>
      <c r="D123">
        <v>394.99</v>
      </c>
      <c r="E123">
        <v>391.02</v>
      </c>
      <c r="F123">
        <v>393.2</v>
      </c>
      <c r="G123">
        <v>1869502</v>
      </c>
    </row>
    <row r="124" spans="2:7" x14ac:dyDescent="0.2">
      <c r="B124" t="s">
        <v>127</v>
      </c>
      <c r="C124">
        <v>395</v>
      </c>
      <c r="D124">
        <v>398.77</v>
      </c>
      <c r="E124">
        <v>393.68</v>
      </c>
      <c r="F124">
        <v>397.84</v>
      </c>
      <c r="G124">
        <v>2422581</v>
      </c>
    </row>
    <row r="125" spans="2:7" x14ac:dyDescent="0.2">
      <c r="B125" t="s">
        <v>128</v>
      </c>
      <c r="C125">
        <v>399.27</v>
      </c>
      <c r="D125">
        <v>401.92</v>
      </c>
      <c r="E125">
        <v>398.36</v>
      </c>
      <c r="F125">
        <v>401.06</v>
      </c>
      <c r="G125">
        <v>1943221</v>
      </c>
    </row>
    <row r="126" spans="2:7" x14ac:dyDescent="0.2">
      <c r="B126" t="s">
        <v>129</v>
      </c>
      <c r="C126">
        <v>401.59</v>
      </c>
      <c r="D126">
        <v>404</v>
      </c>
      <c r="E126">
        <v>397.5</v>
      </c>
      <c r="F126">
        <v>397.67</v>
      </c>
      <c r="G126">
        <v>1970016</v>
      </c>
    </row>
    <row r="127" spans="2:7" x14ac:dyDescent="0.2">
      <c r="B127" t="s">
        <v>130</v>
      </c>
      <c r="C127">
        <v>400.65</v>
      </c>
      <c r="D127">
        <v>404.62</v>
      </c>
      <c r="E127">
        <v>399</v>
      </c>
      <c r="F127">
        <v>402.89</v>
      </c>
      <c r="G127">
        <v>2154774</v>
      </c>
    </row>
    <row r="128" spans="2:7" x14ac:dyDescent="0.2">
      <c r="B128" t="s">
        <v>131</v>
      </c>
      <c r="C128">
        <v>404</v>
      </c>
      <c r="D128">
        <v>407.8</v>
      </c>
      <c r="E128">
        <v>403.15</v>
      </c>
      <c r="F128">
        <v>407.44</v>
      </c>
      <c r="G128">
        <v>1901274</v>
      </c>
    </row>
    <row r="129" spans="2:7" x14ac:dyDescent="0.2">
      <c r="B129" t="s">
        <v>132</v>
      </c>
      <c r="C129">
        <v>407.42</v>
      </c>
      <c r="D129">
        <v>412.19</v>
      </c>
      <c r="E129">
        <v>406.59</v>
      </c>
      <c r="F129">
        <v>411.65</v>
      </c>
      <c r="G129">
        <v>2188937</v>
      </c>
    </row>
    <row r="130" spans="2:7" x14ac:dyDescent="0.2">
      <c r="B130" t="s">
        <v>133</v>
      </c>
      <c r="C130">
        <v>414.78</v>
      </c>
      <c r="D130">
        <v>417.78</v>
      </c>
      <c r="E130">
        <v>413.52</v>
      </c>
      <c r="F130">
        <v>413.91</v>
      </c>
      <c r="G130">
        <v>2516721</v>
      </c>
    </row>
    <row r="131" spans="2:7" x14ac:dyDescent="0.2">
      <c r="B131" t="s">
        <v>134</v>
      </c>
      <c r="C131">
        <v>414.21</v>
      </c>
      <c r="D131">
        <v>416.29</v>
      </c>
      <c r="E131">
        <v>411.78</v>
      </c>
      <c r="F131">
        <v>412.64</v>
      </c>
      <c r="G131">
        <v>2535134</v>
      </c>
    </row>
    <row r="132" spans="2:7" x14ac:dyDescent="0.2">
      <c r="B132" t="s">
        <v>135</v>
      </c>
      <c r="C132">
        <v>413.84</v>
      </c>
      <c r="D132">
        <v>416.51</v>
      </c>
      <c r="E132">
        <v>412.49</v>
      </c>
      <c r="F132">
        <v>415.57</v>
      </c>
      <c r="G132">
        <v>1841670</v>
      </c>
    </row>
    <row r="133" spans="2:7" x14ac:dyDescent="0.2">
      <c r="B133" t="s">
        <v>136</v>
      </c>
      <c r="C133">
        <v>413.35</v>
      </c>
      <c r="D133">
        <v>415.4</v>
      </c>
      <c r="E133">
        <v>409.7</v>
      </c>
      <c r="F133">
        <v>411.5</v>
      </c>
      <c r="G133">
        <v>2045555</v>
      </c>
    </row>
    <row r="134" spans="2:7" x14ac:dyDescent="0.2">
      <c r="B134" t="s">
        <v>137</v>
      </c>
      <c r="C134">
        <v>410.78</v>
      </c>
      <c r="D134">
        <v>413.38</v>
      </c>
      <c r="E134">
        <v>408.89</v>
      </c>
      <c r="F134">
        <v>413.18</v>
      </c>
      <c r="G134">
        <v>2292121</v>
      </c>
    </row>
    <row r="135" spans="2:7" x14ac:dyDescent="0.2">
      <c r="B135" t="s">
        <v>138</v>
      </c>
      <c r="C135">
        <v>411.92</v>
      </c>
      <c r="D135">
        <v>416.13</v>
      </c>
      <c r="E135">
        <v>411.73</v>
      </c>
      <c r="F135">
        <v>414.62</v>
      </c>
      <c r="G135">
        <v>2502686</v>
      </c>
    </row>
    <row r="136" spans="2:7" x14ac:dyDescent="0.2">
      <c r="B136" t="s">
        <v>139</v>
      </c>
      <c r="C136">
        <v>415</v>
      </c>
      <c r="D136">
        <v>416.33</v>
      </c>
      <c r="E136">
        <v>413.86</v>
      </c>
      <c r="F136">
        <v>414.84</v>
      </c>
      <c r="G136">
        <v>1869468</v>
      </c>
    </row>
    <row r="137" spans="2:7" x14ac:dyDescent="0.2">
      <c r="B137" t="s">
        <v>140</v>
      </c>
      <c r="C137">
        <v>416.85</v>
      </c>
      <c r="D137">
        <v>417.59</v>
      </c>
      <c r="E137">
        <v>414.64</v>
      </c>
      <c r="F137">
        <v>416.69</v>
      </c>
      <c r="G137">
        <v>1544746</v>
      </c>
    </row>
    <row r="138" spans="2:7" x14ac:dyDescent="0.2">
      <c r="B138" t="s">
        <v>141</v>
      </c>
      <c r="C138">
        <v>415.95</v>
      </c>
      <c r="D138">
        <v>417.65</v>
      </c>
      <c r="E138">
        <v>415.25</v>
      </c>
      <c r="F138">
        <v>416.27</v>
      </c>
      <c r="G138">
        <v>1997630</v>
      </c>
    </row>
    <row r="139" spans="2:7" x14ac:dyDescent="0.2">
      <c r="B139" t="s">
        <v>142</v>
      </c>
      <c r="C139">
        <v>416.17</v>
      </c>
      <c r="D139">
        <v>418.41</v>
      </c>
      <c r="E139">
        <v>414.97</v>
      </c>
      <c r="F139">
        <v>416.3</v>
      </c>
      <c r="G139">
        <v>2142220</v>
      </c>
    </row>
    <row r="140" spans="2:7" x14ac:dyDescent="0.2">
      <c r="B140" t="s">
        <v>143</v>
      </c>
      <c r="C140">
        <v>418.3</v>
      </c>
      <c r="D140">
        <v>418.6</v>
      </c>
      <c r="E140">
        <v>407.78</v>
      </c>
      <c r="F140">
        <v>413.34</v>
      </c>
      <c r="G140">
        <v>3557785</v>
      </c>
    </row>
    <row r="141" spans="2:7" x14ac:dyDescent="0.2">
      <c r="B141" t="s">
        <v>144</v>
      </c>
      <c r="C141">
        <v>411.86</v>
      </c>
      <c r="D141">
        <v>418.3</v>
      </c>
      <c r="E141">
        <v>411.14</v>
      </c>
      <c r="F141">
        <v>414.31</v>
      </c>
      <c r="G141">
        <v>4755526</v>
      </c>
    </row>
    <row r="142" spans="2:7" x14ac:dyDescent="0.2">
      <c r="B142" t="s">
        <v>145</v>
      </c>
      <c r="C142">
        <v>413.88</v>
      </c>
      <c r="D142">
        <v>417.89</v>
      </c>
      <c r="E142">
        <v>413.04</v>
      </c>
      <c r="F142">
        <v>417.13</v>
      </c>
      <c r="G142">
        <v>1808118</v>
      </c>
    </row>
    <row r="143" spans="2:7" x14ac:dyDescent="0.2">
      <c r="B143" t="s">
        <v>146</v>
      </c>
      <c r="C143">
        <v>416.96</v>
      </c>
      <c r="D143">
        <v>417.1</v>
      </c>
      <c r="E143">
        <v>411.1</v>
      </c>
      <c r="F143">
        <v>413.53</v>
      </c>
      <c r="G143">
        <v>1731089</v>
      </c>
    </row>
    <row r="144" spans="2:7" x14ac:dyDescent="0.2">
      <c r="B144" t="s">
        <v>147</v>
      </c>
      <c r="C144">
        <v>413.77</v>
      </c>
      <c r="D144">
        <v>415.85</v>
      </c>
      <c r="E144">
        <v>410.08</v>
      </c>
      <c r="F144">
        <v>410.52</v>
      </c>
      <c r="G144">
        <v>1580643</v>
      </c>
    </row>
    <row r="145" spans="2:7" x14ac:dyDescent="0.2">
      <c r="B145" t="s">
        <v>148</v>
      </c>
      <c r="C145">
        <v>408.34</v>
      </c>
      <c r="D145">
        <v>408.77</v>
      </c>
      <c r="E145">
        <v>402.1</v>
      </c>
      <c r="F145">
        <v>403.36</v>
      </c>
      <c r="G145">
        <v>2451064</v>
      </c>
    </row>
    <row r="146" spans="2:7" x14ac:dyDescent="0.2">
      <c r="B146" t="s">
        <v>149</v>
      </c>
      <c r="C146">
        <v>404.39</v>
      </c>
      <c r="D146">
        <v>406.85</v>
      </c>
      <c r="E146">
        <v>401.56</v>
      </c>
      <c r="F146">
        <v>402.22</v>
      </c>
      <c r="G146">
        <v>1885064</v>
      </c>
    </row>
    <row r="147" spans="2:7" x14ac:dyDescent="0.2">
      <c r="B147" t="s">
        <v>150</v>
      </c>
      <c r="C147">
        <v>400.6</v>
      </c>
      <c r="D147">
        <v>403.23</v>
      </c>
      <c r="E147">
        <v>399.84</v>
      </c>
      <c r="F147">
        <v>402.49</v>
      </c>
      <c r="G147">
        <v>1846580</v>
      </c>
    </row>
    <row r="148" spans="2:7" x14ac:dyDescent="0.2">
      <c r="B148" t="s">
        <v>151</v>
      </c>
      <c r="C148">
        <v>400</v>
      </c>
      <c r="D148">
        <v>400.85</v>
      </c>
      <c r="E148">
        <v>393.61</v>
      </c>
      <c r="F148">
        <v>395.38</v>
      </c>
      <c r="G148">
        <v>2940561</v>
      </c>
    </row>
    <row r="149" spans="2:7" x14ac:dyDescent="0.2">
      <c r="B149" t="s">
        <v>152</v>
      </c>
      <c r="C149">
        <v>396.21</v>
      </c>
      <c r="D149">
        <v>397.03</v>
      </c>
      <c r="E149">
        <v>391.48</v>
      </c>
      <c r="F149">
        <v>395.48</v>
      </c>
      <c r="G149">
        <v>1987457</v>
      </c>
    </row>
    <row r="150" spans="2:7" x14ac:dyDescent="0.2">
      <c r="B150" t="s">
        <v>153</v>
      </c>
      <c r="C150">
        <v>395.83</v>
      </c>
      <c r="D150">
        <v>401.35</v>
      </c>
      <c r="E150">
        <v>395.37</v>
      </c>
      <c r="F150">
        <v>399.44</v>
      </c>
      <c r="G150">
        <v>2216244</v>
      </c>
    </row>
    <row r="151" spans="2:7" x14ac:dyDescent="0.2">
      <c r="B151" t="s">
        <v>154</v>
      </c>
      <c r="C151">
        <v>402.03</v>
      </c>
      <c r="D151">
        <v>402.18</v>
      </c>
      <c r="E151">
        <v>394.25</v>
      </c>
      <c r="F151">
        <v>395.91</v>
      </c>
      <c r="G151">
        <v>3032386</v>
      </c>
    </row>
    <row r="152" spans="2:7" x14ac:dyDescent="0.2">
      <c r="B152" t="s">
        <v>155</v>
      </c>
      <c r="C152">
        <v>393.6</v>
      </c>
      <c r="D152">
        <v>396.36</v>
      </c>
      <c r="E152">
        <v>392.45</v>
      </c>
      <c r="F152">
        <v>395.85</v>
      </c>
      <c r="G152">
        <v>2856776</v>
      </c>
    </row>
    <row r="153" spans="2:7" x14ac:dyDescent="0.2">
      <c r="B153" t="s">
        <v>156</v>
      </c>
      <c r="C153">
        <v>394.5</v>
      </c>
      <c r="D153">
        <v>397.86</v>
      </c>
      <c r="E153">
        <v>388.97</v>
      </c>
      <c r="F153">
        <v>391.06</v>
      </c>
      <c r="G153">
        <v>2528120</v>
      </c>
    </row>
    <row r="154" spans="2:7" x14ac:dyDescent="0.2">
      <c r="B154" t="s">
        <v>157</v>
      </c>
      <c r="C154">
        <v>392</v>
      </c>
      <c r="D154">
        <v>394.47</v>
      </c>
      <c r="E154">
        <v>388.58</v>
      </c>
      <c r="F154">
        <v>393.76</v>
      </c>
      <c r="G154">
        <v>1813405</v>
      </c>
    </row>
    <row r="155" spans="2:7" x14ac:dyDescent="0.2">
      <c r="B155" t="s">
        <v>158</v>
      </c>
      <c r="C155">
        <v>390.39</v>
      </c>
      <c r="D155">
        <v>394.72</v>
      </c>
      <c r="E155">
        <v>390</v>
      </c>
      <c r="F155">
        <v>394.2</v>
      </c>
      <c r="G155">
        <v>2116563</v>
      </c>
    </row>
    <row r="156" spans="2:7" x14ac:dyDescent="0.2">
      <c r="B156" t="s">
        <v>159</v>
      </c>
      <c r="C156">
        <v>393.23</v>
      </c>
      <c r="D156">
        <v>401</v>
      </c>
      <c r="E156">
        <v>390.5</v>
      </c>
      <c r="F156">
        <v>397.97</v>
      </c>
      <c r="G156">
        <v>2484148</v>
      </c>
    </row>
    <row r="157" spans="2:7" x14ac:dyDescent="0.2">
      <c r="B157" t="s">
        <v>160</v>
      </c>
      <c r="C157">
        <v>394.46</v>
      </c>
      <c r="D157">
        <v>396.5</v>
      </c>
      <c r="E157">
        <v>389.58</v>
      </c>
      <c r="F157">
        <v>394.74</v>
      </c>
      <c r="G157">
        <v>2475166</v>
      </c>
    </row>
    <row r="158" spans="2:7" x14ac:dyDescent="0.2">
      <c r="B158" t="s">
        <v>161</v>
      </c>
      <c r="C158">
        <v>395.54</v>
      </c>
      <c r="D158">
        <v>402.72</v>
      </c>
      <c r="E158">
        <v>393.85</v>
      </c>
      <c r="F158">
        <v>400.37</v>
      </c>
      <c r="G158">
        <v>2713818</v>
      </c>
    </row>
    <row r="159" spans="2:7" x14ac:dyDescent="0.2">
      <c r="B159" t="s">
        <v>162</v>
      </c>
      <c r="C159">
        <v>403.25</v>
      </c>
      <c r="D159">
        <v>405.13</v>
      </c>
      <c r="E159">
        <v>397.36</v>
      </c>
      <c r="F159">
        <v>399.81</v>
      </c>
      <c r="G159">
        <v>2055776</v>
      </c>
    </row>
    <row r="160" spans="2:7" x14ac:dyDescent="0.2">
      <c r="B160" t="s">
        <v>163</v>
      </c>
      <c r="C160">
        <v>403.8</v>
      </c>
      <c r="D160">
        <v>405.34</v>
      </c>
      <c r="E160">
        <v>397.32</v>
      </c>
      <c r="F160">
        <v>399.9</v>
      </c>
      <c r="G160">
        <v>1779046</v>
      </c>
    </row>
    <row r="161" spans="2:7" x14ac:dyDescent="0.2">
      <c r="B161" t="s">
        <v>164</v>
      </c>
      <c r="C161">
        <v>398.81</v>
      </c>
      <c r="D161">
        <v>402.14</v>
      </c>
      <c r="E161">
        <v>395.08</v>
      </c>
      <c r="F161">
        <v>398.03</v>
      </c>
      <c r="G161">
        <v>2235682</v>
      </c>
    </row>
    <row r="162" spans="2:7" x14ac:dyDescent="0.2">
      <c r="B162" t="s">
        <v>165</v>
      </c>
      <c r="C162">
        <v>400.24</v>
      </c>
      <c r="D162">
        <v>404.43</v>
      </c>
      <c r="E162">
        <v>398.78</v>
      </c>
      <c r="F162">
        <v>401.16</v>
      </c>
      <c r="G162">
        <v>2202218</v>
      </c>
    </row>
    <row r="163" spans="2:7" x14ac:dyDescent="0.2">
      <c r="B163" t="s">
        <v>166</v>
      </c>
      <c r="C163">
        <v>399.64</v>
      </c>
      <c r="D163">
        <v>403.61</v>
      </c>
      <c r="E163">
        <v>398.45</v>
      </c>
      <c r="F163">
        <v>401.77</v>
      </c>
      <c r="G163">
        <v>2176027</v>
      </c>
    </row>
    <row r="164" spans="2:7" x14ac:dyDescent="0.2">
      <c r="B164" t="s">
        <v>167</v>
      </c>
      <c r="C164">
        <v>399.11</v>
      </c>
      <c r="D164">
        <v>401.37</v>
      </c>
      <c r="E164">
        <v>392.56</v>
      </c>
      <c r="F164">
        <v>393.21</v>
      </c>
      <c r="G164">
        <v>1951454</v>
      </c>
    </row>
    <row r="165" spans="2:7" x14ac:dyDescent="0.2">
      <c r="B165" t="s">
        <v>168</v>
      </c>
      <c r="C165">
        <v>393.85</v>
      </c>
      <c r="D165">
        <v>394.83</v>
      </c>
      <c r="E165">
        <v>385.5</v>
      </c>
      <c r="F165">
        <v>387.87</v>
      </c>
      <c r="G165">
        <v>3473009</v>
      </c>
    </row>
    <row r="166" spans="2:7" x14ac:dyDescent="0.2">
      <c r="B166" t="s">
        <v>169</v>
      </c>
      <c r="C166">
        <v>387.87</v>
      </c>
      <c r="D166">
        <v>389.99</v>
      </c>
      <c r="E166">
        <v>384.17</v>
      </c>
      <c r="F166">
        <v>384.41</v>
      </c>
      <c r="G166">
        <v>2652548</v>
      </c>
    </row>
    <row r="167" spans="2:7" x14ac:dyDescent="0.2">
      <c r="B167" t="s">
        <v>170</v>
      </c>
      <c r="C167">
        <v>382.31</v>
      </c>
      <c r="D167">
        <v>387.86</v>
      </c>
      <c r="E167">
        <v>381</v>
      </c>
      <c r="F167">
        <v>383.67</v>
      </c>
      <c r="G167">
        <v>1771977</v>
      </c>
    </row>
    <row r="168" spans="2:7" x14ac:dyDescent="0.2">
      <c r="B168" t="s">
        <v>171</v>
      </c>
      <c r="C168">
        <v>385.5</v>
      </c>
      <c r="D168">
        <v>389.43</v>
      </c>
      <c r="E168">
        <v>383.87</v>
      </c>
      <c r="F168">
        <v>386.91</v>
      </c>
      <c r="G168">
        <v>2003266</v>
      </c>
    </row>
    <row r="169" spans="2:7" x14ac:dyDescent="0.2">
      <c r="B169" t="s">
        <v>172</v>
      </c>
      <c r="C169">
        <v>384</v>
      </c>
      <c r="D169">
        <v>388.63</v>
      </c>
      <c r="E169">
        <v>382.24</v>
      </c>
      <c r="F169">
        <v>386.31</v>
      </c>
      <c r="G169">
        <v>3504548</v>
      </c>
    </row>
    <row r="170" spans="2:7" x14ac:dyDescent="0.2">
      <c r="B170" t="s">
        <v>173</v>
      </c>
      <c r="C170">
        <v>371.02</v>
      </c>
      <c r="D170">
        <v>375.55</v>
      </c>
      <c r="E170">
        <v>363.04</v>
      </c>
      <c r="F170">
        <v>364.59</v>
      </c>
      <c r="G170">
        <v>6920077</v>
      </c>
    </row>
    <row r="171" spans="2:7" x14ac:dyDescent="0.2">
      <c r="B171" t="s">
        <v>174</v>
      </c>
      <c r="C171">
        <v>366.49</v>
      </c>
      <c r="D171">
        <v>368.29</v>
      </c>
      <c r="E171">
        <v>359.77</v>
      </c>
      <c r="F171">
        <v>364.08</v>
      </c>
      <c r="G171">
        <v>3624883</v>
      </c>
    </row>
    <row r="172" spans="2:7" x14ac:dyDescent="0.2">
      <c r="B172" t="s">
        <v>175</v>
      </c>
      <c r="C172">
        <v>366.52</v>
      </c>
      <c r="D172">
        <v>373.23</v>
      </c>
      <c r="E172">
        <v>364.72</v>
      </c>
      <c r="F172">
        <v>372.42</v>
      </c>
      <c r="G172">
        <v>3386593</v>
      </c>
    </row>
    <row r="173" spans="2:7" x14ac:dyDescent="0.2">
      <c r="B173" t="s">
        <v>176</v>
      </c>
      <c r="C173">
        <v>373.32</v>
      </c>
      <c r="D173">
        <v>377.68</v>
      </c>
      <c r="E173">
        <v>373.11</v>
      </c>
      <c r="F173">
        <v>376.35</v>
      </c>
      <c r="G173">
        <v>2978827</v>
      </c>
    </row>
    <row r="174" spans="2:7" x14ac:dyDescent="0.2">
      <c r="B174" t="s">
        <v>177</v>
      </c>
      <c r="C174">
        <v>378.67</v>
      </c>
      <c r="D174">
        <v>380.4</v>
      </c>
      <c r="E174">
        <v>375.04</v>
      </c>
      <c r="F174">
        <v>377.82</v>
      </c>
      <c r="G174">
        <v>2354844</v>
      </c>
    </row>
    <row r="175" spans="2:7" x14ac:dyDescent="0.2">
      <c r="B175" t="s">
        <v>178</v>
      </c>
      <c r="C175">
        <v>380.3</v>
      </c>
      <c r="D175">
        <v>383.04</v>
      </c>
      <c r="E175">
        <v>378.49</v>
      </c>
      <c r="F175">
        <v>382.69</v>
      </c>
      <c r="G175">
        <v>2816034</v>
      </c>
    </row>
    <row r="176" spans="2:7" x14ac:dyDescent="0.2">
      <c r="B176" t="s">
        <v>179</v>
      </c>
      <c r="C176">
        <v>385</v>
      </c>
      <c r="D176">
        <v>388.44</v>
      </c>
      <c r="E176">
        <v>383.73</v>
      </c>
      <c r="F176">
        <v>386.05</v>
      </c>
      <c r="G176">
        <v>2269147</v>
      </c>
    </row>
    <row r="177" spans="2:7" x14ac:dyDescent="0.2">
      <c r="B177" t="s">
        <v>180</v>
      </c>
      <c r="C177">
        <v>387.1</v>
      </c>
      <c r="D177">
        <v>388.25</v>
      </c>
      <c r="E177">
        <v>384.21</v>
      </c>
      <c r="F177">
        <v>386.16</v>
      </c>
      <c r="G177">
        <v>2020512</v>
      </c>
    </row>
    <row r="178" spans="2:7" x14ac:dyDescent="0.2">
      <c r="B178" t="s">
        <v>181</v>
      </c>
      <c r="C178">
        <v>386</v>
      </c>
      <c r="D178">
        <v>389.59</v>
      </c>
      <c r="E178">
        <v>384.3</v>
      </c>
      <c r="F178">
        <v>388.87</v>
      </c>
      <c r="G178">
        <v>2324356</v>
      </c>
    </row>
    <row r="179" spans="2:7" x14ac:dyDescent="0.2">
      <c r="B179" t="s">
        <v>182</v>
      </c>
      <c r="C179">
        <v>387.11</v>
      </c>
      <c r="D179">
        <v>391.37</v>
      </c>
      <c r="E179">
        <v>387</v>
      </c>
      <c r="F179">
        <v>389.7</v>
      </c>
      <c r="G179">
        <v>2838414</v>
      </c>
    </row>
    <row r="180" spans="2:7" x14ac:dyDescent="0.2">
      <c r="B180" t="s">
        <v>183</v>
      </c>
      <c r="C180">
        <v>390.96</v>
      </c>
      <c r="D180">
        <v>391.45</v>
      </c>
      <c r="E180">
        <v>387.27</v>
      </c>
      <c r="F180">
        <v>387.96</v>
      </c>
      <c r="G180">
        <v>2657074</v>
      </c>
    </row>
    <row r="181" spans="2:7" x14ac:dyDescent="0.2">
      <c r="B181" t="s">
        <v>184</v>
      </c>
      <c r="C181">
        <v>390.04</v>
      </c>
      <c r="D181">
        <v>395.09</v>
      </c>
      <c r="E181">
        <v>386.74</v>
      </c>
      <c r="F181">
        <v>394.38</v>
      </c>
      <c r="G181">
        <v>2807108</v>
      </c>
    </row>
    <row r="182" spans="2:7" x14ac:dyDescent="0.2">
      <c r="B182" t="s">
        <v>185</v>
      </c>
      <c r="C182">
        <v>394.35</v>
      </c>
      <c r="D182">
        <v>395.63</v>
      </c>
      <c r="E182">
        <v>393.02</v>
      </c>
      <c r="F182">
        <v>394.35</v>
      </c>
      <c r="G182">
        <v>1614631</v>
      </c>
    </row>
    <row r="183" spans="2:7" x14ac:dyDescent="0.2">
      <c r="B183" t="s">
        <v>186</v>
      </c>
      <c r="C183">
        <v>397.18</v>
      </c>
      <c r="D183">
        <v>401.68</v>
      </c>
      <c r="E183">
        <v>396.75</v>
      </c>
      <c r="F183">
        <v>397.65</v>
      </c>
      <c r="G183">
        <v>2734045</v>
      </c>
    </row>
    <row r="184" spans="2:7" x14ac:dyDescent="0.2">
      <c r="B184" t="s">
        <v>187</v>
      </c>
      <c r="C184">
        <v>397.47</v>
      </c>
      <c r="D184">
        <v>399.28</v>
      </c>
      <c r="E184">
        <v>394.76</v>
      </c>
      <c r="F184">
        <v>396.83</v>
      </c>
      <c r="G184">
        <v>2434711</v>
      </c>
    </row>
    <row r="185" spans="2:7" x14ac:dyDescent="0.2">
      <c r="B185" t="s">
        <v>188</v>
      </c>
      <c r="C185">
        <v>398.01</v>
      </c>
      <c r="D185">
        <v>399.95</v>
      </c>
      <c r="E185">
        <v>395.55</v>
      </c>
      <c r="F185">
        <v>397.1</v>
      </c>
      <c r="G185">
        <v>3060610</v>
      </c>
    </row>
    <row r="186" spans="2:7" x14ac:dyDescent="0.2">
      <c r="B186" t="s">
        <v>189</v>
      </c>
      <c r="C186">
        <v>399.97</v>
      </c>
      <c r="D186">
        <v>401.12</v>
      </c>
      <c r="E186">
        <v>397.91</v>
      </c>
      <c r="F186">
        <v>400.3</v>
      </c>
      <c r="G186">
        <v>2365689</v>
      </c>
    </row>
    <row r="187" spans="2:7" x14ac:dyDescent="0.2">
      <c r="B187" t="s">
        <v>190</v>
      </c>
      <c r="C187">
        <v>400.72</v>
      </c>
      <c r="D187">
        <v>405.2</v>
      </c>
      <c r="E187">
        <v>398.26</v>
      </c>
      <c r="F187">
        <v>404.4</v>
      </c>
      <c r="G187">
        <v>2768775</v>
      </c>
    </row>
    <row r="188" spans="2:7" x14ac:dyDescent="0.2">
      <c r="B188" t="s">
        <v>191</v>
      </c>
      <c r="C188">
        <v>405.72</v>
      </c>
      <c r="D188">
        <v>410.35</v>
      </c>
      <c r="E188">
        <v>405.69</v>
      </c>
      <c r="F188">
        <v>408.95</v>
      </c>
      <c r="G188">
        <v>2567692</v>
      </c>
    </row>
    <row r="189" spans="2:7" x14ac:dyDescent="0.2">
      <c r="B189" t="s">
        <v>192</v>
      </c>
      <c r="C189">
        <v>412.26</v>
      </c>
      <c r="D189">
        <v>412.85</v>
      </c>
      <c r="E189">
        <v>410.15</v>
      </c>
      <c r="F189">
        <v>410.33</v>
      </c>
      <c r="G189">
        <v>1968107</v>
      </c>
    </row>
    <row r="190" spans="2:7" x14ac:dyDescent="0.2">
      <c r="B190" t="s">
        <v>512</v>
      </c>
      <c r="C190">
        <v>412.49</v>
      </c>
      <c r="D190">
        <v>412.97</v>
      </c>
      <c r="E190">
        <v>410.53</v>
      </c>
      <c r="F190">
        <v>412.5</v>
      </c>
      <c r="G190">
        <v>1053479</v>
      </c>
    </row>
    <row r="191" spans="2:7" x14ac:dyDescent="0.2">
      <c r="B191" t="s">
        <v>194</v>
      </c>
      <c r="C191">
        <v>411</v>
      </c>
      <c r="D191">
        <v>412.72</v>
      </c>
      <c r="E191">
        <v>408.25</v>
      </c>
      <c r="F191">
        <v>408.97</v>
      </c>
      <c r="G191">
        <v>2665981</v>
      </c>
    </row>
    <row r="192" spans="2:7" x14ac:dyDescent="0.2">
      <c r="B192" t="s">
        <v>195</v>
      </c>
      <c r="C192">
        <v>409.08</v>
      </c>
      <c r="D192">
        <v>410.64</v>
      </c>
      <c r="E192">
        <v>407.46</v>
      </c>
      <c r="F192">
        <v>409.01</v>
      </c>
      <c r="G192">
        <v>2645103</v>
      </c>
    </row>
    <row r="193" spans="2:7" x14ac:dyDescent="0.2">
      <c r="B193" t="s">
        <v>196</v>
      </c>
      <c r="C193">
        <v>411.01</v>
      </c>
      <c r="D193">
        <v>412.08</v>
      </c>
      <c r="E193">
        <v>409.42</v>
      </c>
      <c r="F193">
        <v>409.82</v>
      </c>
      <c r="G193">
        <v>2151396</v>
      </c>
    </row>
    <row r="194" spans="2:7" x14ac:dyDescent="0.2">
      <c r="B194" t="s">
        <v>197</v>
      </c>
      <c r="C194">
        <v>410.1</v>
      </c>
      <c r="D194">
        <v>414.16</v>
      </c>
      <c r="E194">
        <v>408.78</v>
      </c>
      <c r="F194">
        <v>413.83</v>
      </c>
      <c r="G194">
        <v>3203556</v>
      </c>
    </row>
    <row r="195" spans="2:7" x14ac:dyDescent="0.2">
      <c r="B195" t="s">
        <v>198</v>
      </c>
      <c r="C195">
        <v>412.89</v>
      </c>
      <c r="D195">
        <v>416.6</v>
      </c>
      <c r="E195">
        <v>411.57</v>
      </c>
      <c r="F195">
        <v>414.36</v>
      </c>
      <c r="G195">
        <v>2171558</v>
      </c>
    </row>
    <row r="196" spans="2:7" x14ac:dyDescent="0.2">
      <c r="B196" t="s">
        <v>199</v>
      </c>
      <c r="C196">
        <v>413.83</v>
      </c>
      <c r="D196">
        <v>414.85</v>
      </c>
      <c r="E196">
        <v>408.03</v>
      </c>
      <c r="F196">
        <v>408.23</v>
      </c>
      <c r="G196">
        <v>3097946</v>
      </c>
    </row>
    <row r="197" spans="2:7" x14ac:dyDescent="0.2">
      <c r="B197" t="s">
        <v>200</v>
      </c>
      <c r="C197">
        <v>407.09</v>
      </c>
      <c r="D197">
        <v>409.05</v>
      </c>
      <c r="E197">
        <v>404.32</v>
      </c>
      <c r="F197">
        <v>408.69</v>
      </c>
      <c r="G197">
        <v>2755635</v>
      </c>
    </row>
    <row r="198" spans="2:7" x14ac:dyDescent="0.2">
      <c r="B198" t="s">
        <v>201</v>
      </c>
      <c r="C198">
        <v>411.43</v>
      </c>
      <c r="D198">
        <v>413.82</v>
      </c>
      <c r="E198">
        <v>407.16</v>
      </c>
      <c r="F198">
        <v>410.38</v>
      </c>
      <c r="G198">
        <v>2224303</v>
      </c>
    </row>
    <row r="199" spans="2:7" x14ac:dyDescent="0.2">
      <c r="B199" t="s">
        <v>202</v>
      </c>
      <c r="C199">
        <v>412.07</v>
      </c>
      <c r="D199">
        <v>413.57</v>
      </c>
      <c r="E199">
        <v>409.99</v>
      </c>
      <c r="F199">
        <v>413.15</v>
      </c>
      <c r="G199">
        <v>2363020</v>
      </c>
    </row>
    <row r="200" spans="2:7" x14ac:dyDescent="0.2">
      <c r="B200" t="s">
        <v>203</v>
      </c>
      <c r="C200">
        <v>412.22</v>
      </c>
      <c r="D200">
        <v>413.67</v>
      </c>
      <c r="E200">
        <v>409.23</v>
      </c>
      <c r="F200">
        <v>412.16</v>
      </c>
      <c r="G200">
        <v>1959438</v>
      </c>
    </row>
    <row r="201" spans="2:7" x14ac:dyDescent="0.2">
      <c r="B201" t="s">
        <v>204</v>
      </c>
      <c r="C201">
        <v>412.46</v>
      </c>
      <c r="D201">
        <v>416.17</v>
      </c>
      <c r="E201">
        <v>412.38</v>
      </c>
      <c r="F201">
        <v>415.71</v>
      </c>
      <c r="G201">
        <v>2235989</v>
      </c>
    </row>
    <row r="202" spans="2:7" x14ac:dyDescent="0.2">
      <c r="B202" t="s">
        <v>205</v>
      </c>
      <c r="C202">
        <v>417</v>
      </c>
      <c r="D202">
        <v>421</v>
      </c>
      <c r="E202">
        <v>414.7</v>
      </c>
      <c r="F202">
        <v>420.75</v>
      </c>
      <c r="G202">
        <v>2736706</v>
      </c>
    </row>
    <row r="203" spans="2:7" x14ac:dyDescent="0.2">
      <c r="B203" t="s">
        <v>206</v>
      </c>
      <c r="C203">
        <v>421.86</v>
      </c>
      <c r="D203">
        <v>426.37</v>
      </c>
      <c r="E203">
        <v>419.15</v>
      </c>
      <c r="F203">
        <v>424.68</v>
      </c>
      <c r="G203">
        <v>3694400</v>
      </c>
    </row>
    <row r="204" spans="2:7" x14ac:dyDescent="0.2">
      <c r="B204" t="s">
        <v>207</v>
      </c>
      <c r="C204">
        <v>425.01</v>
      </c>
      <c r="D204">
        <v>425.85</v>
      </c>
      <c r="E204">
        <v>415.9</v>
      </c>
      <c r="F204">
        <v>418.56</v>
      </c>
      <c r="G204">
        <v>3989825</v>
      </c>
    </row>
    <row r="205" spans="2:7" x14ac:dyDescent="0.2">
      <c r="B205" t="s">
        <v>208</v>
      </c>
      <c r="C205">
        <v>412.62</v>
      </c>
      <c r="D205">
        <v>419.26</v>
      </c>
      <c r="E205">
        <v>411.6</v>
      </c>
      <c r="F205">
        <v>418.57</v>
      </c>
      <c r="G205">
        <v>5566617</v>
      </c>
    </row>
    <row r="206" spans="2:7" x14ac:dyDescent="0.2">
      <c r="B206" t="s">
        <v>209</v>
      </c>
      <c r="C206">
        <v>419.53</v>
      </c>
      <c r="D206">
        <v>425.09</v>
      </c>
      <c r="E206">
        <v>419.53</v>
      </c>
      <c r="F206">
        <v>424.43</v>
      </c>
      <c r="G206">
        <v>2686978</v>
      </c>
    </row>
    <row r="207" spans="2:7" x14ac:dyDescent="0.2">
      <c r="B207" t="s">
        <v>210</v>
      </c>
      <c r="C207">
        <v>424.05</v>
      </c>
      <c r="D207">
        <v>426.68</v>
      </c>
      <c r="E207">
        <v>422.52</v>
      </c>
      <c r="F207">
        <v>425.47</v>
      </c>
      <c r="G207">
        <v>2256348</v>
      </c>
    </row>
    <row r="208" spans="2:7" x14ac:dyDescent="0.2">
      <c r="B208" t="s">
        <v>211</v>
      </c>
      <c r="C208">
        <v>425.08</v>
      </c>
      <c r="D208">
        <v>427.61</v>
      </c>
      <c r="E208">
        <v>419.24</v>
      </c>
      <c r="F208">
        <v>419.45</v>
      </c>
      <c r="G208">
        <v>3058344</v>
      </c>
    </row>
    <row r="209" spans="2:7" x14ac:dyDescent="0.2">
      <c r="B209" t="s">
        <v>212</v>
      </c>
      <c r="C209">
        <v>421.79</v>
      </c>
      <c r="D209">
        <v>423.9</v>
      </c>
      <c r="E209">
        <v>420.61</v>
      </c>
      <c r="F209">
        <v>423.44</v>
      </c>
      <c r="G209">
        <v>2213253</v>
      </c>
    </row>
    <row r="210" spans="2:7" x14ac:dyDescent="0.2">
      <c r="B210" t="s">
        <v>213</v>
      </c>
      <c r="C210">
        <v>424.75</v>
      </c>
      <c r="D210">
        <v>427.17</v>
      </c>
      <c r="E210">
        <v>422.96</v>
      </c>
      <c r="F210">
        <v>424.1</v>
      </c>
      <c r="G210">
        <v>1759004</v>
      </c>
    </row>
    <row r="211" spans="2:7" x14ac:dyDescent="0.2">
      <c r="B211" t="s">
        <v>214</v>
      </c>
      <c r="C211">
        <v>425</v>
      </c>
      <c r="D211">
        <v>425.72</v>
      </c>
      <c r="E211">
        <v>422.95</v>
      </c>
      <c r="F211">
        <v>423.67</v>
      </c>
      <c r="G211">
        <v>1258302</v>
      </c>
    </row>
    <row r="212" spans="2:7" x14ac:dyDescent="0.2">
      <c r="B212" t="s">
        <v>215</v>
      </c>
      <c r="C212">
        <v>423</v>
      </c>
      <c r="D212">
        <v>425.01</v>
      </c>
      <c r="E212">
        <v>422.96</v>
      </c>
      <c r="F212">
        <v>424.36</v>
      </c>
      <c r="G212">
        <v>1324203</v>
      </c>
    </row>
    <row r="213" spans="2:7" x14ac:dyDescent="0.2">
      <c r="B213" t="s">
        <v>216</v>
      </c>
      <c r="C213">
        <v>423.77</v>
      </c>
      <c r="D213">
        <v>428.36</v>
      </c>
      <c r="E213">
        <v>423.68</v>
      </c>
      <c r="F213">
        <v>426.32</v>
      </c>
      <c r="G213">
        <v>1505039</v>
      </c>
    </row>
    <row r="214" spans="2:7" x14ac:dyDescent="0.2">
      <c r="B214" t="s">
        <v>217</v>
      </c>
      <c r="C214">
        <v>426.68</v>
      </c>
      <c r="D214">
        <v>428.35</v>
      </c>
      <c r="E214">
        <v>424.27</v>
      </c>
      <c r="F214">
        <v>426.51</v>
      </c>
      <c r="G214">
        <v>1706284</v>
      </c>
    </row>
    <row r="215" spans="2:7" x14ac:dyDescent="0.2">
      <c r="B215" t="s">
        <v>218</v>
      </c>
      <c r="C215">
        <v>424.09</v>
      </c>
      <c r="D215">
        <v>424.28</v>
      </c>
      <c r="E215">
        <v>419.56</v>
      </c>
      <c r="F215">
        <v>421.89</v>
      </c>
      <c r="G215">
        <v>2463746</v>
      </c>
    </row>
    <row r="216" spans="2:7" x14ac:dyDescent="0.2">
      <c r="B216" t="s">
        <v>219</v>
      </c>
      <c r="C216">
        <v>421.2</v>
      </c>
      <c r="D216">
        <v>421.34</v>
      </c>
      <c r="E216">
        <v>417.5</v>
      </c>
      <c r="F216">
        <v>418.77</v>
      </c>
      <c r="G216">
        <v>3093684</v>
      </c>
    </row>
    <row r="217" spans="2:7" x14ac:dyDescent="0.2">
      <c r="B217" t="s">
        <v>220</v>
      </c>
      <c r="C217">
        <v>418.5</v>
      </c>
      <c r="D217">
        <v>423.45</v>
      </c>
      <c r="E217">
        <v>418.28</v>
      </c>
      <c r="F217">
        <v>419.77</v>
      </c>
      <c r="G217">
        <v>2042551</v>
      </c>
    </row>
    <row r="218" spans="2:7" x14ac:dyDescent="0.2">
      <c r="B218" t="s">
        <v>221</v>
      </c>
      <c r="C218">
        <v>420.49</v>
      </c>
      <c r="D218">
        <v>422.76</v>
      </c>
      <c r="E218">
        <v>416.99</v>
      </c>
      <c r="F218">
        <v>419.42</v>
      </c>
      <c r="G218">
        <v>2416004</v>
      </c>
    </row>
    <row r="219" spans="2:7" x14ac:dyDescent="0.2">
      <c r="B219" t="s">
        <v>222</v>
      </c>
      <c r="C219">
        <v>419.44</v>
      </c>
      <c r="D219">
        <v>422.08</v>
      </c>
      <c r="E219">
        <v>416.53</v>
      </c>
      <c r="F219">
        <v>421.98</v>
      </c>
      <c r="G219">
        <v>2125446</v>
      </c>
    </row>
    <row r="220" spans="2:7" x14ac:dyDescent="0.2">
      <c r="B220" t="s">
        <v>223</v>
      </c>
      <c r="C220">
        <v>419.1</v>
      </c>
      <c r="D220">
        <v>423.7</v>
      </c>
      <c r="E220">
        <v>418.54</v>
      </c>
      <c r="F220">
        <v>422.6</v>
      </c>
      <c r="G220">
        <v>2439387</v>
      </c>
    </row>
    <row r="221" spans="2:7" x14ac:dyDescent="0.2">
      <c r="B221" t="s">
        <v>224</v>
      </c>
      <c r="C221">
        <v>426</v>
      </c>
      <c r="D221">
        <v>429.47</v>
      </c>
      <c r="E221">
        <v>424.15</v>
      </c>
      <c r="F221">
        <v>428.27</v>
      </c>
      <c r="G221">
        <v>2709369</v>
      </c>
    </row>
    <row r="222" spans="2:7" x14ac:dyDescent="0.2">
      <c r="B222" t="s">
        <v>225</v>
      </c>
      <c r="C222">
        <v>430</v>
      </c>
      <c r="D222">
        <v>431.79</v>
      </c>
      <c r="E222">
        <v>425.77</v>
      </c>
      <c r="F222">
        <v>426.72</v>
      </c>
      <c r="G222">
        <v>2320769</v>
      </c>
    </row>
    <row r="223" spans="2:7" x14ac:dyDescent="0.2">
      <c r="B223" t="s">
        <v>226</v>
      </c>
      <c r="C223">
        <v>429.95</v>
      </c>
      <c r="D223">
        <v>431.11</v>
      </c>
      <c r="E223">
        <v>427.7</v>
      </c>
      <c r="F223">
        <v>429.1</v>
      </c>
      <c r="G223">
        <v>1892426</v>
      </c>
    </row>
    <row r="224" spans="2:7" x14ac:dyDescent="0.2">
      <c r="B224" t="s">
        <v>227</v>
      </c>
      <c r="C224">
        <v>427.44</v>
      </c>
      <c r="D224">
        <v>429.73</v>
      </c>
      <c r="E224">
        <v>426.52</v>
      </c>
      <c r="F224">
        <v>428.35</v>
      </c>
      <c r="G224">
        <v>2397988</v>
      </c>
    </row>
    <row r="225" spans="2:7" x14ac:dyDescent="0.2">
      <c r="B225" t="s">
        <v>228</v>
      </c>
      <c r="C225">
        <v>425.48</v>
      </c>
      <c r="D225">
        <v>430.38</v>
      </c>
      <c r="E225">
        <v>425.48</v>
      </c>
      <c r="F225">
        <v>427.42</v>
      </c>
      <c r="G225">
        <v>2690522</v>
      </c>
    </row>
    <row r="226" spans="2:7" x14ac:dyDescent="0.2">
      <c r="B226" t="s">
        <v>229</v>
      </c>
      <c r="C226">
        <v>428.64</v>
      </c>
      <c r="D226">
        <v>431.22</v>
      </c>
      <c r="E226">
        <v>427.45</v>
      </c>
      <c r="F226">
        <v>430.72</v>
      </c>
      <c r="G226">
        <v>2075759</v>
      </c>
    </row>
    <row r="227" spans="2:7" x14ac:dyDescent="0.2">
      <c r="B227" t="s">
        <v>230</v>
      </c>
      <c r="C227">
        <v>432.55</v>
      </c>
      <c r="D227">
        <v>437.07</v>
      </c>
      <c r="E227">
        <v>429.34</v>
      </c>
      <c r="F227">
        <v>436.78</v>
      </c>
      <c r="G227">
        <v>2400409</v>
      </c>
    </row>
    <row r="228" spans="2:7" x14ac:dyDescent="0.2">
      <c r="B228" t="s">
        <v>231</v>
      </c>
      <c r="C228">
        <v>438.98</v>
      </c>
      <c r="D228">
        <v>440.94</v>
      </c>
      <c r="E228">
        <v>437.26</v>
      </c>
      <c r="F228">
        <v>439.75</v>
      </c>
      <c r="G228">
        <v>2715618</v>
      </c>
    </row>
    <row r="229" spans="2:7" x14ac:dyDescent="0.2">
      <c r="B229" t="s">
        <v>232</v>
      </c>
      <c r="C229">
        <v>440.27</v>
      </c>
      <c r="D229">
        <v>440.6</v>
      </c>
      <c r="E229">
        <v>437.86</v>
      </c>
      <c r="F229">
        <v>438.76</v>
      </c>
      <c r="G229">
        <v>2328662</v>
      </c>
    </row>
    <row r="230" spans="2:7" x14ac:dyDescent="0.2">
      <c r="B230" t="s">
        <v>233</v>
      </c>
      <c r="C230">
        <v>438.53</v>
      </c>
      <c r="D230">
        <v>440.93</v>
      </c>
      <c r="E230">
        <v>435.76</v>
      </c>
      <c r="F230">
        <v>438.7</v>
      </c>
      <c r="G230">
        <v>2725669</v>
      </c>
    </row>
    <row r="231" spans="2:7" x14ac:dyDescent="0.2">
      <c r="B231" t="s">
        <v>234</v>
      </c>
      <c r="C231">
        <v>436</v>
      </c>
      <c r="D231">
        <v>438.63</v>
      </c>
      <c r="E231">
        <v>434.46</v>
      </c>
      <c r="F231">
        <v>436.8</v>
      </c>
      <c r="G231">
        <v>2977825</v>
      </c>
    </row>
    <row r="232" spans="2:7" x14ac:dyDescent="0.2">
      <c r="B232" t="s">
        <v>235</v>
      </c>
      <c r="C232">
        <v>432.55</v>
      </c>
      <c r="D232">
        <v>439.89</v>
      </c>
      <c r="E232">
        <v>430.67</v>
      </c>
      <c r="F232">
        <v>438.53</v>
      </c>
      <c r="G232">
        <v>2725548</v>
      </c>
    </row>
    <row r="233" spans="2:7" x14ac:dyDescent="0.2">
      <c r="B233" t="s">
        <v>236</v>
      </c>
      <c r="C233">
        <v>435.78</v>
      </c>
      <c r="D233">
        <v>440.96</v>
      </c>
      <c r="E233">
        <v>434.67</v>
      </c>
      <c r="F233">
        <v>440.58</v>
      </c>
      <c r="G233">
        <v>2314246</v>
      </c>
    </row>
    <row r="234" spans="2:7" x14ac:dyDescent="0.2">
      <c r="B234" t="s">
        <v>237</v>
      </c>
      <c r="C234">
        <v>440.9</v>
      </c>
      <c r="D234">
        <v>446.22</v>
      </c>
      <c r="E234">
        <v>440.05</v>
      </c>
      <c r="F234">
        <v>445.19</v>
      </c>
      <c r="G234">
        <v>2663616</v>
      </c>
    </row>
    <row r="235" spans="2:7" x14ac:dyDescent="0.2">
      <c r="B235" t="s">
        <v>238</v>
      </c>
      <c r="C235">
        <v>450</v>
      </c>
      <c r="D235">
        <v>462</v>
      </c>
      <c r="E235">
        <v>446.62</v>
      </c>
      <c r="F235">
        <v>449.23</v>
      </c>
      <c r="G235">
        <v>4740634</v>
      </c>
    </row>
    <row r="236" spans="2:7" x14ac:dyDescent="0.2">
      <c r="B236" t="s">
        <v>239</v>
      </c>
      <c r="C236">
        <v>455</v>
      </c>
      <c r="D236">
        <v>461.14</v>
      </c>
      <c r="E236">
        <v>454.05</v>
      </c>
      <c r="F236">
        <v>460.92</v>
      </c>
      <c r="G236">
        <v>3292697</v>
      </c>
    </row>
    <row r="237" spans="2:7" x14ac:dyDescent="0.2">
      <c r="B237" t="s">
        <v>240</v>
      </c>
      <c r="C237">
        <v>462.21</v>
      </c>
      <c r="D237">
        <v>463.84</v>
      </c>
      <c r="E237">
        <v>458.5</v>
      </c>
      <c r="F237">
        <v>460.58</v>
      </c>
      <c r="G237">
        <v>2050335</v>
      </c>
    </row>
    <row r="238" spans="2:7" x14ac:dyDescent="0.2">
      <c r="B238" t="s">
        <v>241</v>
      </c>
      <c r="C238">
        <v>459.51</v>
      </c>
      <c r="D238">
        <v>461.37</v>
      </c>
      <c r="E238">
        <v>455.53</v>
      </c>
      <c r="F238">
        <v>456.76</v>
      </c>
      <c r="G238">
        <v>2438961</v>
      </c>
    </row>
    <row r="239" spans="2:7" x14ac:dyDescent="0.2">
      <c r="B239" t="s">
        <v>242</v>
      </c>
      <c r="C239">
        <v>455.36</v>
      </c>
      <c r="D239">
        <v>460.56</v>
      </c>
      <c r="E239">
        <v>455.36</v>
      </c>
      <c r="F239">
        <v>460.5</v>
      </c>
      <c r="G239">
        <v>2201912</v>
      </c>
    </row>
    <row r="240" spans="2:7" x14ac:dyDescent="0.2">
      <c r="B240" t="s">
        <v>243</v>
      </c>
      <c r="C240">
        <v>461.21</v>
      </c>
      <c r="D240">
        <v>462.24</v>
      </c>
      <c r="E240">
        <v>459.62</v>
      </c>
      <c r="F240">
        <v>461.91</v>
      </c>
      <c r="G240">
        <v>2544469</v>
      </c>
    </row>
    <row r="241" spans="2:7" x14ac:dyDescent="0.2">
      <c r="B241" t="s">
        <v>244</v>
      </c>
      <c r="C241">
        <v>460</v>
      </c>
      <c r="D241">
        <v>460.75</v>
      </c>
      <c r="E241">
        <v>457.45</v>
      </c>
      <c r="F241">
        <v>458.26</v>
      </c>
      <c r="G241">
        <v>2081511</v>
      </c>
    </row>
    <row r="242" spans="2:7" x14ac:dyDescent="0.2">
      <c r="B242" t="s">
        <v>245</v>
      </c>
      <c r="C242">
        <v>458.06</v>
      </c>
      <c r="D242">
        <v>458.99</v>
      </c>
      <c r="E242">
        <v>456.37</v>
      </c>
      <c r="F242">
        <v>457.88</v>
      </c>
      <c r="G242">
        <v>2155449</v>
      </c>
    </row>
    <row r="243" spans="2:7" x14ac:dyDescent="0.2">
      <c r="B243" t="s">
        <v>246</v>
      </c>
      <c r="C243">
        <v>459.18</v>
      </c>
      <c r="D243">
        <v>459.4</v>
      </c>
      <c r="E243">
        <v>456.08</v>
      </c>
      <c r="F243">
        <v>458.71</v>
      </c>
      <c r="G243">
        <v>1794533</v>
      </c>
    </row>
    <row r="244" spans="2:7" x14ac:dyDescent="0.2">
      <c r="B244" t="s">
        <v>247</v>
      </c>
      <c r="C244">
        <v>456.76</v>
      </c>
      <c r="D244">
        <v>461.88</v>
      </c>
      <c r="E244">
        <v>456.04</v>
      </c>
      <c r="F244">
        <v>460.46</v>
      </c>
      <c r="G244">
        <v>2407755</v>
      </c>
    </row>
    <row r="245" spans="2:7" x14ac:dyDescent="0.2">
      <c r="B245" t="s">
        <v>248</v>
      </c>
      <c r="C245">
        <v>462</v>
      </c>
      <c r="D245">
        <v>465.45</v>
      </c>
      <c r="E245">
        <v>459.44</v>
      </c>
      <c r="F245">
        <v>465.19</v>
      </c>
      <c r="G245">
        <v>2202784</v>
      </c>
    </row>
    <row r="246" spans="2:7" x14ac:dyDescent="0.2">
      <c r="B246" t="s">
        <v>249</v>
      </c>
      <c r="C246">
        <v>465.83</v>
      </c>
      <c r="D246">
        <v>472.11</v>
      </c>
      <c r="E246">
        <v>465.23</v>
      </c>
      <c r="F246">
        <v>471.28</v>
      </c>
      <c r="G246">
        <v>2354215</v>
      </c>
    </row>
    <row r="247" spans="2:7" x14ac:dyDescent="0.2">
      <c r="B247" t="s">
        <v>250</v>
      </c>
      <c r="C247">
        <v>474.17</v>
      </c>
      <c r="D247">
        <v>474.17</v>
      </c>
      <c r="E247">
        <v>467.07</v>
      </c>
      <c r="F247">
        <v>468.13</v>
      </c>
      <c r="G247">
        <v>2237275</v>
      </c>
    </row>
    <row r="248" spans="2:7" x14ac:dyDescent="0.2">
      <c r="B248" t="s">
        <v>251</v>
      </c>
      <c r="C248">
        <v>452.8</v>
      </c>
      <c r="D248">
        <v>455.85</v>
      </c>
      <c r="E248">
        <v>450.12</v>
      </c>
      <c r="F248">
        <v>451.75</v>
      </c>
      <c r="G248">
        <v>5044210</v>
      </c>
    </row>
    <row r="249" spans="2:7" x14ac:dyDescent="0.2">
      <c r="B249" t="s">
        <v>252</v>
      </c>
      <c r="C249">
        <v>453.31</v>
      </c>
      <c r="D249">
        <v>459.6</v>
      </c>
      <c r="E249">
        <v>452</v>
      </c>
      <c r="F249">
        <v>459.05</v>
      </c>
      <c r="G249">
        <v>2896527</v>
      </c>
    </row>
    <row r="250" spans="2:7" x14ac:dyDescent="0.2">
      <c r="B250" t="s">
        <v>253</v>
      </c>
      <c r="C250">
        <v>461.81</v>
      </c>
      <c r="D250">
        <v>472.5</v>
      </c>
      <c r="E250">
        <v>461.58</v>
      </c>
      <c r="F250">
        <v>471.56</v>
      </c>
      <c r="G250">
        <v>2572782</v>
      </c>
    </row>
    <row r="251" spans="2:7" x14ac:dyDescent="0.2">
      <c r="B251" t="s">
        <v>254</v>
      </c>
      <c r="C251">
        <v>473.73</v>
      </c>
      <c r="D251">
        <v>475.17</v>
      </c>
      <c r="E251">
        <v>471.86</v>
      </c>
      <c r="F251">
        <v>473.42</v>
      </c>
      <c r="G251">
        <v>1764216</v>
      </c>
    </row>
    <row r="252" spans="2:7" x14ac:dyDescent="0.2">
      <c r="B252" t="s">
        <v>255</v>
      </c>
      <c r="C252">
        <v>473</v>
      </c>
      <c r="D252">
        <v>475.08</v>
      </c>
      <c r="E252">
        <v>472</v>
      </c>
      <c r="F252">
        <v>474.51</v>
      </c>
      <c r="G252">
        <v>2066883</v>
      </c>
    </row>
    <row r="253" spans="2:7" x14ac:dyDescent="0.2">
      <c r="B253" t="s">
        <v>256</v>
      </c>
      <c r="C253">
        <v>474.55</v>
      </c>
      <c r="D253">
        <v>475</v>
      </c>
      <c r="E253">
        <v>469.95</v>
      </c>
      <c r="F253">
        <v>474.75</v>
      </c>
      <c r="G253">
        <v>2011129</v>
      </c>
    </row>
    <row r="254" spans="2:7" x14ac:dyDescent="0.2">
      <c r="B254" t="s">
        <v>257</v>
      </c>
      <c r="C254">
        <v>474.17</v>
      </c>
      <c r="D254">
        <v>479.14</v>
      </c>
      <c r="E254">
        <v>473.67</v>
      </c>
      <c r="F254">
        <v>478.85</v>
      </c>
      <c r="G254">
        <v>1931986</v>
      </c>
    </row>
    <row r="255" spans="2:7" x14ac:dyDescent="0.2">
      <c r="B255" t="s">
        <v>258</v>
      </c>
      <c r="C255">
        <v>478</v>
      </c>
      <c r="D255">
        <v>478.39</v>
      </c>
      <c r="E255">
        <v>472.05</v>
      </c>
      <c r="F255">
        <v>474.76</v>
      </c>
      <c r="G255">
        <v>3072717</v>
      </c>
    </row>
    <row r="256" spans="2:7" x14ac:dyDescent="0.2">
      <c r="B256" t="s">
        <v>259</v>
      </c>
      <c r="C256">
        <v>474.91</v>
      </c>
      <c r="D256">
        <v>477.5</v>
      </c>
      <c r="E256">
        <v>473.9</v>
      </c>
      <c r="F256">
        <v>476.63</v>
      </c>
      <c r="G256">
        <v>1748452</v>
      </c>
    </row>
    <row r="257" spans="2:7" x14ac:dyDescent="0.2">
      <c r="B257" t="s">
        <v>260</v>
      </c>
      <c r="C257">
        <v>475.67</v>
      </c>
      <c r="D257">
        <v>476.63</v>
      </c>
      <c r="E257">
        <v>465.77</v>
      </c>
      <c r="F257">
        <v>468.49</v>
      </c>
      <c r="G257">
        <v>3212483</v>
      </c>
    </row>
    <row r="258" spans="2:7" x14ac:dyDescent="0.2">
      <c r="B258" t="s">
        <v>261</v>
      </c>
      <c r="C258">
        <v>467.37</v>
      </c>
      <c r="D258">
        <v>469.24</v>
      </c>
      <c r="E258">
        <v>464.62</v>
      </c>
      <c r="F258">
        <v>467.52</v>
      </c>
      <c r="G258">
        <v>2015063</v>
      </c>
    </row>
    <row r="259" spans="2:7" x14ac:dyDescent="0.2">
      <c r="B259" t="s">
        <v>262</v>
      </c>
      <c r="C259">
        <v>467.16</v>
      </c>
      <c r="D259">
        <v>473.62</v>
      </c>
      <c r="E259">
        <v>467.16</v>
      </c>
      <c r="F259">
        <v>471.6</v>
      </c>
      <c r="G259">
        <v>1917151</v>
      </c>
    </row>
    <row r="260" spans="2:7" x14ac:dyDescent="0.2">
      <c r="B260" t="s">
        <v>263</v>
      </c>
      <c r="C260">
        <v>473.2</v>
      </c>
      <c r="D260">
        <v>473.27</v>
      </c>
      <c r="E260">
        <v>465.89</v>
      </c>
      <c r="F260">
        <v>467.54</v>
      </c>
      <c r="G260">
        <v>2178103</v>
      </c>
    </row>
    <row r="261" spans="2:7" x14ac:dyDescent="0.2">
      <c r="B261" t="s">
        <v>264</v>
      </c>
      <c r="C261">
        <v>467.1</v>
      </c>
      <c r="D261">
        <v>471.62</v>
      </c>
      <c r="E261">
        <v>467.1</v>
      </c>
      <c r="F261">
        <v>469.26</v>
      </c>
      <c r="G261">
        <v>1596884</v>
      </c>
    </row>
    <row r="262" spans="2:7" x14ac:dyDescent="0.2">
      <c r="B262" t="s">
        <v>265</v>
      </c>
      <c r="C262">
        <v>469</v>
      </c>
      <c r="D262">
        <v>469.37</v>
      </c>
      <c r="E262">
        <v>464.69</v>
      </c>
      <c r="F262">
        <v>469.16</v>
      </c>
      <c r="G262">
        <v>1774642</v>
      </c>
    </row>
    <row r="263" spans="2:7" x14ac:dyDescent="0.2">
      <c r="B263" t="s">
        <v>266</v>
      </c>
      <c r="C263">
        <v>470.53</v>
      </c>
      <c r="D263">
        <v>474.37</v>
      </c>
      <c r="E263">
        <v>468.71</v>
      </c>
      <c r="F263">
        <v>472.87</v>
      </c>
      <c r="G263">
        <v>1853933</v>
      </c>
    </row>
    <row r="264" spans="2:7" x14ac:dyDescent="0.2">
      <c r="B264" t="s">
        <v>267</v>
      </c>
      <c r="C264">
        <v>474.23</v>
      </c>
      <c r="D264">
        <v>476.16</v>
      </c>
      <c r="E264">
        <v>472.78</v>
      </c>
      <c r="F264">
        <v>475.61</v>
      </c>
      <c r="G264">
        <v>2103955</v>
      </c>
    </row>
    <row r="265" spans="2:7" x14ac:dyDescent="0.2">
      <c r="B265" t="s">
        <v>268</v>
      </c>
      <c r="C265">
        <v>481.02</v>
      </c>
      <c r="D265">
        <v>482</v>
      </c>
      <c r="E265">
        <v>477.18</v>
      </c>
      <c r="F265">
        <v>479.48</v>
      </c>
      <c r="G265">
        <v>2757821</v>
      </c>
    </row>
    <row r="266" spans="2:7" x14ac:dyDescent="0.2">
      <c r="B266" t="s">
        <v>269</v>
      </c>
      <c r="C266">
        <v>473.34</v>
      </c>
      <c r="D266">
        <v>478.46</v>
      </c>
      <c r="E266">
        <v>473.08</v>
      </c>
      <c r="F266">
        <v>475.83</v>
      </c>
      <c r="G266">
        <v>4179328</v>
      </c>
    </row>
    <row r="267" spans="2:7" x14ac:dyDescent="0.2">
      <c r="B267" t="s">
        <v>270</v>
      </c>
      <c r="C267">
        <v>478.64</v>
      </c>
      <c r="D267">
        <v>480.82</v>
      </c>
      <c r="E267">
        <v>476.65</v>
      </c>
      <c r="F267">
        <v>478.89</v>
      </c>
      <c r="G267">
        <v>2072358</v>
      </c>
    </row>
    <row r="268" spans="2:7" x14ac:dyDescent="0.2">
      <c r="B268" t="s">
        <v>271</v>
      </c>
      <c r="C268">
        <v>481.62</v>
      </c>
      <c r="D268">
        <v>484.61</v>
      </c>
      <c r="E268">
        <v>479.51</v>
      </c>
      <c r="F268">
        <v>484</v>
      </c>
      <c r="G268">
        <v>2049644</v>
      </c>
    </row>
    <row r="269" spans="2:7" x14ac:dyDescent="0.2">
      <c r="B269" t="s">
        <v>272</v>
      </c>
      <c r="C269">
        <v>484.32</v>
      </c>
      <c r="D269">
        <v>488.45</v>
      </c>
      <c r="E269">
        <v>483.64</v>
      </c>
      <c r="F269">
        <v>488.04</v>
      </c>
      <c r="G269">
        <v>1691084</v>
      </c>
    </row>
    <row r="270" spans="2:7" x14ac:dyDescent="0.2">
      <c r="B270" t="s">
        <v>273</v>
      </c>
      <c r="C270">
        <v>488.53</v>
      </c>
      <c r="D270">
        <v>490</v>
      </c>
      <c r="E270">
        <v>483.4</v>
      </c>
      <c r="F270">
        <v>488.64</v>
      </c>
      <c r="G270">
        <v>2580338</v>
      </c>
    </row>
    <row r="271" spans="2:7" x14ac:dyDescent="0.2">
      <c r="B271" t="s">
        <v>274</v>
      </c>
      <c r="C271">
        <v>488.31</v>
      </c>
      <c r="D271">
        <v>488.89</v>
      </c>
      <c r="E271">
        <v>481.46</v>
      </c>
      <c r="F271">
        <v>481.67</v>
      </c>
      <c r="G271">
        <v>2277794</v>
      </c>
    </row>
    <row r="272" spans="2:7" x14ac:dyDescent="0.2">
      <c r="B272" t="s">
        <v>275</v>
      </c>
      <c r="C272">
        <v>481.6</v>
      </c>
      <c r="D272">
        <v>482.32</v>
      </c>
      <c r="E272">
        <v>474.41</v>
      </c>
      <c r="F272">
        <v>476.04</v>
      </c>
      <c r="G272">
        <v>2600371</v>
      </c>
    </row>
    <row r="273" spans="2:7" x14ac:dyDescent="0.2">
      <c r="B273" t="s">
        <v>276</v>
      </c>
      <c r="C273">
        <v>477.72</v>
      </c>
      <c r="D273">
        <v>480</v>
      </c>
      <c r="E273">
        <v>472.31</v>
      </c>
      <c r="F273">
        <v>476.8</v>
      </c>
      <c r="G273">
        <v>2515051</v>
      </c>
    </row>
    <row r="274" spans="2:7" x14ac:dyDescent="0.2">
      <c r="B274" t="s">
        <v>277</v>
      </c>
      <c r="C274">
        <v>480.5</v>
      </c>
      <c r="D274">
        <v>482.16</v>
      </c>
      <c r="E274">
        <v>474.75</v>
      </c>
      <c r="F274">
        <v>477.95</v>
      </c>
      <c r="G274">
        <v>2309507</v>
      </c>
    </row>
    <row r="275" spans="2:7" x14ac:dyDescent="0.2">
      <c r="B275" t="s">
        <v>278</v>
      </c>
      <c r="C275">
        <v>477.91</v>
      </c>
      <c r="D275">
        <v>482.43</v>
      </c>
      <c r="E275">
        <v>477.28</v>
      </c>
      <c r="F275">
        <v>481.57</v>
      </c>
      <c r="G275">
        <v>2214542</v>
      </c>
    </row>
    <row r="276" spans="2:7" x14ac:dyDescent="0.2">
      <c r="B276" t="s">
        <v>279</v>
      </c>
      <c r="C276">
        <v>480.66</v>
      </c>
      <c r="D276">
        <v>483.28</v>
      </c>
      <c r="E276">
        <v>477.33</v>
      </c>
      <c r="F276">
        <v>478.4</v>
      </c>
      <c r="G276">
        <v>1648343</v>
      </c>
    </row>
    <row r="277" spans="2:7" x14ac:dyDescent="0.2">
      <c r="B277" t="s">
        <v>280</v>
      </c>
      <c r="C277">
        <v>476.97</v>
      </c>
      <c r="D277">
        <v>480.41</v>
      </c>
      <c r="E277">
        <v>476.3</v>
      </c>
      <c r="F277">
        <v>479.43</v>
      </c>
      <c r="G277">
        <v>3265212</v>
      </c>
    </row>
    <row r="278" spans="2:7" x14ac:dyDescent="0.2">
      <c r="B278" t="s">
        <v>281</v>
      </c>
      <c r="C278">
        <v>480.44</v>
      </c>
      <c r="D278">
        <v>483.3</v>
      </c>
      <c r="E278">
        <v>477.21</v>
      </c>
      <c r="F278">
        <v>477.42</v>
      </c>
      <c r="G278">
        <v>2265162</v>
      </c>
    </row>
    <row r="279" spans="2:7" x14ac:dyDescent="0.2">
      <c r="B279" t="s">
        <v>282</v>
      </c>
      <c r="C279">
        <v>479.97</v>
      </c>
      <c r="D279">
        <v>481.96</v>
      </c>
      <c r="E279">
        <v>469</v>
      </c>
      <c r="F279">
        <v>469.77</v>
      </c>
      <c r="G279">
        <v>2552759</v>
      </c>
    </row>
    <row r="280" spans="2:7" x14ac:dyDescent="0.2">
      <c r="B280" t="s">
        <v>283</v>
      </c>
      <c r="C280">
        <v>474</v>
      </c>
      <c r="D280">
        <v>479.31</v>
      </c>
      <c r="E280">
        <v>472.53</v>
      </c>
      <c r="F280">
        <v>477.15</v>
      </c>
      <c r="G280">
        <v>2462740</v>
      </c>
    </row>
    <row r="281" spans="2:7" x14ac:dyDescent="0.2">
      <c r="B281" t="s">
        <v>284</v>
      </c>
      <c r="C281">
        <v>476.4</v>
      </c>
      <c r="D281">
        <v>479.68</v>
      </c>
      <c r="E281">
        <v>474.28</v>
      </c>
      <c r="F281">
        <v>478.85</v>
      </c>
      <c r="G281">
        <v>1961897</v>
      </c>
    </row>
    <row r="282" spans="2:7" x14ac:dyDescent="0.2">
      <c r="B282" t="s">
        <v>285</v>
      </c>
      <c r="C282">
        <v>477.97</v>
      </c>
      <c r="D282">
        <v>478.89</v>
      </c>
      <c r="E282">
        <v>467.83</v>
      </c>
      <c r="F282">
        <v>472.16</v>
      </c>
      <c r="G282">
        <v>2218019</v>
      </c>
    </row>
    <row r="283" spans="2:7" x14ac:dyDescent="0.2">
      <c r="B283" t="s">
        <v>286</v>
      </c>
      <c r="C283">
        <v>470.17</v>
      </c>
      <c r="D283">
        <v>474.39</v>
      </c>
      <c r="E283">
        <v>468.85</v>
      </c>
      <c r="F283">
        <v>469.17</v>
      </c>
      <c r="G283">
        <v>2710709</v>
      </c>
    </row>
    <row r="284" spans="2:7" x14ac:dyDescent="0.2">
      <c r="B284" t="s">
        <v>287</v>
      </c>
      <c r="C284">
        <v>468.28</v>
      </c>
      <c r="D284">
        <v>470.35</v>
      </c>
      <c r="E284">
        <v>464.19</v>
      </c>
      <c r="F284">
        <v>468.31</v>
      </c>
      <c r="G284">
        <v>2299867</v>
      </c>
    </row>
    <row r="285" spans="2:7" x14ac:dyDescent="0.2">
      <c r="B285" t="s">
        <v>288</v>
      </c>
      <c r="C285">
        <v>466</v>
      </c>
      <c r="D285">
        <v>469.52</v>
      </c>
      <c r="E285">
        <v>462.11</v>
      </c>
      <c r="F285">
        <v>465.38</v>
      </c>
      <c r="G285">
        <v>2486361</v>
      </c>
    </row>
    <row r="286" spans="2:7" x14ac:dyDescent="0.2">
      <c r="B286" t="s">
        <v>289</v>
      </c>
      <c r="C286">
        <v>470.24</v>
      </c>
      <c r="D286">
        <v>471</v>
      </c>
      <c r="E286">
        <v>458.43</v>
      </c>
      <c r="F286">
        <v>459.79</v>
      </c>
      <c r="G286">
        <v>2070679</v>
      </c>
    </row>
    <row r="287" spans="2:7" x14ac:dyDescent="0.2">
      <c r="B287" t="s">
        <v>290</v>
      </c>
      <c r="C287">
        <v>460</v>
      </c>
      <c r="D287">
        <v>463.38</v>
      </c>
      <c r="E287">
        <v>459</v>
      </c>
      <c r="F287">
        <v>459.82</v>
      </c>
      <c r="G287">
        <v>1787264</v>
      </c>
    </row>
    <row r="288" spans="2:7" x14ac:dyDescent="0.2">
      <c r="B288" t="s">
        <v>291</v>
      </c>
      <c r="C288">
        <v>462.77</v>
      </c>
      <c r="D288">
        <v>463.41</v>
      </c>
      <c r="E288">
        <v>458.15</v>
      </c>
      <c r="F288">
        <v>460.16</v>
      </c>
      <c r="G288">
        <v>1735073</v>
      </c>
    </row>
    <row r="289" spans="2:7" x14ac:dyDescent="0.2">
      <c r="B289" t="s">
        <v>292</v>
      </c>
      <c r="C289">
        <v>460.5</v>
      </c>
      <c r="D289">
        <v>461.91</v>
      </c>
      <c r="E289">
        <v>453.8</v>
      </c>
      <c r="F289">
        <v>454.7</v>
      </c>
      <c r="G289">
        <v>1998880</v>
      </c>
    </row>
    <row r="290" spans="2:7" x14ac:dyDescent="0.2">
      <c r="B290" t="s">
        <v>293</v>
      </c>
      <c r="C290">
        <v>458.89</v>
      </c>
      <c r="D290">
        <v>459.86</v>
      </c>
      <c r="E290">
        <v>452.59</v>
      </c>
      <c r="F290">
        <v>455.39</v>
      </c>
      <c r="G290">
        <v>2548844</v>
      </c>
    </row>
    <row r="291" spans="2:7" x14ac:dyDescent="0.2">
      <c r="B291" t="s">
        <v>294</v>
      </c>
      <c r="C291">
        <v>457.5</v>
      </c>
      <c r="D291">
        <v>460.74</v>
      </c>
      <c r="E291">
        <v>455.13</v>
      </c>
      <c r="F291">
        <v>456.75</v>
      </c>
      <c r="G291">
        <v>2157434</v>
      </c>
    </row>
    <row r="292" spans="2:7" x14ac:dyDescent="0.2">
      <c r="B292" t="s">
        <v>295</v>
      </c>
      <c r="C292">
        <v>458.48</v>
      </c>
      <c r="D292">
        <v>462.98</v>
      </c>
      <c r="E292">
        <v>457.31</v>
      </c>
      <c r="F292">
        <v>462.82</v>
      </c>
      <c r="G292">
        <v>2029056</v>
      </c>
    </row>
    <row r="293" spans="2:7" x14ac:dyDescent="0.2">
      <c r="B293" t="s">
        <v>296</v>
      </c>
      <c r="C293">
        <v>465.29</v>
      </c>
      <c r="D293">
        <v>468.15</v>
      </c>
      <c r="E293">
        <v>460.35</v>
      </c>
      <c r="F293">
        <v>462.5</v>
      </c>
      <c r="G293">
        <v>4043134</v>
      </c>
    </row>
    <row r="294" spans="2:7" x14ac:dyDescent="0.2">
      <c r="B294" t="s">
        <v>297</v>
      </c>
      <c r="C294">
        <v>460.94</v>
      </c>
      <c r="D294">
        <v>464</v>
      </c>
      <c r="E294">
        <v>456.72</v>
      </c>
      <c r="F294">
        <v>462.11</v>
      </c>
      <c r="G294">
        <v>2006668</v>
      </c>
    </row>
    <row r="295" spans="2:7" x14ac:dyDescent="0.2">
      <c r="B295" t="s">
        <v>298</v>
      </c>
      <c r="C295">
        <v>462.91</v>
      </c>
      <c r="D295">
        <v>464.82</v>
      </c>
      <c r="E295">
        <v>460.94</v>
      </c>
      <c r="F295">
        <v>462.42</v>
      </c>
      <c r="G295">
        <v>1963273</v>
      </c>
    </row>
    <row r="296" spans="2:7" x14ac:dyDescent="0.2">
      <c r="B296" t="s">
        <v>299</v>
      </c>
      <c r="C296">
        <v>460.95</v>
      </c>
      <c r="D296">
        <v>461.59</v>
      </c>
      <c r="E296">
        <v>455.68</v>
      </c>
      <c r="F296">
        <v>457.1</v>
      </c>
      <c r="G296">
        <v>2121464</v>
      </c>
    </row>
    <row r="297" spans="2:7" x14ac:dyDescent="0.2">
      <c r="B297" t="s">
        <v>300</v>
      </c>
      <c r="C297">
        <v>456.26</v>
      </c>
      <c r="D297">
        <v>457.72</v>
      </c>
      <c r="E297">
        <v>450.88</v>
      </c>
      <c r="F297">
        <v>451.2</v>
      </c>
      <c r="G297">
        <v>2698813</v>
      </c>
    </row>
    <row r="298" spans="2:7" x14ac:dyDescent="0.2">
      <c r="B298" t="s">
        <v>301</v>
      </c>
      <c r="C298">
        <v>445.8</v>
      </c>
      <c r="D298">
        <v>448.98</v>
      </c>
      <c r="E298">
        <v>438.38</v>
      </c>
      <c r="F298">
        <v>442.07</v>
      </c>
      <c r="G298">
        <v>4979366</v>
      </c>
    </row>
    <row r="299" spans="2:7" x14ac:dyDescent="0.2">
      <c r="B299" t="s">
        <v>302</v>
      </c>
      <c r="C299">
        <v>443</v>
      </c>
      <c r="D299">
        <v>444.66</v>
      </c>
      <c r="E299">
        <v>438.05</v>
      </c>
      <c r="F299">
        <v>441.1</v>
      </c>
      <c r="G299">
        <v>3866467</v>
      </c>
    </row>
    <row r="300" spans="2:7" x14ac:dyDescent="0.2">
      <c r="B300" t="s">
        <v>303</v>
      </c>
      <c r="C300">
        <v>444.91</v>
      </c>
      <c r="D300">
        <v>445.26</v>
      </c>
      <c r="E300">
        <v>436.9</v>
      </c>
      <c r="F300">
        <v>443.58</v>
      </c>
      <c r="G300">
        <v>3711610</v>
      </c>
    </row>
    <row r="301" spans="2:7" x14ac:dyDescent="0.2">
      <c r="B301" t="s">
        <v>304</v>
      </c>
      <c r="C301">
        <v>447.23</v>
      </c>
      <c r="D301">
        <v>450.5</v>
      </c>
      <c r="E301">
        <v>445.56</v>
      </c>
      <c r="F301">
        <v>449.37</v>
      </c>
      <c r="G301">
        <v>2536211</v>
      </c>
    </row>
    <row r="302" spans="2:7" x14ac:dyDescent="0.2">
      <c r="B302" t="s">
        <v>305</v>
      </c>
      <c r="C302">
        <v>451.76</v>
      </c>
      <c r="D302">
        <v>453.3</v>
      </c>
      <c r="E302">
        <v>447.53</v>
      </c>
      <c r="F302">
        <v>453.06</v>
      </c>
      <c r="G302">
        <v>2345486</v>
      </c>
    </row>
    <row r="303" spans="2:7" x14ac:dyDescent="0.2">
      <c r="B303" t="s">
        <v>306</v>
      </c>
      <c r="C303">
        <v>454</v>
      </c>
      <c r="D303">
        <v>455.11</v>
      </c>
      <c r="E303">
        <v>449.92</v>
      </c>
      <c r="F303">
        <v>454.77</v>
      </c>
      <c r="G303">
        <v>2332440</v>
      </c>
    </row>
    <row r="304" spans="2:7" x14ac:dyDescent="0.2">
      <c r="B304" t="s">
        <v>307</v>
      </c>
      <c r="C304">
        <v>453.55</v>
      </c>
      <c r="D304">
        <v>456.03</v>
      </c>
      <c r="E304">
        <v>453.55</v>
      </c>
      <c r="F304">
        <v>455.49</v>
      </c>
      <c r="G304">
        <v>1970193</v>
      </c>
    </row>
    <row r="305" spans="2:7" x14ac:dyDescent="0.2">
      <c r="B305" t="s">
        <v>308</v>
      </c>
      <c r="C305">
        <v>457.33</v>
      </c>
      <c r="D305">
        <v>458.58</v>
      </c>
      <c r="E305">
        <v>454.98</v>
      </c>
      <c r="F305">
        <v>456.98</v>
      </c>
      <c r="G305">
        <v>1730054</v>
      </c>
    </row>
    <row r="306" spans="2:7" x14ac:dyDescent="0.2">
      <c r="B306" t="s">
        <v>309</v>
      </c>
      <c r="C306">
        <v>456.93</v>
      </c>
      <c r="D306">
        <v>458.72</v>
      </c>
      <c r="E306">
        <v>455.51</v>
      </c>
      <c r="F306">
        <v>457.76</v>
      </c>
      <c r="G306">
        <v>2069345</v>
      </c>
    </row>
    <row r="307" spans="2:7" x14ac:dyDescent="0.2">
      <c r="B307" t="s">
        <v>310</v>
      </c>
      <c r="C307">
        <v>457.92</v>
      </c>
      <c r="D307">
        <v>458.98</v>
      </c>
      <c r="E307">
        <v>449.3</v>
      </c>
      <c r="F307">
        <v>454.2</v>
      </c>
      <c r="G307">
        <v>2990997</v>
      </c>
    </row>
    <row r="308" spans="2:7" x14ac:dyDescent="0.2">
      <c r="B308" t="s">
        <v>311</v>
      </c>
      <c r="C308">
        <v>452.79</v>
      </c>
      <c r="D308">
        <v>458.6</v>
      </c>
      <c r="E308">
        <v>452.79</v>
      </c>
      <c r="F308">
        <v>458</v>
      </c>
      <c r="G308">
        <v>2437772</v>
      </c>
    </row>
    <row r="309" spans="2:7" x14ac:dyDescent="0.2">
      <c r="B309" t="s">
        <v>312</v>
      </c>
      <c r="C309">
        <v>460</v>
      </c>
      <c r="D309">
        <v>464.93</v>
      </c>
      <c r="E309">
        <v>458.82</v>
      </c>
      <c r="F309">
        <v>458.87</v>
      </c>
      <c r="G309">
        <v>2412233</v>
      </c>
    </row>
    <row r="310" spans="2:7" x14ac:dyDescent="0.2">
      <c r="B310" t="s">
        <v>313</v>
      </c>
      <c r="C310">
        <v>460.45</v>
      </c>
      <c r="D310">
        <v>461.69</v>
      </c>
      <c r="E310">
        <v>458.11</v>
      </c>
      <c r="F310">
        <v>460.27</v>
      </c>
      <c r="G310">
        <v>1985903</v>
      </c>
    </row>
    <row r="311" spans="2:7" x14ac:dyDescent="0.2">
      <c r="B311" t="s">
        <v>314</v>
      </c>
      <c r="C311">
        <v>459.48</v>
      </c>
      <c r="D311">
        <v>462.22</v>
      </c>
      <c r="E311">
        <v>458.78</v>
      </c>
      <c r="F311">
        <v>459.66</v>
      </c>
      <c r="G311">
        <v>1397291</v>
      </c>
    </row>
    <row r="312" spans="2:7" x14ac:dyDescent="0.2">
      <c r="B312" t="s">
        <v>315</v>
      </c>
      <c r="C312">
        <v>457.91</v>
      </c>
      <c r="D312">
        <v>460.39</v>
      </c>
      <c r="E312">
        <v>455.63</v>
      </c>
      <c r="F312">
        <v>459.1</v>
      </c>
      <c r="G312">
        <v>2165999</v>
      </c>
    </row>
    <row r="313" spans="2:7" x14ac:dyDescent="0.2">
      <c r="B313" t="s">
        <v>316</v>
      </c>
      <c r="C313">
        <v>458.9</v>
      </c>
      <c r="D313">
        <v>462.5</v>
      </c>
      <c r="E313">
        <v>455.17</v>
      </c>
      <c r="F313">
        <v>456.52</v>
      </c>
      <c r="G313">
        <v>1713650</v>
      </c>
    </row>
    <row r="314" spans="2:7" x14ac:dyDescent="0.2">
      <c r="B314" t="s">
        <v>317</v>
      </c>
      <c r="C314">
        <v>456.52</v>
      </c>
      <c r="D314">
        <v>458.05</v>
      </c>
      <c r="E314">
        <v>450.44</v>
      </c>
      <c r="F314">
        <v>451.21</v>
      </c>
      <c r="G314">
        <v>2084733</v>
      </c>
    </row>
    <row r="315" spans="2:7" x14ac:dyDescent="0.2">
      <c r="B315" t="s">
        <v>318</v>
      </c>
      <c r="C315">
        <v>452.51</v>
      </c>
      <c r="D315">
        <v>454.45</v>
      </c>
      <c r="E315">
        <v>450.32</v>
      </c>
      <c r="F315">
        <v>451.18</v>
      </c>
      <c r="G315">
        <v>2162182</v>
      </c>
    </row>
    <row r="316" spans="2:7" x14ac:dyDescent="0.2">
      <c r="B316" t="s">
        <v>319</v>
      </c>
      <c r="C316">
        <v>450</v>
      </c>
      <c r="D316">
        <v>450.63</v>
      </c>
      <c r="E316">
        <v>442.4</v>
      </c>
      <c r="F316">
        <v>445.08</v>
      </c>
      <c r="G316">
        <v>2670989</v>
      </c>
    </row>
    <row r="317" spans="2:7" x14ac:dyDescent="0.2">
      <c r="B317" t="s">
        <v>320</v>
      </c>
      <c r="C317">
        <v>442.11</v>
      </c>
      <c r="D317">
        <v>444.56</v>
      </c>
      <c r="E317">
        <v>441.8</v>
      </c>
      <c r="F317">
        <v>442.47</v>
      </c>
      <c r="G317">
        <v>1876996</v>
      </c>
    </row>
    <row r="318" spans="2:7" x14ac:dyDescent="0.2">
      <c r="B318" t="s">
        <v>321</v>
      </c>
      <c r="C318">
        <v>442.21</v>
      </c>
      <c r="D318">
        <v>444.19</v>
      </c>
      <c r="E318">
        <v>440.67</v>
      </c>
      <c r="F318">
        <v>442.1</v>
      </c>
      <c r="G318">
        <v>2189905</v>
      </c>
    </row>
    <row r="319" spans="2:7" x14ac:dyDescent="0.2">
      <c r="B319" t="s">
        <v>322</v>
      </c>
      <c r="C319">
        <v>442.69</v>
      </c>
      <c r="D319">
        <v>447.34</v>
      </c>
      <c r="E319">
        <v>439.26</v>
      </c>
      <c r="F319">
        <v>447.07</v>
      </c>
      <c r="G319">
        <v>3917303</v>
      </c>
    </row>
    <row r="320" spans="2:7" x14ac:dyDescent="0.2">
      <c r="B320" t="s">
        <v>323</v>
      </c>
      <c r="C320">
        <v>443.48</v>
      </c>
      <c r="D320">
        <v>445</v>
      </c>
      <c r="E320">
        <v>437.89</v>
      </c>
      <c r="F320">
        <v>443.19</v>
      </c>
      <c r="G320">
        <v>2123775</v>
      </c>
    </row>
    <row r="321" spans="2:7" x14ac:dyDescent="0.2">
      <c r="B321" t="s">
        <v>324</v>
      </c>
      <c r="C321">
        <v>443.36</v>
      </c>
      <c r="D321">
        <v>444.88</v>
      </c>
      <c r="E321">
        <v>441.32</v>
      </c>
      <c r="F321">
        <v>444.77</v>
      </c>
      <c r="G321">
        <v>2096578</v>
      </c>
    </row>
    <row r="322" spans="2:7" x14ac:dyDescent="0.2">
      <c r="B322" t="s">
        <v>325</v>
      </c>
      <c r="C322">
        <v>446.8</v>
      </c>
      <c r="D322">
        <v>447.57</v>
      </c>
      <c r="E322">
        <v>442.31</v>
      </c>
      <c r="F322">
        <v>446.66</v>
      </c>
      <c r="G322">
        <v>2157011</v>
      </c>
    </row>
    <row r="323" spans="2:7" x14ac:dyDescent="0.2">
      <c r="B323" t="s">
        <v>326</v>
      </c>
      <c r="C323">
        <v>448.49</v>
      </c>
      <c r="D323">
        <v>449.78</v>
      </c>
      <c r="E323">
        <v>444.63</v>
      </c>
      <c r="F323">
        <v>448.68</v>
      </c>
      <c r="G323">
        <v>1887061</v>
      </c>
    </row>
    <row r="324" spans="2:7" x14ac:dyDescent="0.2">
      <c r="B324" t="s">
        <v>327</v>
      </c>
      <c r="C324">
        <v>449.45</v>
      </c>
      <c r="D324">
        <v>453</v>
      </c>
      <c r="E324">
        <v>447.26</v>
      </c>
      <c r="F324">
        <v>449.79</v>
      </c>
      <c r="G324">
        <v>1664850</v>
      </c>
    </row>
    <row r="325" spans="2:7" x14ac:dyDescent="0.2">
      <c r="B325" t="s">
        <v>328</v>
      </c>
      <c r="C325">
        <v>448.42</v>
      </c>
      <c r="D325">
        <v>450.17</v>
      </c>
      <c r="E325">
        <v>444.37</v>
      </c>
      <c r="F325">
        <v>449.25</v>
      </c>
      <c r="G325">
        <v>1954548</v>
      </c>
    </row>
    <row r="326" spans="2:7" x14ac:dyDescent="0.2">
      <c r="B326" t="s">
        <v>329</v>
      </c>
      <c r="C326">
        <v>447.84</v>
      </c>
      <c r="D326">
        <v>449.25</v>
      </c>
      <c r="E326">
        <v>445.11</v>
      </c>
      <c r="F326">
        <v>449.04</v>
      </c>
      <c r="G326">
        <v>1777281</v>
      </c>
    </row>
    <row r="327" spans="2:7" x14ac:dyDescent="0.2">
      <c r="B327" t="s">
        <v>330</v>
      </c>
      <c r="C327">
        <v>451.49</v>
      </c>
      <c r="D327">
        <v>452.5</v>
      </c>
      <c r="E327">
        <v>441.6</v>
      </c>
      <c r="F327">
        <v>443</v>
      </c>
      <c r="G327">
        <v>2738928</v>
      </c>
    </row>
    <row r="328" spans="2:7" x14ac:dyDescent="0.2">
      <c r="B328" t="s">
        <v>331</v>
      </c>
      <c r="C328">
        <v>443</v>
      </c>
      <c r="D328">
        <v>445.15</v>
      </c>
      <c r="E328">
        <v>439.32</v>
      </c>
      <c r="F328">
        <v>445</v>
      </c>
      <c r="G328">
        <v>2916648</v>
      </c>
    </row>
    <row r="329" spans="2:7" x14ac:dyDescent="0.2">
      <c r="B329" t="s">
        <v>332</v>
      </c>
      <c r="C329">
        <v>443.34</v>
      </c>
      <c r="D329">
        <v>444.96</v>
      </c>
      <c r="E329">
        <v>441.2</v>
      </c>
      <c r="F329">
        <v>444.63</v>
      </c>
      <c r="G329">
        <v>2161546</v>
      </c>
    </row>
    <row r="330" spans="2:7" x14ac:dyDescent="0.2">
      <c r="B330" t="s">
        <v>333</v>
      </c>
      <c r="C330">
        <v>442.43</v>
      </c>
      <c r="D330">
        <v>449.34</v>
      </c>
      <c r="E330">
        <v>441.68</v>
      </c>
      <c r="F330">
        <v>448.11</v>
      </c>
      <c r="G330">
        <v>2351895</v>
      </c>
    </row>
    <row r="331" spans="2:7" x14ac:dyDescent="0.2">
      <c r="B331" t="s">
        <v>334</v>
      </c>
      <c r="C331">
        <v>447.06</v>
      </c>
      <c r="D331">
        <v>451.2</v>
      </c>
      <c r="E331">
        <v>446.7</v>
      </c>
      <c r="F331">
        <v>450.11</v>
      </c>
      <c r="G331">
        <v>2636506</v>
      </c>
    </row>
    <row r="332" spans="2:7" x14ac:dyDescent="0.2">
      <c r="B332" t="s">
        <v>335</v>
      </c>
      <c r="C332">
        <v>451.06</v>
      </c>
      <c r="D332">
        <v>454.48</v>
      </c>
      <c r="E332">
        <v>448.36</v>
      </c>
      <c r="F332">
        <v>452.51</v>
      </c>
      <c r="G332">
        <v>3006765</v>
      </c>
    </row>
    <row r="333" spans="2:7" x14ac:dyDescent="0.2">
      <c r="B333" t="s">
        <v>336</v>
      </c>
      <c r="C333">
        <v>452.19</v>
      </c>
      <c r="D333">
        <v>455.3</v>
      </c>
      <c r="E333">
        <v>450.26</v>
      </c>
      <c r="F333">
        <v>454.85</v>
      </c>
      <c r="G333">
        <v>5062383</v>
      </c>
    </row>
    <row r="334" spans="2:7" x14ac:dyDescent="0.2">
      <c r="B334" t="s">
        <v>337</v>
      </c>
      <c r="C334">
        <v>454.93</v>
      </c>
      <c r="D334">
        <v>463.07</v>
      </c>
      <c r="E334">
        <v>454.93</v>
      </c>
      <c r="F334">
        <v>456.96</v>
      </c>
      <c r="G334">
        <v>2597068</v>
      </c>
    </row>
    <row r="335" spans="2:7" x14ac:dyDescent="0.2">
      <c r="B335" t="s">
        <v>338</v>
      </c>
      <c r="C335">
        <v>458.48</v>
      </c>
      <c r="D335">
        <v>460.31</v>
      </c>
      <c r="E335">
        <v>453.8</v>
      </c>
      <c r="F335">
        <v>455.65</v>
      </c>
      <c r="G335">
        <v>2529625</v>
      </c>
    </row>
    <row r="336" spans="2:7" x14ac:dyDescent="0.2">
      <c r="B336" t="s">
        <v>339</v>
      </c>
      <c r="C336">
        <v>452.75</v>
      </c>
      <c r="D336">
        <v>454.68</v>
      </c>
      <c r="E336">
        <v>451.39</v>
      </c>
      <c r="F336">
        <v>452.38</v>
      </c>
      <c r="G336">
        <v>2451388</v>
      </c>
    </row>
    <row r="337" spans="2:7" x14ac:dyDescent="0.2">
      <c r="B337" t="s">
        <v>340</v>
      </c>
      <c r="C337">
        <v>448.57</v>
      </c>
      <c r="D337">
        <v>448.7</v>
      </c>
      <c r="E337">
        <v>442</v>
      </c>
      <c r="F337">
        <v>442.75</v>
      </c>
      <c r="G337">
        <v>3313924</v>
      </c>
    </row>
    <row r="338" spans="2:7" x14ac:dyDescent="0.2">
      <c r="B338" t="s">
        <v>341</v>
      </c>
      <c r="C338">
        <v>444.64</v>
      </c>
      <c r="D338">
        <v>448.3</v>
      </c>
      <c r="E338">
        <v>438.72</v>
      </c>
      <c r="F338">
        <v>441.16</v>
      </c>
      <c r="G338">
        <v>4105179</v>
      </c>
    </row>
    <row r="339" spans="2:7" x14ac:dyDescent="0.2">
      <c r="B339" t="s">
        <v>342</v>
      </c>
      <c r="C339">
        <v>440.8</v>
      </c>
      <c r="D339">
        <v>442.47</v>
      </c>
      <c r="E339">
        <v>435.55</v>
      </c>
      <c r="F339">
        <v>437.61</v>
      </c>
      <c r="G339">
        <v>3149663</v>
      </c>
    </row>
    <row r="340" spans="2:7" x14ac:dyDescent="0.2">
      <c r="B340" t="s">
        <v>343</v>
      </c>
      <c r="C340">
        <v>435</v>
      </c>
      <c r="D340">
        <v>444.76</v>
      </c>
      <c r="E340">
        <v>435</v>
      </c>
      <c r="F340">
        <v>444.65</v>
      </c>
      <c r="G340">
        <v>2061407</v>
      </c>
    </row>
    <row r="341" spans="2:7" x14ac:dyDescent="0.2">
      <c r="B341" t="s">
        <v>513</v>
      </c>
      <c r="C341">
        <v>445.32</v>
      </c>
      <c r="D341">
        <v>449.29</v>
      </c>
      <c r="E341">
        <v>444.28</v>
      </c>
      <c r="F341">
        <v>448.18</v>
      </c>
      <c r="G341">
        <v>3192350</v>
      </c>
    </row>
    <row r="342" spans="2:7" x14ac:dyDescent="0.2">
      <c r="B342" t="s">
        <v>345</v>
      </c>
      <c r="C342">
        <v>447.11</v>
      </c>
      <c r="D342">
        <v>449.95</v>
      </c>
      <c r="E342">
        <v>444.28</v>
      </c>
      <c r="F342">
        <v>449.49</v>
      </c>
      <c r="G342">
        <v>2220706</v>
      </c>
    </row>
    <row r="343" spans="2:7" x14ac:dyDescent="0.2">
      <c r="B343" t="s">
        <v>346</v>
      </c>
      <c r="C343">
        <v>449.28</v>
      </c>
      <c r="D343">
        <v>450.61</v>
      </c>
      <c r="E343">
        <v>445</v>
      </c>
      <c r="F343">
        <v>446.24</v>
      </c>
      <c r="G343">
        <v>1802729</v>
      </c>
    </row>
    <row r="344" spans="2:7" x14ac:dyDescent="0.2">
      <c r="B344" t="s">
        <v>347</v>
      </c>
      <c r="C344">
        <v>446.65</v>
      </c>
      <c r="D344">
        <v>447.58</v>
      </c>
      <c r="E344">
        <v>442.79</v>
      </c>
      <c r="F344">
        <v>444.7</v>
      </c>
      <c r="G344">
        <v>1608726</v>
      </c>
    </row>
    <row r="345" spans="2:7" x14ac:dyDescent="0.2">
      <c r="B345" t="s">
        <v>348</v>
      </c>
      <c r="C345">
        <v>434.61</v>
      </c>
      <c r="D345">
        <v>437.41</v>
      </c>
      <c r="E345">
        <v>429.05</v>
      </c>
      <c r="F345">
        <v>433.64</v>
      </c>
      <c r="G345">
        <v>4760902</v>
      </c>
    </row>
    <row r="346" spans="2:7" x14ac:dyDescent="0.2">
      <c r="B346" t="s">
        <v>349</v>
      </c>
      <c r="C346">
        <v>432</v>
      </c>
      <c r="D346">
        <v>437.77</v>
      </c>
      <c r="E346">
        <v>430.11</v>
      </c>
      <c r="F346">
        <v>436.42</v>
      </c>
      <c r="G346">
        <v>4032726</v>
      </c>
    </row>
    <row r="347" spans="2:7" x14ac:dyDescent="0.2">
      <c r="B347" t="s">
        <v>350</v>
      </c>
      <c r="C347">
        <v>437.4</v>
      </c>
      <c r="D347">
        <v>442.23</v>
      </c>
      <c r="E347">
        <v>437.32</v>
      </c>
      <c r="F347">
        <v>440.11</v>
      </c>
      <c r="G347">
        <v>2645729</v>
      </c>
    </row>
    <row r="348" spans="2:7" x14ac:dyDescent="0.2">
      <c r="B348" t="s">
        <v>351</v>
      </c>
      <c r="C348">
        <v>440.33</v>
      </c>
      <c r="D348">
        <v>444.4</v>
      </c>
      <c r="E348">
        <v>438.74</v>
      </c>
      <c r="F348">
        <v>444</v>
      </c>
      <c r="G348">
        <v>1727716</v>
      </c>
    </row>
    <row r="349" spans="2:7" x14ac:dyDescent="0.2">
      <c r="B349" t="s">
        <v>352</v>
      </c>
      <c r="C349">
        <v>446.94</v>
      </c>
      <c r="D349">
        <v>447.16</v>
      </c>
      <c r="E349">
        <v>439.7</v>
      </c>
      <c r="F349">
        <v>443.53</v>
      </c>
      <c r="G349">
        <v>2846645</v>
      </c>
    </row>
    <row r="350" spans="2:7" x14ac:dyDescent="0.2">
      <c r="B350" t="s">
        <v>353</v>
      </c>
      <c r="C350">
        <v>442.4</v>
      </c>
      <c r="D350">
        <v>451.52</v>
      </c>
      <c r="E350">
        <v>442.06</v>
      </c>
      <c r="F350">
        <v>451.16</v>
      </c>
      <c r="G350">
        <v>2924993</v>
      </c>
    </row>
    <row r="351" spans="2:7" x14ac:dyDescent="0.2">
      <c r="B351" t="s">
        <v>354</v>
      </c>
      <c r="C351">
        <v>448.75</v>
      </c>
      <c r="D351">
        <v>455.43</v>
      </c>
      <c r="E351">
        <v>447.48</v>
      </c>
      <c r="F351">
        <v>448.72</v>
      </c>
      <c r="G351">
        <v>3339984</v>
      </c>
    </row>
    <row r="352" spans="2:7" x14ac:dyDescent="0.2">
      <c r="B352" t="s">
        <v>355</v>
      </c>
      <c r="C352">
        <v>451.22</v>
      </c>
      <c r="D352">
        <v>451.24</v>
      </c>
      <c r="E352">
        <v>443.57</v>
      </c>
      <c r="F352">
        <v>443.69</v>
      </c>
      <c r="G352">
        <v>2121736</v>
      </c>
    </row>
    <row r="353" spans="2:7" x14ac:dyDescent="0.2">
      <c r="B353" t="s">
        <v>356</v>
      </c>
      <c r="C353">
        <v>445.41</v>
      </c>
      <c r="D353">
        <v>448.85</v>
      </c>
      <c r="E353">
        <v>443.25</v>
      </c>
      <c r="F353">
        <v>447.94</v>
      </c>
      <c r="G353">
        <v>2111943</v>
      </c>
    </row>
    <row r="354" spans="2:7" x14ac:dyDescent="0.2">
      <c r="B354" t="s">
        <v>357</v>
      </c>
      <c r="C354">
        <v>448.05</v>
      </c>
      <c r="D354">
        <v>448.74</v>
      </c>
      <c r="E354">
        <v>441.11</v>
      </c>
      <c r="F354">
        <v>441.72</v>
      </c>
      <c r="G354">
        <v>2385481</v>
      </c>
    </row>
    <row r="355" spans="2:7" x14ac:dyDescent="0.2">
      <c r="B355" t="s">
        <v>358</v>
      </c>
      <c r="C355">
        <v>434</v>
      </c>
      <c r="D355">
        <v>435.86</v>
      </c>
      <c r="E355">
        <v>428.86</v>
      </c>
      <c r="F355">
        <v>432.45</v>
      </c>
      <c r="G355">
        <v>3764823</v>
      </c>
    </row>
    <row r="356" spans="2:7" x14ac:dyDescent="0.2">
      <c r="B356" t="s">
        <v>359</v>
      </c>
      <c r="C356">
        <v>433.94</v>
      </c>
      <c r="D356">
        <v>437.7</v>
      </c>
      <c r="E356">
        <v>429.56</v>
      </c>
      <c r="F356">
        <v>429.6</v>
      </c>
      <c r="G356">
        <v>2384325</v>
      </c>
    </row>
    <row r="357" spans="2:7" x14ac:dyDescent="0.2">
      <c r="B357" t="s">
        <v>360</v>
      </c>
      <c r="C357">
        <v>432.28</v>
      </c>
      <c r="D357">
        <v>440.78</v>
      </c>
      <c r="E357">
        <v>432.11</v>
      </c>
      <c r="F357">
        <v>438.18</v>
      </c>
      <c r="G357">
        <v>2039595</v>
      </c>
    </row>
    <row r="358" spans="2:7" x14ac:dyDescent="0.2">
      <c r="B358" t="s">
        <v>361</v>
      </c>
      <c r="C358">
        <v>438.8</v>
      </c>
      <c r="D358">
        <v>442.92</v>
      </c>
      <c r="E358">
        <v>435.42</v>
      </c>
      <c r="F358">
        <v>441.3</v>
      </c>
      <c r="G358">
        <v>2248633</v>
      </c>
    </row>
    <row r="359" spans="2:7" x14ac:dyDescent="0.2">
      <c r="B359" t="s">
        <v>362</v>
      </c>
      <c r="C359">
        <v>443.77</v>
      </c>
      <c r="D359">
        <v>448.73</v>
      </c>
      <c r="E359">
        <v>443.01</v>
      </c>
      <c r="F359">
        <v>447.45</v>
      </c>
      <c r="G359">
        <v>2266899</v>
      </c>
    </row>
    <row r="360" spans="2:7" x14ac:dyDescent="0.2">
      <c r="B360" t="s">
        <v>363</v>
      </c>
      <c r="C360">
        <v>462</v>
      </c>
      <c r="D360">
        <v>474</v>
      </c>
      <c r="E360">
        <v>457.54</v>
      </c>
      <c r="F360">
        <v>463.71</v>
      </c>
      <c r="G360">
        <v>4313637</v>
      </c>
    </row>
    <row r="361" spans="2:7" x14ac:dyDescent="0.2">
      <c r="B361" t="s">
        <v>364</v>
      </c>
      <c r="C361">
        <v>465.46</v>
      </c>
      <c r="D361">
        <v>467.5</v>
      </c>
      <c r="E361">
        <v>459.19</v>
      </c>
      <c r="F361">
        <v>462.41</v>
      </c>
      <c r="G361">
        <v>2590132</v>
      </c>
    </row>
    <row r="362" spans="2:7" x14ac:dyDescent="0.2">
      <c r="B362" t="s">
        <v>365</v>
      </c>
      <c r="C362">
        <v>460.22</v>
      </c>
      <c r="D362">
        <v>466.75</v>
      </c>
      <c r="E362">
        <v>458.61</v>
      </c>
      <c r="F362">
        <v>462.02</v>
      </c>
      <c r="G362">
        <v>3808080</v>
      </c>
    </row>
    <row r="363" spans="2:7" x14ac:dyDescent="0.2">
      <c r="B363" t="s">
        <v>366</v>
      </c>
      <c r="C363">
        <v>455</v>
      </c>
      <c r="D363">
        <v>461.3</v>
      </c>
      <c r="E363">
        <v>439.59</v>
      </c>
      <c r="F363">
        <v>442</v>
      </c>
      <c r="G363">
        <v>4496726</v>
      </c>
    </row>
    <row r="364" spans="2:7" x14ac:dyDescent="0.2">
      <c r="B364" t="s">
        <v>367</v>
      </c>
      <c r="C364">
        <v>443.22</v>
      </c>
      <c r="D364">
        <v>455.45</v>
      </c>
      <c r="E364">
        <v>442.11</v>
      </c>
      <c r="F364">
        <v>448.3</v>
      </c>
      <c r="G364">
        <v>2759051</v>
      </c>
    </row>
    <row r="365" spans="2:7" x14ac:dyDescent="0.2">
      <c r="B365" t="s">
        <v>368</v>
      </c>
      <c r="C365">
        <v>450.53</v>
      </c>
      <c r="D365">
        <v>456.92</v>
      </c>
      <c r="E365">
        <v>449.04</v>
      </c>
      <c r="F365">
        <v>449.84</v>
      </c>
      <c r="G365">
        <v>2059829</v>
      </c>
    </row>
    <row r="366" spans="2:7" x14ac:dyDescent="0.2">
      <c r="B366" t="s">
        <v>369</v>
      </c>
      <c r="C366">
        <v>452.24</v>
      </c>
      <c r="D366">
        <v>456.27</v>
      </c>
      <c r="E366">
        <v>451.03</v>
      </c>
      <c r="F366">
        <v>455.58</v>
      </c>
      <c r="G366">
        <v>1585584</v>
      </c>
    </row>
    <row r="367" spans="2:7" x14ac:dyDescent="0.2">
      <c r="B367" t="s">
        <v>370</v>
      </c>
      <c r="C367">
        <v>455.58</v>
      </c>
      <c r="D367">
        <v>458.8</v>
      </c>
      <c r="E367">
        <v>453.46</v>
      </c>
      <c r="F367">
        <v>456.78</v>
      </c>
      <c r="G367">
        <v>1760295</v>
      </c>
    </row>
    <row r="368" spans="2:7" x14ac:dyDescent="0.2">
      <c r="B368" t="s">
        <v>371</v>
      </c>
      <c r="C368">
        <v>457.77</v>
      </c>
      <c r="D368">
        <v>458.46</v>
      </c>
      <c r="E368">
        <v>453.89</v>
      </c>
      <c r="F368">
        <v>455.69</v>
      </c>
      <c r="G368">
        <v>1760046</v>
      </c>
    </row>
    <row r="369" spans="2:7" x14ac:dyDescent="0.2">
      <c r="B369" t="s">
        <v>372</v>
      </c>
      <c r="C369">
        <v>458.14</v>
      </c>
      <c r="D369">
        <v>459.64</v>
      </c>
      <c r="E369">
        <v>454.89</v>
      </c>
      <c r="F369">
        <v>459.36</v>
      </c>
      <c r="G369">
        <v>1816206</v>
      </c>
    </row>
    <row r="370" spans="2:7" x14ac:dyDescent="0.2">
      <c r="B370" t="s">
        <v>373</v>
      </c>
      <c r="C370">
        <v>459.26</v>
      </c>
      <c r="D370">
        <v>460.54</v>
      </c>
      <c r="E370">
        <v>456.07</v>
      </c>
      <c r="F370">
        <v>460.16</v>
      </c>
      <c r="G370">
        <v>1654140</v>
      </c>
    </row>
    <row r="371" spans="2:7" x14ac:dyDescent="0.2">
      <c r="B371" t="s">
        <v>374</v>
      </c>
      <c r="C371">
        <v>465.1</v>
      </c>
      <c r="D371">
        <v>469</v>
      </c>
      <c r="E371">
        <v>464</v>
      </c>
      <c r="F371">
        <v>468.71</v>
      </c>
      <c r="G371">
        <v>2130571</v>
      </c>
    </row>
    <row r="372" spans="2:7" x14ac:dyDescent="0.2">
      <c r="B372" t="s">
        <v>375</v>
      </c>
      <c r="C372">
        <v>468</v>
      </c>
      <c r="D372">
        <v>470.26</v>
      </c>
      <c r="E372">
        <v>466.04</v>
      </c>
      <c r="F372">
        <v>468.88</v>
      </c>
      <c r="G372">
        <v>1922047</v>
      </c>
    </row>
    <row r="373" spans="2:7" x14ac:dyDescent="0.2">
      <c r="B373" t="s">
        <v>376</v>
      </c>
      <c r="C373">
        <v>469</v>
      </c>
      <c r="D373">
        <v>470.15</v>
      </c>
      <c r="E373">
        <v>465.52</v>
      </c>
      <c r="F373">
        <v>466.98</v>
      </c>
      <c r="G373">
        <v>1690880</v>
      </c>
    </row>
    <row r="374" spans="2:7" x14ac:dyDescent="0.2">
      <c r="B374" t="s">
        <v>377</v>
      </c>
      <c r="C374">
        <v>468.13</v>
      </c>
      <c r="D374">
        <v>469.67</v>
      </c>
      <c r="E374">
        <v>465.51</v>
      </c>
      <c r="F374">
        <v>469.12</v>
      </c>
      <c r="G374">
        <v>1763383</v>
      </c>
    </row>
    <row r="375" spans="2:7" x14ac:dyDescent="0.2">
      <c r="B375" t="s">
        <v>378</v>
      </c>
      <c r="C375">
        <v>468.54</v>
      </c>
      <c r="D375">
        <v>469.09</v>
      </c>
      <c r="E375">
        <v>464.52</v>
      </c>
      <c r="F375">
        <v>468</v>
      </c>
      <c r="G375">
        <v>2105889</v>
      </c>
    </row>
    <row r="376" spans="2:7" x14ac:dyDescent="0.2">
      <c r="B376" t="s">
        <v>379</v>
      </c>
      <c r="C376">
        <v>469.49</v>
      </c>
      <c r="D376">
        <v>470.91</v>
      </c>
      <c r="E376">
        <v>466.7</v>
      </c>
      <c r="F376">
        <v>468.82</v>
      </c>
      <c r="G376">
        <v>1538288</v>
      </c>
    </row>
    <row r="377" spans="2:7" x14ac:dyDescent="0.2">
      <c r="B377" t="s">
        <v>380</v>
      </c>
      <c r="C377">
        <v>470.3</v>
      </c>
      <c r="D377">
        <v>470.34</v>
      </c>
      <c r="E377">
        <v>461.9</v>
      </c>
      <c r="F377">
        <v>466.44</v>
      </c>
      <c r="G377">
        <v>1986348</v>
      </c>
    </row>
    <row r="378" spans="2:7" x14ac:dyDescent="0.2">
      <c r="B378" t="s">
        <v>381</v>
      </c>
      <c r="C378">
        <v>468.1</v>
      </c>
      <c r="D378">
        <v>470.53</v>
      </c>
      <c r="E378">
        <v>467</v>
      </c>
      <c r="F378">
        <v>468.64</v>
      </c>
      <c r="G378">
        <v>1434397</v>
      </c>
    </row>
    <row r="379" spans="2:7" x14ac:dyDescent="0.2">
      <c r="B379" t="s">
        <v>382</v>
      </c>
      <c r="C379">
        <v>471.08</v>
      </c>
      <c r="D379">
        <v>475.5</v>
      </c>
      <c r="E379">
        <v>468.22</v>
      </c>
      <c r="F379">
        <v>474.99</v>
      </c>
      <c r="G379">
        <v>1635908</v>
      </c>
    </row>
    <row r="380" spans="2:7" x14ac:dyDescent="0.2">
      <c r="B380" t="s">
        <v>383</v>
      </c>
      <c r="C380">
        <v>475</v>
      </c>
      <c r="D380">
        <v>476.41</v>
      </c>
      <c r="E380">
        <v>468.87</v>
      </c>
      <c r="F380">
        <v>471.8</v>
      </c>
      <c r="G380">
        <v>1445425</v>
      </c>
    </row>
    <row r="381" spans="2:7" x14ac:dyDescent="0.2">
      <c r="B381" t="s">
        <v>384</v>
      </c>
      <c r="C381">
        <v>474.47</v>
      </c>
      <c r="D381">
        <v>481.92</v>
      </c>
      <c r="E381">
        <v>474.47</v>
      </c>
      <c r="F381">
        <v>480.8</v>
      </c>
      <c r="G381">
        <v>1893601</v>
      </c>
    </row>
    <row r="382" spans="2:7" x14ac:dyDescent="0.2">
      <c r="B382" t="s">
        <v>385</v>
      </c>
      <c r="C382">
        <v>481.84</v>
      </c>
      <c r="D382">
        <v>485.74</v>
      </c>
      <c r="E382">
        <v>479.65</v>
      </c>
      <c r="F382">
        <v>483.34</v>
      </c>
      <c r="G382">
        <v>2982115</v>
      </c>
    </row>
    <row r="383" spans="2:7" x14ac:dyDescent="0.2">
      <c r="B383" t="s">
        <v>386</v>
      </c>
      <c r="C383">
        <v>482.47</v>
      </c>
      <c r="D383">
        <v>486.69</v>
      </c>
      <c r="E383">
        <v>480.04</v>
      </c>
      <c r="F383">
        <v>482.12</v>
      </c>
      <c r="G383">
        <v>2063707</v>
      </c>
    </row>
    <row r="384" spans="2:7" x14ac:dyDescent="0.2">
      <c r="B384" t="s">
        <v>387</v>
      </c>
      <c r="C384">
        <v>482.09</v>
      </c>
      <c r="D384">
        <v>486.17</v>
      </c>
      <c r="E384">
        <v>481.18</v>
      </c>
      <c r="F384">
        <v>483.14</v>
      </c>
      <c r="G384">
        <v>2156342</v>
      </c>
    </row>
    <row r="385" spans="2:7" x14ac:dyDescent="0.2">
      <c r="B385" t="s">
        <v>388</v>
      </c>
      <c r="C385">
        <v>483.14</v>
      </c>
      <c r="D385">
        <v>484.16</v>
      </c>
      <c r="E385">
        <v>473.11</v>
      </c>
      <c r="F385">
        <v>477.36</v>
      </c>
      <c r="G385">
        <v>2293539</v>
      </c>
    </row>
    <row r="386" spans="2:7" x14ac:dyDescent="0.2">
      <c r="B386" t="s">
        <v>389</v>
      </c>
      <c r="C386">
        <v>477.11</v>
      </c>
      <c r="D386">
        <v>480.44</v>
      </c>
      <c r="E386">
        <v>474.71</v>
      </c>
      <c r="F386">
        <v>476.12</v>
      </c>
      <c r="G386">
        <v>2116234</v>
      </c>
    </row>
    <row r="387" spans="2:7" x14ac:dyDescent="0.2">
      <c r="B387" t="s">
        <v>390</v>
      </c>
      <c r="C387">
        <v>480.5</v>
      </c>
      <c r="D387">
        <v>489.21</v>
      </c>
      <c r="E387">
        <v>479.57</v>
      </c>
      <c r="F387">
        <v>487.09</v>
      </c>
      <c r="G387">
        <v>2343553</v>
      </c>
    </row>
    <row r="388" spans="2:7" x14ac:dyDescent="0.2">
      <c r="B388" t="s">
        <v>391</v>
      </c>
      <c r="C388">
        <v>487.1</v>
      </c>
      <c r="D388">
        <v>488.33</v>
      </c>
      <c r="E388">
        <v>482.33</v>
      </c>
      <c r="F388">
        <v>488.02</v>
      </c>
      <c r="G388">
        <v>2234088</v>
      </c>
    </row>
    <row r="389" spans="2:7" x14ac:dyDescent="0.2">
      <c r="B389" t="s">
        <v>392</v>
      </c>
      <c r="C389">
        <v>486.52</v>
      </c>
      <c r="D389">
        <v>489.11</v>
      </c>
      <c r="E389">
        <v>477.84</v>
      </c>
      <c r="F389">
        <v>488.18</v>
      </c>
      <c r="G389">
        <v>2479988</v>
      </c>
    </row>
    <row r="390" spans="2:7" x14ac:dyDescent="0.2">
      <c r="B390" t="s">
        <v>393</v>
      </c>
      <c r="C390">
        <v>486.95</v>
      </c>
      <c r="D390">
        <v>492.88</v>
      </c>
      <c r="E390">
        <v>483</v>
      </c>
      <c r="F390">
        <v>492.11</v>
      </c>
      <c r="G390">
        <v>2299485</v>
      </c>
    </row>
    <row r="391" spans="2:7" x14ac:dyDescent="0.2">
      <c r="B391" t="s">
        <v>394</v>
      </c>
      <c r="C391">
        <v>493.1</v>
      </c>
      <c r="D391">
        <v>496.85</v>
      </c>
      <c r="E391">
        <v>491.45</v>
      </c>
      <c r="F391">
        <v>493.36</v>
      </c>
      <c r="G391">
        <v>2204789</v>
      </c>
    </row>
    <row r="392" spans="2:7" x14ac:dyDescent="0.2">
      <c r="B392" t="s">
        <v>395</v>
      </c>
      <c r="C392">
        <v>495.3</v>
      </c>
      <c r="D392">
        <v>498.32</v>
      </c>
      <c r="E392">
        <v>493.39</v>
      </c>
      <c r="F392">
        <v>497.71</v>
      </c>
      <c r="G392">
        <v>1589320</v>
      </c>
    </row>
    <row r="393" spans="2:7" x14ac:dyDescent="0.2">
      <c r="B393" t="s">
        <v>396</v>
      </c>
      <c r="C393">
        <v>498.6</v>
      </c>
      <c r="D393">
        <v>501.74</v>
      </c>
      <c r="E393">
        <v>497.85</v>
      </c>
      <c r="F393">
        <v>500.99</v>
      </c>
      <c r="G393">
        <v>2202852</v>
      </c>
    </row>
    <row r="394" spans="2:7" x14ac:dyDescent="0.2">
      <c r="B394" t="s">
        <v>397</v>
      </c>
      <c r="C394">
        <v>501.28</v>
      </c>
      <c r="D394">
        <v>501.8</v>
      </c>
      <c r="E394">
        <v>494.04</v>
      </c>
      <c r="F394">
        <v>494.76</v>
      </c>
      <c r="G394">
        <v>2193838</v>
      </c>
    </row>
    <row r="395" spans="2:7" x14ac:dyDescent="0.2">
      <c r="B395" t="s">
        <v>398</v>
      </c>
      <c r="C395">
        <v>500</v>
      </c>
      <c r="D395">
        <v>501.13</v>
      </c>
      <c r="E395">
        <v>486.25</v>
      </c>
      <c r="F395">
        <v>493.01</v>
      </c>
      <c r="G395">
        <v>3517228</v>
      </c>
    </row>
    <row r="396" spans="2:7" x14ac:dyDescent="0.2">
      <c r="B396" t="s">
        <v>399</v>
      </c>
      <c r="C396">
        <v>489.65</v>
      </c>
      <c r="D396">
        <v>493.53</v>
      </c>
      <c r="E396">
        <v>487.74</v>
      </c>
      <c r="F396">
        <v>492.74</v>
      </c>
      <c r="G396">
        <v>3470313</v>
      </c>
    </row>
    <row r="397" spans="2:7" x14ac:dyDescent="0.2">
      <c r="B397" t="s">
        <v>400</v>
      </c>
      <c r="C397">
        <v>493.16</v>
      </c>
      <c r="D397">
        <v>497.69</v>
      </c>
      <c r="E397">
        <v>491.3</v>
      </c>
      <c r="F397">
        <v>497.14</v>
      </c>
      <c r="G397">
        <v>2191256</v>
      </c>
    </row>
    <row r="398" spans="2:7" x14ac:dyDescent="0.2">
      <c r="B398" t="s">
        <v>401</v>
      </c>
      <c r="C398">
        <v>492.68</v>
      </c>
      <c r="D398">
        <v>493.25</v>
      </c>
      <c r="E398">
        <v>484.42</v>
      </c>
      <c r="F398">
        <v>487.41</v>
      </c>
      <c r="G398">
        <v>4143654</v>
      </c>
    </row>
    <row r="399" spans="2:7" x14ac:dyDescent="0.2">
      <c r="B399" t="s">
        <v>402</v>
      </c>
      <c r="C399">
        <v>484.76</v>
      </c>
      <c r="D399">
        <v>489.9</v>
      </c>
      <c r="E399">
        <v>483.54</v>
      </c>
      <c r="F399">
        <v>489.45</v>
      </c>
      <c r="G399">
        <v>3483193</v>
      </c>
    </row>
    <row r="400" spans="2:7" x14ac:dyDescent="0.2">
      <c r="B400" t="s">
        <v>403</v>
      </c>
      <c r="C400">
        <v>491</v>
      </c>
      <c r="D400">
        <v>493.63</v>
      </c>
      <c r="E400">
        <v>489</v>
      </c>
      <c r="F400">
        <v>491.27</v>
      </c>
      <c r="G400">
        <v>3073747</v>
      </c>
    </row>
    <row r="401" spans="2:7" x14ac:dyDescent="0.2">
      <c r="B401" t="s">
        <v>404</v>
      </c>
      <c r="C401">
        <v>491.03</v>
      </c>
      <c r="D401">
        <v>496</v>
      </c>
      <c r="E401">
        <v>490.39</v>
      </c>
      <c r="F401">
        <v>493.64</v>
      </c>
      <c r="G401">
        <v>2177336</v>
      </c>
    </row>
    <row r="402" spans="2:7" x14ac:dyDescent="0.2">
      <c r="B402" t="s">
        <v>405</v>
      </c>
      <c r="C402">
        <v>491.87</v>
      </c>
      <c r="D402">
        <v>494.99</v>
      </c>
      <c r="E402">
        <v>490.11</v>
      </c>
      <c r="F402">
        <v>493.8</v>
      </c>
      <c r="G402">
        <v>2862475</v>
      </c>
    </row>
    <row r="403" spans="2:7" x14ac:dyDescent="0.2">
      <c r="B403" t="s">
        <v>406</v>
      </c>
      <c r="C403">
        <v>497.26</v>
      </c>
      <c r="D403">
        <v>498.03</v>
      </c>
      <c r="E403">
        <v>493.11</v>
      </c>
      <c r="F403">
        <v>496.38</v>
      </c>
      <c r="G403">
        <v>3748206</v>
      </c>
    </row>
    <row r="404" spans="2:7" x14ac:dyDescent="0.2">
      <c r="B404" t="s">
        <v>407</v>
      </c>
      <c r="C404">
        <v>492.94</v>
      </c>
      <c r="D404">
        <v>495.91</v>
      </c>
      <c r="E404">
        <v>489.68</v>
      </c>
      <c r="F404">
        <v>495.57</v>
      </c>
      <c r="G404">
        <v>1736490</v>
      </c>
    </row>
    <row r="405" spans="2:7" x14ac:dyDescent="0.2">
      <c r="B405" t="s">
        <v>408</v>
      </c>
      <c r="C405">
        <v>495.55</v>
      </c>
      <c r="D405">
        <v>497.09</v>
      </c>
      <c r="E405">
        <v>493</v>
      </c>
      <c r="F405">
        <v>494.97</v>
      </c>
      <c r="G405">
        <v>1382289</v>
      </c>
    </row>
    <row r="406" spans="2:7" x14ac:dyDescent="0.2">
      <c r="B406" t="s">
        <v>409</v>
      </c>
      <c r="C406">
        <v>495.56</v>
      </c>
      <c r="D406">
        <v>499.05</v>
      </c>
      <c r="E406">
        <v>492.47</v>
      </c>
      <c r="F406">
        <v>497.7</v>
      </c>
      <c r="G406">
        <v>1935893</v>
      </c>
    </row>
    <row r="407" spans="2:7" x14ac:dyDescent="0.2">
      <c r="B407" t="s">
        <v>410</v>
      </c>
      <c r="C407">
        <v>497.33</v>
      </c>
      <c r="D407">
        <v>498.53</v>
      </c>
      <c r="E407">
        <v>490.75</v>
      </c>
      <c r="F407">
        <v>491.3</v>
      </c>
      <c r="G407">
        <v>1990708</v>
      </c>
    </row>
    <row r="408" spans="2:7" x14ac:dyDescent="0.2">
      <c r="B408" t="s">
        <v>411</v>
      </c>
      <c r="C408">
        <v>492.5</v>
      </c>
      <c r="D408">
        <v>497.53</v>
      </c>
      <c r="E408">
        <v>491.53</v>
      </c>
      <c r="F408">
        <v>497.06</v>
      </c>
      <c r="G408">
        <v>1750066</v>
      </c>
    </row>
    <row r="409" spans="2:7" x14ac:dyDescent="0.2">
      <c r="B409" t="s">
        <v>412</v>
      </c>
      <c r="C409">
        <v>498.38</v>
      </c>
      <c r="D409">
        <v>500.75</v>
      </c>
      <c r="E409">
        <v>495.59</v>
      </c>
      <c r="F409">
        <v>499.95</v>
      </c>
      <c r="G409">
        <v>1707580</v>
      </c>
    </row>
    <row r="410" spans="2:7" x14ac:dyDescent="0.2">
      <c r="B410" t="s">
        <v>413</v>
      </c>
      <c r="C410">
        <v>500</v>
      </c>
      <c r="D410">
        <v>500.72</v>
      </c>
      <c r="E410">
        <v>495.84</v>
      </c>
      <c r="F410">
        <v>498.02</v>
      </c>
      <c r="G410">
        <v>1491085</v>
      </c>
    </row>
    <row r="411" spans="2:7" x14ac:dyDescent="0.2">
      <c r="B411" t="s">
        <v>414</v>
      </c>
      <c r="C411">
        <v>496.51</v>
      </c>
      <c r="D411">
        <v>502.92</v>
      </c>
      <c r="E411">
        <v>496.47</v>
      </c>
      <c r="F411">
        <v>502.26</v>
      </c>
      <c r="G411">
        <v>1920085</v>
      </c>
    </row>
    <row r="412" spans="2:7" x14ac:dyDescent="0.2">
      <c r="B412" t="s">
        <v>415</v>
      </c>
      <c r="C412">
        <v>504.36</v>
      </c>
      <c r="D412">
        <v>508.79</v>
      </c>
      <c r="E412">
        <v>502.05</v>
      </c>
      <c r="F412">
        <v>506.66</v>
      </c>
      <c r="G412">
        <v>2127041</v>
      </c>
    </row>
    <row r="413" spans="2:7" x14ac:dyDescent="0.2">
      <c r="B413" t="s">
        <v>416</v>
      </c>
      <c r="C413">
        <v>505.62</v>
      </c>
      <c r="D413">
        <v>509.88</v>
      </c>
      <c r="E413">
        <v>504</v>
      </c>
      <c r="F413">
        <v>507.23</v>
      </c>
      <c r="G413">
        <v>2885897</v>
      </c>
    </row>
    <row r="414" spans="2:7" x14ac:dyDescent="0.2">
      <c r="B414" t="s">
        <v>417</v>
      </c>
      <c r="C414">
        <v>506.35</v>
      </c>
      <c r="D414">
        <v>515.4</v>
      </c>
      <c r="E414">
        <v>506</v>
      </c>
      <c r="F414">
        <v>514.07000000000005</v>
      </c>
      <c r="G414">
        <v>2956878</v>
      </c>
    </row>
    <row r="415" spans="2:7" x14ac:dyDescent="0.2">
      <c r="B415" t="s">
        <v>418</v>
      </c>
      <c r="C415">
        <v>516.29</v>
      </c>
      <c r="D415">
        <v>517.04</v>
      </c>
      <c r="E415">
        <v>511.52</v>
      </c>
      <c r="F415">
        <v>513.76</v>
      </c>
      <c r="G415">
        <v>2227465</v>
      </c>
    </row>
    <row r="416" spans="2:7" x14ac:dyDescent="0.2">
      <c r="B416" t="s">
        <v>419</v>
      </c>
      <c r="C416">
        <v>514.54</v>
      </c>
      <c r="D416">
        <v>518</v>
      </c>
      <c r="E416">
        <v>512.58000000000004</v>
      </c>
      <c r="F416">
        <v>516.34</v>
      </c>
      <c r="G416">
        <v>2604684</v>
      </c>
    </row>
    <row r="417" spans="2:7" x14ac:dyDescent="0.2">
      <c r="B417" t="s">
        <v>420</v>
      </c>
      <c r="C417">
        <v>516.99</v>
      </c>
      <c r="D417">
        <v>518.82000000000005</v>
      </c>
      <c r="E417">
        <v>513.94000000000005</v>
      </c>
      <c r="F417">
        <v>515.01</v>
      </c>
      <c r="G417">
        <v>2217572</v>
      </c>
    </row>
    <row r="418" spans="2:7" x14ac:dyDescent="0.2">
      <c r="B418" t="s">
        <v>421</v>
      </c>
      <c r="C418">
        <v>511.15</v>
      </c>
      <c r="D418">
        <v>514.54999999999995</v>
      </c>
      <c r="E418">
        <v>510.5</v>
      </c>
      <c r="F418">
        <v>513.02</v>
      </c>
      <c r="G418">
        <v>1855981</v>
      </c>
    </row>
    <row r="419" spans="2:7" x14ac:dyDescent="0.2">
      <c r="B419" t="s">
        <v>422</v>
      </c>
      <c r="C419">
        <v>512.66</v>
      </c>
      <c r="D419">
        <v>514.72</v>
      </c>
      <c r="E419">
        <v>511.9</v>
      </c>
      <c r="F419">
        <v>513.73</v>
      </c>
      <c r="G419">
        <v>1759887</v>
      </c>
    </row>
    <row r="420" spans="2:7" x14ac:dyDescent="0.2">
      <c r="B420" t="s">
        <v>423</v>
      </c>
      <c r="C420">
        <v>511.9</v>
      </c>
      <c r="D420">
        <v>513.34</v>
      </c>
      <c r="E420">
        <v>509.46</v>
      </c>
      <c r="F420">
        <v>510.62</v>
      </c>
      <c r="G420">
        <v>1912122</v>
      </c>
    </row>
    <row r="421" spans="2:7" x14ac:dyDescent="0.2">
      <c r="B421" t="s">
        <v>424</v>
      </c>
      <c r="C421">
        <v>512.5</v>
      </c>
      <c r="D421">
        <v>514.73</v>
      </c>
      <c r="E421">
        <v>505.62</v>
      </c>
      <c r="F421">
        <v>507.36</v>
      </c>
      <c r="G421">
        <v>1582222</v>
      </c>
    </row>
    <row r="422" spans="2:7" x14ac:dyDescent="0.2">
      <c r="B422" t="s">
        <v>425</v>
      </c>
      <c r="C422">
        <v>507.4</v>
      </c>
      <c r="D422">
        <v>510.86</v>
      </c>
      <c r="E422">
        <v>506.14</v>
      </c>
      <c r="F422">
        <v>508.21</v>
      </c>
      <c r="G422">
        <v>2186574</v>
      </c>
    </row>
    <row r="423" spans="2:7" x14ac:dyDescent="0.2">
      <c r="B423" t="s">
        <v>426</v>
      </c>
      <c r="C423">
        <v>507.54</v>
      </c>
      <c r="D423">
        <v>511.39</v>
      </c>
      <c r="E423">
        <v>505.7</v>
      </c>
      <c r="F423">
        <v>506.28</v>
      </c>
      <c r="G423">
        <v>2066616</v>
      </c>
    </row>
    <row r="424" spans="2:7" x14ac:dyDescent="0.2">
      <c r="B424" t="s">
        <v>427</v>
      </c>
      <c r="C424">
        <v>512.52</v>
      </c>
      <c r="D424">
        <v>516.45000000000005</v>
      </c>
      <c r="E424">
        <v>507</v>
      </c>
      <c r="F424">
        <v>513.69000000000005</v>
      </c>
      <c r="G424">
        <v>3120968</v>
      </c>
    </row>
    <row r="425" spans="2:7" x14ac:dyDescent="0.2">
      <c r="B425" t="s">
        <v>428</v>
      </c>
      <c r="C425">
        <v>521.25</v>
      </c>
      <c r="D425">
        <v>527.9</v>
      </c>
      <c r="E425">
        <v>499.03</v>
      </c>
      <c r="F425">
        <v>499.59</v>
      </c>
      <c r="G425">
        <v>5523340</v>
      </c>
    </row>
    <row r="426" spans="2:7" x14ac:dyDescent="0.2">
      <c r="B426" t="s">
        <v>429</v>
      </c>
      <c r="C426">
        <v>500.44</v>
      </c>
      <c r="D426">
        <v>510.55</v>
      </c>
      <c r="E426">
        <v>498.53</v>
      </c>
      <c r="F426">
        <v>508.08</v>
      </c>
      <c r="G426">
        <v>3753713</v>
      </c>
    </row>
    <row r="427" spans="2:7" x14ac:dyDescent="0.2">
      <c r="B427" t="s">
        <v>430</v>
      </c>
      <c r="C427">
        <v>509.14</v>
      </c>
      <c r="D427">
        <v>510</v>
      </c>
      <c r="E427">
        <v>503.03</v>
      </c>
      <c r="F427">
        <v>505.58</v>
      </c>
      <c r="G427">
        <v>2165122</v>
      </c>
    </row>
    <row r="428" spans="2:7" x14ac:dyDescent="0.2">
      <c r="B428" t="s">
        <v>431</v>
      </c>
      <c r="C428">
        <v>505.58</v>
      </c>
      <c r="D428">
        <v>508.15</v>
      </c>
      <c r="E428">
        <v>503.61</v>
      </c>
      <c r="F428">
        <v>505.56</v>
      </c>
      <c r="G428">
        <v>2132859</v>
      </c>
    </row>
    <row r="429" spans="2:7" x14ac:dyDescent="0.2">
      <c r="B429" t="s">
        <v>432</v>
      </c>
      <c r="C429">
        <v>520.86</v>
      </c>
      <c r="D429">
        <v>523</v>
      </c>
      <c r="E429">
        <v>515.94000000000005</v>
      </c>
      <c r="F429">
        <v>521.13</v>
      </c>
      <c r="G429">
        <v>3674066</v>
      </c>
    </row>
    <row r="430" spans="2:7" x14ac:dyDescent="0.2">
      <c r="B430" t="s">
        <v>433</v>
      </c>
      <c r="C430">
        <v>523.99</v>
      </c>
      <c r="D430">
        <v>524.03</v>
      </c>
      <c r="E430">
        <v>516.59</v>
      </c>
      <c r="F430">
        <v>517.88</v>
      </c>
      <c r="G430">
        <v>2382508</v>
      </c>
    </row>
    <row r="431" spans="2:7" x14ac:dyDescent="0.2">
      <c r="B431" t="s">
        <v>434</v>
      </c>
      <c r="C431">
        <v>520.34</v>
      </c>
      <c r="D431">
        <v>528.84</v>
      </c>
      <c r="E431">
        <v>519.53</v>
      </c>
      <c r="F431">
        <v>524.76</v>
      </c>
      <c r="G431">
        <v>2215681</v>
      </c>
    </row>
    <row r="432" spans="2:7" x14ac:dyDescent="0.2">
      <c r="B432" t="s">
        <v>435</v>
      </c>
      <c r="C432">
        <v>528.52</v>
      </c>
      <c r="D432">
        <v>534.03</v>
      </c>
      <c r="E432">
        <v>528.52</v>
      </c>
      <c r="F432">
        <v>530.12</v>
      </c>
      <c r="G432">
        <v>2213822</v>
      </c>
    </row>
    <row r="433" spans="2:7" x14ac:dyDescent="0.2">
      <c r="B433" t="s">
        <v>436</v>
      </c>
      <c r="C433">
        <v>529.1</v>
      </c>
      <c r="D433">
        <v>530.9</v>
      </c>
      <c r="E433">
        <v>527.29999999999995</v>
      </c>
      <c r="F433">
        <v>529.16999999999996</v>
      </c>
      <c r="G433">
        <v>2577628</v>
      </c>
    </row>
    <row r="434" spans="2:7" x14ac:dyDescent="0.2">
      <c r="B434" t="s">
        <v>437</v>
      </c>
      <c r="C434">
        <v>530.01</v>
      </c>
      <c r="D434">
        <v>530.5</v>
      </c>
      <c r="E434">
        <v>516.41999999999996</v>
      </c>
      <c r="F434">
        <v>521.88</v>
      </c>
      <c r="G434">
        <v>2681881</v>
      </c>
    </row>
    <row r="435" spans="2:7" x14ac:dyDescent="0.2">
      <c r="B435" t="s">
        <v>438</v>
      </c>
      <c r="C435">
        <v>520.62</v>
      </c>
      <c r="D435">
        <v>522.36</v>
      </c>
      <c r="E435">
        <v>517.65</v>
      </c>
      <c r="F435">
        <v>520.4</v>
      </c>
      <c r="G435">
        <v>2480583</v>
      </c>
    </row>
    <row r="436" spans="2:7" x14ac:dyDescent="0.2">
      <c r="B436" t="s">
        <v>439</v>
      </c>
      <c r="C436">
        <v>518.53</v>
      </c>
      <c r="D436">
        <v>523.39</v>
      </c>
      <c r="E436">
        <v>518</v>
      </c>
      <c r="F436">
        <v>521.89</v>
      </c>
      <c r="G436">
        <v>2408193</v>
      </c>
    </row>
    <row r="437" spans="2:7" x14ac:dyDescent="0.2">
      <c r="B437" t="s">
        <v>440</v>
      </c>
      <c r="C437">
        <v>518.59</v>
      </c>
      <c r="D437">
        <v>523.49</v>
      </c>
      <c r="E437">
        <v>517</v>
      </c>
      <c r="F437">
        <v>521.63</v>
      </c>
      <c r="G437">
        <v>2493483</v>
      </c>
    </row>
    <row r="438" spans="2:7" x14ac:dyDescent="0.2">
      <c r="B438" t="s">
        <v>441</v>
      </c>
      <c r="C438">
        <v>518.78</v>
      </c>
      <c r="D438">
        <v>522.65</v>
      </c>
      <c r="E438">
        <v>516.76</v>
      </c>
      <c r="F438">
        <v>519.46</v>
      </c>
      <c r="G438">
        <v>2716216</v>
      </c>
    </row>
    <row r="439" spans="2:7" x14ac:dyDescent="0.2">
      <c r="B439" t="s">
        <v>442</v>
      </c>
      <c r="C439">
        <v>521.53</v>
      </c>
      <c r="D439">
        <v>522.5</v>
      </c>
      <c r="E439">
        <v>511</v>
      </c>
      <c r="F439">
        <v>512.54</v>
      </c>
      <c r="G439">
        <v>2409527</v>
      </c>
    </row>
    <row r="440" spans="2:7" x14ac:dyDescent="0.2">
      <c r="B440" t="s">
        <v>443</v>
      </c>
      <c r="C440">
        <v>513.23</v>
      </c>
      <c r="D440">
        <v>520.12</v>
      </c>
      <c r="E440">
        <v>511.58</v>
      </c>
      <c r="F440">
        <v>515.1</v>
      </c>
      <c r="G440">
        <v>3077464</v>
      </c>
    </row>
    <row r="441" spans="2:7" x14ac:dyDescent="0.2">
      <c r="B441" t="s">
        <v>444</v>
      </c>
      <c r="C441">
        <v>516.92999999999995</v>
      </c>
      <c r="D441">
        <v>521.71</v>
      </c>
      <c r="E441">
        <v>516.17999999999995</v>
      </c>
      <c r="F441">
        <v>520.86</v>
      </c>
      <c r="G441">
        <v>3130470</v>
      </c>
    </row>
    <row r="442" spans="2:7" x14ac:dyDescent="0.2">
      <c r="B442" t="s">
        <v>445</v>
      </c>
      <c r="C442">
        <v>521.64</v>
      </c>
      <c r="D442">
        <v>528.25</v>
      </c>
      <c r="E442">
        <v>521.02</v>
      </c>
      <c r="F442">
        <v>526.6</v>
      </c>
      <c r="G442">
        <v>4503914</v>
      </c>
    </row>
    <row r="443" spans="2:7" x14ac:dyDescent="0.2">
      <c r="B443" t="s">
        <v>446</v>
      </c>
      <c r="C443">
        <v>527.9</v>
      </c>
      <c r="D443">
        <v>530.65</v>
      </c>
      <c r="E443">
        <v>525.05999999999995</v>
      </c>
      <c r="F443">
        <v>528.48</v>
      </c>
      <c r="G443">
        <v>2326797</v>
      </c>
    </row>
    <row r="444" spans="2:7" x14ac:dyDescent="0.2">
      <c r="B444" t="s">
        <v>447</v>
      </c>
      <c r="C444">
        <v>529.04999999999995</v>
      </c>
      <c r="D444">
        <v>533.62</v>
      </c>
      <c r="E444">
        <v>526.58000000000004</v>
      </c>
      <c r="F444">
        <v>532.38</v>
      </c>
      <c r="G444">
        <v>2086434</v>
      </c>
    </row>
    <row r="445" spans="2:7" x14ac:dyDescent="0.2">
      <c r="B445" t="s">
        <v>514</v>
      </c>
      <c r="C445">
        <v>533.5</v>
      </c>
      <c r="D445">
        <v>535.77</v>
      </c>
      <c r="E445">
        <v>530.03</v>
      </c>
      <c r="F445">
        <v>532.94000000000005</v>
      </c>
      <c r="G445">
        <v>1760566</v>
      </c>
    </row>
    <row r="446" spans="2:7" x14ac:dyDescent="0.2">
      <c r="B446" t="s">
        <v>449</v>
      </c>
      <c r="C446">
        <v>532.92999999999995</v>
      </c>
      <c r="D446">
        <v>534.82000000000005</v>
      </c>
      <c r="E446">
        <v>526.23</v>
      </c>
      <c r="F446">
        <v>531.36</v>
      </c>
      <c r="G446">
        <v>2355191</v>
      </c>
    </row>
    <row r="447" spans="2:7" x14ac:dyDescent="0.2">
      <c r="B447" t="s">
        <v>450</v>
      </c>
      <c r="C447">
        <v>534.66999999999996</v>
      </c>
      <c r="D447">
        <v>534.82000000000005</v>
      </c>
      <c r="E447">
        <v>525.96</v>
      </c>
      <c r="F447">
        <v>526.17999999999995</v>
      </c>
      <c r="G447">
        <v>2319746</v>
      </c>
    </row>
    <row r="448" spans="2:7" x14ac:dyDescent="0.2">
      <c r="B448" t="s">
        <v>451</v>
      </c>
      <c r="C448">
        <v>523.64</v>
      </c>
      <c r="D448">
        <v>526.28</v>
      </c>
      <c r="E448">
        <v>518.16999999999996</v>
      </c>
      <c r="F448">
        <v>521.14</v>
      </c>
      <c r="G448">
        <v>2630030</v>
      </c>
    </row>
    <row r="449" spans="2:7" x14ac:dyDescent="0.2">
      <c r="B449" t="s">
        <v>452</v>
      </c>
      <c r="C449">
        <v>524.6</v>
      </c>
      <c r="D449">
        <v>527.47</v>
      </c>
      <c r="E449">
        <v>522.16999999999996</v>
      </c>
      <c r="F449">
        <v>524.77</v>
      </c>
      <c r="G449">
        <v>2538695</v>
      </c>
    </row>
    <row r="450" spans="2:7" x14ac:dyDescent="0.2">
      <c r="B450" t="s">
        <v>453</v>
      </c>
      <c r="C450">
        <v>522.92999999999995</v>
      </c>
      <c r="D450">
        <v>531</v>
      </c>
      <c r="E450">
        <v>522.5</v>
      </c>
      <c r="F450">
        <v>528.57000000000005</v>
      </c>
      <c r="G450">
        <v>2122791</v>
      </c>
    </row>
    <row r="451" spans="2:7" x14ac:dyDescent="0.2">
      <c r="B451" t="s">
        <v>454</v>
      </c>
      <c r="C451">
        <v>529.02</v>
      </c>
      <c r="D451">
        <v>531.59</v>
      </c>
      <c r="E451">
        <v>521.88</v>
      </c>
      <c r="F451">
        <v>522.82000000000005</v>
      </c>
      <c r="G451">
        <v>2942047</v>
      </c>
    </row>
    <row r="452" spans="2:7" x14ac:dyDescent="0.2">
      <c r="B452" t="s">
        <v>455</v>
      </c>
      <c r="C452">
        <v>522.51</v>
      </c>
      <c r="D452">
        <v>529.66</v>
      </c>
      <c r="E452">
        <v>520.22</v>
      </c>
      <c r="F452">
        <v>529.01</v>
      </c>
      <c r="G452">
        <v>2003265</v>
      </c>
    </row>
    <row r="453" spans="2:7" x14ac:dyDescent="0.2">
      <c r="B453" t="s">
        <v>456</v>
      </c>
      <c r="C453">
        <v>529.19000000000005</v>
      </c>
      <c r="D453">
        <v>535.89</v>
      </c>
      <c r="E453">
        <v>527.27</v>
      </c>
      <c r="F453">
        <v>534.45000000000005</v>
      </c>
      <c r="G453">
        <v>2181241</v>
      </c>
    </row>
    <row r="454" spans="2:7" x14ac:dyDescent="0.2">
      <c r="B454" t="s">
        <v>457</v>
      </c>
      <c r="C454">
        <v>536.29</v>
      </c>
      <c r="D454">
        <v>536.75</v>
      </c>
      <c r="E454">
        <v>531.97</v>
      </c>
      <c r="F454">
        <v>532.41</v>
      </c>
      <c r="G454">
        <v>1860815</v>
      </c>
    </row>
    <row r="455" spans="2:7" x14ac:dyDescent="0.2">
      <c r="B455" t="s">
        <v>458</v>
      </c>
      <c r="C455">
        <v>534.16999999999996</v>
      </c>
      <c r="D455">
        <v>534.67999999999995</v>
      </c>
      <c r="E455">
        <v>528.91</v>
      </c>
      <c r="F455">
        <v>529</v>
      </c>
      <c r="G455">
        <v>1608196</v>
      </c>
    </row>
    <row r="456" spans="2:7" x14ac:dyDescent="0.2">
      <c r="B456" t="s">
        <v>459</v>
      </c>
      <c r="C456">
        <v>532</v>
      </c>
      <c r="D456">
        <v>535</v>
      </c>
      <c r="E456">
        <v>529</v>
      </c>
      <c r="F456">
        <v>530.30999999999995</v>
      </c>
      <c r="G456">
        <v>2923016</v>
      </c>
    </row>
    <row r="457" spans="2:7" x14ac:dyDescent="0.2">
      <c r="B457" t="s">
        <v>460</v>
      </c>
      <c r="C457">
        <v>529.4</v>
      </c>
      <c r="D457">
        <v>531.78</v>
      </c>
      <c r="E457">
        <v>524.87</v>
      </c>
      <c r="F457">
        <v>531.01</v>
      </c>
      <c r="G457">
        <v>4056007</v>
      </c>
    </row>
    <row r="458" spans="2:7" x14ac:dyDescent="0.2">
      <c r="B458" t="s">
        <v>461</v>
      </c>
      <c r="C458">
        <v>530.32000000000005</v>
      </c>
      <c r="D458">
        <v>537.13</v>
      </c>
      <c r="E458">
        <v>519.71</v>
      </c>
      <c r="F458">
        <v>519.96</v>
      </c>
      <c r="G458">
        <v>3190277</v>
      </c>
    </row>
    <row r="459" spans="2:7" x14ac:dyDescent="0.2">
      <c r="B459" t="s">
        <v>462</v>
      </c>
      <c r="C459">
        <v>524.16</v>
      </c>
      <c r="D459">
        <v>529.22</v>
      </c>
      <c r="E459">
        <v>522.20000000000005</v>
      </c>
      <c r="F459">
        <v>523.28</v>
      </c>
      <c r="G459">
        <v>3050813</v>
      </c>
    </row>
    <row r="460" spans="2:7" x14ac:dyDescent="0.2">
      <c r="B460" t="s">
        <v>463</v>
      </c>
      <c r="C460">
        <v>522.87</v>
      </c>
      <c r="D460">
        <v>532.08000000000004</v>
      </c>
      <c r="E460">
        <v>519.41999999999996</v>
      </c>
      <c r="F460">
        <v>528.03</v>
      </c>
      <c r="G460">
        <v>7317151</v>
      </c>
    </row>
    <row r="461" spans="2:7" x14ac:dyDescent="0.2">
      <c r="B461" t="s">
        <v>464</v>
      </c>
      <c r="C461">
        <v>525.83000000000004</v>
      </c>
      <c r="D461">
        <v>529.4</v>
      </c>
      <c r="E461">
        <v>521.13</v>
      </c>
      <c r="F461">
        <v>528.96</v>
      </c>
      <c r="G461">
        <v>2270286</v>
      </c>
    </row>
    <row r="462" spans="2:7" x14ac:dyDescent="0.2">
      <c r="B462" t="s">
        <v>515</v>
      </c>
      <c r="C462">
        <v>529.27</v>
      </c>
      <c r="D462">
        <v>535.74</v>
      </c>
      <c r="E462">
        <v>527.83000000000004</v>
      </c>
      <c r="F462">
        <v>535.71</v>
      </c>
      <c r="G462">
        <v>955015</v>
      </c>
    </row>
    <row r="463" spans="2:7" x14ac:dyDescent="0.2">
      <c r="B463" t="s">
        <v>466</v>
      </c>
      <c r="C463">
        <v>534.54999999999995</v>
      </c>
      <c r="D463">
        <v>537.70000000000005</v>
      </c>
      <c r="E463">
        <v>532.91999999999996</v>
      </c>
      <c r="F463">
        <v>536.15</v>
      </c>
      <c r="G463">
        <v>1109713</v>
      </c>
    </row>
    <row r="464" spans="2:7" x14ac:dyDescent="0.2">
      <c r="B464" t="s">
        <v>467</v>
      </c>
      <c r="C464">
        <v>533.61</v>
      </c>
      <c r="D464">
        <v>537.55999999999995</v>
      </c>
      <c r="E464">
        <v>530.79999999999995</v>
      </c>
      <c r="F464">
        <v>532.20000000000005</v>
      </c>
      <c r="G464">
        <v>1542157</v>
      </c>
    </row>
    <row r="465" spans="2:7" x14ac:dyDescent="0.2">
      <c r="B465" t="s">
        <v>468</v>
      </c>
      <c r="C465">
        <v>527</v>
      </c>
      <c r="D465">
        <v>528.57000000000005</v>
      </c>
      <c r="E465">
        <v>521.33000000000004</v>
      </c>
      <c r="F465">
        <v>525.54999999999995</v>
      </c>
      <c r="G465">
        <v>2101731</v>
      </c>
    </row>
    <row r="466" spans="2:7" x14ac:dyDescent="0.2">
      <c r="B466" t="s">
        <v>469</v>
      </c>
      <c r="C466">
        <v>527.66999999999996</v>
      </c>
      <c r="D466">
        <v>529.19000000000005</v>
      </c>
      <c r="E466">
        <v>525.55999999999995</v>
      </c>
      <c r="F466">
        <v>526.57000000000005</v>
      </c>
      <c r="G466">
        <v>1942656</v>
      </c>
    </row>
    <row r="467" spans="2:7" x14ac:dyDescent="0.2">
      <c r="B467" t="s">
        <v>470</v>
      </c>
      <c r="C467">
        <v>529</v>
      </c>
      <c r="D467">
        <v>530.55999999999995</v>
      </c>
      <c r="E467">
        <v>517.66</v>
      </c>
      <c r="F467">
        <v>522.4</v>
      </c>
      <c r="G467">
        <v>2818795</v>
      </c>
    </row>
    <row r="468" spans="2:7" x14ac:dyDescent="0.2">
      <c r="B468" t="s">
        <v>471</v>
      </c>
      <c r="C468">
        <v>522.53</v>
      </c>
      <c r="D468">
        <v>524.46</v>
      </c>
      <c r="E468">
        <v>517.67999999999995</v>
      </c>
      <c r="F468">
        <v>521.36</v>
      </c>
      <c r="G468">
        <v>1627726</v>
      </c>
    </row>
    <row r="469" spans="2:7" x14ac:dyDescent="0.2">
      <c r="B469" t="s">
        <v>472</v>
      </c>
      <c r="C469">
        <v>520.97</v>
      </c>
      <c r="D469">
        <v>521.36</v>
      </c>
      <c r="E469">
        <v>511.01</v>
      </c>
      <c r="F469">
        <v>511.93</v>
      </c>
      <c r="G469">
        <v>2920787</v>
      </c>
    </row>
    <row r="470" spans="2:7" x14ac:dyDescent="0.2">
      <c r="B470" t="s">
        <v>473</v>
      </c>
      <c r="C470">
        <v>513.67999999999995</v>
      </c>
      <c r="D470">
        <v>516.33000000000004</v>
      </c>
      <c r="E470">
        <v>511.08</v>
      </c>
      <c r="F470">
        <v>511.4</v>
      </c>
      <c r="G470">
        <v>2211877</v>
      </c>
    </row>
    <row r="471" spans="2:7" x14ac:dyDescent="0.2">
      <c r="B471" t="s">
        <v>474</v>
      </c>
      <c r="C471">
        <v>512.04</v>
      </c>
      <c r="D471">
        <v>517.45000000000005</v>
      </c>
      <c r="E471">
        <v>511.53</v>
      </c>
      <c r="F471">
        <v>516.4</v>
      </c>
      <c r="G471">
        <v>2456715</v>
      </c>
    </row>
    <row r="472" spans="2:7" x14ac:dyDescent="0.2">
      <c r="B472" t="s">
        <v>475</v>
      </c>
      <c r="C472">
        <v>512.12</v>
      </c>
      <c r="D472">
        <v>513.76</v>
      </c>
      <c r="E472">
        <v>503.36</v>
      </c>
      <c r="F472">
        <v>504.67</v>
      </c>
      <c r="G472">
        <v>2815624</v>
      </c>
    </row>
    <row r="473" spans="2:7" x14ac:dyDescent="0.2">
      <c r="B473" t="s">
        <v>476</v>
      </c>
      <c r="C473">
        <v>501</v>
      </c>
      <c r="D473">
        <v>506.15</v>
      </c>
      <c r="E473">
        <v>499.92</v>
      </c>
      <c r="F473">
        <v>504.91</v>
      </c>
      <c r="G473">
        <v>2885549</v>
      </c>
    </row>
    <row r="474" spans="2:7" x14ac:dyDescent="0.2">
      <c r="B474" t="s">
        <v>477</v>
      </c>
      <c r="C474">
        <v>507.07</v>
      </c>
      <c r="D474">
        <v>509.39</v>
      </c>
      <c r="E474">
        <v>504.21</v>
      </c>
      <c r="F474">
        <v>509.02</v>
      </c>
      <c r="G474">
        <v>2704795</v>
      </c>
    </row>
    <row r="475" spans="2:7" x14ac:dyDescent="0.2">
      <c r="B475" t="s">
        <v>478</v>
      </c>
      <c r="C475">
        <v>515.57000000000005</v>
      </c>
      <c r="D475">
        <v>523.77</v>
      </c>
      <c r="E475">
        <v>513.73</v>
      </c>
      <c r="F475">
        <v>522.35</v>
      </c>
      <c r="G475">
        <v>3025066</v>
      </c>
    </row>
    <row r="476" spans="2:7" x14ac:dyDescent="0.2">
      <c r="B476" t="s">
        <v>479</v>
      </c>
      <c r="C476">
        <v>523.62</v>
      </c>
      <c r="D476">
        <v>527.12</v>
      </c>
      <c r="E476">
        <v>520.72</v>
      </c>
      <c r="F476">
        <v>523.14</v>
      </c>
      <c r="G476">
        <v>3275700</v>
      </c>
    </row>
    <row r="477" spans="2:7" x14ac:dyDescent="0.2">
      <c r="B477" t="s">
        <v>480</v>
      </c>
      <c r="C477">
        <v>524.58000000000004</v>
      </c>
      <c r="D477">
        <v>528.13</v>
      </c>
      <c r="E477">
        <v>521.01</v>
      </c>
      <c r="F477">
        <v>524.70000000000005</v>
      </c>
      <c r="G477">
        <v>2374798</v>
      </c>
    </row>
    <row r="478" spans="2:7" x14ac:dyDescent="0.2">
      <c r="B478" t="s">
        <v>481</v>
      </c>
      <c r="C478">
        <v>527.66</v>
      </c>
      <c r="D478">
        <v>529.98</v>
      </c>
      <c r="E478">
        <v>526.91</v>
      </c>
      <c r="F478">
        <v>528.05999999999995</v>
      </c>
      <c r="G478">
        <v>2706947</v>
      </c>
    </row>
    <row r="479" spans="2:7" x14ac:dyDescent="0.2">
      <c r="B479" t="s">
        <v>482</v>
      </c>
      <c r="C479">
        <v>528</v>
      </c>
      <c r="D479">
        <v>530.29999999999995</v>
      </c>
      <c r="E479">
        <v>525.66999999999996</v>
      </c>
      <c r="F479">
        <v>527.17999999999995</v>
      </c>
      <c r="G479">
        <v>2037643</v>
      </c>
    </row>
    <row r="480" spans="2:7" x14ac:dyDescent="0.2">
      <c r="B480" t="s">
        <v>483</v>
      </c>
      <c r="C480">
        <v>529.04999999999995</v>
      </c>
      <c r="D480">
        <v>534.35</v>
      </c>
      <c r="E480">
        <v>528.67999999999995</v>
      </c>
      <c r="F480">
        <v>534.22</v>
      </c>
      <c r="G480">
        <v>2196457</v>
      </c>
    </row>
    <row r="481" spans="2:7" x14ac:dyDescent="0.2">
      <c r="B481" t="s">
        <v>484</v>
      </c>
      <c r="C481">
        <v>532.99</v>
      </c>
      <c r="D481">
        <v>536.05999999999995</v>
      </c>
      <c r="E481">
        <v>532.15</v>
      </c>
      <c r="F481">
        <v>533.49</v>
      </c>
      <c r="G481">
        <v>2473012</v>
      </c>
    </row>
    <row r="482" spans="2:7" x14ac:dyDescent="0.2">
      <c r="B482" t="s">
        <v>485</v>
      </c>
      <c r="C482">
        <v>534</v>
      </c>
      <c r="D482">
        <v>547.99</v>
      </c>
      <c r="E482">
        <v>531.66</v>
      </c>
      <c r="F482">
        <v>547.64</v>
      </c>
      <c r="G482">
        <v>3074807</v>
      </c>
    </row>
    <row r="483" spans="2:7" x14ac:dyDescent="0.2">
      <c r="B483" t="s">
        <v>486</v>
      </c>
      <c r="C483">
        <v>546.54</v>
      </c>
      <c r="D483">
        <v>551.54999999999995</v>
      </c>
      <c r="E483">
        <v>542.66</v>
      </c>
      <c r="F483">
        <v>547.36</v>
      </c>
      <c r="G483">
        <v>2727798</v>
      </c>
    </row>
    <row r="484" spans="2:7" x14ac:dyDescent="0.2">
      <c r="B484" t="s">
        <v>487</v>
      </c>
      <c r="C484">
        <v>547</v>
      </c>
      <c r="D484">
        <v>550.61</v>
      </c>
      <c r="E484">
        <v>546.5</v>
      </c>
      <c r="F484">
        <v>548.79999999999995</v>
      </c>
      <c r="G484">
        <v>2549001</v>
      </c>
    </row>
    <row r="485" spans="2:7" x14ac:dyDescent="0.2">
      <c r="B485" t="s">
        <v>488</v>
      </c>
      <c r="C485">
        <v>555</v>
      </c>
      <c r="D485">
        <v>576.94000000000005</v>
      </c>
      <c r="E485">
        <v>554.53</v>
      </c>
      <c r="F485">
        <v>566.01</v>
      </c>
      <c r="G485">
        <v>6005206</v>
      </c>
    </row>
    <row r="486" spans="2:7" x14ac:dyDescent="0.2">
      <c r="B486" t="s">
        <v>489</v>
      </c>
      <c r="C486">
        <v>563.82000000000005</v>
      </c>
      <c r="D486">
        <v>565.54</v>
      </c>
      <c r="E486">
        <v>554.64</v>
      </c>
      <c r="F486">
        <v>555.42999999999995</v>
      </c>
      <c r="G486">
        <v>4505520</v>
      </c>
    </row>
    <row r="487" spans="2:7" x14ac:dyDescent="0.2">
      <c r="B487" t="s">
        <v>490</v>
      </c>
      <c r="C487">
        <v>552.64</v>
      </c>
      <c r="D487">
        <v>565</v>
      </c>
      <c r="E487">
        <v>551.07000000000005</v>
      </c>
      <c r="F487">
        <v>563.95000000000005</v>
      </c>
      <c r="G487">
        <v>3195610</v>
      </c>
    </row>
    <row r="488" spans="2:7" x14ac:dyDescent="0.2">
      <c r="B488" t="s">
        <v>491</v>
      </c>
      <c r="C488">
        <v>570.88</v>
      </c>
      <c r="D488">
        <v>572</v>
      </c>
      <c r="E488">
        <v>557.58000000000004</v>
      </c>
      <c r="F488">
        <v>559.11</v>
      </c>
      <c r="G488">
        <v>2639060</v>
      </c>
    </row>
    <row r="489" spans="2:7" x14ac:dyDescent="0.2">
      <c r="B489" t="s">
        <v>492</v>
      </c>
      <c r="C489">
        <v>561.35</v>
      </c>
      <c r="D489">
        <v>566.87</v>
      </c>
      <c r="E489">
        <v>559.79999999999995</v>
      </c>
      <c r="F489">
        <v>566.29</v>
      </c>
      <c r="G489">
        <v>2404997</v>
      </c>
    </row>
    <row r="490" spans="2:7" x14ac:dyDescent="0.2">
      <c r="B490" t="s">
        <v>493</v>
      </c>
      <c r="C490">
        <v>566.13</v>
      </c>
      <c r="D490">
        <v>569.75</v>
      </c>
      <c r="E490">
        <v>564.54</v>
      </c>
      <c r="F490">
        <v>567.16</v>
      </c>
      <c r="G490">
        <v>1738474</v>
      </c>
    </row>
    <row r="491" spans="2:7" x14ac:dyDescent="0.2">
      <c r="B491" t="s">
        <v>494</v>
      </c>
      <c r="C491">
        <v>568.05999999999995</v>
      </c>
      <c r="D491">
        <v>570.04999999999995</v>
      </c>
      <c r="E491">
        <v>561.78</v>
      </c>
      <c r="F491">
        <v>562.75</v>
      </c>
      <c r="G491">
        <v>2008409</v>
      </c>
    </row>
    <row r="492" spans="2:7" x14ac:dyDescent="0.2">
      <c r="B492" t="s">
        <v>495</v>
      </c>
      <c r="C492">
        <v>565.25</v>
      </c>
      <c r="D492">
        <v>567.27</v>
      </c>
      <c r="E492">
        <v>561</v>
      </c>
      <c r="F492">
        <v>565.49</v>
      </c>
      <c r="G492">
        <v>2357752</v>
      </c>
    </row>
    <row r="493" spans="2:7" x14ac:dyDescent="0.2">
      <c r="B493" t="s">
        <v>496</v>
      </c>
      <c r="C493">
        <v>564.99</v>
      </c>
      <c r="D493">
        <v>566.42999999999995</v>
      </c>
      <c r="E493">
        <v>559.22</v>
      </c>
      <c r="F493">
        <v>564.70000000000005</v>
      </c>
      <c r="G493">
        <v>1847808</v>
      </c>
    </row>
    <row r="494" spans="2:7" x14ac:dyDescent="0.2">
      <c r="B494" t="s">
        <v>497</v>
      </c>
      <c r="C494">
        <v>562.01</v>
      </c>
      <c r="D494">
        <v>564.75</v>
      </c>
      <c r="E494">
        <v>559.44000000000005</v>
      </c>
      <c r="F494">
        <v>564.6</v>
      </c>
      <c r="G494">
        <v>1722312</v>
      </c>
    </row>
    <row r="495" spans="2:7" x14ac:dyDescent="0.2">
      <c r="B495" t="s">
        <v>498</v>
      </c>
      <c r="C495">
        <v>565.6</v>
      </c>
      <c r="D495">
        <v>567.39</v>
      </c>
      <c r="E495">
        <v>561.47</v>
      </c>
      <c r="F495">
        <v>566.30999999999995</v>
      </c>
      <c r="G495">
        <v>1709499</v>
      </c>
    </row>
    <row r="496" spans="2:7" x14ac:dyDescent="0.2">
      <c r="B496" t="s">
        <v>499</v>
      </c>
      <c r="C496">
        <v>566.01</v>
      </c>
      <c r="D496">
        <v>569.24</v>
      </c>
      <c r="E496">
        <v>564.13</v>
      </c>
      <c r="F496">
        <v>564.76</v>
      </c>
      <c r="G496">
        <v>1927797</v>
      </c>
    </row>
    <row r="497" spans="2:7" x14ac:dyDescent="0.2">
      <c r="B497" t="s">
        <v>500</v>
      </c>
      <c r="C497">
        <v>564.72</v>
      </c>
      <c r="D497">
        <v>568.63</v>
      </c>
      <c r="E497">
        <v>561.52</v>
      </c>
      <c r="F497">
        <v>568.61</v>
      </c>
      <c r="G497">
        <v>2064246</v>
      </c>
    </row>
    <row r="498" spans="2:7" x14ac:dyDescent="0.2">
      <c r="B498" t="s">
        <v>501</v>
      </c>
      <c r="C498">
        <v>567.49</v>
      </c>
      <c r="D498">
        <v>570.70000000000005</v>
      </c>
      <c r="E498">
        <v>566.65</v>
      </c>
      <c r="F498">
        <v>568.5</v>
      </c>
      <c r="G498">
        <v>2459132</v>
      </c>
    </row>
    <row r="499" spans="2:7" x14ac:dyDescent="0.2">
      <c r="B499" t="s">
        <v>502</v>
      </c>
      <c r="C499">
        <v>568.15</v>
      </c>
      <c r="D499">
        <v>568.5</v>
      </c>
      <c r="E499">
        <v>559.04</v>
      </c>
      <c r="F499">
        <v>563.28</v>
      </c>
      <c r="G499">
        <v>2181938</v>
      </c>
    </row>
    <row r="500" spans="2:7" x14ac:dyDescent="0.2">
      <c r="B500" t="s">
        <v>503</v>
      </c>
      <c r="C500">
        <v>561.42999999999995</v>
      </c>
      <c r="D500">
        <v>564.79999999999995</v>
      </c>
      <c r="E500">
        <v>556.58000000000004</v>
      </c>
      <c r="F500">
        <v>557.51</v>
      </c>
      <c r="G500">
        <v>2256340</v>
      </c>
    </row>
    <row r="501" spans="2:7" x14ac:dyDescent="0.2">
      <c r="B501" t="s">
        <v>504</v>
      </c>
      <c r="C501">
        <v>558.42999999999995</v>
      </c>
      <c r="D501">
        <v>561.46</v>
      </c>
      <c r="E501">
        <v>556.79</v>
      </c>
      <c r="F501">
        <v>559</v>
      </c>
      <c r="G501">
        <v>1752627</v>
      </c>
    </row>
    <row r="502" spans="2:7" x14ac:dyDescent="0.2">
      <c r="B502" t="s">
        <v>505</v>
      </c>
      <c r="C502">
        <v>562.44000000000005</v>
      </c>
      <c r="D502">
        <v>566.04</v>
      </c>
      <c r="E502">
        <v>552.69000000000005</v>
      </c>
      <c r="F502">
        <v>564.03</v>
      </c>
      <c r="G502">
        <v>3609836</v>
      </c>
    </row>
    <row r="503" spans="2:7" x14ac:dyDescent="0.2">
      <c r="B503" t="s">
        <v>506</v>
      </c>
      <c r="C503">
        <v>562.59</v>
      </c>
      <c r="D503">
        <v>566.67999999999995</v>
      </c>
      <c r="E503">
        <v>559.6</v>
      </c>
      <c r="F503">
        <v>561.27</v>
      </c>
      <c r="G503">
        <v>2027993</v>
      </c>
    </row>
    <row r="504" spans="2:7" x14ac:dyDescent="0.2">
      <c r="B504" t="s">
        <v>507</v>
      </c>
      <c r="C504">
        <v>565.57000000000005</v>
      </c>
      <c r="D504">
        <v>574.70000000000005</v>
      </c>
      <c r="E504">
        <v>564</v>
      </c>
      <c r="F504">
        <v>564.82000000000005</v>
      </c>
      <c r="G504">
        <v>2436724</v>
      </c>
    </row>
    <row r="505" spans="2:7" x14ac:dyDescent="0.2">
      <c r="B505" t="s">
        <v>508</v>
      </c>
      <c r="C505">
        <v>567.29999999999995</v>
      </c>
      <c r="D505">
        <v>576.42999999999995</v>
      </c>
      <c r="E505">
        <v>564</v>
      </c>
      <c r="F505">
        <v>576.30999999999995</v>
      </c>
      <c r="G505">
        <v>3205380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0170-338D-418C-A127-A6529F533F65}">
  <dimension ref="B2:G505"/>
  <sheetViews>
    <sheetView topLeftCell="B16" workbookViewId="0">
      <selection activeCell="L28" sqref="L28"/>
    </sheetView>
  </sheetViews>
  <sheetFormatPr baseColWidth="10" defaultColWidth="8.83203125" defaultRowHeight="15" x14ac:dyDescent="0.2"/>
  <cols>
    <col min="2" max="2" width="20.5" customWidth="1"/>
  </cols>
  <sheetData>
    <row r="2" spans="2:7" x14ac:dyDescent="0.2">
      <c r="B2" t="s">
        <v>518</v>
      </c>
    </row>
    <row r="3" spans="2:7" x14ac:dyDescent="0.2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7" x14ac:dyDescent="0.2">
      <c r="B4" t="s">
        <v>7</v>
      </c>
      <c r="C4">
        <v>74.13</v>
      </c>
      <c r="D4">
        <v>75.39</v>
      </c>
      <c r="E4">
        <v>72.83</v>
      </c>
      <c r="F4">
        <v>74.349999999999994</v>
      </c>
      <c r="G4">
        <v>2594368</v>
      </c>
    </row>
    <row r="5" spans="2:7" x14ac:dyDescent="0.2">
      <c r="B5" t="s">
        <v>8</v>
      </c>
      <c r="C5">
        <v>74.13</v>
      </c>
      <c r="D5">
        <v>76.73</v>
      </c>
      <c r="E5">
        <v>74</v>
      </c>
      <c r="F5">
        <v>76.180000000000007</v>
      </c>
      <c r="G5">
        <v>1949886</v>
      </c>
    </row>
    <row r="6" spans="2:7" x14ac:dyDescent="0.2">
      <c r="B6" t="s">
        <v>9</v>
      </c>
      <c r="C6">
        <v>76.23</v>
      </c>
      <c r="D6">
        <v>79.2</v>
      </c>
      <c r="E6">
        <v>76</v>
      </c>
      <c r="F6">
        <v>78.98</v>
      </c>
      <c r="G6">
        <v>2304756</v>
      </c>
    </row>
    <row r="7" spans="2:7" x14ac:dyDescent="0.2">
      <c r="B7" t="s">
        <v>10</v>
      </c>
      <c r="C7">
        <v>78.36</v>
      </c>
      <c r="D7">
        <v>78.88</v>
      </c>
      <c r="E7">
        <v>77.349999999999994</v>
      </c>
      <c r="F7">
        <v>78.8</v>
      </c>
      <c r="G7">
        <v>2294999</v>
      </c>
    </row>
    <row r="8" spans="2:7" x14ac:dyDescent="0.2">
      <c r="B8" t="s">
        <v>11</v>
      </c>
      <c r="C8">
        <v>79.069999999999993</v>
      </c>
      <c r="D8">
        <v>79.069999999999993</v>
      </c>
      <c r="E8">
        <v>77.319999999999993</v>
      </c>
      <c r="F8">
        <v>77.900000000000006</v>
      </c>
      <c r="G8">
        <v>2203903</v>
      </c>
    </row>
    <row r="9" spans="2:7" x14ac:dyDescent="0.2">
      <c r="B9" t="s">
        <v>12</v>
      </c>
      <c r="C9">
        <v>77.75</v>
      </c>
      <c r="D9">
        <v>78.45</v>
      </c>
      <c r="E9">
        <v>77.099999999999994</v>
      </c>
      <c r="F9">
        <v>78.069999999999993</v>
      </c>
      <c r="G9">
        <v>1261563</v>
      </c>
    </row>
    <row r="10" spans="2:7" x14ac:dyDescent="0.2">
      <c r="B10" t="s">
        <v>13</v>
      </c>
      <c r="C10">
        <v>78.040000000000006</v>
      </c>
      <c r="D10">
        <v>80.19</v>
      </c>
      <c r="E10">
        <v>77.400000000000006</v>
      </c>
      <c r="F10">
        <v>78.64</v>
      </c>
      <c r="G10">
        <v>3110895</v>
      </c>
    </row>
    <row r="11" spans="2:7" x14ac:dyDescent="0.2">
      <c r="B11" t="s">
        <v>14</v>
      </c>
      <c r="C11">
        <v>79.19</v>
      </c>
      <c r="D11">
        <v>79.78</v>
      </c>
      <c r="E11">
        <v>77.239999999999995</v>
      </c>
      <c r="F11">
        <v>77.55</v>
      </c>
      <c r="G11">
        <v>2895697</v>
      </c>
    </row>
    <row r="12" spans="2:7" x14ac:dyDescent="0.2">
      <c r="B12" t="s">
        <v>15</v>
      </c>
      <c r="C12">
        <v>76.930000000000007</v>
      </c>
      <c r="D12">
        <v>78.61</v>
      </c>
      <c r="E12">
        <v>76.489999999999995</v>
      </c>
      <c r="F12">
        <v>77.099999999999994</v>
      </c>
      <c r="G12">
        <v>2242432</v>
      </c>
    </row>
    <row r="13" spans="2:7" x14ac:dyDescent="0.2">
      <c r="B13" t="s">
        <v>16</v>
      </c>
      <c r="C13">
        <v>77.5</v>
      </c>
      <c r="D13">
        <v>79.099999999999994</v>
      </c>
      <c r="E13">
        <v>77.17</v>
      </c>
      <c r="F13">
        <v>77.930000000000007</v>
      </c>
      <c r="G13">
        <v>2142804</v>
      </c>
    </row>
    <row r="14" spans="2:7" x14ac:dyDescent="0.2">
      <c r="B14" t="s">
        <v>17</v>
      </c>
      <c r="C14">
        <v>77.290000000000006</v>
      </c>
      <c r="D14">
        <v>77.88</v>
      </c>
      <c r="E14">
        <v>76.349999999999994</v>
      </c>
      <c r="F14">
        <v>77.33</v>
      </c>
      <c r="G14">
        <v>1956990</v>
      </c>
    </row>
    <row r="15" spans="2:7" x14ac:dyDescent="0.2">
      <c r="B15" t="s">
        <v>18</v>
      </c>
      <c r="C15">
        <v>76.62</v>
      </c>
      <c r="D15">
        <v>79.040000000000006</v>
      </c>
      <c r="E15">
        <v>76.03</v>
      </c>
      <c r="F15">
        <v>78.430000000000007</v>
      </c>
      <c r="G15">
        <v>1966454</v>
      </c>
    </row>
    <row r="16" spans="2:7" x14ac:dyDescent="0.2">
      <c r="B16" t="s">
        <v>19</v>
      </c>
      <c r="C16">
        <v>77.72</v>
      </c>
      <c r="D16">
        <v>78.459999999999994</v>
      </c>
      <c r="E16">
        <v>75.989999999999995</v>
      </c>
      <c r="F16">
        <v>76.77</v>
      </c>
      <c r="G16">
        <v>3896609</v>
      </c>
    </row>
    <row r="17" spans="2:7" x14ac:dyDescent="0.2">
      <c r="B17" t="s">
        <v>20</v>
      </c>
      <c r="C17">
        <v>77.06</v>
      </c>
      <c r="D17">
        <v>78.430000000000007</v>
      </c>
      <c r="E17">
        <v>76.91</v>
      </c>
      <c r="F17">
        <v>77</v>
      </c>
      <c r="G17">
        <v>1629512</v>
      </c>
    </row>
    <row r="18" spans="2:7" x14ac:dyDescent="0.2">
      <c r="B18" t="s">
        <v>21</v>
      </c>
      <c r="C18">
        <v>77.58</v>
      </c>
      <c r="D18">
        <v>78.11</v>
      </c>
      <c r="E18">
        <v>75.97</v>
      </c>
      <c r="F18">
        <v>76.52</v>
      </c>
      <c r="G18">
        <v>2045652</v>
      </c>
    </row>
    <row r="19" spans="2:7" x14ac:dyDescent="0.2">
      <c r="B19" t="s">
        <v>22</v>
      </c>
      <c r="C19">
        <v>76.27</v>
      </c>
      <c r="D19">
        <v>76.33</v>
      </c>
      <c r="E19">
        <v>74.400000000000006</v>
      </c>
      <c r="F19">
        <v>74.42</v>
      </c>
      <c r="G19">
        <v>1863373</v>
      </c>
    </row>
    <row r="20" spans="2:7" x14ac:dyDescent="0.2">
      <c r="B20" t="s">
        <v>23</v>
      </c>
      <c r="C20">
        <v>74.67</v>
      </c>
      <c r="D20">
        <v>75.13</v>
      </c>
      <c r="E20">
        <v>72.77</v>
      </c>
      <c r="F20">
        <v>73.400000000000006</v>
      </c>
      <c r="G20">
        <v>1655381</v>
      </c>
    </row>
    <row r="21" spans="2:7" x14ac:dyDescent="0.2">
      <c r="B21" t="s">
        <v>24</v>
      </c>
      <c r="C21">
        <v>72.56</v>
      </c>
      <c r="D21">
        <v>73.52</v>
      </c>
      <c r="E21">
        <v>71.16</v>
      </c>
      <c r="F21">
        <v>73.44</v>
      </c>
      <c r="G21">
        <v>2777175</v>
      </c>
    </row>
    <row r="22" spans="2:7" x14ac:dyDescent="0.2">
      <c r="B22" t="s">
        <v>25</v>
      </c>
      <c r="C22">
        <v>73.44</v>
      </c>
      <c r="D22">
        <v>75.430000000000007</v>
      </c>
      <c r="E22">
        <v>73.44</v>
      </c>
      <c r="F22">
        <v>75.27</v>
      </c>
      <c r="G22">
        <v>3225474</v>
      </c>
    </row>
    <row r="23" spans="2:7" x14ac:dyDescent="0.2">
      <c r="B23" t="s">
        <v>26</v>
      </c>
      <c r="C23">
        <v>75.069999999999993</v>
      </c>
      <c r="D23">
        <v>76.81</v>
      </c>
      <c r="E23">
        <v>74.849999999999994</v>
      </c>
      <c r="F23">
        <v>75.510000000000005</v>
      </c>
      <c r="G23">
        <v>1752386</v>
      </c>
    </row>
    <row r="24" spans="2:7" x14ac:dyDescent="0.2">
      <c r="B24" t="s">
        <v>27</v>
      </c>
      <c r="C24">
        <v>76.290000000000006</v>
      </c>
      <c r="D24">
        <v>76.56</v>
      </c>
      <c r="E24">
        <v>75.430000000000007</v>
      </c>
      <c r="F24">
        <v>75.88</v>
      </c>
      <c r="G24">
        <v>2299538</v>
      </c>
    </row>
    <row r="25" spans="2:7" x14ac:dyDescent="0.2">
      <c r="B25" t="s">
        <v>28</v>
      </c>
      <c r="C25">
        <v>76.69</v>
      </c>
      <c r="D25">
        <v>77.44</v>
      </c>
      <c r="E25">
        <v>76</v>
      </c>
      <c r="F25">
        <v>76.819999999999993</v>
      </c>
      <c r="G25">
        <v>1737815</v>
      </c>
    </row>
    <row r="26" spans="2:7" x14ac:dyDescent="0.2">
      <c r="B26" t="s">
        <v>29</v>
      </c>
      <c r="C26">
        <v>76.819999999999993</v>
      </c>
      <c r="D26">
        <v>78.599999999999994</v>
      </c>
      <c r="E26">
        <v>76.73</v>
      </c>
      <c r="F26">
        <v>78.5</v>
      </c>
      <c r="G26">
        <v>2984413</v>
      </c>
    </row>
    <row r="27" spans="2:7" x14ac:dyDescent="0.2">
      <c r="B27" t="s">
        <v>30</v>
      </c>
      <c r="C27">
        <v>78</v>
      </c>
      <c r="D27">
        <v>78.55</v>
      </c>
      <c r="E27">
        <v>76.48</v>
      </c>
      <c r="F27">
        <v>76.62</v>
      </c>
      <c r="G27">
        <v>1894927</v>
      </c>
    </row>
    <row r="28" spans="2:7" x14ac:dyDescent="0.2">
      <c r="B28" t="s">
        <v>31</v>
      </c>
      <c r="C28">
        <v>76.67</v>
      </c>
      <c r="D28">
        <v>76.97</v>
      </c>
      <c r="E28">
        <v>75.12</v>
      </c>
      <c r="F28">
        <v>76.02</v>
      </c>
      <c r="G28">
        <v>1316171</v>
      </c>
    </row>
    <row r="29" spans="2:7" x14ac:dyDescent="0.2">
      <c r="B29" t="s">
        <v>32</v>
      </c>
      <c r="C29">
        <v>75.88</v>
      </c>
      <c r="D29">
        <v>77.12</v>
      </c>
      <c r="E29">
        <v>75.680000000000007</v>
      </c>
      <c r="F29">
        <v>76.5</v>
      </c>
      <c r="G29">
        <v>1204816</v>
      </c>
    </row>
    <row r="30" spans="2:7" x14ac:dyDescent="0.2">
      <c r="B30" t="s">
        <v>33</v>
      </c>
      <c r="C30">
        <v>76.61</v>
      </c>
      <c r="D30">
        <v>76.98</v>
      </c>
      <c r="E30">
        <v>76.16</v>
      </c>
      <c r="F30">
        <v>76.959999999999994</v>
      </c>
      <c r="G30">
        <v>1222995</v>
      </c>
    </row>
    <row r="31" spans="2:7" x14ac:dyDescent="0.2">
      <c r="B31" t="s">
        <v>34</v>
      </c>
      <c r="C31">
        <v>76.53</v>
      </c>
      <c r="D31">
        <v>77.37</v>
      </c>
      <c r="E31">
        <v>75.86</v>
      </c>
      <c r="F31">
        <v>77.33</v>
      </c>
      <c r="G31">
        <v>1485455</v>
      </c>
    </row>
    <row r="32" spans="2:7" x14ac:dyDescent="0.2">
      <c r="B32" t="s">
        <v>35</v>
      </c>
      <c r="C32">
        <v>77.760000000000005</v>
      </c>
      <c r="D32">
        <v>77.81</v>
      </c>
      <c r="E32">
        <v>77.180000000000007</v>
      </c>
      <c r="F32">
        <v>77.42</v>
      </c>
      <c r="G32">
        <v>1371529</v>
      </c>
    </row>
    <row r="33" spans="2:7" x14ac:dyDescent="0.2">
      <c r="B33" t="s">
        <v>36</v>
      </c>
      <c r="C33">
        <v>77.930000000000007</v>
      </c>
      <c r="D33">
        <v>77.95</v>
      </c>
      <c r="E33">
        <v>76.66</v>
      </c>
      <c r="F33">
        <v>76.81</v>
      </c>
      <c r="G33">
        <v>1171137</v>
      </c>
    </row>
    <row r="34" spans="2:7" x14ac:dyDescent="0.2">
      <c r="B34" t="s">
        <v>37</v>
      </c>
      <c r="C34">
        <v>76.69</v>
      </c>
      <c r="D34">
        <v>77.59</v>
      </c>
      <c r="E34">
        <v>76.17</v>
      </c>
      <c r="F34">
        <v>77.14</v>
      </c>
      <c r="G34">
        <v>1324699</v>
      </c>
    </row>
    <row r="35" spans="2:7" x14ac:dyDescent="0.2">
      <c r="B35" t="s">
        <v>38</v>
      </c>
      <c r="C35">
        <v>76.319999999999993</v>
      </c>
      <c r="D35">
        <v>76.64</v>
      </c>
      <c r="E35">
        <v>75.5</v>
      </c>
      <c r="F35">
        <v>76.430000000000007</v>
      </c>
      <c r="G35">
        <v>1328449</v>
      </c>
    </row>
    <row r="36" spans="2:7" x14ac:dyDescent="0.2">
      <c r="B36" t="s">
        <v>39</v>
      </c>
      <c r="C36">
        <v>76.58</v>
      </c>
      <c r="D36">
        <v>76.83</v>
      </c>
      <c r="E36">
        <v>74.66</v>
      </c>
      <c r="F36">
        <v>75.040000000000006</v>
      </c>
      <c r="G36">
        <v>1093263</v>
      </c>
    </row>
    <row r="37" spans="2:7" x14ac:dyDescent="0.2">
      <c r="B37" t="s">
        <v>40</v>
      </c>
      <c r="C37">
        <v>75.34</v>
      </c>
      <c r="D37">
        <v>75.95</v>
      </c>
      <c r="E37">
        <v>74.17</v>
      </c>
      <c r="F37">
        <v>74.48</v>
      </c>
      <c r="G37">
        <v>1235248</v>
      </c>
    </row>
    <row r="38" spans="2:7" x14ac:dyDescent="0.2">
      <c r="B38" t="s">
        <v>41</v>
      </c>
      <c r="C38">
        <v>74.97</v>
      </c>
      <c r="D38">
        <v>75.400000000000006</v>
      </c>
      <c r="E38">
        <v>74.5</v>
      </c>
      <c r="F38">
        <v>74.75</v>
      </c>
      <c r="G38">
        <v>1039291</v>
      </c>
    </row>
    <row r="39" spans="2:7" x14ac:dyDescent="0.2">
      <c r="B39" t="s">
        <v>42</v>
      </c>
      <c r="C39">
        <v>74.739999999999995</v>
      </c>
      <c r="D39">
        <v>76.569999999999993</v>
      </c>
      <c r="E39">
        <v>74.69</v>
      </c>
      <c r="F39">
        <v>76.47</v>
      </c>
      <c r="G39">
        <v>1926885</v>
      </c>
    </row>
    <row r="40" spans="2:7" x14ac:dyDescent="0.2">
      <c r="B40" t="s">
        <v>43</v>
      </c>
      <c r="C40">
        <v>76.819999999999993</v>
      </c>
      <c r="D40">
        <v>76.97</v>
      </c>
      <c r="E40">
        <v>75.959999999999994</v>
      </c>
      <c r="F40">
        <v>76.55</v>
      </c>
      <c r="G40">
        <v>1178948</v>
      </c>
    </row>
    <row r="41" spans="2:7" x14ac:dyDescent="0.2">
      <c r="B41" t="s">
        <v>44</v>
      </c>
      <c r="C41">
        <v>76.430000000000007</v>
      </c>
      <c r="D41">
        <v>77.33</v>
      </c>
      <c r="E41">
        <v>75.599999999999994</v>
      </c>
      <c r="F41">
        <v>77.290000000000006</v>
      </c>
      <c r="G41">
        <v>1094513</v>
      </c>
    </row>
    <row r="42" spans="2:7" x14ac:dyDescent="0.2">
      <c r="B42" t="s">
        <v>45</v>
      </c>
      <c r="C42">
        <v>76.64</v>
      </c>
      <c r="D42">
        <v>77.14</v>
      </c>
      <c r="E42">
        <v>75.84</v>
      </c>
      <c r="F42">
        <v>76.930000000000007</v>
      </c>
      <c r="G42">
        <v>1722595</v>
      </c>
    </row>
    <row r="43" spans="2:7" x14ac:dyDescent="0.2">
      <c r="B43" t="s">
        <v>46</v>
      </c>
      <c r="C43">
        <v>76.510000000000005</v>
      </c>
      <c r="D43">
        <v>76.97</v>
      </c>
      <c r="E43">
        <v>75.459999999999994</v>
      </c>
      <c r="F43">
        <v>75.86</v>
      </c>
      <c r="G43">
        <v>3100640</v>
      </c>
    </row>
    <row r="44" spans="2:7" x14ac:dyDescent="0.2">
      <c r="B44" t="s">
        <v>47</v>
      </c>
      <c r="C44">
        <v>76.27</v>
      </c>
      <c r="D44">
        <v>77.239999999999995</v>
      </c>
      <c r="E44">
        <v>75.98</v>
      </c>
      <c r="F44">
        <v>76.75</v>
      </c>
      <c r="G44">
        <v>1865730</v>
      </c>
    </row>
    <row r="45" spans="2:7" x14ac:dyDescent="0.2">
      <c r="B45" t="s">
        <v>48</v>
      </c>
      <c r="C45">
        <v>76.900000000000006</v>
      </c>
      <c r="D45">
        <v>77.47</v>
      </c>
      <c r="E45">
        <v>76.3</v>
      </c>
      <c r="F45">
        <v>77.400000000000006</v>
      </c>
      <c r="G45">
        <v>2233621</v>
      </c>
    </row>
    <row r="46" spans="2:7" x14ac:dyDescent="0.2">
      <c r="B46" t="s">
        <v>49</v>
      </c>
      <c r="C46">
        <v>77.52</v>
      </c>
      <c r="D46">
        <v>77.650000000000006</v>
      </c>
      <c r="E46">
        <v>76.760000000000005</v>
      </c>
      <c r="F46">
        <v>77.05</v>
      </c>
      <c r="G46">
        <v>1788349</v>
      </c>
    </row>
    <row r="47" spans="2:7" x14ac:dyDescent="0.2">
      <c r="B47" t="s">
        <v>50</v>
      </c>
      <c r="C47">
        <v>76.73</v>
      </c>
      <c r="D47">
        <v>77.400000000000006</v>
      </c>
      <c r="E47">
        <v>75.95</v>
      </c>
      <c r="F47">
        <v>76.790000000000006</v>
      </c>
      <c r="G47">
        <v>2554193</v>
      </c>
    </row>
    <row r="48" spans="2:7" x14ac:dyDescent="0.2">
      <c r="B48" t="s">
        <v>51</v>
      </c>
      <c r="C48">
        <v>77.2</v>
      </c>
      <c r="D48">
        <v>77.599999999999994</v>
      </c>
      <c r="E48">
        <v>76.150000000000006</v>
      </c>
      <c r="F48">
        <v>76.510000000000005</v>
      </c>
      <c r="G48">
        <v>1607034</v>
      </c>
    </row>
    <row r="49" spans="2:7" x14ac:dyDescent="0.2">
      <c r="B49" t="s">
        <v>52</v>
      </c>
      <c r="C49">
        <v>76.98</v>
      </c>
      <c r="D49">
        <v>80.37</v>
      </c>
      <c r="E49">
        <v>74.91</v>
      </c>
      <c r="F49">
        <v>78.59</v>
      </c>
      <c r="G49">
        <v>3830453</v>
      </c>
    </row>
    <row r="50" spans="2:7" x14ac:dyDescent="0.2">
      <c r="B50" t="s">
        <v>53</v>
      </c>
      <c r="C50">
        <v>79.12</v>
      </c>
      <c r="D50">
        <v>80.45</v>
      </c>
      <c r="E50">
        <v>78.28</v>
      </c>
      <c r="F50">
        <v>79.489999999999995</v>
      </c>
      <c r="G50">
        <v>2359300</v>
      </c>
    </row>
    <row r="51" spans="2:7" x14ac:dyDescent="0.2">
      <c r="B51" t="s">
        <v>54</v>
      </c>
      <c r="C51">
        <v>79.739999999999995</v>
      </c>
      <c r="D51">
        <v>79.849999999999994</v>
      </c>
      <c r="E51">
        <v>78.08</v>
      </c>
      <c r="F51">
        <v>78.709999999999994</v>
      </c>
      <c r="G51">
        <v>2360113</v>
      </c>
    </row>
    <row r="52" spans="2:7" x14ac:dyDescent="0.2">
      <c r="B52" t="s">
        <v>55</v>
      </c>
      <c r="C52">
        <v>77.98</v>
      </c>
      <c r="D52">
        <v>79.099999999999994</v>
      </c>
      <c r="E52">
        <v>77.81</v>
      </c>
      <c r="F52">
        <v>78.95</v>
      </c>
      <c r="G52">
        <v>3158354</v>
      </c>
    </row>
    <row r="53" spans="2:7" x14ac:dyDescent="0.2">
      <c r="B53" t="s">
        <v>56</v>
      </c>
      <c r="C53">
        <v>79.849999999999994</v>
      </c>
      <c r="D53">
        <v>80.12</v>
      </c>
      <c r="E53">
        <v>78.75</v>
      </c>
      <c r="F53">
        <v>79.459999999999994</v>
      </c>
      <c r="G53">
        <v>1629422</v>
      </c>
    </row>
    <row r="54" spans="2:7" x14ac:dyDescent="0.2">
      <c r="B54" t="s">
        <v>57</v>
      </c>
      <c r="C54">
        <v>78.58</v>
      </c>
      <c r="D54">
        <v>79.55</v>
      </c>
      <c r="E54">
        <v>78.239999999999995</v>
      </c>
      <c r="F54">
        <v>79.12</v>
      </c>
      <c r="G54">
        <v>2497425</v>
      </c>
    </row>
    <row r="55" spans="2:7" x14ac:dyDescent="0.2">
      <c r="B55" t="s">
        <v>58</v>
      </c>
      <c r="C55">
        <v>79.45</v>
      </c>
      <c r="D55">
        <v>80.39</v>
      </c>
      <c r="E55">
        <v>78.86</v>
      </c>
      <c r="F55">
        <v>79.849999999999994</v>
      </c>
      <c r="G55">
        <v>1991046</v>
      </c>
    </row>
    <row r="56" spans="2:7" x14ac:dyDescent="0.2">
      <c r="B56" t="s">
        <v>59</v>
      </c>
      <c r="C56">
        <v>80.63</v>
      </c>
      <c r="D56">
        <v>81.09</v>
      </c>
      <c r="E56">
        <v>79.180000000000007</v>
      </c>
      <c r="F56">
        <v>80.27</v>
      </c>
      <c r="G56">
        <v>2048283</v>
      </c>
    </row>
    <row r="57" spans="2:7" x14ac:dyDescent="0.2">
      <c r="B57" t="s">
        <v>60</v>
      </c>
      <c r="C57">
        <v>80.19</v>
      </c>
      <c r="D57">
        <v>80.19</v>
      </c>
      <c r="E57">
        <v>78.33</v>
      </c>
      <c r="F57">
        <v>79</v>
      </c>
      <c r="G57">
        <v>3709131</v>
      </c>
    </row>
    <row r="58" spans="2:7" x14ac:dyDescent="0.2">
      <c r="B58" t="s">
        <v>61</v>
      </c>
      <c r="C58">
        <v>79.09</v>
      </c>
      <c r="D58">
        <v>80.63</v>
      </c>
      <c r="E58">
        <v>78.709999999999994</v>
      </c>
      <c r="F58">
        <v>80.39</v>
      </c>
      <c r="G58">
        <v>2329453</v>
      </c>
    </row>
    <row r="59" spans="2:7" x14ac:dyDescent="0.2">
      <c r="B59" t="s">
        <v>62</v>
      </c>
      <c r="C59">
        <v>80.27</v>
      </c>
      <c r="D59">
        <v>81.47</v>
      </c>
      <c r="E59">
        <v>79.56</v>
      </c>
      <c r="F59">
        <v>81.400000000000006</v>
      </c>
      <c r="G59">
        <v>2849339</v>
      </c>
    </row>
    <row r="60" spans="2:7" x14ac:dyDescent="0.2">
      <c r="B60" t="s">
        <v>63</v>
      </c>
      <c r="C60">
        <v>81.73</v>
      </c>
      <c r="D60">
        <v>83.24</v>
      </c>
      <c r="E60">
        <v>81.53</v>
      </c>
      <c r="F60">
        <v>82.3</v>
      </c>
      <c r="G60">
        <v>2444827</v>
      </c>
    </row>
    <row r="61" spans="2:7" x14ac:dyDescent="0.2">
      <c r="B61" t="s">
        <v>64</v>
      </c>
      <c r="C61">
        <v>82.73</v>
      </c>
      <c r="D61">
        <v>83.96</v>
      </c>
      <c r="E61">
        <v>82.31</v>
      </c>
      <c r="F61">
        <v>83.53</v>
      </c>
      <c r="G61">
        <v>1908314</v>
      </c>
    </row>
    <row r="62" spans="2:7" x14ac:dyDescent="0.2">
      <c r="B62" t="s">
        <v>65</v>
      </c>
      <c r="C62">
        <v>83.36</v>
      </c>
      <c r="D62">
        <v>84.56</v>
      </c>
      <c r="E62">
        <v>83.17</v>
      </c>
      <c r="F62">
        <v>84.04</v>
      </c>
      <c r="G62">
        <v>2232178</v>
      </c>
    </row>
    <row r="63" spans="2:7" x14ac:dyDescent="0.2">
      <c r="B63" t="s">
        <v>66</v>
      </c>
      <c r="C63">
        <v>84.04</v>
      </c>
      <c r="D63">
        <v>84.37</v>
      </c>
      <c r="E63">
        <v>82.55</v>
      </c>
      <c r="F63">
        <v>83.31</v>
      </c>
      <c r="G63">
        <v>2430342</v>
      </c>
    </row>
    <row r="64" spans="2:7" x14ac:dyDescent="0.2">
      <c r="B64" t="s">
        <v>67</v>
      </c>
      <c r="C64">
        <v>83.2</v>
      </c>
      <c r="D64">
        <v>83.2</v>
      </c>
      <c r="E64">
        <v>81.900000000000006</v>
      </c>
      <c r="F64">
        <v>82.75</v>
      </c>
      <c r="G64">
        <v>1863123</v>
      </c>
    </row>
    <row r="65" spans="2:7" x14ac:dyDescent="0.2">
      <c r="B65" t="s">
        <v>68</v>
      </c>
      <c r="C65">
        <v>82.95</v>
      </c>
      <c r="D65">
        <v>83.95</v>
      </c>
      <c r="E65">
        <v>82.31</v>
      </c>
      <c r="F65">
        <v>83.85</v>
      </c>
      <c r="G65">
        <v>2267083</v>
      </c>
    </row>
    <row r="66" spans="2:7" x14ac:dyDescent="0.2">
      <c r="B66" t="s">
        <v>69</v>
      </c>
      <c r="C66">
        <v>83.86</v>
      </c>
      <c r="D66">
        <v>85.05</v>
      </c>
      <c r="E66">
        <v>83.14</v>
      </c>
      <c r="F66">
        <v>83.7</v>
      </c>
      <c r="G66">
        <v>2198211</v>
      </c>
    </row>
    <row r="67" spans="2:7" x14ac:dyDescent="0.2">
      <c r="B67" t="s">
        <v>70</v>
      </c>
      <c r="C67">
        <v>83.53</v>
      </c>
      <c r="D67">
        <v>84.55</v>
      </c>
      <c r="E67">
        <v>82.45</v>
      </c>
      <c r="F67">
        <v>84.02</v>
      </c>
      <c r="G67">
        <v>5214718</v>
      </c>
    </row>
    <row r="68" spans="2:7" x14ac:dyDescent="0.2">
      <c r="B68" t="s">
        <v>71</v>
      </c>
      <c r="C68">
        <v>84.88</v>
      </c>
      <c r="D68">
        <v>89.16</v>
      </c>
      <c r="E68">
        <v>84.79</v>
      </c>
      <c r="F68">
        <v>88.88</v>
      </c>
      <c r="G68">
        <v>3646920</v>
      </c>
    </row>
    <row r="69" spans="2:7" x14ac:dyDescent="0.2">
      <c r="B69" t="s">
        <v>72</v>
      </c>
      <c r="C69">
        <v>88.66</v>
      </c>
      <c r="D69">
        <v>89.05</v>
      </c>
      <c r="E69">
        <v>87.27</v>
      </c>
      <c r="F69">
        <v>87.54</v>
      </c>
      <c r="G69">
        <v>3225572</v>
      </c>
    </row>
    <row r="70" spans="2:7" x14ac:dyDescent="0.2">
      <c r="B70" t="s">
        <v>73</v>
      </c>
      <c r="C70">
        <v>87.82</v>
      </c>
      <c r="D70">
        <v>88.81</v>
      </c>
      <c r="E70">
        <v>87.18</v>
      </c>
      <c r="F70">
        <v>87.51</v>
      </c>
      <c r="G70">
        <v>1819035</v>
      </c>
    </row>
    <row r="71" spans="2:7" x14ac:dyDescent="0.2">
      <c r="B71" t="s">
        <v>74</v>
      </c>
      <c r="C71">
        <v>87.14</v>
      </c>
      <c r="D71">
        <v>89.89</v>
      </c>
      <c r="E71">
        <v>87.14</v>
      </c>
      <c r="F71">
        <v>89.55</v>
      </c>
      <c r="G71">
        <v>2311537</v>
      </c>
    </row>
    <row r="72" spans="2:7" x14ac:dyDescent="0.2">
      <c r="B72" t="s">
        <v>75</v>
      </c>
      <c r="C72">
        <v>89.55</v>
      </c>
      <c r="D72">
        <v>90.88</v>
      </c>
      <c r="E72">
        <v>89.13</v>
      </c>
      <c r="F72">
        <v>90.81</v>
      </c>
      <c r="G72">
        <v>2452135</v>
      </c>
    </row>
    <row r="73" spans="2:7" x14ac:dyDescent="0.2">
      <c r="B73" t="s">
        <v>76</v>
      </c>
      <c r="C73">
        <v>91.49</v>
      </c>
      <c r="D73">
        <v>92.47</v>
      </c>
      <c r="E73">
        <v>91.06</v>
      </c>
      <c r="F73">
        <v>92.3</v>
      </c>
      <c r="G73">
        <v>3075697</v>
      </c>
    </row>
    <row r="74" spans="2:7" x14ac:dyDescent="0.2">
      <c r="B74" t="s">
        <v>77</v>
      </c>
      <c r="C74">
        <v>92.3</v>
      </c>
      <c r="D74">
        <v>93.77</v>
      </c>
      <c r="E74">
        <v>92.09</v>
      </c>
      <c r="F74">
        <v>93.29</v>
      </c>
      <c r="G74">
        <v>2530126</v>
      </c>
    </row>
    <row r="75" spans="2:7" x14ac:dyDescent="0.2">
      <c r="B75" t="s">
        <v>78</v>
      </c>
      <c r="C75">
        <v>93</v>
      </c>
      <c r="D75">
        <v>94.02</v>
      </c>
      <c r="E75">
        <v>92.88</v>
      </c>
      <c r="F75">
        <v>93.75</v>
      </c>
      <c r="G75">
        <v>1720675</v>
      </c>
    </row>
    <row r="76" spans="2:7" x14ac:dyDescent="0.2">
      <c r="B76" t="s">
        <v>79</v>
      </c>
      <c r="C76">
        <v>93.96</v>
      </c>
      <c r="D76">
        <v>95.33</v>
      </c>
      <c r="E76">
        <v>93.59</v>
      </c>
      <c r="F76">
        <v>94.25</v>
      </c>
      <c r="G76">
        <v>2429899</v>
      </c>
    </row>
    <row r="77" spans="2:7" x14ac:dyDescent="0.2">
      <c r="B77" t="s">
        <v>80</v>
      </c>
      <c r="C77">
        <v>94.53</v>
      </c>
      <c r="D77">
        <v>95</v>
      </c>
      <c r="E77">
        <v>92.77</v>
      </c>
      <c r="F77">
        <v>93.2</v>
      </c>
      <c r="G77">
        <v>2573214</v>
      </c>
    </row>
    <row r="78" spans="2:7" x14ac:dyDescent="0.2">
      <c r="B78" t="s">
        <v>81</v>
      </c>
      <c r="C78">
        <v>93.72</v>
      </c>
      <c r="D78">
        <v>93.75</v>
      </c>
      <c r="E78">
        <v>92.96</v>
      </c>
      <c r="F78">
        <v>93.46</v>
      </c>
      <c r="G78">
        <v>3712292</v>
      </c>
    </row>
    <row r="79" spans="2:7" x14ac:dyDescent="0.2">
      <c r="B79" t="s">
        <v>82</v>
      </c>
      <c r="C79">
        <v>93.59</v>
      </c>
      <c r="D79">
        <v>94.52</v>
      </c>
      <c r="E79">
        <v>92.74</v>
      </c>
      <c r="F79">
        <v>92.89</v>
      </c>
      <c r="G79">
        <v>4963362</v>
      </c>
    </row>
    <row r="80" spans="2:7" x14ac:dyDescent="0.2">
      <c r="B80" t="s">
        <v>83</v>
      </c>
      <c r="C80">
        <v>93.13</v>
      </c>
      <c r="D80">
        <v>93.36</v>
      </c>
      <c r="E80">
        <v>91.89</v>
      </c>
      <c r="F80">
        <v>91.99</v>
      </c>
      <c r="G80">
        <v>1848651</v>
      </c>
    </row>
    <row r="81" spans="2:7" x14ac:dyDescent="0.2">
      <c r="B81" t="s">
        <v>84</v>
      </c>
      <c r="C81">
        <v>90.88</v>
      </c>
      <c r="D81">
        <v>91.04</v>
      </c>
      <c r="E81">
        <v>89.19</v>
      </c>
      <c r="F81">
        <v>90.5</v>
      </c>
      <c r="G81">
        <v>2684868</v>
      </c>
    </row>
    <row r="82" spans="2:7" x14ac:dyDescent="0.2">
      <c r="B82" t="s">
        <v>85</v>
      </c>
      <c r="C82">
        <v>90.5</v>
      </c>
      <c r="D82">
        <v>90.69</v>
      </c>
      <c r="E82">
        <v>87.87</v>
      </c>
      <c r="F82">
        <v>89.25</v>
      </c>
      <c r="G82">
        <v>3205645</v>
      </c>
    </row>
    <row r="83" spans="2:7" x14ac:dyDescent="0.2">
      <c r="B83" t="s">
        <v>86</v>
      </c>
      <c r="C83">
        <v>89.64</v>
      </c>
      <c r="D83">
        <v>90.7</v>
      </c>
      <c r="E83">
        <v>89.12</v>
      </c>
      <c r="F83">
        <v>90.36</v>
      </c>
      <c r="G83">
        <v>2875874</v>
      </c>
    </row>
    <row r="84" spans="2:7" x14ac:dyDescent="0.2">
      <c r="B84" t="s">
        <v>87</v>
      </c>
      <c r="C84">
        <v>90.25</v>
      </c>
      <c r="D84">
        <v>91.2</v>
      </c>
      <c r="E84">
        <v>89.69</v>
      </c>
      <c r="F84">
        <v>90.63</v>
      </c>
      <c r="G84">
        <v>1890481</v>
      </c>
    </row>
    <row r="85" spans="2:7" x14ac:dyDescent="0.2">
      <c r="B85" t="s">
        <v>88</v>
      </c>
      <c r="C85">
        <v>90.97</v>
      </c>
      <c r="D85">
        <v>91.02</v>
      </c>
      <c r="E85">
        <v>89.98</v>
      </c>
      <c r="F85">
        <v>90.85</v>
      </c>
      <c r="G85">
        <v>1472912</v>
      </c>
    </row>
    <row r="86" spans="2:7" x14ac:dyDescent="0.2">
      <c r="B86" t="s">
        <v>89</v>
      </c>
      <c r="C86">
        <v>90.9</v>
      </c>
      <c r="D86">
        <v>90.9</v>
      </c>
      <c r="E86">
        <v>89.71</v>
      </c>
      <c r="F86">
        <v>90.55</v>
      </c>
      <c r="G86">
        <v>1605448</v>
      </c>
    </row>
    <row r="87" spans="2:7" x14ac:dyDescent="0.2">
      <c r="B87" t="s">
        <v>90</v>
      </c>
      <c r="C87">
        <v>90.51</v>
      </c>
      <c r="D87">
        <v>91.35</v>
      </c>
      <c r="E87">
        <v>90.14</v>
      </c>
      <c r="F87">
        <v>90.87</v>
      </c>
      <c r="G87">
        <v>1738753</v>
      </c>
    </row>
    <row r="88" spans="2:7" x14ac:dyDescent="0.2">
      <c r="B88" t="s">
        <v>91</v>
      </c>
      <c r="C88">
        <v>92.05</v>
      </c>
      <c r="D88">
        <v>92.29</v>
      </c>
      <c r="E88">
        <v>91.04</v>
      </c>
      <c r="F88">
        <v>91.55</v>
      </c>
      <c r="G88">
        <v>2667050</v>
      </c>
    </row>
    <row r="89" spans="2:7" x14ac:dyDescent="0.2">
      <c r="B89" t="s">
        <v>92</v>
      </c>
      <c r="C89">
        <v>91.01</v>
      </c>
      <c r="D89">
        <v>91.74</v>
      </c>
      <c r="E89">
        <v>90.33</v>
      </c>
      <c r="F89">
        <v>91.6</v>
      </c>
      <c r="G89">
        <v>1089148</v>
      </c>
    </row>
    <row r="90" spans="2:7" x14ac:dyDescent="0.2">
      <c r="B90" t="s">
        <v>93</v>
      </c>
      <c r="C90">
        <v>91.42</v>
      </c>
      <c r="D90">
        <v>93.21</v>
      </c>
      <c r="E90">
        <v>91.35</v>
      </c>
      <c r="F90">
        <v>92.14</v>
      </c>
      <c r="G90">
        <v>2087275</v>
      </c>
    </row>
    <row r="91" spans="2:7" x14ac:dyDescent="0.2">
      <c r="B91" t="s">
        <v>94</v>
      </c>
      <c r="C91">
        <v>91.47</v>
      </c>
      <c r="D91">
        <v>91.47</v>
      </c>
      <c r="E91">
        <v>89.85</v>
      </c>
      <c r="F91">
        <v>91</v>
      </c>
      <c r="G91">
        <v>2263325</v>
      </c>
    </row>
    <row r="92" spans="2:7" x14ac:dyDescent="0.2">
      <c r="B92" t="s">
        <v>95</v>
      </c>
      <c r="C92">
        <v>91</v>
      </c>
      <c r="D92">
        <v>91.71</v>
      </c>
      <c r="E92">
        <v>90.66</v>
      </c>
      <c r="F92">
        <v>91.33</v>
      </c>
      <c r="G92">
        <v>1334025</v>
      </c>
    </row>
    <row r="93" spans="2:7" x14ac:dyDescent="0.2">
      <c r="B93" t="s">
        <v>96</v>
      </c>
      <c r="C93">
        <v>91.38</v>
      </c>
      <c r="D93">
        <v>93.63</v>
      </c>
      <c r="E93">
        <v>91.38</v>
      </c>
      <c r="F93">
        <v>93.6</v>
      </c>
      <c r="G93">
        <v>1539399</v>
      </c>
    </row>
    <row r="94" spans="2:7" x14ac:dyDescent="0.2">
      <c r="B94" t="s">
        <v>97</v>
      </c>
      <c r="C94">
        <v>93.84</v>
      </c>
      <c r="D94">
        <v>94.43</v>
      </c>
      <c r="E94">
        <v>92.86</v>
      </c>
      <c r="F94">
        <v>94.36</v>
      </c>
      <c r="G94">
        <v>1260944</v>
      </c>
    </row>
    <row r="95" spans="2:7" x14ac:dyDescent="0.2">
      <c r="B95" t="s">
        <v>98</v>
      </c>
      <c r="C95">
        <v>94.94</v>
      </c>
      <c r="D95">
        <v>96.16</v>
      </c>
      <c r="E95">
        <v>94.08</v>
      </c>
      <c r="F95">
        <v>96.06</v>
      </c>
      <c r="G95">
        <v>1532735</v>
      </c>
    </row>
    <row r="96" spans="2:7" x14ac:dyDescent="0.2">
      <c r="B96" t="s">
        <v>99</v>
      </c>
      <c r="C96">
        <v>95.85</v>
      </c>
      <c r="D96">
        <v>96.07</v>
      </c>
      <c r="E96">
        <v>94.88</v>
      </c>
      <c r="F96">
        <v>95.27</v>
      </c>
      <c r="G96">
        <v>1462439</v>
      </c>
    </row>
    <row r="97" spans="2:7" x14ac:dyDescent="0.2">
      <c r="B97" t="s">
        <v>100</v>
      </c>
      <c r="C97">
        <v>94.89</v>
      </c>
      <c r="D97">
        <v>95.54</v>
      </c>
      <c r="E97">
        <v>94.7</v>
      </c>
      <c r="F97">
        <v>95</v>
      </c>
      <c r="G97">
        <v>1260094</v>
      </c>
    </row>
    <row r="98" spans="2:7" x14ac:dyDescent="0.2">
      <c r="B98" t="s">
        <v>101</v>
      </c>
      <c r="C98">
        <v>94.47</v>
      </c>
      <c r="D98">
        <v>96.92</v>
      </c>
      <c r="E98">
        <v>94.47</v>
      </c>
      <c r="F98">
        <v>96.18</v>
      </c>
      <c r="G98">
        <v>1951449</v>
      </c>
    </row>
    <row r="99" spans="2:7" x14ac:dyDescent="0.2">
      <c r="B99" t="s">
        <v>102</v>
      </c>
      <c r="C99">
        <v>96</v>
      </c>
      <c r="D99">
        <v>96.65</v>
      </c>
      <c r="E99">
        <v>93.89</v>
      </c>
      <c r="F99">
        <v>95.37</v>
      </c>
      <c r="G99">
        <v>1925349</v>
      </c>
    </row>
    <row r="100" spans="2:7" x14ac:dyDescent="0.2">
      <c r="B100" t="s">
        <v>103</v>
      </c>
      <c r="C100">
        <v>94.83</v>
      </c>
      <c r="D100">
        <v>95.54</v>
      </c>
      <c r="E100">
        <v>93.93</v>
      </c>
      <c r="F100">
        <v>94.73</v>
      </c>
      <c r="G100">
        <v>1785290</v>
      </c>
    </row>
    <row r="101" spans="2:7" x14ac:dyDescent="0.2">
      <c r="B101" t="s">
        <v>104</v>
      </c>
      <c r="C101">
        <v>95.5</v>
      </c>
      <c r="D101">
        <v>97.32</v>
      </c>
      <c r="E101">
        <v>95.24</v>
      </c>
      <c r="F101">
        <v>96.89</v>
      </c>
      <c r="G101">
        <v>1600295</v>
      </c>
    </row>
    <row r="102" spans="2:7" x14ac:dyDescent="0.2">
      <c r="B102" t="s">
        <v>105</v>
      </c>
      <c r="C102">
        <v>97.58</v>
      </c>
      <c r="D102">
        <v>98.15</v>
      </c>
      <c r="E102">
        <v>96.31</v>
      </c>
      <c r="F102">
        <v>96.6</v>
      </c>
      <c r="G102">
        <v>5081249</v>
      </c>
    </row>
    <row r="103" spans="2:7" x14ac:dyDescent="0.2">
      <c r="B103" t="s">
        <v>106</v>
      </c>
      <c r="C103">
        <v>96.6</v>
      </c>
      <c r="D103">
        <v>96.81</v>
      </c>
      <c r="E103">
        <v>95.76</v>
      </c>
      <c r="F103">
        <v>96.55</v>
      </c>
      <c r="G103">
        <v>1077838</v>
      </c>
    </row>
    <row r="104" spans="2:7" x14ac:dyDescent="0.2">
      <c r="B104" t="s">
        <v>107</v>
      </c>
      <c r="C104">
        <v>95.95</v>
      </c>
      <c r="D104">
        <v>98.16</v>
      </c>
      <c r="E104">
        <v>95.9</v>
      </c>
      <c r="F104">
        <v>97.52</v>
      </c>
      <c r="G104">
        <v>854831</v>
      </c>
    </row>
    <row r="105" spans="2:7" x14ac:dyDescent="0.2">
      <c r="B105" t="s">
        <v>108</v>
      </c>
      <c r="C105">
        <v>96.67</v>
      </c>
      <c r="D105">
        <v>98.24</v>
      </c>
      <c r="E105">
        <v>96.67</v>
      </c>
      <c r="F105">
        <v>97.34</v>
      </c>
      <c r="G105">
        <v>1242977</v>
      </c>
    </row>
    <row r="106" spans="2:7" x14ac:dyDescent="0.2">
      <c r="B106" t="s">
        <v>109</v>
      </c>
      <c r="C106">
        <v>97.73</v>
      </c>
      <c r="D106">
        <v>97.75</v>
      </c>
      <c r="E106">
        <v>95.2</v>
      </c>
      <c r="F106">
        <v>95.42</v>
      </c>
      <c r="G106">
        <v>897917</v>
      </c>
    </row>
    <row r="107" spans="2:7" x14ac:dyDescent="0.2">
      <c r="B107" t="s">
        <v>110</v>
      </c>
      <c r="C107">
        <v>96.26</v>
      </c>
      <c r="D107">
        <v>96.66</v>
      </c>
      <c r="E107">
        <v>95.26</v>
      </c>
      <c r="F107">
        <v>95.74</v>
      </c>
      <c r="G107">
        <v>1135916</v>
      </c>
    </row>
    <row r="108" spans="2:7" x14ac:dyDescent="0.2">
      <c r="B108" t="s">
        <v>111</v>
      </c>
      <c r="C108">
        <v>95.84</v>
      </c>
      <c r="D108">
        <v>96.69</v>
      </c>
      <c r="E108">
        <v>95.4</v>
      </c>
      <c r="F108">
        <v>96.65</v>
      </c>
      <c r="G108">
        <v>1170237</v>
      </c>
    </row>
    <row r="109" spans="2:7" x14ac:dyDescent="0.2">
      <c r="B109" t="s">
        <v>112</v>
      </c>
      <c r="C109">
        <v>96.24</v>
      </c>
      <c r="D109">
        <v>97.09</v>
      </c>
      <c r="E109">
        <v>96.07</v>
      </c>
      <c r="F109">
        <v>96.3</v>
      </c>
      <c r="G109">
        <v>1469785</v>
      </c>
    </row>
    <row r="110" spans="2:7" x14ac:dyDescent="0.2">
      <c r="B110" t="s">
        <v>113</v>
      </c>
      <c r="C110">
        <v>95.99</v>
      </c>
      <c r="D110">
        <v>96.03</v>
      </c>
      <c r="E110">
        <v>94.43</v>
      </c>
      <c r="F110">
        <v>95.55</v>
      </c>
      <c r="G110">
        <v>2040340</v>
      </c>
    </row>
    <row r="111" spans="2:7" x14ac:dyDescent="0.2">
      <c r="B111" t="s">
        <v>114</v>
      </c>
      <c r="C111">
        <v>95.97</v>
      </c>
      <c r="D111">
        <v>103.57</v>
      </c>
      <c r="E111">
        <v>95.76</v>
      </c>
      <c r="F111">
        <v>101.14</v>
      </c>
      <c r="G111">
        <v>3511390</v>
      </c>
    </row>
    <row r="112" spans="2:7" x14ac:dyDescent="0.2">
      <c r="B112" t="s">
        <v>115</v>
      </c>
      <c r="C112">
        <v>101.92</v>
      </c>
      <c r="D112">
        <v>104.71</v>
      </c>
      <c r="E112">
        <v>101.79</v>
      </c>
      <c r="F112">
        <v>103.94</v>
      </c>
      <c r="G112">
        <v>2723695</v>
      </c>
    </row>
    <row r="113" spans="2:7" x14ac:dyDescent="0.2">
      <c r="B113" t="s">
        <v>116</v>
      </c>
      <c r="C113">
        <v>104.58</v>
      </c>
      <c r="D113">
        <v>104.65</v>
      </c>
      <c r="E113">
        <v>102.78</v>
      </c>
      <c r="F113">
        <v>103.75</v>
      </c>
      <c r="G113">
        <v>1759799</v>
      </c>
    </row>
    <row r="114" spans="2:7" x14ac:dyDescent="0.2">
      <c r="B114" t="s">
        <v>117</v>
      </c>
      <c r="C114">
        <v>102.96</v>
      </c>
      <c r="D114">
        <v>104.93</v>
      </c>
      <c r="E114">
        <v>102.96</v>
      </c>
      <c r="F114">
        <v>104.81</v>
      </c>
      <c r="G114">
        <v>1207475</v>
      </c>
    </row>
    <row r="115" spans="2:7" x14ac:dyDescent="0.2">
      <c r="B115" t="s">
        <v>118</v>
      </c>
      <c r="C115">
        <v>104.62</v>
      </c>
      <c r="D115">
        <v>105.9</v>
      </c>
      <c r="E115">
        <v>104.31</v>
      </c>
      <c r="F115">
        <v>105.11</v>
      </c>
      <c r="G115">
        <v>1646789</v>
      </c>
    </row>
    <row r="116" spans="2:7" x14ac:dyDescent="0.2">
      <c r="B116" t="s">
        <v>119</v>
      </c>
      <c r="C116">
        <v>105.97</v>
      </c>
      <c r="D116">
        <v>106.85</v>
      </c>
      <c r="E116">
        <v>105.11</v>
      </c>
      <c r="F116">
        <v>105.72</v>
      </c>
      <c r="G116">
        <v>1563665</v>
      </c>
    </row>
    <row r="117" spans="2:7" x14ac:dyDescent="0.2">
      <c r="B117" t="s">
        <v>120</v>
      </c>
      <c r="C117">
        <v>105.44</v>
      </c>
      <c r="D117">
        <v>106.72</v>
      </c>
      <c r="E117">
        <v>104.99</v>
      </c>
      <c r="F117">
        <v>106.56</v>
      </c>
      <c r="G117">
        <v>1414131</v>
      </c>
    </row>
    <row r="118" spans="2:7" x14ac:dyDescent="0.2">
      <c r="B118" t="s">
        <v>121</v>
      </c>
      <c r="C118">
        <v>106.46</v>
      </c>
      <c r="D118">
        <v>107.6</v>
      </c>
      <c r="E118">
        <v>105.71</v>
      </c>
      <c r="F118">
        <v>107</v>
      </c>
      <c r="G118">
        <v>2404047</v>
      </c>
    </row>
    <row r="119" spans="2:7" x14ac:dyDescent="0.2">
      <c r="B119" t="s">
        <v>122</v>
      </c>
      <c r="C119">
        <v>106.39</v>
      </c>
      <c r="D119">
        <v>106.59</v>
      </c>
      <c r="E119">
        <v>105.62</v>
      </c>
      <c r="F119">
        <v>106.24</v>
      </c>
      <c r="G119">
        <v>1709598</v>
      </c>
    </row>
    <row r="120" spans="2:7" x14ac:dyDescent="0.2">
      <c r="B120" t="s">
        <v>123</v>
      </c>
      <c r="C120">
        <v>106.4</v>
      </c>
      <c r="D120">
        <v>106.45</v>
      </c>
      <c r="E120">
        <v>105</v>
      </c>
      <c r="F120">
        <v>105.1</v>
      </c>
      <c r="G120">
        <v>1835274</v>
      </c>
    </row>
    <row r="121" spans="2:7" x14ac:dyDescent="0.2">
      <c r="B121" t="s">
        <v>124</v>
      </c>
      <c r="C121">
        <v>105.48</v>
      </c>
      <c r="D121">
        <v>106.15</v>
      </c>
      <c r="E121">
        <v>104.57</v>
      </c>
      <c r="F121">
        <v>104.82</v>
      </c>
      <c r="G121">
        <v>1800645</v>
      </c>
    </row>
    <row r="122" spans="2:7" x14ac:dyDescent="0.2">
      <c r="B122" t="s">
        <v>125</v>
      </c>
      <c r="C122">
        <v>104.53</v>
      </c>
      <c r="D122">
        <v>105.54</v>
      </c>
      <c r="E122">
        <v>104.51</v>
      </c>
      <c r="F122">
        <v>104.77</v>
      </c>
      <c r="G122">
        <v>1668985</v>
      </c>
    </row>
    <row r="123" spans="2:7" x14ac:dyDescent="0.2">
      <c r="B123" t="s">
        <v>126</v>
      </c>
      <c r="C123">
        <v>104.6</v>
      </c>
      <c r="D123">
        <v>106.46</v>
      </c>
      <c r="E123">
        <v>104.28</v>
      </c>
      <c r="F123">
        <v>106.11</v>
      </c>
      <c r="G123">
        <v>1376986</v>
      </c>
    </row>
    <row r="124" spans="2:7" x14ac:dyDescent="0.2">
      <c r="B124" t="s">
        <v>127</v>
      </c>
      <c r="C124">
        <v>105.66</v>
      </c>
      <c r="D124">
        <v>106.55</v>
      </c>
      <c r="E124">
        <v>105.51</v>
      </c>
      <c r="F124">
        <v>106.26</v>
      </c>
      <c r="G124">
        <v>1276904</v>
      </c>
    </row>
    <row r="125" spans="2:7" x14ac:dyDescent="0.2">
      <c r="B125" t="s">
        <v>128</v>
      </c>
      <c r="C125">
        <v>106.95</v>
      </c>
      <c r="D125">
        <v>109.26</v>
      </c>
      <c r="E125">
        <v>106.95</v>
      </c>
      <c r="F125">
        <v>108.44</v>
      </c>
      <c r="G125">
        <v>1393486</v>
      </c>
    </row>
    <row r="126" spans="2:7" x14ac:dyDescent="0.2">
      <c r="B126" t="s">
        <v>129</v>
      </c>
      <c r="C126">
        <v>108.9</v>
      </c>
      <c r="D126">
        <v>110.25</v>
      </c>
      <c r="E126">
        <v>106.84</v>
      </c>
      <c r="F126">
        <v>106.92</v>
      </c>
      <c r="G126">
        <v>1498696</v>
      </c>
    </row>
    <row r="127" spans="2:7" x14ac:dyDescent="0.2">
      <c r="B127" t="s">
        <v>130</v>
      </c>
      <c r="C127">
        <v>106.82</v>
      </c>
      <c r="D127">
        <v>107.44</v>
      </c>
      <c r="E127">
        <v>105.57</v>
      </c>
      <c r="F127">
        <v>105.87</v>
      </c>
      <c r="G127">
        <v>1383831</v>
      </c>
    </row>
    <row r="128" spans="2:7" x14ac:dyDescent="0.2">
      <c r="B128" t="s">
        <v>131</v>
      </c>
      <c r="C128">
        <v>106.31</v>
      </c>
      <c r="D128">
        <v>107.35</v>
      </c>
      <c r="E128">
        <v>105.23</v>
      </c>
      <c r="F128">
        <v>105.37</v>
      </c>
      <c r="G128">
        <v>1088020</v>
      </c>
    </row>
    <row r="129" spans="2:7" x14ac:dyDescent="0.2">
      <c r="B129" t="s">
        <v>132</v>
      </c>
      <c r="C129">
        <v>105.23</v>
      </c>
      <c r="D129">
        <v>106.17</v>
      </c>
      <c r="E129">
        <v>104.8</v>
      </c>
      <c r="F129">
        <v>105.54</v>
      </c>
      <c r="G129">
        <v>1131566</v>
      </c>
    </row>
    <row r="130" spans="2:7" x14ac:dyDescent="0.2">
      <c r="B130" t="s">
        <v>133</v>
      </c>
      <c r="C130">
        <v>105.34</v>
      </c>
      <c r="D130">
        <v>106.27</v>
      </c>
      <c r="E130">
        <v>105.09</v>
      </c>
      <c r="F130">
        <v>105.74</v>
      </c>
      <c r="G130">
        <v>1167381</v>
      </c>
    </row>
    <row r="131" spans="2:7" x14ac:dyDescent="0.2">
      <c r="B131" t="s">
        <v>134</v>
      </c>
      <c r="C131">
        <v>105.95</v>
      </c>
      <c r="D131">
        <v>106.09</v>
      </c>
      <c r="E131">
        <v>103.77</v>
      </c>
      <c r="F131">
        <v>104.16</v>
      </c>
      <c r="G131">
        <v>2035492</v>
      </c>
    </row>
    <row r="132" spans="2:7" x14ac:dyDescent="0.2">
      <c r="B132" t="s">
        <v>135</v>
      </c>
      <c r="C132">
        <v>105.63</v>
      </c>
      <c r="D132">
        <v>107.41</v>
      </c>
      <c r="E132">
        <v>105.2</v>
      </c>
      <c r="F132">
        <v>107.29</v>
      </c>
      <c r="G132">
        <v>1338797</v>
      </c>
    </row>
    <row r="133" spans="2:7" x14ac:dyDescent="0.2">
      <c r="B133" t="s">
        <v>136</v>
      </c>
      <c r="C133">
        <v>106.55</v>
      </c>
      <c r="D133">
        <v>106.73</v>
      </c>
      <c r="E133">
        <v>105.15</v>
      </c>
      <c r="F133">
        <v>106.05</v>
      </c>
      <c r="G133">
        <v>1433173</v>
      </c>
    </row>
    <row r="134" spans="2:7" x14ac:dyDescent="0.2">
      <c r="B134" t="s">
        <v>137</v>
      </c>
      <c r="C134">
        <v>106.33</v>
      </c>
      <c r="D134">
        <v>107.79</v>
      </c>
      <c r="E134">
        <v>105.99</v>
      </c>
      <c r="F134">
        <v>106.64</v>
      </c>
      <c r="G134">
        <v>1337820</v>
      </c>
    </row>
    <row r="135" spans="2:7" x14ac:dyDescent="0.2">
      <c r="B135" t="s">
        <v>138</v>
      </c>
      <c r="C135">
        <v>107.86</v>
      </c>
      <c r="D135">
        <v>110.96</v>
      </c>
      <c r="E135">
        <v>107.18</v>
      </c>
      <c r="F135">
        <v>108.54</v>
      </c>
      <c r="G135">
        <v>1951232</v>
      </c>
    </row>
    <row r="136" spans="2:7" x14ac:dyDescent="0.2">
      <c r="B136" t="s">
        <v>139</v>
      </c>
      <c r="C136">
        <v>108.23</v>
      </c>
      <c r="D136">
        <v>109.66</v>
      </c>
      <c r="E136">
        <v>108.23</v>
      </c>
      <c r="F136">
        <v>108.64</v>
      </c>
      <c r="G136">
        <v>1428143</v>
      </c>
    </row>
    <row r="137" spans="2:7" x14ac:dyDescent="0.2">
      <c r="B137" t="s">
        <v>140</v>
      </c>
      <c r="C137">
        <v>108.8</v>
      </c>
      <c r="D137">
        <v>110.4</v>
      </c>
      <c r="E137">
        <v>108.65</v>
      </c>
      <c r="F137">
        <v>109.98</v>
      </c>
      <c r="G137">
        <v>1820745</v>
      </c>
    </row>
    <row r="138" spans="2:7" x14ac:dyDescent="0.2">
      <c r="B138" t="s">
        <v>141</v>
      </c>
      <c r="C138">
        <v>109.54</v>
      </c>
      <c r="D138">
        <v>110.1</v>
      </c>
      <c r="E138">
        <v>108.15</v>
      </c>
      <c r="F138">
        <v>108.5</v>
      </c>
      <c r="G138">
        <v>1557153</v>
      </c>
    </row>
    <row r="139" spans="2:7" x14ac:dyDescent="0.2">
      <c r="B139" t="s">
        <v>142</v>
      </c>
      <c r="C139">
        <v>108.78</v>
      </c>
      <c r="D139">
        <v>110.09</v>
      </c>
      <c r="E139">
        <v>108.51</v>
      </c>
      <c r="F139">
        <v>109.27</v>
      </c>
      <c r="G139">
        <v>1894602</v>
      </c>
    </row>
    <row r="140" spans="2:7" x14ac:dyDescent="0.2">
      <c r="B140" t="s">
        <v>143</v>
      </c>
      <c r="C140">
        <v>109.76</v>
      </c>
      <c r="D140">
        <v>112.62</v>
      </c>
      <c r="E140">
        <v>109.53</v>
      </c>
      <c r="F140">
        <v>112.46</v>
      </c>
      <c r="G140">
        <v>2308302</v>
      </c>
    </row>
    <row r="141" spans="2:7" x14ac:dyDescent="0.2">
      <c r="B141" t="s">
        <v>144</v>
      </c>
      <c r="C141">
        <v>112.46</v>
      </c>
      <c r="D141">
        <v>112.68</v>
      </c>
      <c r="E141">
        <v>109.8</v>
      </c>
      <c r="F141">
        <v>109.93</v>
      </c>
      <c r="G141">
        <v>4287721</v>
      </c>
    </row>
    <row r="142" spans="2:7" x14ac:dyDescent="0.2">
      <c r="B142" t="s">
        <v>145</v>
      </c>
      <c r="C142">
        <v>110.43</v>
      </c>
      <c r="D142">
        <v>112.25</v>
      </c>
      <c r="E142">
        <v>110.41</v>
      </c>
      <c r="F142">
        <v>110.74</v>
      </c>
      <c r="G142">
        <v>1358465</v>
      </c>
    </row>
    <row r="143" spans="2:7" x14ac:dyDescent="0.2">
      <c r="B143" t="s">
        <v>146</v>
      </c>
      <c r="C143">
        <v>111.09</v>
      </c>
      <c r="D143">
        <v>111.38</v>
      </c>
      <c r="E143">
        <v>110.3</v>
      </c>
      <c r="F143">
        <v>110.54</v>
      </c>
      <c r="G143">
        <v>1972105</v>
      </c>
    </row>
    <row r="144" spans="2:7" x14ac:dyDescent="0.2">
      <c r="B144" t="s">
        <v>147</v>
      </c>
      <c r="C144">
        <v>110.93</v>
      </c>
      <c r="D144">
        <v>111.18</v>
      </c>
      <c r="E144">
        <v>109.91</v>
      </c>
      <c r="F144">
        <v>110.13</v>
      </c>
      <c r="G144">
        <v>924618</v>
      </c>
    </row>
    <row r="145" spans="2:7" x14ac:dyDescent="0.2">
      <c r="B145" t="s">
        <v>148</v>
      </c>
      <c r="C145">
        <v>109.63</v>
      </c>
      <c r="D145">
        <v>110.64</v>
      </c>
      <c r="E145">
        <v>109.51</v>
      </c>
      <c r="F145">
        <v>109.94</v>
      </c>
      <c r="G145">
        <v>1446365</v>
      </c>
    </row>
    <row r="146" spans="2:7" x14ac:dyDescent="0.2">
      <c r="B146" t="s">
        <v>149</v>
      </c>
      <c r="C146">
        <v>109.46</v>
      </c>
      <c r="D146">
        <v>110.74</v>
      </c>
      <c r="E146">
        <v>108.61</v>
      </c>
      <c r="F146">
        <v>110.36</v>
      </c>
      <c r="G146">
        <v>1210578</v>
      </c>
    </row>
    <row r="147" spans="2:7" x14ac:dyDescent="0.2">
      <c r="B147" t="s">
        <v>150</v>
      </c>
      <c r="C147">
        <v>109.72</v>
      </c>
      <c r="D147">
        <v>112.92</v>
      </c>
      <c r="E147">
        <v>109.5</v>
      </c>
      <c r="F147">
        <v>112.21</v>
      </c>
      <c r="G147">
        <v>2115199</v>
      </c>
    </row>
    <row r="148" spans="2:7" x14ac:dyDescent="0.2">
      <c r="B148" t="s">
        <v>151</v>
      </c>
      <c r="C148">
        <v>111.66</v>
      </c>
      <c r="D148">
        <v>111.72</v>
      </c>
      <c r="E148">
        <v>107.93</v>
      </c>
      <c r="F148">
        <v>108.49</v>
      </c>
      <c r="G148">
        <v>2309718</v>
      </c>
    </row>
    <row r="149" spans="2:7" x14ac:dyDescent="0.2">
      <c r="B149" t="s">
        <v>152</v>
      </c>
      <c r="C149">
        <v>108.98</v>
      </c>
      <c r="D149">
        <v>111.29</v>
      </c>
      <c r="E149">
        <v>108.98</v>
      </c>
      <c r="F149">
        <v>110.75</v>
      </c>
      <c r="G149">
        <v>2819227</v>
      </c>
    </row>
    <row r="150" spans="2:7" x14ac:dyDescent="0.2">
      <c r="B150" t="s">
        <v>153</v>
      </c>
      <c r="C150">
        <v>110.77</v>
      </c>
      <c r="D150">
        <v>110.98</v>
      </c>
      <c r="E150">
        <v>108.84</v>
      </c>
      <c r="F150">
        <v>109.32</v>
      </c>
      <c r="G150">
        <v>1550711</v>
      </c>
    </row>
    <row r="151" spans="2:7" x14ac:dyDescent="0.2">
      <c r="B151" t="s">
        <v>154</v>
      </c>
      <c r="C151">
        <v>110.04</v>
      </c>
      <c r="D151">
        <v>110.71</v>
      </c>
      <c r="E151">
        <v>108.64</v>
      </c>
      <c r="F151">
        <v>109.08</v>
      </c>
      <c r="G151">
        <v>2867658</v>
      </c>
    </row>
    <row r="152" spans="2:7" x14ac:dyDescent="0.2">
      <c r="B152" t="s">
        <v>155</v>
      </c>
      <c r="C152">
        <v>108.3</v>
      </c>
      <c r="D152">
        <v>108.3</v>
      </c>
      <c r="E152">
        <v>102.76</v>
      </c>
      <c r="F152">
        <v>104.73</v>
      </c>
      <c r="G152">
        <v>2892497</v>
      </c>
    </row>
    <row r="153" spans="2:7" x14ac:dyDescent="0.2">
      <c r="B153" t="s">
        <v>156</v>
      </c>
      <c r="C153">
        <v>103.21</v>
      </c>
      <c r="D153">
        <v>104.92</v>
      </c>
      <c r="E153">
        <v>102.41</v>
      </c>
      <c r="F153">
        <v>104.89</v>
      </c>
      <c r="G153">
        <v>2557014</v>
      </c>
    </row>
    <row r="154" spans="2:7" x14ac:dyDescent="0.2">
      <c r="B154" t="s">
        <v>157</v>
      </c>
      <c r="C154">
        <v>104.64</v>
      </c>
      <c r="D154">
        <v>106.6</v>
      </c>
      <c r="E154">
        <v>104.23</v>
      </c>
      <c r="F154">
        <v>106.16</v>
      </c>
      <c r="G154">
        <v>1973879</v>
      </c>
    </row>
    <row r="155" spans="2:7" x14ac:dyDescent="0.2">
      <c r="B155" t="s">
        <v>158</v>
      </c>
      <c r="C155">
        <v>106.98</v>
      </c>
      <c r="D155">
        <v>108.5</v>
      </c>
      <c r="E155">
        <v>106.61</v>
      </c>
      <c r="F155">
        <v>107.88</v>
      </c>
      <c r="G155">
        <v>1589212</v>
      </c>
    </row>
    <row r="156" spans="2:7" x14ac:dyDescent="0.2">
      <c r="B156" t="s">
        <v>159</v>
      </c>
      <c r="C156">
        <v>106.55</v>
      </c>
      <c r="D156">
        <v>110.58</v>
      </c>
      <c r="E156">
        <v>105.13</v>
      </c>
      <c r="F156">
        <v>110.17</v>
      </c>
      <c r="G156">
        <v>2095806</v>
      </c>
    </row>
    <row r="157" spans="2:7" x14ac:dyDescent="0.2">
      <c r="B157" t="s">
        <v>160</v>
      </c>
      <c r="C157">
        <v>110.17</v>
      </c>
      <c r="D157">
        <v>111.49</v>
      </c>
      <c r="E157">
        <v>109.97</v>
      </c>
      <c r="F157">
        <v>111.38</v>
      </c>
      <c r="G157">
        <v>1258465</v>
      </c>
    </row>
    <row r="158" spans="2:7" x14ac:dyDescent="0.2">
      <c r="B158" t="s">
        <v>161</v>
      </c>
      <c r="C158">
        <v>110.96</v>
      </c>
      <c r="D158">
        <v>113.49</v>
      </c>
      <c r="E158">
        <v>110.96</v>
      </c>
      <c r="F158">
        <v>113</v>
      </c>
      <c r="G158">
        <v>1464432</v>
      </c>
    </row>
    <row r="159" spans="2:7" x14ac:dyDescent="0.2">
      <c r="B159" t="s">
        <v>162</v>
      </c>
      <c r="C159">
        <v>113.91</v>
      </c>
      <c r="D159">
        <v>115.18</v>
      </c>
      <c r="E159">
        <v>113.31</v>
      </c>
      <c r="F159">
        <v>115.07</v>
      </c>
      <c r="G159">
        <v>1353505</v>
      </c>
    </row>
    <row r="160" spans="2:7" x14ac:dyDescent="0.2">
      <c r="B160" t="s">
        <v>163</v>
      </c>
      <c r="C160">
        <v>114.91</v>
      </c>
      <c r="D160">
        <v>116.16</v>
      </c>
      <c r="E160">
        <v>114.46</v>
      </c>
      <c r="F160">
        <v>115.72</v>
      </c>
      <c r="G160">
        <v>1299693</v>
      </c>
    </row>
    <row r="161" spans="2:7" x14ac:dyDescent="0.2">
      <c r="B161" t="s">
        <v>164</v>
      </c>
      <c r="C161">
        <v>116.77</v>
      </c>
      <c r="D161">
        <v>117.39</v>
      </c>
      <c r="E161">
        <v>112.99</v>
      </c>
      <c r="F161">
        <v>113.69</v>
      </c>
      <c r="G161">
        <v>1699401</v>
      </c>
    </row>
    <row r="162" spans="2:7" x14ac:dyDescent="0.2">
      <c r="B162" t="s">
        <v>165</v>
      </c>
      <c r="C162">
        <v>114.77</v>
      </c>
      <c r="D162">
        <v>117.12</v>
      </c>
      <c r="E162">
        <v>114.61</v>
      </c>
      <c r="F162">
        <v>116.83</v>
      </c>
      <c r="G162">
        <v>1701684</v>
      </c>
    </row>
    <row r="163" spans="2:7" x14ac:dyDescent="0.2">
      <c r="B163" t="s">
        <v>166</v>
      </c>
      <c r="C163">
        <v>116.05</v>
      </c>
      <c r="D163">
        <v>117.99</v>
      </c>
      <c r="E163">
        <v>115.71</v>
      </c>
      <c r="F163">
        <v>117.15</v>
      </c>
      <c r="G163">
        <v>1214629</v>
      </c>
    </row>
    <row r="164" spans="2:7" x14ac:dyDescent="0.2">
      <c r="B164" t="s">
        <v>167</v>
      </c>
      <c r="C164">
        <v>117.33</v>
      </c>
      <c r="D164">
        <v>118.65</v>
      </c>
      <c r="E164">
        <v>115.81</v>
      </c>
      <c r="F164">
        <v>116.07</v>
      </c>
      <c r="G164">
        <v>1050670</v>
      </c>
    </row>
    <row r="165" spans="2:7" x14ac:dyDescent="0.2">
      <c r="B165" t="s">
        <v>168</v>
      </c>
      <c r="C165">
        <v>116</v>
      </c>
      <c r="D165">
        <v>116.61</v>
      </c>
      <c r="E165">
        <v>114.11</v>
      </c>
      <c r="F165">
        <v>114.29</v>
      </c>
      <c r="G165">
        <v>980971</v>
      </c>
    </row>
    <row r="166" spans="2:7" x14ac:dyDescent="0.2">
      <c r="B166" t="s">
        <v>169</v>
      </c>
      <c r="C166">
        <v>114.11</v>
      </c>
      <c r="D166">
        <v>114.79</v>
      </c>
      <c r="E166">
        <v>111.92</v>
      </c>
      <c r="F166">
        <v>112.1</v>
      </c>
      <c r="G166">
        <v>1654390</v>
      </c>
    </row>
    <row r="167" spans="2:7" x14ac:dyDescent="0.2">
      <c r="B167" t="s">
        <v>170</v>
      </c>
      <c r="C167">
        <v>111.83</v>
      </c>
      <c r="D167">
        <v>113.03</v>
      </c>
      <c r="E167">
        <v>110.4</v>
      </c>
      <c r="F167">
        <v>112.11</v>
      </c>
      <c r="G167">
        <v>950873</v>
      </c>
    </row>
    <row r="168" spans="2:7" x14ac:dyDescent="0.2">
      <c r="B168" t="s">
        <v>171</v>
      </c>
      <c r="C168">
        <v>113.26</v>
      </c>
      <c r="D168">
        <v>115.3</v>
      </c>
      <c r="E168">
        <v>113.26</v>
      </c>
      <c r="F168">
        <v>114.27</v>
      </c>
      <c r="G168">
        <v>1931045</v>
      </c>
    </row>
    <row r="169" spans="2:7" x14ac:dyDescent="0.2">
      <c r="B169" t="s">
        <v>172</v>
      </c>
      <c r="C169">
        <v>114.23</v>
      </c>
      <c r="D169">
        <v>114.27</v>
      </c>
      <c r="E169">
        <v>111.67</v>
      </c>
      <c r="F169">
        <v>112.03</v>
      </c>
      <c r="G169">
        <v>1575018</v>
      </c>
    </row>
    <row r="170" spans="2:7" x14ac:dyDescent="0.2">
      <c r="B170" t="s">
        <v>173</v>
      </c>
      <c r="C170">
        <v>112</v>
      </c>
      <c r="D170">
        <v>113.03</v>
      </c>
      <c r="E170">
        <v>111.14</v>
      </c>
      <c r="F170">
        <v>112.72</v>
      </c>
      <c r="G170">
        <v>1652758</v>
      </c>
    </row>
    <row r="171" spans="2:7" x14ac:dyDescent="0.2">
      <c r="B171" t="s">
        <v>174</v>
      </c>
      <c r="C171">
        <v>113</v>
      </c>
      <c r="D171">
        <v>113.36</v>
      </c>
      <c r="E171">
        <v>109.89</v>
      </c>
      <c r="F171">
        <v>110.78</v>
      </c>
      <c r="G171">
        <v>1128928</v>
      </c>
    </row>
    <row r="172" spans="2:7" x14ac:dyDescent="0.2">
      <c r="B172" t="s">
        <v>175</v>
      </c>
      <c r="C172">
        <v>111.86</v>
      </c>
      <c r="D172">
        <v>113.23</v>
      </c>
      <c r="E172">
        <v>111.51</v>
      </c>
      <c r="F172">
        <v>113.03</v>
      </c>
      <c r="G172">
        <v>1271621</v>
      </c>
    </row>
    <row r="173" spans="2:7" x14ac:dyDescent="0.2">
      <c r="B173" t="s">
        <v>176</v>
      </c>
      <c r="C173">
        <v>113.12</v>
      </c>
      <c r="D173">
        <v>113.51</v>
      </c>
      <c r="E173">
        <v>111.17</v>
      </c>
      <c r="F173">
        <v>112.92</v>
      </c>
      <c r="G173">
        <v>1942034</v>
      </c>
    </row>
    <row r="174" spans="2:7" x14ac:dyDescent="0.2">
      <c r="B174" t="s">
        <v>177</v>
      </c>
      <c r="C174">
        <v>113.59</v>
      </c>
      <c r="D174">
        <v>115.38</v>
      </c>
      <c r="E174">
        <v>112.83</v>
      </c>
      <c r="F174">
        <v>114.85</v>
      </c>
      <c r="G174">
        <v>2751302</v>
      </c>
    </row>
    <row r="175" spans="2:7" x14ac:dyDescent="0.2">
      <c r="B175" t="s">
        <v>178</v>
      </c>
      <c r="C175">
        <v>114.91</v>
      </c>
      <c r="D175">
        <v>117.9</v>
      </c>
      <c r="E175">
        <v>114.38</v>
      </c>
      <c r="F175">
        <v>117.19</v>
      </c>
      <c r="G175">
        <v>1894671</v>
      </c>
    </row>
    <row r="176" spans="2:7" x14ac:dyDescent="0.2">
      <c r="B176" t="s">
        <v>179</v>
      </c>
      <c r="C176">
        <v>118.65</v>
      </c>
      <c r="D176">
        <v>118.67</v>
      </c>
      <c r="E176">
        <v>116.85</v>
      </c>
      <c r="F176">
        <v>117.07</v>
      </c>
      <c r="G176">
        <v>1853261</v>
      </c>
    </row>
    <row r="177" spans="2:7" x14ac:dyDescent="0.2">
      <c r="B177" t="s">
        <v>180</v>
      </c>
      <c r="C177">
        <v>118.99</v>
      </c>
      <c r="D177">
        <v>125.62</v>
      </c>
      <c r="E177">
        <v>118.06</v>
      </c>
      <c r="F177">
        <v>124.73</v>
      </c>
      <c r="G177">
        <v>2530839</v>
      </c>
    </row>
    <row r="178" spans="2:7" x14ac:dyDescent="0.2">
      <c r="B178" t="s">
        <v>181</v>
      </c>
      <c r="C178">
        <v>124.44</v>
      </c>
      <c r="D178">
        <v>124.97</v>
      </c>
      <c r="E178">
        <v>118.66</v>
      </c>
      <c r="F178">
        <v>119.87</v>
      </c>
      <c r="G178">
        <v>2271497</v>
      </c>
    </row>
    <row r="179" spans="2:7" x14ac:dyDescent="0.2">
      <c r="B179" t="s">
        <v>182</v>
      </c>
      <c r="C179">
        <v>120.42</v>
      </c>
      <c r="D179">
        <v>121.48</v>
      </c>
      <c r="E179">
        <v>118.97</v>
      </c>
      <c r="F179">
        <v>121.18</v>
      </c>
      <c r="G179">
        <v>1730233</v>
      </c>
    </row>
    <row r="180" spans="2:7" x14ac:dyDescent="0.2">
      <c r="B180" t="s">
        <v>183</v>
      </c>
      <c r="C180">
        <v>121.59</v>
      </c>
      <c r="D180">
        <v>124.36</v>
      </c>
      <c r="E180">
        <v>120.52</v>
      </c>
      <c r="F180">
        <v>120.63</v>
      </c>
      <c r="G180">
        <v>1603238</v>
      </c>
    </row>
    <row r="181" spans="2:7" x14ac:dyDescent="0.2">
      <c r="B181" t="s">
        <v>184</v>
      </c>
      <c r="C181">
        <v>121.45</v>
      </c>
      <c r="D181">
        <v>122.73</v>
      </c>
      <c r="E181">
        <v>121.38</v>
      </c>
      <c r="F181">
        <v>121.77</v>
      </c>
      <c r="G181">
        <v>1219732</v>
      </c>
    </row>
    <row r="182" spans="2:7" x14ac:dyDescent="0.2">
      <c r="B182" t="s">
        <v>185</v>
      </c>
      <c r="C182">
        <v>121.38</v>
      </c>
      <c r="D182">
        <v>122.24</v>
      </c>
      <c r="E182">
        <v>120.91</v>
      </c>
      <c r="F182">
        <v>121.72</v>
      </c>
      <c r="G182">
        <v>891599</v>
      </c>
    </row>
    <row r="183" spans="2:7" x14ac:dyDescent="0.2">
      <c r="B183" t="s">
        <v>186</v>
      </c>
      <c r="C183">
        <v>124.05</v>
      </c>
      <c r="D183">
        <v>126.71</v>
      </c>
      <c r="E183">
        <v>123.38</v>
      </c>
      <c r="F183">
        <v>126.52</v>
      </c>
      <c r="G183">
        <v>1433265</v>
      </c>
    </row>
    <row r="184" spans="2:7" x14ac:dyDescent="0.2">
      <c r="B184" t="s">
        <v>187</v>
      </c>
      <c r="C184">
        <v>126.58</v>
      </c>
      <c r="D184">
        <v>127.24</v>
      </c>
      <c r="E184">
        <v>121.69</v>
      </c>
      <c r="F184">
        <v>121.99</v>
      </c>
      <c r="G184">
        <v>1982239</v>
      </c>
    </row>
    <row r="185" spans="2:7" x14ac:dyDescent="0.2">
      <c r="B185" t="s">
        <v>188</v>
      </c>
      <c r="C185">
        <v>123</v>
      </c>
      <c r="D185">
        <v>123.83</v>
      </c>
      <c r="E185">
        <v>121.51</v>
      </c>
      <c r="F185">
        <v>121.67</v>
      </c>
      <c r="G185">
        <v>1474553</v>
      </c>
    </row>
    <row r="186" spans="2:7" x14ac:dyDescent="0.2">
      <c r="B186" t="s">
        <v>189</v>
      </c>
      <c r="C186">
        <v>122.2</v>
      </c>
      <c r="D186">
        <v>123.52</v>
      </c>
      <c r="E186">
        <v>121.6</v>
      </c>
      <c r="F186">
        <v>121.69</v>
      </c>
      <c r="G186">
        <v>1487904</v>
      </c>
    </row>
    <row r="187" spans="2:7" x14ac:dyDescent="0.2">
      <c r="B187" t="s">
        <v>190</v>
      </c>
      <c r="C187">
        <v>122.45</v>
      </c>
      <c r="D187">
        <v>122.85</v>
      </c>
      <c r="E187">
        <v>121.48</v>
      </c>
      <c r="F187">
        <v>122.28</v>
      </c>
      <c r="G187">
        <v>1041732</v>
      </c>
    </row>
    <row r="188" spans="2:7" x14ac:dyDescent="0.2">
      <c r="B188" t="s">
        <v>191</v>
      </c>
      <c r="C188">
        <v>122.9</v>
      </c>
      <c r="D188">
        <v>123.18</v>
      </c>
      <c r="E188">
        <v>121.85</v>
      </c>
      <c r="F188">
        <v>122.51</v>
      </c>
      <c r="G188">
        <v>984695</v>
      </c>
    </row>
    <row r="189" spans="2:7" x14ac:dyDescent="0.2">
      <c r="B189" t="s">
        <v>192</v>
      </c>
      <c r="C189">
        <v>122.9</v>
      </c>
      <c r="D189">
        <v>123.84</v>
      </c>
      <c r="E189">
        <v>121.98</v>
      </c>
      <c r="F189">
        <v>123.25</v>
      </c>
      <c r="G189">
        <v>1376724</v>
      </c>
    </row>
    <row r="190" spans="2:7" x14ac:dyDescent="0.2">
      <c r="B190" t="s">
        <v>193</v>
      </c>
      <c r="C190">
        <v>123.07</v>
      </c>
      <c r="D190">
        <v>124.3</v>
      </c>
      <c r="E190">
        <v>123.05</v>
      </c>
      <c r="F190">
        <v>123.86</v>
      </c>
      <c r="G190">
        <v>532492</v>
      </c>
    </row>
    <row r="191" spans="2:7" x14ac:dyDescent="0.2">
      <c r="B191" t="s">
        <v>194</v>
      </c>
      <c r="C191">
        <v>123.93</v>
      </c>
      <c r="D191">
        <v>125.38</v>
      </c>
      <c r="E191">
        <v>123.37</v>
      </c>
      <c r="F191">
        <v>125.1</v>
      </c>
      <c r="G191">
        <v>1073180</v>
      </c>
    </row>
    <row r="192" spans="2:7" x14ac:dyDescent="0.2">
      <c r="B192" t="s">
        <v>195</v>
      </c>
      <c r="C192">
        <v>124.98</v>
      </c>
      <c r="D192">
        <v>126.5</v>
      </c>
      <c r="E192">
        <v>123.76</v>
      </c>
      <c r="F192">
        <v>124.45</v>
      </c>
      <c r="G192">
        <v>2003088</v>
      </c>
    </row>
    <row r="193" spans="2:7" x14ac:dyDescent="0.2">
      <c r="B193" t="s">
        <v>196</v>
      </c>
      <c r="C193">
        <v>123.55</v>
      </c>
      <c r="D193">
        <v>123.94</v>
      </c>
      <c r="E193">
        <v>119.76</v>
      </c>
      <c r="F193">
        <v>120.58</v>
      </c>
      <c r="G193">
        <v>2078787</v>
      </c>
    </row>
    <row r="194" spans="2:7" x14ac:dyDescent="0.2">
      <c r="B194" t="s">
        <v>197</v>
      </c>
      <c r="C194">
        <v>120.59</v>
      </c>
      <c r="D194">
        <v>121.86</v>
      </c>
      <c r="E194">
        <v>120.52</v>
      </c>
      <c r="F194">
        <v>121.04</v>
      </c>
      <c r="G194">
        <v>2649969</v>
      </c>
    </row>
    <row r="195" spans="2:7" x14ac:dyDescent="0.2">
      <c r="B195" t="s">
        <v>198</v>
      </c>
      <c r="C195">
        <v>120.62</v>
      </c>
      <c r="D195">
        <v>120.94</v>
      </c>
      <c r="E195">
        <v>119.65</v>
      </c>
      <c r="F195">
        <v>119.88</v>
      </c>
      <c r="G195">
        <v>1455026</v>
      </c>
    </row>
    <row r="196" spans="2:7" x14ac:dyDescent="0.2">
      <c r="B196" t="s">
        <v>199</v>
      </c>
      <c r="C196">
        <v>119</v>
      </c>
      <c r="D196">
        <v>119.55</v>
      </c>
      <c r="E196">
        <v>118.05</v>
      </c>
      <c r="F196">
        <v>118.92</v>
      </c>
      <c r="G196">
        <v>1946950</v>
      </c>
    </row>
    <row r="197" spans="2:7" x14ac:dyDescent="0.2">
      <c r="B197" t="s">
        <v>200</v>
      </c>
      <c r="C197">
        <v>118.71</v>
      </c>
      <c r="D197">
        <v>118.94</v>
      </c>
      <c r="E197">
        <v>115.89</v>
      </c>
      <c r="F197">
        <v>118.31</v>
      </c>
      <c r="G197">
        <v>1805964</v>
      </c>
    </row>
    <row r="198" spans="2:7" x14ac:dyDescent="0.2">
      <c r="B198" t="s">
        <v>201</v>
      </c>
      <c r="C198">
        <v>119.34</v>
      </c>
      <c r="D198">
        <v>119.67</v>
      </c>
      <c r="E198">
        <v>112.22</v>
      </c>
      <c r="F198">
        <v>112.63</v>
      </c>
      <c r="G198">
        <v>2629780</v>
      </c>
    </row>
    <row r="199" spans="2:7" x14ac:dyDescent="0.2">
      <c r="B199" t="s">
        <v>202</v>
      </c>
      <c r="C199">
        <v>113.26</v>
      </c>
      <c r="D199">
        <v>113.44</v>
      </c>
      <c r="E199">
        <v>109.45</v>
      </c>
      <c r="F199">
        <v>110.53</v>
      </c>
      <c r="G199">
        <v>3497039</v>
      </c>
    </row>
    <row r="200" spans="2:7" x14ac:dyDescent="0.2">
      <c r="B200" t="s">
        <v>203</v>
      </c>
      <c r="C200">
        <v>109.99</v>
      </c>
      <c r="D200">
        <v>111.61</v>
      </c>
      <c r="E200">
        <v>109.65</v>
      </c>
      <c r="F200">
        <v>111.21</v>
      </c>
      <c r="G200">
        <v>2627281</v>
      </c>
    </row>
    <row r="201" spans="2:7" x14ac:dyDescent="0.2">
      <c r="B201" t="s">
        <v>204</v>
      </c>
      <c r="C201">
        <v>111.55</v>
      </c>
      <c r="D201">
        <v>116.3</v>
      </c>
      <c r="E201">
        <v>110.67</v>
      </c>
      <c r="F201">
        <v>116.15</v>
      </c>
      <c r="G201">
        <v>2582916</v>
      </c>
    </row>
    <row r="202" spans="2:7" x14ac:dyDescent="0.2">
      <c r="B202" t="s">
        <v>205</v>
      </c>
      <c r="C202">
        <v>116.16</v>
      </c>
      <c r="D202">
        <v>116.4</v>
      </c>
      <c r="E202">
        <v>113.85</v>
      </c>
      <c r="F202">
        <v>114.49</v>
      </c>
      <c r="G202">
        <v>1846150</v>
      </c>
    </row>
    <row r="203" spans="2:7" x14ac:dyDescent="0.2">
      <c r="B203" t="s">
        <v>206</v>
      </c>
      <c r="C203">
        <v>114.59</v>
      </c>
      <c r="D203">
        <v>116.75</v>
      </c>
      <c r="E203">
        <v>113.53</v>
      </c>
      <c r="F203">
        <v>116.43</v>
      </c>
      <c r="G203">
        <v>1731074</v>
      </c>
    </row>
    <row r="204" spans="2:7" x14ac:dyDescent="0.2">
      <c r="B204" t="s">
        <v>207</v>
      </c>
      <c r="C204">
        <v>116.64</v>
      </c>
      <c r="D204">
        <v>117.81</v>
      </c>
      <c r="E204">
        <v>115.37</v>
      </c>
      <c r="F204">
        <v>115.6</v>
      </c>
      <c r="G204">
        <v>2456446</v>
      </c>
    </row>
    <row r="205" spans="2:7" x14ac:dyDescent="0.2">
      <c r="B205" t="s">
        <v>208</v>
      </c>
      <c r="C205">
        <v>115.67</v>
      </c>
      <c r="D205">
        <v>120.87</v>
      </c>
      <c r="E205">
        <v>115.61</v>
      </c>
      <c r="F205">
        <v>118.75</v>
      </c>
      <c r="G205">
        <v>6046770</v>
      </c>
    </row>
    <row r="206" spans="2:7" x14ac:dyDescent="0.2">
      <c r="B206" t="s">
        <v>209</v>
      </c>
      <c r="C206">
        <v>119.57</v>
      </c>
      <c r="D206">
        <v>121.54</v>
      </c>
      <c r="E206">
        <v>118.91</v>
      </c>
      <c r="F206">
        <v>119.36</v>
      </c>
      <c r="G206">
        <v>2019799</v>
      </c>
    </row>
    <row r="207" spans="2:7" x14ac:dyDescent="0.2">
      <c r="B207" t="s">
        <v>210</v>
      </c>
      <c r="C207">
        <v>119.77</v>
      </c>
      <c r="D207">
        <v>121.05</v>
      </c>
      <c r="E207">
        <v>119.26</v>
      </c>
      <c r="F207">
        <v>120.81</v>
      </c>
      <c r="G207">
        <v>1012750</v>
      </c>
    </row>
    <row r="208" spans="2:7" x14ac:dyDescent="0.2">
      <c r="B208" t="s">
        <v>211</v>
      </c>
      <c r="C208">
        <v>119.83</v>
      </c>
      <c r="D208">
        <v>120.13</v>
      </c>
      <c r="E208">
        <v>117</v>
      </c>
      <c r="F208">
        <v>117.01</v>
      </c>
      <c r="G208">
        <v>1324391</v>
      </c>
    </row>
    <row r="209" spans="2:7" x14ac:dyDescent="0.2">
      <c r="B209" t="s">
        <v>212</v>
      </c>
      <c r="C209">
        <v>117.49</v>
      </c>
      <c r="D209">
        <v>118.43</v>
      </c>
      <c r="E209">
        <v>116.81</v>
      </c>
      <c r="F209">
        <v>118.31</v>
      </c>
      <c r="G209">
        <v>904587</v>
      </c>
    </row>
    <row r="210" spans="2:7" x14ac:dyDescent="0.2">
      <c r="B210" t="s">
        <v>213</v>
      </c>
      <c r="C210">
        <v>115</v>
      </c>
      <c r="D210">
        <v>117.98</v>
      </c>
      <c r="E210">
        <v>114.02</v>
      </c>
      <c r="F210">
        <v>115.33</v>
      </c>
      <c r="G210">
        <v>1188462</v>
      </c>
    </row>
    <row r="211" spans="2:7" x14ac:dyDescent="0.2">
      <c r="B211" t="s">
        <v>214</v>
      </c>
      <c r="C211">
        <v>115.59</v>
      </c>
      <c r="D211">
        <v>117.84</v>
      </c>
      <c r="E211">
        <v>115.59</v>
      </c>
      <c r="F211">
        <v>117.57</v>
      </c>
      <c r="G211">
        <v>740712</v>
      </c>
    </row>
    <row r="212" spans="2:7" x14ac:dyDescent="0.2">
      <c r="B212" t="s">
        <v>215</v>
      </c>
      <c r="C212">
        <v>117.28</v>
      </c>
      <c r="D212">
        <v>117.76</v>
      </c>
      <c r="E212">
        <v>116.88</v>
      </c>
      <c r="F212">
        <v>117.42</v>
      </c>
      <c r="G212">
        <v>541357</v>
      </c>
    </row>
    <row r="213" spans="2:7" x14ac:dyDescent="0.2">
      <c r="B213" t="s">
        <v>216</v>
      </c>
      <c r="C213">
        <v>118.71</v>
      </c>
      <c r="D213">
        <v>118.78</v>
      </c>
      <c r="E213">
        <v>116.95</v>
      </c>
      <c r="F213">
        <v>117.11</v>
      </c>
      <c r="G213">
        <v>559694</v>
      </c>
    </row>
    <row r="214" spans="2:7" x14ac:dyDescent="0.2">
      <c r="B214" t="s">
        <v>217</v>
      </c>
      <c r="C214">
        <v>116.73</v>
      </c>
      <c r="D214">
        <v>117.27</v>
      </c>
      <c r="E214">
        <v>115.93</v>
      </c>
      <c r="F214">
        <v>116.89</v>
      </c>
      <c r="G214">
        <v>849870</v>
      </c>
    </row>
    <row r="215" spans="2:7" x14ac:dyDescent="0.2">
      <c r="B215" t="s">
        <v>218</v>
      </c>
      <c r="C215">
        <v>116.4</v>
      </c>
      <c r="D215">
        <v>117.23</v>
      </c>
      <c r="E215">
        <v>114.97</v>
      </c>
      <c r="F215">
        <v>115.25</v>
      </c>
      <c r="G215">
        <v>1362814</v>
      </c>
    </row>
    <row r="216" spans="2:7" x14ac:dyDescent="0.2">
      <c r="B216" t="s">
        <v>219</v>
      </c>
      <c r="C216">
        <v>115.5</v>
      </c>
      <c r="D216">
        <v>117.17</v>
      </c>
      <c r="E216">
        <v>115.5</v>
      </c>
      <c r="F216">
        <v>115.85</v>
      </c>
      <c r="G216">
        <v>1372365</v>
      </c>
    </row>
    <row r="217" spans="2:7" x14ac:dyDescent="0.2">
      <c r="B217" t="s">
        <v>220</v>
      </c>
      <c r="C217">
        <v>116.21</v>
      </c>
      <c r="D217">
        <v>117.11</v>
      </c>
      <c r="E217">
        <v>115</v>
      </c>
      <c r="F217">
        <v>115.36</v>
      </c>
      <c r="G217">
        <v>1348862</v>
      </c>
    </row>
    <row r="218" spans="2:7" x14ac:dyDescent="0.2">
      <c r="B218" t="s">
        <v>221</v>
      </c>
      <c r="C218">
        <v>115.11</v>
      </c>
      <c r="D218">
        <v>117.66</v>
      </c>
      <c r="E218">
        <v>115.11</v>
      </c>
      <c r="F218">
        <v>116.24</v>
      </c>
      <c r="G218">
        <v>1729869</v>
      </c>
    </row>
    <row r="219" spans="2:7" x14ac:dyDescent="0.2">
      <c r="B219" t="s">
        <v>222</v>
      </c>
      <c r="C219">
        <v>116.19</v>
      </c>
      <c r="D219">
        <v>117.16</v>
      </c>
      <c r="E219">
        <v>115.03</v>
      </c>
      <c r="F219">
        <v>117.03</v>
      </c>
      <c r="G219">
        <v>1351735</v>
      </c>
    </row>
    <row r="220" spans="2:7" x14ac:dyDescent="0.2">
      <c r="B220" t="s">
        <v>223</v>
      </c>
      <c r="C220">
        <v>116.44</v>
      </c>
      <c r="D220">
        <v>116.93</v>
      </c>
      <c r="E220">
        <v>115.17</v>
      </c>
      <c r="F220">
        <v>116.49</v>
      </c>
      <c r="G220">
        <v>1514048</v>
      </c>
    </row>
    <row r="221" spans="2:7" x14ac:dyDescent="0.2">
      <c r="B221" t="s">
        <v>224</v>
      </c>
      <c r="C221">
        <v>116.02</v>
      </c>
      <c r="D221">
        <v>116.43</v>
      </c>
      <c r="E221">
        <v>114.97</v>
      </c>
      <c r="F221">
        <v>115.85</v>
      </c>
      <c r="G221">
        <v>1090523</v>
      </c>
    </row>
    <row r="222" spans="2:7" x14ac:dyDescent="0.2">
      <c r="B222" t="s">
        <v>225</v>
      </c>
      <c r="C222">
        <v>115</v>
      </c>
      <c r="D222">
        <v>115.29</v>
      </c>
      <c r="E222">
        <v>111.48</v>
      </c>
      <c r="F222">
        <v>112.91</v>
      </c>
      <c r="G222">
        <v>1609390</v>
      </c>
    </row>
    <row r="223" spans="2:7" x14ac:dyDescent="0.2">
      <c r="B223" t="s">
        <v>226</v>
      </c>
      <c r="C223">
        <v>113.94</v>
      </c>
      <c r="D223">
        <v>114.42</v>
      </c>
      <c r="E223">
        <v>112.74</v>
      </c>
      <c r="F223">
        <v>112.91</v>
      </c>
      <c r="G223">
        <v>1556906</v>
      </c>
    </row>
    <row r="224" spans="2:7" x14ac:dyDescent="0.2">
      <c r="B224" t="s">
        <v>227</v>
      </c>
      <c r="C224">
        <v>112.37</v>
      </c>
      <c r="D224">
        <v>112.84</v>
      </c>
      <c r="E224">
        <v>111.3</v>
      </c>
      <c r="F224">
        <v>111.81</v>
      </c>
      <c r="G224">
        <v>1416999</v>
      </c>
    </row>
    <row r="225" spans="2:7" x14ac:dyDescent="0.2">
      <c r="B225" t="s">
        <v>228</v>
      </c>
      <c r="C225">
        <v>111.23</v>
      </c>
      <c r="D225">
        <v>112</v>
      </c>
      <c r="E225">
        <v>109.44</v>
      </c>
      <c r="F225">
        <v>111.92</v>
      </c>
      <c r="G225">
        <v>1484467</v>
      </c>
    </row>
    <row r="226" spans="2:7" x14ac:dyDescent="0.2">
      <c r="B226" t="s">
        <v>229</v>
      </c>
      <c r="C226">
        <v>111.37</v>
      </c>
      <c r="D226">
        <v>111.9</v>
      </c>
      <c r="E226">
        <v>110.25</v>
      </c>
      <c r="F226">
        <v>111.41</v>
      </c>
      <c r="G226">
        <v>1614877</v>
      </c>
    </row>
    <row r="227" spans="2:7" x14ac:dyDescent="0.2">
      <c r="B227" t="s">
        <v>230</v>
      </c>
      <c r="C227">
        <v>111.45</v>
      </c>
      <c r="D227">
        <v>114.61</v>
      </c>
      <c r="E227">
        <v>111.45</v>
      </c>
      <c r="F227">
        <v>114.45</v>
      </c>
      <c r="G227">
        <v>1684303</v>
      </c>
    </row>
    <row r="228" spans="2:7" x14ac:dyDescent="0.2">
      <c r="B228" t="s">
        <v>231</v>
      </c>
      <c r="C228">
        <v>114.46</v>
      </c>
      <c r="D228">
        <v>117.38</v>
      </c>
      <c r="E228">
        <v>114.33</v>
      </c>
      <c r="F228">
        <v>117.21</v>
      </c>
      <c r="G228">
        <v>1876800</v>
      </c>
    </row>
    <row r="229" spans="2:7" x14ac:dyDescent="0.2">
      <c r="B229" t="s">
        <v>232</v>
      </c>
      <c r="C229">
        <v>117.73</v>
      </c>
      <c r="D229">
        <v>120.56</v>
      </c>
      <c r="E229">
        <v>117.16</v>
      </c>
      <c r="F229">
        <v>118.69</v>
      </c>
      <c r="G229">
        <v>1929364</v>
      </c>
    </row>
    <row r="230" spans="2:7" x14ac:dyDescent="0.2">
      <c r="B230" t="s">
        <v>233</v>
      </c>
      <c r="C230">
        <v>119.14</v>
      </c>
      <c r="D230">
        <v>119.52</v>
      </c>
      <c r="E230">
        <v>115.34</v>
      </c>
      <c r="F230">
        <v>115.67</v>
      </c>
      <c r="G230">
        <v>1514735</v>
      </c>
    </row>
    <row r="231" spans="2:7" x14ac:dyDescent="0.2">
      <c r="B231" t="s">
        <v>234</v>
      </c>
      <c r="C231">
        <v>117.9</v>
      </c>
      <c r="D231">
        <v>120.59</v>
      </c>
      <c r="E231">
        <v>117.04</v>
      </c>
      <c r="F231">
        <v>120.55</v>
      </c>
      <c r="G231">
        <v>1425765</v>
      </c>
    </row>
    <row r="232" spans="2:7" x14ac:dyDescent="0.2">
      <c r="B232" t="s">
        <v>235</v>
      </c>
      <c r="C232">
        <v>120.07</v>
      </c>
      <c r="D232">
        <v>122.41</v>
      </c>
      <c r="E232">
        <v>120.07</v>
      </c>
      <c r="F232">
        <v>121.27</v>
      </c>
      <c r="G232">
        <v>1558807</v>
      </c>
    </row>
    <row r="233" spans="2:7" x14ac:dyDescent="0.2">
      <c r="B233" t="s">
        <v>236</v>
      </c>
      <c r="C233">
        <v>121.09</v>
      </c>
      <c r="D233">
        <v>121.74</v>
      </c>
      <c r="E233">
        <v>120.01</v>
      </c>
      <c r="F233">
        <v>121.01</v>
      </c>
      <c r="G233">
        <v>1801469</v>
      </c>
    </row>
    <row r="234" spans="2:7" x14ac:dyDescent="0.2">
      <c r="B234" t="s">
        <v>237</v>
      </c>
      <c r="C234">
        <v>121.33</v>
      </c>
      <c r="D234">
        <v>122.31</v>
      </c>
      <c r="E234">
        <v>120.7</v>
      </c>
      <c r="F234">
        <v>121.88</v>
      </c>
      <c r="G234">
        <v>1285466</v>
      </c>
    </row>
    <row r="235" spans="2:7" x14ac:dyDescent="0.2">
      <c r="B235" t="s">
        <v>238</v>
      </c>
      <c r="C235">
        <v>122.78</v>
      </c>
      <c r="D235">
        <v>124.18</v>
      </c>
      <c r="E235">
        <v>121.37</v>
      </c>
      <c r="F235">
        <v>122</v>
      </c>
      <c r="G235">
        <v>1666070</v>
      </c>
    </row>
    <row r="236" spans="2:7" x14ac:dyDescent="0.2">
      <c r="B236" t="s">
        <v>239</v>
      </c>
      <c r="C236">
        <v>122</v>
      </c>
      <c r="D236">
        <v>127.7</v>
      </c>
      <c r="E236">
        <v>122</v>
      </c>
      <c r="F236">
        <v>127.63</v>
      </c>
      <c r="G236">
        <v>1937524</v>
      </c>
    </row>
    <row r="237" spans="2:7" x14ac:dyDescent="0.2">
      <c r="B237" t="s">
        <v>240</v>
      </c>
      <c r="C237">
        <v>127.01</v>
      </c>
      <c r="D237">
        <v>133.07</v>
      </c>
      <c r="E237">
        <v>126.43</v>
      </c>
      <c r="F237">
        <v>129.71</v>
      </c>
      <c r="G237">
        <v>3781674</v>
      </c>
    </row>
    <row r="238" spans="2:7" x14ac:dyDescent="0.2">
      <c r="B238" t="s">
        <v>241</v>
      </c>
      <c r="C238">
        <v>127.9</v>
      </c>
      <c r="D238">
        <v>128.41999999999999</v>
      </c>
      <c r="E238">
        <v>125.85</v>
      </c>
      <c r="F238">
        <v>127.03</v>
      </c>
      <c r="G238">
        <v>1878057</v>
      </c>
    </row>
    <row r="239" spans="2:7" x14ac:dyDescent="0.2">
      <c r="B239" t="s">
        <v>242</v>
      </c>
      <c r="C239">
        <v>127.76</v>
      </c>
      <c r="D239">
        <v>131.5</v>
      </c>
      <c r="E239">
        <v>127.19</v>
      </c>
      <c r="F239">
        <v>131.01</v>
      </c>
      <c r="G239">
        <v>2656914</v>
      </c>
    </row>
    <row r="240" spans="2:7" x14ac:dyDescent="0.2">
      <c r="B240" t="s">
        <v>243</v>
      </c>
      <c r="C240">
        <v>131.96</v>
      </c>
      <c r="D240">
        <v>133.80000000000001</v>
      </c>
      <c r="E240">
        <v>130.81</v>
      </c>
      <c r="F240">
        <v>132.5</v>
      </c>
      <c r="G240">
        <v>2087576</v>
      </c>
    </row>
    <row r="241" spans="2:7" x14ac:dyDescent="0.2">
      <c r="B241" t="s">
        <v>244</v>
      </c>
      <c r="C241">
        <v>132.55000000000001</v>
      </c>
      <c r="D241">
        <v>133.97</v>
      </c>
      <c r="E241">
        <v>130.16999999999999</v>
      </c>
      <c r="F241">
        <v>130.72</v>
      </c>
      <c r="G241">
        <v>1228722</v>
      </c>
    </row>
    <row r="242" spans="2:7" x14ac:dyDescent="0.2">
      <c r="B242" t="s">
        <v>245</v>
      </c>
      <c r="C242">
        <v>130.02000000000001</v>
      </c>
      <c r="D242">
        <v>132.51</v>
      </c>
      <c r="E242">
        <v>130</v>
      </c>
      <c r="F242">
        <v>132.16999999999999</v>
      </c>
      <c r="G242">
        <v>1245398</v>
      </c>
    </row>
    <row r="243" spans="2:7" x14ac:dyDescent="0.2">
      <c r="B243" t="s">
        <v>246</v>
      </c>
      <c r="C243">
        <v>131.82</v>
      </c>
      <c r="D243">
        <v>132.19</v>
      </c>
      <c r="E243">
        <v>127.96</v>
      </c>
      <c r="F243">
        <v>128.51</v>
      </c>
      <c r="G243">
        <v>1206893</v>
      </c>
    </row>
    <row r="244" spans="2:7" x14ac:dyDescent="0.2">
      <c r="B244" t="s">
        <v>247</v>
      </c>
      <c r="C244">
        <v>127.91</v>
      </c>
      <c r="D244">
        <v>128.81</v>
      </c>
      <c r="E244">
        <v>126.73</v>
      </c>
      <c r="F244">
        <v>127.91</v>
      </c>
      <c r="G244">
        <v>1503717</v>
      </c>
    </row>
    <row r="245" spans="2:7" x14ac:dyDescent="0.2">
      <c r="B245" t="s">
        <v>248</v>
      </c>
      <c r="C245">
        <v>128.30000000000001</v>
      </c>
      <c r="D245">
        <v>129.44</v>
      </c>
      <c r="E245">
        <v>127.69</v>
      </c>
      <c r="F245">
        <v>128.66999999999999</v>
      </c>
      <c r="G245">
        <v>1372350</v>
      </c>
    </row>
    <row r="246" spans="2:7" x14ac:dyDescent="0.2">
      <c r="B246" t="s">
        <v>249</v>
      </c>
      <c r="C246">
        <v>129.91999999999999</v>
      </c>
      <c r="D246">
        <v>131.62</v>
      </c>
      <c r="E246">
        <v>128.83000000000001</v>
      </c>
      <c r="F246">
        <v>131.5</v>
      </c>
      <c r="G246">
        <v>1348940</v>
      </c>
    </row>
    <row r="247" spans="2:7" x14ac:dyDescent="0.2">
      <c r="B247" t="s">
        <v>250</v>
      </c>
      <c r="C247">
        <v>131.26</v>
      </c>
      <c r="D247">
        <v>132.66</v>
      </c>
      <c r="E247">
        <v>130.49</v>
      </c>
      <c r="F247">
        <v>131.16</v>
      </c>
      <c r="G247">
        <v>1295739</v>
      </c>
    </row>
    <row r="248" spans="2:7" x14ac:dyDescent="0.2">
      <c r="B248" t="s">
        <v>251</v>
      </c>
      <c r="C248">
        <v>131</v>
      </c>
      <c r="D248">
        <v>132.06</v>
      </c>
      <c r="E248">
        <v>129.38999999999999</v>
      </c>
      <c r="F248">
        <v>131.80000000000001</v>
      </c>
      <c r="G248">
        <v>2121235</v>
      </c>
    </row>
    <row r="249" spans="2:7" x14ac:dyDescent="0.2">
      <c r="B249" t="s">
        <v>252</v>
      </c>
      <c r="C249">
        <v>132.29</v>
      </c>
      <c r="D249">
        <v>132.58000000000001</v>
      </c>
      <c r="E249">
        <v>130.13999999999999</v>
      </c>
      <c r="F249">
        <v>131.4</v>
      </c>
      <c r="G249">
        <v>983415</v>
      </c>
    </row>
    <row r="250" spans="2:7" x14ac:dyDescent="0.2">
      <c r="B250" t="s">
        <v>253</v>
      </c>
      <c r="C250">
        <v>132.4</v>
      </c>
      <c r="D250">
        <v>134.06</v>
      </c>
      <c r="E250">
        <v>131.65</v>
      </c>
      <c r="F250">
        <v>133.38999999999999</v>
      </c>
      <c r="G250">
        <v>1529900</v>
      </c>
    </row>
    <row r="251" spans="2:7" x14ac:dyDescent="0.2">
      <c r="B251" t="s">
        <v>254</v>
      </c>
      <c r="C251">
        <v>133.49</v>
      </c>
      <c r="D251">
        <v>134.15</v>
      </c>
      <c r="E251">
        <v>131.35</v>
      </c>
      <c r="F251">
        <v>133.99</v>
      </c>
      <c r="G251">
        <v>2052310</v>
      </c>
    </row>
    <row r="252" spans="2:7" x14ac:dyDescent="0.2">
      <c r="B252" t="s">
        <v>255</v>
      </c>
      <c r="C252">
        <v>134.68</v>
      </c>
      <c r="D252">
        <v>135.19999999999999</v>
      </c>
      <c r="E252">
        <v>132.93</v>
      </c>
      <c r="F252">
        <v>133.22</v>
      </c>
      <c r="G252">
        <v>1494701</v>
      </c>
    </row>
    <row r="253" spans="2:7" x14ac:dyDescent="0.2">
      <c r="B253" t="s">
        <v>256</v>
      </c>
      <c r="C253">
        <v>135</v>
      </c>
      <c r="D253">
        <v>156.66999999999999</v>
      </c>
      <c r="E253">
        <v>135</v>
      </c>
      <c r="F253">
        <v>155.76</v>
      </c>
      <c r="G253">
        <v>4888282</v>
      </c>
    </row>
    <row r="254" spans="2:7" x14ac:dyDescent="0.2">
      <c r="B254" t="s">
        <v>257</v>
      </c>
      <c r="C254">
        <v>158.47999999999999</v>
      </c>
      <c r="D254">
        <v>170.98</v>
      </c>
      <c r="E254">
        <v>156.5</v>
      </c>
      <c r="F254">
        <v>170.83</v>
      </c>
      <c r="G254">
        <v>8227485</v>
      </c>
    </row>
    <row r="255" spans="2:7" x14ac:dyDescent="0.2">
      <c r="B255" t="s">
        <v>258</v>
      </c>
      <c r="C255">
        <v>171.18</v>
      </c>
      <c r="D255">
        <v>171.31</v>
      </c>
      <c r="E255">
        <v>163.37</v>
      </c>
      <c r="F255">
        <v>168.45</v>
      </c>
      <c r="G255">
        <v>4537148</v>
      </c>
    </row>
    <row r="256" spans="2:7" x14ac:dyDescent="0.2">
      <c r="B256" t="s">
        <v>259</v>
      </c>
      <c r="C256">
        <v>167.04</v>
      </c>
      <c r="D256">
        <v>170.31</v>
      </c>
      <c r="E256">
        <v>165.05</v>
      </c>
      <c r="F256">
        <v>169.99</v>
      </c>
      <c r="G256">
        <v>4557632</v>
      </c>
    </row>
    <row r="257" spans="2:7" x14ac:dyDescent="0.2">
      <c r="B257" t="s">
        <v>260</v>
      </c>
      <c r="C257">
        <v>172.96</v>
      </c>
      <c r="D257">
        <v>177.04</v>
      </c>
      <c r="E257">
        <v>169.62</v>
      </c>
      <c r="F257">
        <v>175.99</v>
      </c>
      <c r="G257">
        <v>3818194</v>
      </c>
    </row>
    <row r="258" spans="2:7" x14ac:dyDescent="0.2">
      <c r="B258" t="s">
        <v>261</v>
      </c>
      <c r="C258">
        <v>177.39</v>
      </c>
      <c r="D258">
        <v>185.58</v>
      </c>
      <c r="E258">
        <v>175.42</v>
      </c>
      <c r="F258">
        <v>176.77</v>
      </c>
      <c r="G258">
        <v>4323775</v>
      </c>
    </row>
    <row r="259" spans="2:7" x14ac:dyDescent="0.2">
      <c r="B259" t="s">
        <v>262</v>
      </c>
      <c r="C259">
        <v>176.77</v>
      </c>
      <c r="D259">
        <v>180.81</v>
      </c>
      <c r="E259">
        <v>175.01</v>
      </c>
      <c r="F259">
        <v>179.98</v>
      </c>
      <c r="G259">
        <v>2073556</v>
      </c>
    </row>
    <row r="260" spans="2:7" x14ac:dyDescent="0.2">
      <c r="B260" t="s">
        <v>263</v>
      </c>
      <c r="C260">
        <v>181.75</v>
      </c>
      <c r="D260">
        <v>182.05</v>
      </c>
      <c r="E260">
        <v>176.21</v>
      </c>
      <c r="F260">
        <v>179.58</v>
      </c>
      <c r="G260">
        <v>1968527</v>
      </c>
    </row>
    <row r="261" spans="2:7" x14ac:dyDescent="0.2">
      <c r="B261" t="s">
        <v>264</v>
      </c>
      <c r="C261">
        <v>179.58</v>
      </c>
      <c r="D261">
        <v>179.83</v>
      </c>
      <c r="E261">
        <v>168.46</v>
      </c>
      <c r="F261">
        <v>170.57</v>
      </c>
      <c r="G261">
        <v>3196966</v>
      </c>
    </row>
    <row r="262" spans="2:7" x14ac:dyDescent="0.2">
      <c r="B262" t="s">
        <v>265</v>
      </c>
      <c r="C262">
        <v>170.31</v>
      </c>
      <c r="D262">
        <v>170.96</v>
      </c>
      <c r="E262">
        <v>166.4</v>
      </c>
      <c r="F262">
        <v>167.91</v>
      </c>
      <c r="G262">
        <v>2601773</v>
      </c>
    </row>
    <row r="263" spans="2:7" x14ac:dyDescent="0.2">
      <c r="B263" t="s">
        <v>266</v>
      </c>
      <c r="C263">
        <v>166.57</v>
      </c>
      <c r="D263">
        <v>169.06</v>
      </c>
      <c r="E263">
        <v>164.2</v>
      </c>
      <c r="F263">
        <v>168.37</v>
      </c>
      <c r="G263">
        <v>2617024</v>
      </c>
    </row>
    <row r="264" spans="2:7" x14ac:dyDescent="0.2">
      <c r="B264" t="s">
        <v>267</v>
      </c>
      <c r="C264">
        <v>171.24</v>
      </c>
      <c r="D264">
        <v>171.31</v>
      </c>
      <c r="E264">
        <v>166.44</v>
      </c>
      <c r="F264">
        <v>167.86</v>
      </c>
      <c r="G264">
        <v>1639110</v>
      </c>
    </row>
    <row r="265" spans="2:7" x14ac:dyDescent="0.2">
      <c r="B265" t="s">
        <v>268</v>
      </c>
      <c r="C265">
        <v>167.85</v>
      </c>
      <c r="D265">
        <v>168.39</v>
      </c>
      <c r="E265">
        <v>163.27000000000001</v>
      </c>
      <c r="F265">
        <v>164.64</v>
      </c>
      <c r="G265">
        <v>3012353</v>
      </c>
    </row>
    <row r="266" spans="2:7" x14ac:dyDescent="0.2">
      <c r="B266" t="s">
        <v>269</v>
      </c>
      <c r="C266">
        <v>164.18</v>
      </c>
      <c r="D266">
        <v>168.39</v>
      </c>
      <c r="E266">
        <v>162.66999999999999</v>
      </c>
      <c r="F266">
        <v>165.52</v>
      </c>
      <c r="G266">
        <v>4532036</v>
      </c>
    </row>
    <row r="267" spans="2:7" x14ac:dyDescent="0.2">
      <c r="B267" t="s">
        <v>270</v>
      </c>
      <c r="C267">
        <v>167.69</v>
      </c>
      <c r="D267">
        <v>171.08</v>
      </c>
      <c r="E267">
        <v>166.19</v>
      </c>
      <c r="F267">
        <v>168.84</v>
      </c>
      <c r="G267">
        <v>2006774</v>
      </c>
    </row>
    <row r="268" spans="2:7" x14ac:dyDescent="0.2">
      <c r="B268" t="s">
        <v>271</v>
      </c>
      <c r="C268">
        <v>169</v>
      </c>
      <c r="D268">
        <v>174.01</v>
      </c>
      <c r="E268">
        <v>168.26</v>
      </c>
      <c r="F268">
        <v>172.41</v>
      </c>
      <c r="G268">
        <v>1922186</v>
      </c>
    </row>
    <row r="269" spans="2:7" x14ac:dyDescent="0.2">
      <c r="B269" t="s">
        <v>272</v>
      </c>
      <c r="C269">
        <v>172.92</v>
      </c>
      <c r="D269">
        <v>176.77</v>
      </c>
      <c r="E269">
        <v>172.65</v>
      </c>
      <c r="F269">
        <v>175.71</v>
      </c>
      <c r="G269">
        <v>1969318</v>
      </c>
    </row>
    <row r="270" spans="2:7" x14ac:dyDescent="0.2">
      <c r="B270" t="s">
        <v>273</v>
      </c>
      <c r="C270">
        <v>177.46</v>
      </c>
      <c r="D270">
        <v>177.81</v>
      </c>
      <c r="E270">
        <v>172.37</v>
      </c>
      <c r="F270">
        <v>174.13</v>
      </c>
      <c r="G270">
        <v>2212136</v>
      </c>
    </row>
    <row r="271" spans="2:7" x14ac:dyDescent="0.2">
      <c r="B271" t="s">
        <v>274</v>
      </c>
      <c r="C271">
        <v>175</v>
      </c>
      <c r="D271">
        <v>178.37</v>
      </c>
      <c r="E271">
        <v>174.22</v>
      </c>
      <c r="F271">
        <v>178.24</v>
      </c>
      <c r="G271">
        <v>1608373</v>
      </c>
    </row>
    <row r="272" spans="2:7" x14ac:dyDescent="0.2">
      <c r="B272" t="s">
        <v>275</v>
      </c>
      <c r="C272">
        <v>180</v>
      </c>
      <c r="D272">
        <v>189.05</v>
      </c>
      <c r="E272">
        <v>179.54</v>
      </c>
      <c r="F272">
        <v>187.26</v>
      </c>
      <c r="G272">
        <v>3570578</v>
      </c>
    </row>
    <row r="273" spans="2:7" x14ac:dyDescent="0.2">
      <c r="B273" t="s">
        <v>276</v>
      </c>
      <c r="C273">
        <v>189.9</v>
      </c>
      <c r="D273">
        <v>198.83</v>
      </c>
      <c r="E273">
        <v>184.48</v>
      </c>
      <c r="F273">
        <v>185.41</v>
      </c>
      <c r="G273">
        <v>4228679</v>
      </c>
    </row>
    <row r="274" spans="2:7" x14ac:dyDescent="0.2">
      <c r="B274" t="s">
        <v>277</v>
      </c>
      <c r="C274">
        <v>188.08</v>
      </c>
      <c r="D274">
        <v>190.12</v>
      </c>
      <c r="E274">
        <v>182.34</v>
      </c>
      <c r="F274">
        <v>184.89</v>
      </c>
      <c r="G274">
        <v>2452118</v>
      </c>
    </row>
    <row r="275" spans="2:7" x14ac:dyDescent="0.2">
      <c r="B275" t="s">
        <v>278</v>
      </c>
      <c r="C275">
        <v>185.03</v>
      </c>
      <c r="D275">
        <v>186.83</v>
      </c>
      <c r="E275">
        <v>183.34</v>
      </c>
      <c r="F275">
        <v>184.85</v>
      </c>
      <c r="G275">
        <v>2050809</v>
      </c>
    </row>
    <row r="276" spans="2:7" x14ac:dyDescent="0.2">
      <c r="B276" t="s">
        <v>279</v>
      </c>
      <c r="C276">
        <v>186.03</v>
      </c>
      <c r="D276">
        <v>188.81</v>
      </c>
      <c r="E276">
        <v>183.4</v>
      </c>
      <c r="F276">
        <v>185.98</v>
      </c>
      <c r="G276">
        <v>1977459</v>
      </c>
    </row>
    <row r="277" spans="2:7" x14ac:dyDescent="0.2">
      <c r="B277" t="s">
        <v>280</v>
      </c>
      <c r="C277">
        <v>184.69</v>
      </c>
      <c r="D277">
        <v>188.37</v>
      </c>
      <c r="E277">
        <v>184.12</v>
      </c>
      <c r="F277">
        <v>188.13</v>
      </c>
      <c r="G277">
        <v>1875517</v>
      </c>
    </row>
    <row r="278" spans="2:7" x14ac:dyDescent="0.2">
      <c r="B278" t="s">
        <v>281</v>
      </c>
      <c r="C278">
        <v>188.48</v>
      </c>
      <c r="D278">
        <v>193.21</v>
      </c>
      <c r="E278">
        <v>186.87</v>
      </c>
      <c r="F278">
        <v>190.26</v>
      </c>
      <c r="G278">
        <v>2555783</v>
      </c>
    </row>
    <row r="279" spans="2:7" x14ac:dyDescent="0.2">
      <c r="B279" t="s">
        <v>282</v>
      </c>
      <c r="C279">
        <v>193.44</v>
      </c>
      <c r="D279">
        <v>195.5</v>
      </c>
      <c r="E279">
        <v>182.96</v>
      </c>
      <c r="F279">
        <v>183.11</v>
      </c>
      <c r="G279">
        <v>3747795</v>
      </c>
    </row>
    <row r="280" spans="2:7" x14ac:dyDescent="0.2">
      <c r="B280" t="s">
        <v>283</v>
      </c>
      <c r="C280">
        <v>182.32</v>
      </c>
      <c r="D280">
        <v>194.85</v>
      </c>
      <c r="E280">
        <v>181.42</v>
      </c>
      <c r="F280">
        <v>193.08</v>
      </c>
      <c r="G280">
        <v>4331379</v>
      </c>
    </row>
    <row r="281" spans="2:7" x14ac:dyDescent="0.2">
      <c r="B281" t="s">
        <v>284</v>
      </c>
      <c r="C281">
        <v>194.87</v>
      </c>
      <c r="D281">
        <v>197.64</v>
      </c>
      <c r="E281">
        <v>188.11</v>
      </c>
      <c r="F281">
        <v>191.98</v>
      </c>
      <c r="G281">
        <v>1663470</v>
      </c>
    </row>
    <row r="282" spans="2:7" x14ac:dyDescent="0.2">
      <c r="B282" t="s">
        <v>285</v>
      </c>
      <c r="C282">
        <v>192.6</v>
      </c>
      <c r="D282">
        <v>194.84</v>
      </c>
      <c r="E282">
        <v>185.05</v>
      </c>
      <c r="F282">
        <v>188.1</v>
      </c>
      <c r="G282">
        <v>1958767</v>
      </c>
    </row>
    <row r="283" spans="2:7" x14ac:dyDescent="0.2">
      <c r="B283" t="s">
        <v>286</v>
      </c>
      <c r="C283">
        <v>183.5</v>
      </c>
      <c r="D283">
        <v>193.83</v>
      </c>
      <c r="E283">
        <v>182.5</v>
      </c>
      <c r="F283">
        <v>191.08</v>
      </c>
      <c r="G283">
        <v>3862140</v>
      </c>
    </row>
    <row r="284" spans="2:7" x14ac:dyDescent="0.2">
      <c r="B284" t="s">
        <v>287</v>
      </c>
      <c r="C284">
        <v>191.57</v>
      </c>
      <c r="D284">
        <v>194.28</v>
      </c>
      <c r="E284">
        <v>190</v>
      </c>
      <c r="F284">
        <v>192.88</v>
      </c>
      <c r="G284">
        <v>2267301</v>
      </c>
    </row>
    <row r="285" spans="2:7" x14ac:dyDescent="0.2">
      <c r="B285" t="s">
        <v>288</v>
      </c>
      <c r="C285">
        <v>191.96</v>
      </c>
      <c r="D285">
        <v>193.25</v>
      </c>
      <c r="E285">
        <v>190.35</v>
      </c>
      <c r="F285">
        <v>191.67</v>
      </c>
      <c r="G285">
        <v>1801856</v>
      </c>
    </row>
    <row r="286" spans="2:7" x14ac:dyDescent="0.2">
      <c r="B286" t="s">
        <v>289</v>
      </c>
      <c r="C286">
        <v>194.09</v>
      </c>
      <c r="D286">
        <v>196</v>
      </c>
      <c r="E286">
        <v>184.78</v>
      </c>
      <c r="F286">
        <v>185.4</v>
      </c>
      <c r="G286">
        <v>2531456</v>
      </c>
    </row>
    <row r="287" spans="2:7" x14ac:dyDescent="0.2">
      <c r="B287" t="s">
        <v>290</v>
      </c>
      <c r="C287">
        <v>185.03</v>
      </c>
      <c r="D287">
        <v>188.28</v>
      </c>
      <c r="E287">
        <v>183.11</v>
      </c>
      <c r="F287">
        <v>186.65</v>
      </c>
      <c r="G287">
        <v>2982876</v>
      </c>
    </row>
    <row r="288" spans="2:7" x14ac:dyDescent="0.2">
      <c r="B288" t="s">
        <v>291</v>
      </c>
      <c r="C288">
        <v>187.92</v>
      </c>
      <c r="D288">
        <v>189.04</v>
      </c>
      <c r="E288">
        <v>182.63</v>
      </c>
      <c r="F288">
        <v>185.4</v>
      </c>
      <c r="G288">
        <v>3283141</v>
      </c>
    </row>
    <row r="289" spans="2:7" x14ac:dyDescent="0.2">
      <c r="B289" t="s">
        <v>292</v>
      </c>
      <c r="C289">
        <v>186.13</v>
      </c>
      <c r="D289">
        <v>188.27</v>
      </c>
      <c r="E289">
        <v>183.09</v>
      </c>
      <c r="F289">
        <v>183.86</v>
      </c>
      <c r="G289">
        <v>1654159</v>
      </c>
    </row>
    <row r="290" spans="2:7" x14ac:dyDescent="0.2">
      <c r="B290" t="s">
        <v>293</v>
      </c>
      <c r="C290">
        <v>183.3</v>
      </c>
      <c r="D290">
        <v>185.96</v>
      </c>
      <c r="E290">
        <v>177.65</v>
      </c>
      <c r="F290">
        <v>180.9</v>
      </c>
      <c r="G290">
        <v>3442481</v>
      </c>
    </row>
    <row r="291" spans="2:7" x14ac:dyDescent="0.2">
      <c r="B291" t="s">
        <v>294</v>
      </c>
      <c r="C291">
        <v>181.6</v>
      </c>
      <c r="D291">
        <v>183.85</v>
      </c>
      <c r="E291">
        <v>178.21</v>
      </c>
      <c r="F291">
        <v>183.22</v>
      </c>
      <c r="G291">
        <v>2327715</v>
      </c>
    </row>
    <row r="292" spans="2:7" x14ac:dyDescent="0.2">
      <c r="B292" t="s">
        <v>295</v>
      </c>
      <c r="C292">
        <v>183.97</v>
      </c>
      <c r="D292">
        <v>189.75</v>
      </c>
      <c r="E292">
        <v>183.97</v>
      </c>
      <c r="F292">
        <v>188.25</v>
      </c>
      <c r="G292">
        <v>2387335</v>
      </c>
    </row>
    <row r="293" spans="2:7" x14ac:dyDescent="0.2">
      <c r="B293" t="s">
        <v>296</v>
      </c>
      <c r="C293">
        <v>186.73</v>
      </c>
      <c r="D293">
        <v>194.37</v>
      </c>
      <c r="E293">
        <v>183.65</v>
      </c>
      <c r="F293">
        <v>186.16</v>
      </c>
      <c r="G293">
        <v>2266444</v>
      </c>
    </row>
    <row r="294" spans="2:7" x14ac:dyDescent="0.2">
      <c r="B294" t="s">
        <v>297</v>
      </c>
      <c r="C294">
        <v>185.6</v>
      </c>
      <c r="D294">
        <v>190.53</v>
      </c>
      <c r="E294">
        <v>185.41</v>
      </c>
      <c r="F294">
        <v>188.01</v>
      </c>
      <c r="G294">
        <v>2908922</v>
      </c>
    </row>
    <row r="295" spans="2:7" x14ac:dyDescent="0.2">
      <c r="B295" t="s">
        <v>298</v>
      </c>
      <c r="C295">
        <v>186.92</v>
      </c>
      <c r="D295">
        <v>189.38</v>
      </c>
      <c r="E295">
        <v>185.63</v>
      </c>
      <c r="F295">
        <v>188.37</v>
      </c>
      <c r="G295">
        <v>1826633</v>
      </c>
    </row>
    <row r="296" spans="2:7" x14ac:dyDescent="0.2">
      <c r="B296" t="s">
        <v>299</v>
      </c>
      <c r="C296">
        <v>188.43</v>
      </c>
      <c r="D296">
        <v>190.42</v>
      </c>
      <c r="E296">
        <v>186.14</v>
      </c>
      <c r="F296">
        <v>188.61</v>
      </c>
      <c r="G296">
        <v>2205548</v>
      </c>
    </row>
    <row r="297" spans="2:7" x14ac:dyDescent="0.2">
      <c r="B297" t="s">
        <v>300</v>
      </c>
      <c r="C297">
        <v>188.61</v>
      </c>
      <c r="D297">
        <v>189.4</v>
      </c>
      <c r="E297">
        <v>185.71</v>
      </c>
      <c r="F297">
        <v>185.94</v>
      </c>
      <c r="G297">
        <v>2173187</v>
      </c>
    </row>
    <row r="298" spans="2:7" x14ac:dyDescent="0.2">
      <c r="B298" t="s">
        <v>301</v>
      </c>
      <c r="C298">
        <v>186.25</v>
      </c>
      <c r="D298">
        <v>188.21</v>
      </c>
      <c r="E298">
        <v>183.92</v>
      </c>
      <c r="F298">
        <v>184.56</v>
      </c>
      <c r="G298">
        <v>2717087</v>
      </c>
    </row>
    <row r="299" spans="2:7" x14ac:dyDescent="0.2">
      <c r="B299" t="s">
        <v>302</v>
      </c>
      <c r="C299">
        <v>185</v>
      </c>
      <c r="D299">
        <v>187.18</v>
      </c>
      <c r="E299">
        <v>183.6</v>
      </c>
      <c r="F299">
        <v>186.18</v>
      </c>
      <c r="G299">
        <v>3071020</v>
      </c>
    </row>
    <row r="300" spans="2:7" x14ac:dyDescent="0.2">
      <c r="B300" t="s">
        <v>303</v>
      </c>
      <c r="C300">
        <v>189.33</v>
      </c>
      <c r="D300">
        <v>197.27</v>
      </c>
      <c r="E300">
        <v>188</v>
      </c>
      <c r="F300">
        <v>194.86</v>
      </c>
      <c r="G300">
        <v>3480155</v>
      </c>
    </row>
    <row r="301" spans="2:7" x14ac:dyDescent="0.2">
      <c r="B301" t="s">
        <v>304</v>
      </c>
      <c r="C301">
        <v>197.75</v>
      </c>
      <c r="D301">
        <v>198.91</v>
      </c>
      <c r="E301">
        <v>194.12</v>
      </c>
      <c r="F301">
        <v>197.7</v>
      </c>
      <c r="G301">
        <v>2707981</v>
      </c>
    </row>
    <row r="302" spans="2:7" x14ac:dyDescent="0.2">
      <c r="B302" t="s">
        <v>305</v>
      </c>
      <c r="C302">
        <v>198.7</v>
      </c>
      <c r="D302">
        <v>205.08</v>
      </c>
      <c r="E302">
        <v>197.35</v>
      </c>
      <c r="F302">
        <v>200.56</v>
      </c>
      <c r="G302">
        <v>2797320</v>
      </c>
    </row>
    <row r="303" spans="2:7" x14ac:dyDescent="0.2">
      <c r="B303" t="s">
        <v>306</v>
      </c>
      <c r="C303">
        <v>198.54</v>
      </c>
      <c r="D303">
        <v>208.27</v>
      </c>
      <c r="E303">
        <v>198.11</v>
      </c>
      <c r="F303">
        <v>208</v>
      </c>
      <c r="G303">
        <v>3992113</v>
      </c>
    </row>
    <row r="304" spans="2:7" x14ac:dyDescent="0.2">
      <c r="B304" t="s">
        <v>307</v>
      </c>
      <c r="C304">
        <v>205.43</v>
      </c>
      <c r="D304">
        <v>215.95</v>
      </c>
      <c r="E304">
        <v>203</v>
      </c>
      <c r="F304">
        <v>215.91</v>
      </c>
      <c r="G304">
        <v>4313536</v>
      </c>
    </row>
    <row r="305" spans="2:7" x14ac:dyDescent="0.2">
      <c r="B305" t="s">
        <v>308</v>
      </c>
      <c r="C305">
        <v>220.52</v>
      </c>
      <c r="D305">
        <v>220.52</v>
      </c>
      <c r="E305">
        <v>211.86</v>
      </c>
      <c r="F305">
        <v>214.93</v>
      </c>
      <c r="G305">
        <v>2744720</v>
      </c>
    </row>
    <row r="306" spans="2:7" x14ac:dyDescent="0.2">
      <c r="B306" t="s">
        <v>309</v>
      </c>
      <c r="C306">
        <v>217</v>
      </c>
      <c r="D306">
        <v>218.68</v>
      </c>
      <c r="E306">
        <v>212.59</v>
      </c>
      <c r="F306">
        <v>213.59</v>
      </c>
      <c r="G306">
        <v>1919292</v>
      </c>
    </row>
    <row r="307" spans="2:7" x14ac:dyDescent="0.2">
      <c r="B307" t="s">
        <v>310</v>
      </c>
      <c r="C307">
        <v>214.57</v>
      </c>
      <c r="D307">
        <v>217.91</v>
      </c>
      <c r="E307">
        <v>210.77</v>
      </c>
      <c r="F307">
        <v>217.74</v>
      </c>
      <c r="G307">
        <v>1950963</v>
      </c>
    </row>
    <row r="308" spans="2:7" x14ac:dyDescent="0.2">
      <c r="B308" t="s">
        <v>311</v>
      </c>
      <c r="C308">
        <v>220.14</v>
      </c>
      <c r="D308">
        <v>224.72</v>
      </c>
      <c r="E308">
        <v>219.76</v>
      </c>
      <c r="F308">
        <v>223.31</v>
      </c>
      <c r="G308">
        <v>2682183</v>
      </c>
    </row>
    <row r="309" spans="2:7" x14ac:dyDescent="0.2">
      <c r="B309" t="s">
        <v>312</v>
      </c>
      <c r="C309">
        <v>223.73</v>
      </c>
      <c r="D309">
        <v>224.8</v>
      </c>
      <c r="E309">
        <v>216.24</v>
      </c>
      <c r="F309">
        <v>216.34</v>
      </c>
      <c r="G309">
        <v>3539845</v>
      </c>
    </row>
    <row r="310" spans="2:7" x14ac:dyDescent="0.2">
      <c r="B310" t="s">
        <v>313</v>
      </c>
      <c r="C310">
        <v>216.36</v>
      </c>
      <c r="D310">
        <v>217.71</v>
      </c>
      <c r="E310">
        <v>209.91</v>
      </c>
      <c r="F310">
        <v>213.11</v>
      </c>
      <c r="G310">
        <v>3057314</v>
      </c>
    </row>
    <row r="311" spans="2:7" x14ac:dyDescent="0.2">
      <c r="B311" t="s">
        <v>314</v>
      </c>
      <c r="C311">
        <v>213.95</v>
      </c>
      <c r="D311">
        <v>215.24</v>
      </c>
      <c r="E311">
        <v>211.15</v>
      </c>
      <c r="F311">
        <v>215.07</v>
      </c>
      <c r="G311">
        <v>2326211</v>
      </c>
    </row>
    <row r="312" spans="2:7" x14ac:dyDescent="0.2">
      <c r="B312" t="s">
        <v>315</v>
      </c>
      <c r="C312">
        <v>215.93</v>
      </c>
      <c r="D312">
        <v>222.67</v>
      </c>
      <c r="E312">
        <v>215.5</v>
      </c>
      <c r="F312">
        <v>222.59</v>
      </c>
      <c r="G312">
        <v>1881133</v>
      </c>
    </row>
    <row r="313" spans="2:7" x14ac:dyDescent="0.2">
      <c r="B313" t="s">
        <v>316</v>
      </c>
      <c r="C313">
        <v>222.1</v>
      </c>
      <c r="D313">
        <v>224.41</v>
      </c>
      <c r="E313">
        <v>217.86</v>
      </c>
      <c r="F313">
        <v>220.11</v>
      </c>
      <c r="G313">
        <v>1573662</v>
      </c>
    </row>
    <row r="314" spans="2:7" x14ac:dyDescent="0.2">
      <c r="B314" t="s">
        <v>317</v>
      </c>
      <c r="C314">
        <v>223.78</v>
      </c>
      <c r="D314">
        <v>228.05</v>
      </c>
      <c r="E314">
        <v>220.74</v>
      </c>
      <c r="F314">
        <v>221.16</v>
      </c>
      <c r="G314">
        <v>2658302</v>
      </c>
    </row>
    <row r="315" spans="2:7" x14ac:dyDescent="0.2">
      <c r="B315" t="s">
        <v>318</v>
      </c>
      <c r="C315">
        <v>223.31</v>
      </c>
      <c r="D315">
        <v>236.3</v>
      </c>
      <c r="E315">
        <v>221.64</v>
      </c>
      <c r="F315">
        <v>230.63</v>
      </c>
      <c r="G315">
        <v>2672030</v>
      </c>
    </row>
    <row r="316" spans="2:7" x14ac:dyDescent="0.2">
      <c r="B316" t="s">
        <v>319</v>
      </c>
      <c r="C316">
        <v>232.74</v>
      </c>
      <c r="D316">
        <v>234.78</v>
      </c>
      <c r="E316">
        <v>221.82</v>
      </c>
      <c r="F316">
        <v>231.27</v>
      </c>
      <c r="G316">
        <v>2602184</v>
      </c>
    </row>
    <row r="317" spans="2:7" x14ac:dyDescent="0.2">
      <c r="B317" t="s">
        <v>320</v>
      </c>
      <c r="C317">
        <v>226.78</v>
      </c>
      <c r="D317">
        <v>228.88</v>
      </c>
      <c r="E317">
        <v>218.89</v>
      </c>
      <c r="F317">
        <v>220.74</v>
      </c>
      <c r="G317">
        <v>3809442</v>
      </c>
    </row>
    <row r="318" spans="2:7" x14ac:dyDescent="0.2">
      <c r="B318" t="s">
        <v>321</v>
      </c>
      <c r="C318">
        <v>222.33</v>
      </c>
      <c r="D318">
        <v>225.29</v>
      </c>
      <c r="E318">
        <v>220</v>
      </c>
      <c r="F318">
        <v>224.96</v>
      </c>
      <c r="G318">
        <v>2040804</v>
      </c>
    </row>
    <row r="319" spans="2:7" x14ac:dyDescent="0.2">
      <c r="B319" t="s">
        <v>322</v>
      </c>
      <c r="C319">
        <v>224.06</v>
      </c>
      <c r="D319">
        <v>224.48</v>
      </c>
      <c r="E319">
        <v>208</v>
      </c>
      <c r="F319">
        <v>217.25</v>
      </c>
      <c r="G319">
        <v>5618298</v>
      </c>
    </row>
    <row r="320" spans="2:7" x14ac:dyDescent="0.2">
      <c r="B320" t="s">
        <v>323</v>
      </c>
      <c r="C320">
        <v>215.5</v>
      </c>
      <c r="D320">
        <v>217.2</v>
      </c>
      <c r="E320">
        <v>204.05</v>
      </c>
      <c r="F320">
        <v>208.26</v>
      </c>
      <c r="G320">
        <v>4922557</v>
      </c>
    </row>
    <row r="321" spans="2:7" x14ac:dyDescent="0.2">
      <c r="B321" t="s">
        <v>324</v>
      </c>
      <c r="C321">
        <v>206.99</v>
      </c>
      <c r="D321">
        <v>208.5</v>
      </c>
      <c r="E321">
        <v>196.84</v>
      </c>
      <c r="F321">
        <v>203.14</v>
      </c>
      <c r="G321">
        <v>4666701</v>
      </c>
    </row>
    <row r="322" spans="2:7" x14ac:dyDescent="0.2">
      <c r="B322" t="s">
        <v>325</v>
      </c>
      <c r="C322">
        <v>204.49</v>
      </c>
      <c r="D322">
        <v>212.85</v>
      </c>
      <c r="E322">
        <v>204.45</v>
      </c>
      <c r="F322">
        <v>209.33</v>
      </c>
      <c r="G322">
        <v>4502199</v>
      </c>
    </row>
    <row r="323" spans="2:7" x14ac:dyDescent="0.2">
      <c r="B323" t="s">
        <v>326</v>
      </c>
      <c r="C323">
        <v>209.5</v>
      </c>
      <c r="D323">
        <v>209.81</v>
      </c>
      <c r="E323">
        <v>196.21</v>
      </c>
      <c r="F323">
        <v>202.6</v>
      </c>
      <c r="G323">
        <v>4842086</v>
      </c>
    </row>
    <row r="324" spans="2:7" x14ac:dyDescent="0.2">
      <c r="B324" t="s">
        <v>327</v>
      </c>
      <c r="C324">
        <v>202.08</v>
      </c>
      <c r="D324">
        <v>204</v>
      </c>
      <c r="E324">
        <v>197.52</v>
      </c>
      <c r="F324">
        <v>198</v>
      </c>
      <c r="G324">
        <v>4558681</v>
      </c>
    </row>
    <row r="325" spans="2:7" x14ac:dyDescent="0.2">
      <c r="B325" t="s">
        <v>328</v>
      </c>
      <c r="C325">
        <v>199.53</v>
      </c>
      <c r="D325">
        <v>214.77</v>
      </c>
      <c r="E325">
        <v>198.13</v>
      </c>
      <c r="F325">
        <v>214.63</v>
      </c>
      <c r="G325">
        <v>5719572</v>
      </c>
    </row>
    <row r="326" spans="2:7" x14ac:dyDescent="0.2">
      <c r="B326" t="s">
        <v>329</v>
      </c>
      <c r="C326">
        <v>211.16</v>
      </c>
      <c r="D326">
        <v>219.56</v>
      </c>
      <c r="E326">
        <v>210.45</v>
      </c>
      <c r="F326">
        <v>218.31</v>
      </c>
      <c r="G326">
        <v>3701901</v>
      </c>
    </row>
    <row r="327" spans="2:7" x14ac:dyDescent="0.2">
      <c r="B327" t="s">
        <v>330</v>
      </c>
      <c r="C327">
        <v>221.27</v>
      </c>
      <c r="D327">
        <v>221.77</v>
      </c>
      <c r="E327">
        <v>212.15</v>
      </c>
      <c r="F327">
        <v>218.13</v>
      </c>
      <c r="G327">
        <v>3137889</v>
      </c>
    </row>
    <row r="328" spans="2:7" x14ac:dyDescent="0.2">
      <c r="B328" t="s">
        <v>331</v>
      </c>
      <c r="C328">
        <v>220.31</v>
      </c>
      <c r="D328">
        <v>220.36</v>
      </c>
      <c r="E328">
        <v>214.12</v>
      </c>
      <c r="F328">
        <v>219.93</v>
      </c>
      <c r="G328">
        <v>2238230</v>
      </c>
    </row>
    <row r="329" spans="2:7" x14ac:dyDescent="0.2">
      <c r="B329" t="s">
        <v>332</v>
      </c>
      <c r="C329">
        <v>218.8</v>
      </c>
      <c r="D329">
        <v>218.87</v>
      </c>
      <c r="E329">
        <v>210.96</v>
      </c>
      <c r="F329">
        <v>214.9</v>
      </c>
      <c r="G329">
        <v>2373790</v>
      </c>
    </row>
    <row r="330" spans="2:7" x14ac:dyDescent="0.2">
      <c r="B330" t="s">
        <v>333</v>
      </c>
      <c r="C330">
        <v>213.87</v>
      </c>
      <c r="D330">
        <v>214.72</v>
      </c>
      <c r="E330">
        <v>208.71</v>
      </c>
      <c r="F330">
        <v>212.02</v>
      </c>
      <c r="G330">
        <v>3321121</v>
      </c>
    </row>
    <row r="331" spans="2:7" x14ac:dyDescent="0.2">
      <c r="B331" t="s">
        <v>334</v>
      </c>
      <c r="C331">
        <v>212.79</v>
      </c>
      <c r="D331">
        <v>221.2</v>
      </c>
      <c r="E331">
        <v>209.12</v>
      </c>
      <c r="F331">
        <v>220.41</v>
      </c>
      <c r="G331">
        <v>2714738</v>
      </c>
    </row>
    <row r="332" spans="2:7" x14ac:dyDescent="0.2">
      <c r="B332" t="s">
        <v>335</v>
      </c>
      <c r="C332">
        <v>223.82</v>
      </c>
      <c r="D332">
        <v>227.77</v>
      </c>
      <c r="E332">
        <v>219.29</v>
      </c>
      <c r="F332">
        <v>222.31</v>
      </c>
      <c r="G332">
        <v>3075132</v>
      </c>
    </row>
    <row r="333" spans="2:7" x14ac:dyDescent="0.2">
      <c r="B333" t="s">
        <v>336</v>
      </c>
      <c r="C333">
        <v>223</v>
      </c>
      <c r="D333">
        <v>224.58</v>
      </c>
      <c r="E333">
        <v>215.74</v>
      </c>
      <c r="F333">
        <v>218.13</v>
      </c>
      <c r="G333">
        <v>5513390</v>
      </c>
    </row>
    <row r="334" spans="2:7" x14ac:dyDescent="0.2">
      <c r="B334" t="s">
        <v>337</v>
      </c>
      <c r="C334">
        <v>218</v>
      </c>
      <c r="D334">
        <v>220.85</v>
      </c>
      <c r="E334">
        <v>215.35</v>
      </c>
      <c r="F334">
        <v>216.1</v>
      </c>
      <c r="G334">
        <v>2474103</v>
      </c>
    </row>
    <row r="335" spans="2:7" x14ac:dyDescent="0.2">
      <c r="B335" t="s">
        <v>338</v>
      </c>
      <c r="C335">
        <v>216.5</v>
      </c>
      <c r="D335">
        <v>222.46</v>
      </c>
      <c r="E335">
        <v>214.18</v>
      </c>
      <c r="F335">
        <v>222.37</v>
      </c>
      <c r="G335">
        <v>2305127</v>
      </c>
    </row>
    <row r="336" spans="2:7" x14ac:dyDescent="0.2">
      <c r="B336" t="s">
        <v>339</v>
      </c>
      <c r="C336">
        <v>220.57</v>
      </c>
      <c r="D336">
        <v>222.2</v>
      </c>
      <c r="E336">
        <v>207.45</v>
      </c>
      <c r="F336">
        <v>210.31</v>
      </c>
      <c r="G336">
        <v>4237001</v>
      </c>
    </row>
    <row r="337" spans="2:7" x14ac:dyDescent="0.2">
      <c r="B337" t="s">
        <v>340</v>
      </c>
      <c r="C337">
        <v>207.59</v>
      </c>
      <c r="D337">
        <v>207.92</v>
      </c>
      <c r="E337">
        <v>201.26</v>
      </c>
      <c r="F337">
        <v>204.78</v>
      </c>
      <c r="G337">
        <v>4733575</v>
      </c>
    </row>
    <row r="338" spans="2:7" x14ac:dyDescent="0.2">
      <c r="B338" t="s">
        <v>341</v>
      </c>
      <c r="C338">
        <v>205.25</v>
      </c>
      <c r="D338">
        <v>207.3</v>
      </c>
      <c r="E338">
        <v>199.44</v>
      </c>
      <c r="F338">
        <v>200.27</v>
      </c>
      <c r="G338">
        <v>10579113</v>
      </c>
    </row>
    <row r="339" spans="2:7" x14ac:dyDescent="0.2">
      <c r="B339" t="s">
        <v>342</v>
      </c>
      <c r="C339">
        <v>208.19</v>
      </c>
      <c r="D339">
        <v>213.59</v>
      </c>
      <c r="E339">
        <v>203.14</v>
      </c>
      <c r="F339">
        <v>205.05</v>
      </c>
      <c r="G339">
        <v>4168356</v>
      </c>
    </row>
    <row r="340" spans="2:7" x14ac:dyDescent="0.2">
      <c r="B340" t="s">
        <v>343</v>
      </c>
      <c r="C340">
        <v>203.46</v>
      </c>
      <c r="D340">
        <v>211.8</v>
      </c>
      <c r="E340">
        <v>203.1</v>
      </c>
      <c r="F340">
        <v>206.15</v>
      </c>
      <c r="G340">
        <v>1905413</v>
      </c>
    </row>
    <row r="341" spans="2:7" x14ac:dyDescent="0.2">
      <c r="B341" t="s">
        <v>344</v>
      </c>
      <c r="C341">
        <v>205.31</v>
      </c>
      <c r="D341">
        <v>212.43</v>
      </c>
      <c r="E341">
        <v>202.01</v>
      </c>
      <c r="F341">
        <v>210.07</v>
      </c>
      <c r="G341">
        <v>1612681</v>
      </c>
    </row>
    <row r="342" spans="2:7" x14ac:dyDescent="0.2">
      <c r="B342" t="s">
        <v>345</v>
      </c>
      <c r="C342">
        <v>210</v>
      </c>
      <c r="D342">
        <v>212.76</v>
      </c>
      <c r="E342">
        <v>208.07</v>
      </c>
      <c r="F342">
        <v>211.29</v>
      </c>
      <c r="G342">
        <v>1601740</v>
      </c>
    </row>
    <row r="343" spans="2:7" x14ac:dyDescent="0.2">
      <c r="B343" t="s">
        <v>346</v>
      </c>
      <c r="C343">
        <v>211.83</v>
      </c>
      <c r="D343">
        <v>216.43</v>
      </c>
      <c r="E343">
        <v>211.25</v>
      </c>
      <c r="F343">
        <v>215.73</v>
      </c>
      <c r="G343">
        <v>1634597</v>
      </c>
    </row>
    <row r="344" spans="2:7" x14ac:dyDescent="0.2">
      <c r="B344" t="s">
        <v>347</v>
      </c>
      <c r="C344">
        <v>217.04</v>
      </c>
      <c r="D344">
        <v>222.37</v>
      </c>
      <c r="E344">
        <v>215.06</v>
      </c>
      <c r="F344">
        <v>215.96</v>
      </c>
      <c r="G344">
        <v>1773626</v>
      </c>
    </row>
    <row r="345" spans="2:7" x14ac:dyDescent="0.2">
      <c r="B345" t="s">
        <v>348</v>
      </c>
      <c r="C345">
        <v>218.18</v>
      </c>
      <c r="D345">
        <v>219.96</v>
      </c>
      <c r="E345">
        <v>213.74</v>
      </c>
      <c r="F345">
        <v>219.55</v>
      </c>
      <c r="G345">
        <v>2584461</v>
      </c>
    </row>
    <row r="346" spans="2:7" x14ac:dyDescent="0.2">
      <c r="B346" t="s">
        <v>349</v>
      </c>
      <c r="C346">
        <v>219.56</v>
      </c>
      <c r="D346">
        <v>220.54</v>
      </c>
      <c r="E346">
        <v>215.19</v>
      </c>
      <c r="F346">
        <v>216.84</v>
      </c>
      <c r="G346">
        <v>2438194</v>
      </c>
    </row>
    <row r="347" spans="2:7" x14ac:dyDescent="0.2">
      <c r="B347" t="s">
        <v>350</v>
      </c>
      <c r="C347">
        <v>216.26</v>
      </c>
      <c r="D347">
        <v>221.14</v>
      </c>
      <c r="E347">
        <v>212.31</v>
      </c>
      <c r="F347">
        <v>217.14</v>
      </c>
      <c r="G347">
        <v>1760776</v>
      </c>
    </row>
    <row r="348" spans="2:7" x14ac:dyDescent="0.2">
      <c r="B348" t="s">
        <v>351</v>
      </c>
      <c r="C348">
        <v>217</v>
      </c>
      <c r="D348">
        <v>219.65</v>
      </c>
      <c r="E348">
        <v>211.64</v>
      </c>
      <c r="F348">
        <v>212.88</v>
      </c>
      <c r="G348">
        <v>2164543</v>
      </c>
    </row>
    <row r="349" spans="2:7" x14ac:dyDescent="0.2">
      <c r="B349" t="s">
        <v>352</v>
      </c>
      <c r="C349">
        <v>214.14</v>
      </c>
      <c r="D349">
        <v>215.01</v>
      </c>
      <c r="E349">
        <v>204.06</v>
      </c>
      <c r="F349">
        <v>204.88</v>
      </c>
      <c r="G349">
        <v>4049649</v>
      </c>
    </row>
    <row r="350" spans="2:7" x14ac:dyDescent="0.2">
      <c r="B350" t="s">
        <v>353</v>
      </c>
      <c r="C350">
        <v>202.13</v>
      </c>
      <c r="D350">
        <v>203.06</v>
      </c>
      <c r="E350">
        <v>185.77</v>
      </c>
      <c r="F350">
        <v>186.67</v>
      </c>
      <c r="G350">
        <v>6748654</v>
      </c>
    </row>
    <row r="351" spans="2:7" x14ac:dyDescent="0.2">
      <c r="B351" t="s">
        <v>354</v>
      </c>
      <c r="C351">
        <v>190.37</v>
      </c>
      <c r="D351">
        <v>192.84</v>
      </c>
      <c r="E351">
        <v>178.07</v>
      </c>
      <c r="F351">
        <v>187.28</v>
      </c>
      <c r="G351">
        <v>5484917</v>
      </c>
    </row>
    <row r="352" spans="2:7" x14ac:dyDescent="0.2">
      <c r="B352" t="s">
        <v>355</v>
      </c>
      <c r="C352">
        <v>188.02</v>
      </c>
      <c r="D352">
        <v>189.94</v>
      </c>
      <c r="E352">
        <v>186.4</v>
      </c>
      <c r="F352">
        <v>189.3</v>
      </c>
      <c r="G352">
        <v>2826978</v>
      </c>
    </row>
    <row r="353" spans="2:7" x14ac:dyDescent="0.2">
      <c r="B353" t="s">
        <v>356</v>
      </c>
      <c r="C353">
        <v>192.24</v>
      </c>
      <c r="D353">
        <v>196.82</v>
      </c>
      <c r="E353">
        <v>188.61</v>
      </c>
      <c r="F353">
        <v>190.42</v>
      </c>
      <c r="G353">
        <v>1868849</v>
      </c>
    </row>
    <row r="354" spans="2:7" x14ac:dyDescent="0.2">
      <c r="B354" t="s">
        <v>357</v>
      </c>
      <c r="C354">
        <v>189.67</v>
      </c>
      <c r="D354">
        <v>192.16</v>
      </c>
      <c r="E354">
        <v>188.3</v>
      </c>
      <c r="F354">
        <v>189.87</v>
      </c>
      <c r="G354">
        <v>1856639</v>
      </c>
    </row>
    <row r="355" spans="2:7" x14ac:dyDescent="0.2">
      <c r="B355" t="s">
        <v>358</v>
      </c>
      <c r="C355">
        <v>188.29</v>
      </c>
      <c r="D355">
        <v>188.29</v>
      </c>
      <c r="E355">
        <v>174.7</v>
      </c>
      <c r="F355">
        <v>175.08</v>
      </c>
      <c r="G355">
        <v>4910286</v>
      </c>
    </row>
    <row r="356" spans="2:7" x14ac:dyDescent="0.2">
      <c r="B356" t="s">
        <v>359</v>
      </c>
      <c r="C356">
        <v>176.7</v>
      </c>
      <c r="D356">
        <v>176.84</v>
      </c>
      <c r="E356">
        <v>165.87</v>
      </c>
      <c r="F356">
        <v>170.43</v>
      </c>
      <c r="G356">
        <v>5542015</v>
      </c>
    </row>
    <row r="357" spans="2:7" x14ac:dyDescent="0.2">
      <c r="B357" t="s">
        <v>360</v>
      </c>
      <c r="C357">
        <v>176.54</v>
      </c>
      <c r="D357">
        <v>177.07</v>
      </c>
      <c r="E357">
        <v>171.44</v>
      </c>
      <c r="F357">
        <v>175.04</v>
      </c>
      <c r="G357">
        <v>3469481</v>
      </c>
    </row>
    <row r="358" spans="2:7" x14ac:dyDescent="0.2">
      <c r="B358" t="s">
        <v>361</v>
      </c>
      <c r="C358">
        <v>176.05</v>
      </c>
      <c r="D358">
        <v>177.15</v>
      </c>
      <c r="E358">
        <v>171.13</v>
      </c>
      <c r="F358">
        <v>172.68</v>
      </c>
      <c r="G358">
        <v>2100141</v>
      </c>
    </row>
    <row r="359" spans="2:7" x14ac:dyDescent="0.2">
      <c r="B359" t="s">
        <v>362</v>
      </c>
      <c r="C359">
        <v>173.47</v>
      </c>
      <c r="D359">
        <v>175.03</v>
      </c>
      <c r="E359">
        <v>165.75</v>
      </c>
      <c r="F359">
        <v>168.69</v>
      </c>
      <c r="G359">
        <v>3517101</v>
      </c>
    </row>
    <row r="360" spans="2:7" x14ac:dyDescent="0.2">
      <c r="B360" t="s">
        <v>363</v>
      </c>
      <c r="C360">
        <v>193.28</v>
      </c>
      <c r="D360">
        <v>196.5</v>
      </c>
      <c r="E360">
        <v>183</v>
      </c>
      <c r="F360">
        <v>189.8</v>
      </c>
      <c r="G360">
        <v>7483724</v>
      </c>
    </row>
    <row r="361" spans="2:7" x14ac:dyDescent="0.2">
      <c r="B361" t="s">
        <v>364</v>
      </c>
      <c r="C361">
        <v>188.29</v>
      </c>
      <c r="D361">
        <v>194.27</v>
      </c>
      <c r="E361">
        <v>176.62</v>
      </c>
      <c r="F361">
        <v>177.57</v>
      </c>
      <c r="G361">
        <v>4482086</v>
      </c>
    </row>
    <row r="362" spans="2:7" x14ac:dyDescent="0.2">
      <c r="B362" t="s">
        <v>365</v>
      </c>
      <c r="C362">
        <v>174.47</v>
      </c>
      <c r="D362">
        <v>175.33</v>
      </c>
      <c r="E362">
        <v>161.44</v>
      </c>
      <c r="F362">
        <v>167.08</v>
      </c>
      <c r="G362">
        <v>6099151</v>
      </c>
    </row>
    <row r="363" spans="2:7" x14ac:dyDescent="0.2">
      <c r="B363" t="s">
        <v>366</v>
      </c>
      <c r="C363">
        <v>156.24</v>
      </c>
      <c r="D363">
        <v>172.76</v>
      </c>
      <c r="E363">
        <v>155.6</v>
      </c>
      <c r="F363">
        <v>169.97</v>
      </c>
      <c r="G363">
        <v>5430815</v>
      </c>
    </row>
    <row r="364" spans="2:7" x14ac:dyDescent="0.2">
      <c r="B364" t="s">
        <v>367</v>
      </c>
      <c r="C364">
        <v>173.64</v>
      </c>
      <c r="D364">
        <v>183.83</v>
      </c>
      <c r="E364">
        <v>168.39</v>
      </c>
      <c r="F364">
        <v>181.04</v>
      </c>
      <c r="G364">
        <v>6322082</v>
      </c>
    </row>
    <row r="365" spans="2:7" x14ac:dyDescent="0.2">
      <c r="B365" t="s">
        <v>368</v>
      </c>
      <c r="C365">
        <v>190.09</v>
      </c>
      <c r="D365">
        <v>190.09</v>
      </c>
      <c r="E365">
        <v>176.9</v>
      </c>
      <c r="F365">
        <v>179.66</v>
      </c>
      <c r="G365">
        <v>6154894</v>
      </c>
    </row>
    <row r="366" spans="2:7" x14ac:dyDescent="0.2">
      <c r="B366" t="s">
        <v>369</v>
      </c>
      <c r="C366">
        <v>183.25</v>
      </c>
      <c r="D366">
        <v>187.63</v>
      </c>
      <c r="E366">
        <v>176.42</v>
      </c>
      <c r="F366">
        <v>187.03</v>
      </c>
      <c r="G366">
        <v>3338797</v>
      </c>
    </row>
    <row r="367" spans="2:7" x14ac:dyDescent="0.2">
      <c r="B367" t="s">
        <v>370</v>
      </c>
      <c r="C367">
        <v>187.08</v>
      </c>
      <c r="D367">
        <v>190.1</v>
      </c>
      <c r="E367">
        <v>183.07</v>
      </c>
      <c r="F367">
        <v>189.87</v>
      </c>
      <c r="G367">
        <v>3204019</v>
      </c>
    </row>
    <row r="368" spans="2:7" x14ac:dyDescent="0.2">
      <c r="B368" t="s">
        <v>371</v>
      </c>
      <c r="C368">
        <v>190</v>
      </c>
      <c r="D368">
        <v>190.83</v>
      </c>
      <c r="E368">
        <v>183.7</v>
      </c>
      <c r="F368">
        <v>187.33</v>
      </c>
      <c r="G368">
        <v>2232380</v>
      </c>
    </row>
    <row r="369" spans="2:7" x14ac:dyDescent="0.2">
      <c r="B369" t="s">
        <v>372</v>
      </c>
      <c r="C369">
        <v>189.34</v>
      </c>
      <c r="D369">
        <v>190.85</v>
      </c>
      <c r="E369">
        <v>187.07</v>
      </c>
      <c r="F369">
        <v>189.41</v>
      </c>
      <c r="G369">
        <v>2349082</v>
      </c>
    </row>
    <row r="370" spans="2:7" x14ac:dyDescent="0.2">
      <c r="B370" t="s">
        <v>373</v>
      </c>
      <c r="C370">
        <v>188.96</v>
      </c>
      <c r="D370">
        <v>189.89</v>
      </c>
      <c r="E370">
        <v>182.21</v>
      </c>
      <c r="F370">
        <v>186.15</v>
      </c>
      <c r="G370">
        <v>2327865</v>
      </c>
    </row>
    <row r="371" spans="2:7" x14ac:dyDescent="0.2">
      <c r="B371" t="s">
        <v>374</v>
      </c>
      <c r="C371">
        <v>186.4</v>
      </c>
      <c r="D371">
        <v>192.58</v>
      </c>
      <c r="E371">
        <v>185.49</v>
      </c>
      <c r="F371">
        <v>190.39</v>
      </c>
      <c r="G371">
        <v>4241891</v>
      </c>
    </row>
    <row r="372" spans="2:7" x14ac:dyDescent="0.2">
      <c r="B372" t="s">
        <v>375</v>
      </c>
      <c r="C372">
        <v>191.22</v>
      </c>
      <c r="D372">
        <v>191.36</v>
      </c>
      <c r="E372">
        <v>185.83</v>
      </c>
      <c r="F372">
        <v>189.98</v>
      </c>
      <c r="G372">
        <v>2572264</v>
      </c>
    </row>
    <row r="373" spans="2:7" x14ac:dyDescent="0.2">
      <c r="B373" t="s">
        <v>376</v>
      </c>
      <c r="C373">
        <v>189.61</v>
      </c>
      <c r="D373">
        <v>192.88</v>
      </c>
      <c r="E373">
        <v>185.56</v>
      </c>
      <c r="F373">
        <v>192.78</v>
      </c>
      <c r="G373">
        <v>2025073</v>
      </c>
    </row>
    <row r="374" spans="2:7" x14ac:dyDescent="0.2">
      <c r="B374" t="s">
        <v>377</v>
      </c>
      <c r="C374">
        <v>193</v>
      </c>
      <c r="D374">
        <v>193.5</v>
      </c>
      <c r="E374">
        <v>189.64</v>
      </c>
      <c r="F374">
        <v>190.72</v>
      </c>
      <c r="G374">
        <v>2506982</v>
      </c>
    </row>
    <row r="375" spans="2:7" x14ac:dyDescent="0.2">
      <c r="B375" t="s">
        <v>378</v>
      </c>
      <c r="C375">
        <v>191.48</v>
      </c>
      <c r="D375">
        <v>197.33</v>
      </c>
      <c r="E375">
        <v>190.98</v>
      </c>
      <c r="F375">
        <v>196.74</v>
      </c>
      <c r="G375">
        <v>2404394</v>
      </c>
    </row>
    <row r="376" spans="2:7" x14ac:dyDescent="0.2">
      <c r="B376" t="s">
        <v>379</v>
      </c>
      <c r="C376">
        <v>195.57</v>
      </c>
      <c r="D376">
        <v>198.81</v>
      </c>
      <c r="E376">
        <v>194.71</v>
      </c>
      <c r="F376">
        <v>194.95</v>
      </c>
      <c r="G376">
        <v>1520453</v>
      </c>
    </row>
    <row r="377" spans="2:7" x14ac:dyDescent="0.2">
      <c r="B377" t="s">
        <v>380</v>
      </c>
      <c r="C377">
        <v>195.01</v>
      </c>
      <c r="D377">
        <v>197.33</v>
      </c>
      <c r="E377">
        <v>192.52</v>
      </c>
      <c r="F377">
        <v>194.99</v>
      </c>
      <c r="G377">
        <v>2683276</v>
      </c>
    </row>
    <row r="378" spans="2:7" x14ac:dyDescent="0.2">
      <c r="B378" t="s">
        <v>381</v>
      </c>
      <c r="C378">
        <v>195.5</v>
      </c>
      <c r="D378">
        <v>197.99</v>
      </c>
      <c r="E378">
        <v>193.08</v>
      </c>
      <c r="F378">
        <v>194.89</v>
      </c>
      <c r="G378">
        <v>1953522</v>
      </c>
    </row>
    <row r="379" spans="2:7" x14ac:dyDescent="0.2">
      <c r="B379" t="s">
        <v>382</v>
      </c>
      <c r="C379">
        <v>194.89</v>
      </c>
      <c r="D379">
        <v>198.3</v>
      </c>
      <c r="E379">
        <v>193.57</v>
      </c>
      <c r="F379">
        <v>196.14</v>
      </c>
      <c r="G379">
        <v>1703202</v>
      </c>
    </row>
    <row r="380" spans="2:7" x14ac:dyDescent="0.2">
      <c r="B380" t="s">
        <v>383</v>
      </c>
      <c r="C380">
        <v>197.19</v>
      </c>
      <c r="D380">
        <v>197.45</v>
      </c>
      <c r="E380">
        <v>192.41</v>
      </c>
      <c r="F380">
        <v>193.77</v>
      </c>
      <c r="G380">
        <v>2493220</v>
      </c>
    </row>
    <row r="381" spans="2:7" x14ac:dyDescent="0.2">
      <c r="B381" t="s">
        <v>384</v>
      </c>
      <c r="C381">
        <v>195.91</v>
      </c>
      <c r="D381">
        <v>199.11</v>
      </c>
      <c r="E381">
        <v>192.31</v>
      </c>
      <c r="F381">
        <v>194.44</v>
      </c>
      <c r="G381">
        <v>2463939</v>
      </c>
    </row>
    <row r="382" spans="2:7" x14ac:dyDescent="0.2">
      <c r="B382" t="s">
        <v>385</v>
      </c>
      <c r="C382">
        <v>195.26</v>
      </c>
      <c r="D382">
        <v>197.81</v>
      </c>
      <c r="E382">
        <v>195.15</v>
      </c>
      <c r="F382">
        <v>196.7</v>
      </c>
      <c r="G382">
        <v>2239499</v>
      </c>
    </row>
    <row r="383" spans="2:7" x14ac:dyDescent="0.2">
      <c r="B383" t="s">
        <v>386</v>
      </c>
      <c r="C383">
        <v>195.5</v>
      </c>
      <c r="D383">
        <v>195.8</v>
      </c>
      <c r="E383">
        <v>177.18</v>
      </c>
      <c r="F383">
        <v>177.78</v>
      </c>
      <c r="G383">
        <v>4252261</v>
      </c>
    </row>
    <row r="384" spans="2:7" x14ac:dyDescent="0.2">
      <c r="B384" t="s">
        <v>387</v>
      </c>
      <c r="C384">
        <v>177.68</v>
      </c>
      <c r="D384">
        <v>182.75</v>
      </c>
      <c r="E384">
        <v>176</v>
      </c>
      <c r="F384">
        <v>177.52</v>
      </c>
      <c r="G384">
        <v>3310387</v>
      </c>
    </row>
    <row r="385" spans="2:7" x14ac:dyDescent="0.2">
      <c r="B385" t="s">
        <v>388</v>
      </c>
      <c r="C385">
        <v>177.97</v>
      </c>
      <c r="D385">
        <v>179.75</v>
      </c>
      <c r="E385">
        <v>175.11</v>
      </c>
      <c r="F385">
        <v>176.07</v>
      </c>
      <c r="G385">
        <v>2444994</v>
      </c>
    </row>
    <row r="386" spans="2:7" x14ac:dyDescent="0.2">
      <c r="B386" t="s">
        <v>389</v>
      </c>
      <c r="C386">
        <v>175.81</v>
      </c>
      <c r="D386">
        <v>176.64</v>
      </c>
      <c r="E386">
        <v>171.94</v>
      </c>
      <c r="F386">
        <v>173.11</v>
      </c>
      <c r="G386">
        <v>3390254</v>
      </c>
    </row>
    <row r="387" spans="2:7" x14ac:dyDescent="0.2">
      <c r="B387" t="s">
        <v>390</v>
      </c>
      <c r="C387">
        <v>176.35</v>
      </c>
      <c r="D387">
        <v>176.35</v>
      </c>
      <c r="E387">
        <v>171.04</v>
      </c>
      <c r="F387">
        <v>174.92</v>
      </c>
      <c r="G387">
        <v>2184576</v>
      </c>
    </row>
    <row r="388" spans="2:7" x14ac:dyDescent="0.2">
      <c r="B388" t="s">
        <v>391</v>
      </c>
      <c r="C388">
        <v>176.85</v>
      </c>
      <c r="D388">
        <v>181.21</v>
      </c>
      <c r="E388">
        <v>173.86</v>
      </c>
      <c r="F388">
        <v>180.25</v>
      </c>
      <c r="G388">
        <v>2301825</v>
      </c>
    </row>
    <row r="389" spans="2:7" x14ac:dyDescent="0.2">
      <c r="B389" t="s">
        <v>392</v>
      </c>
      <c r="C389">
        <v>181.53</v>
      </c>
      <c r="D389">
        <v>188.15</v>
      </c>
      <c r="E389">
        <v>179.15</v>
      </c>
      <c r="F389">
        <v>187.25</v>
      </c>
      <c r="G389">
        <v>2846883</v>
      </c>
    </row>
    <row r="390" spans="2:7" x14ac:dyDescent="0.2">
      <c r="B390" t="s">
        <v>393</v>
      </c>
      <c r="C390">
        <v>187</v>
      </c>
      <c r="D390">
        <v>191.68</v>
      </c>
      <c r="E390">
        <v>184.19</v>
      </c>
      <c r="F390">
        <v>189.93</v>
      </c>
      <c r="G390">
        <v>2154903</v>
      </c>
    </row>
    <row r="391" spans="2:7" x14ac:dyDescent="0.2">
      <c r="B391" t="s">
        <v>394</v>
      </c>
      <c r="C391">
        <v>191.45</v>
      </c>
      <c r="D391">
        <v>197.81</v>
      </c>
      <c r="E391">
        <v>189.18</v>
      </c>
      <c r="F391">
        <v>195.98</v>
      </c>
      <c r="G391">
        <v>2613638</v>
      </c>
    </row>
    <row r="392" spans="2:7" x14ac:dyDescent="0.2">
      <c r="B392" t="s">
        <v>395</v>
      </c>
      <c r="C392">
        <v>195</v>
      </c>
      <c r="D392">
        <v>199.53</v>
      </c>
      <c r="E392">
        <v>192.69</v>
      </c>
      <c r="F392">
        <v>199.25</v>
      </c>
      <c r="G392">
        <v>2263977</v>
      </c>
    </row>
    <row r="393" spans="2:7" x14ac:dyDescent="0.2">
      <c r="B393" t="s">
        <v>396</v>
      </c>
      <c r="C393">
        <v>200</v>
      </c>
      <c r="D393">
        <v>204.7</v>
      </c>
      <c r="E393">
        <v>198.25</v>
      </c>
      <c r="F393">
        <v>201.23</v>
      </c>
      <c r="G393">
        <v>2881736</v>
      </c>
    </row>
    <row r="394" spans="2:7" x14ac:dyDescent="0.2">
      <c r="B394" t="s">
        <v>397</v>
      </c>
      <c r="C394">
        <v>201.96</v>
      </c>
      <c r="D394">
        <v>204.95</v>
      </c>
      <c r="E394">
        <v>198.42</v>
      </c>
      <c r="F394">
        <v>200.33</v>
      </c>
      <c r="G394">
        <v>1796071</v>
      </c>
    </row>
    <row r="395" spans="2:7" x14ac:dyDescent="0.2">
      <c r="B395" t="s">
        <v>398</v>
      </c>
      <c r="C395">
        <v>205.11</v>
      </c>
      <c r="D395">
        <v>208.64</v>
      </c>
      <c r="E395">
        <v>202.47</v>
      </c>
      <c r="F395">
        <v>208.5</v>
      </c>
      <c r="G395">
        <v>3432608</v>
      </c>
    </row>
    <row r="396" spans="2:7" x14ac:dyDescent="0.2">
      <c r="B396" t="s">
        <v>399</v>
      </c>
      <c r="C396">
        <v>235.16</v>
      </c>
      <c r="D396">
        <v>255.24</v>
      </c>
      <c r="E396">
        <v>233</v>
      </c>
      <c r="F396">
        <v>254.98</v>
      </c>
      <c r="G396">
        <v>15031402</v>
      </c>
    </row>
    <row r="397" spans="2:7" x14ac:dyDescent="0.2">
      <c r="B397" t="s">
        <v>400</v>
      </c>
      <c r="C397">
        <v>259.56</v>
      </c>
      <c r="D397">
        <v>271.85000000000002</v>
      </c>
      <c r="E397">
        <v>252.11</v>
      </c>
      <c r="F397">
        <v>257.12</v>
      </c>
      <c r="G397">
        <v>10269985</v>
      </c>
    </row>
    <row r="398" spans="2:7" x14ac:dyDescent="0.2">
      <c r="B398" t="s">
        <v>401</v>
      </c>
      <c r="C398">
        <v>254.08</v>
      </c>
      <c r="D398">
        <v>259.44</v>
      </c>
      <c r="E398">
        <v>251.09</v>
      </c>
      <c r="F398">
        <v>253.49</v>
      </c>
      <c r="G398">
        <v>4562659</v>
      </c>
    </row>
    <row r="399" spans="2:7" x14ac:dyDescent="0.2">
      <c r="B399" t="s">
        <v>402</v>
      </c>
      <c r="C399">
        <v>254.44</v>
      </c>
      <c r="D399">
        <v>267.08999999999997</v>
      </c>
      <c r="E399">
        <v>253.24</v>
      </c>
      <c r="F399">
        <v>262.86</v>
      </c>
      <c r="G399">
        <v>6246205</v>
      </c>
    </row>
    <row r="400" spans="2:7" x14ac:dyDescent="0.2">
      <c r="B400" t="s">
        <v>403</v>
      </c>
      <c r="C400">
        <v>263.83</v>
      </c>
      <c r="D400">
        <v>270.12</v>
      </c>
      <c r="E400">
        <v>254.5</v>
      </c>
      <c r="F400">
        <v>256.77</v>
      </c>
      <c r="G400">
        <v>4072226</v>
      </c>
    </row>
    <row r="401" spans="2:7" x14ac:dyDescent="0.2">
      <c r="B401" t="s">
        <v>404</v>
      </c>
      <c r="C401">
        <v>257.18</v>
      </c>
      <c r="D401">
        <v>262.39999999999998</v>
      </c>
      <c r="E401">
        <v>255.34</v>
      </c>
      <c r="F401">
        <v>257</v>
      </c>
      <c r="G401">
        <v>2598113</v>
      </c>
    </row>
    <row r="402" spans="2:7" x14ac:dyDescent="0.2">
      <c r="B402" t="s">
        <v>405</v>
      </c>
      <c r="C402">
        <v>257.75</v>
      </c>
      <c r="D402">
        <v>261.12</v>
      </c>
      <c r="E402">
        <v>251.28</v>
      </c>
      <c r="F402">
        <v>260.02</v>
      </c>
      <c r="G402">
        <v>2901955</v>
      </c>
    </row>
    <row r="403" spans="2:7" x14ac:dyDescent="0.2">
      <c r="B403" t="s">
        <v>406</v>
      </c>
      <c r="C403">
        <v>259.10000000000002</v>
      </c>
      <c r="D403">
        <v>266</v>
      </c>
      <c r="E403">
        <v>253.96</v>
      </c>
      <c r="F403">
        <v>265.61</v>
      </c>
      <c r="G403">
        <v>3179847</v>
      </c>
    </row>
    <row r="404" spans="2:7" x14ac:dyDescent="0.2">
      <c r="B404" t="s">
        <v>407</v>
      </c>
      <c r="C404">
        <v>264.91000000000003</v>
      </c>
      <c r="D404">
        <v>269.72000000000003</v>
      </c>
      <c r="E404">
        <v>261.64999999999998</v>
      </c>
      <c r="F404">
        <v>265.38</v>
      </c>
      <c r="G404">
        <v>3233567</v>
      </c>
    </row>
    <row r="405" spans="2:7" x14ac:dyDescent="0.2">
      <c r="B405" t="s">
        <v>408</v>
      </c>
      <c r="C405">
        <v>272.14999999999998</v>
      </c>
      <c r="D405">
        <v>279.51</v>
      </c>
      <c r="E405">
        <v>268</v>
      </c>
      <c r="F405">
        <v>277.37</v>
      </c>
      <c r="G405">
        <v>4274243</v>
      </c>
    </row>
    <row r="406" spans="2:7" x14ac:dyDescent="0.2">
      <c r="B406" t="s">
        <v>409</v>
      </c>
      <c r="C406">
        <v>277.91000000000003</v>
      </c>
      <c r="D406">
        <v>286</v>
      </c>
      <c r="E406">
        <v>275.60000000000002</v>
      </c>
      <c r="F406">
        <v>285.52</v>
      </c>
      <c r="G406">
        <v>3831511</v>
      </c>
    </row>
    <row r="407" spans="2:7" x14ac:dyDescent="0.2">
      <c r="B407" t="s">
        <v>410</v>
      </c>
      <c r="C407">
        <v>285</v>
      </c>
      <c r="D407">
        <v>288.75</v>
      </c>
      <c r="E407">
        <v>274</v>
      </c>
      <c r="F407">
        <v>278.56</v>
      </c>
      <c r="G407">
        <v>3477026</v>
      </c>
    </row>
    <row r="408" spans="2:7" x14ac:dyDescent="0.2">
      <c r="B408" t="s">
        <v>411</v>
      </c>
      <c r="C408">
        <v>278.89</v>
      </c>
      <c r="D408">
        <v>281.39999999999998</v>
      </c>
      <c r="E408">
        <v>273.10000000000002</v>
      </c>
      <c r="F408">
        <v>279.39</v>
      </c>
      <c r="G408">
        <v>2599138</v>
      </c>
    </row>
    <row r="409" spans="2:7" x14ac:dyDescent="0.2">
      <c r="B409" t="s">
        <v>412</v>
      </c>
      <c r="C409">
        <v>276.05</v>
      </c>
      <c r="D409">
        <v>276.05</v>
      </c>
      <c r="E409">
        <v>257.5</v>
      </c>
      <c r="F409">
        <v>262.27999999999997</v>
      </c>
      <c r="G409">
        <v>5235788</v>
      </c>
    </row>
    <row r="410" spans="2:7" x14ac:dyDescent="0.2">
      <c r="B410" t="s">
        <v>413</v>
      </c>
      <c r="C410">
        <v>261.06</v>
      </c>
      <c r="D410">
        <v>267.76</v>
      </c>
      <c r="E410">
        <v>259.02999999999997</v>
      </c>
      <c r="F410">
        <v>262.31</v>
      </c>
      <c r="G410">
        <v>2733477</v>
      </c>
    </row>
    <row r="411" spans="2:7" x14ac:dyDescent="0.2">
      <c r="B411" t="s">
        <v>414</v>
      </c>
      <c r="C411">
        <v>256.39</v>
      </c>
      <c r="D411">
        <v>266.89999999999998</v>
      </c>
      <c r="E411">
        <v>249.05</v>
      </c>
      <c r="F411">
        <v>266.22000000000003</v>
      </c>
      <c r="G411">
        <v>4477730</v>
      </c>
    </row>
    <row r="412" spans="2:7" x14ac:dyDescent="0.2">
      <c r="B412" t="s">
        <v>415</v>
      </c>
      <c r="C412">
        <v>267.57</v>
      </c>
      <c r="D412">
        <v>272.82</v>
      </c>
      <c r="E412">
        <v>265.20999999999998</v>
      </c>
      <c r="F412">
        <v>271.74</v>
      </c>
      <c r="G412">
        <v>2229257</v>
      </c>
    </row>
    <row r="413" spans="2:7" x14ac:dyDescent="0.2">
      <c r="B413" t="s">
        <v>416</v>
      </c>
      <c r="C413">
        <v>269.8</v>
      </c>
      <c r="D413">
        <v>269.8</v>
      </c>
      <c r="E413">
        <v>262.33999999999997</v>
      </c>
      <c r="F413">
        <v>266.14999999999998</v>
      </c>
      <c r="G413">
        <v>3000926</v>
      </c>
    </row>
    <row r="414" spans="2:7" x14ac:dyDescent="0.2">
      <c r="B414" t="s">
        <v>417</v>
      </c>
      <c r="C414">
        <v>268.22000000000003</v>
      </c>
      <c r="D414">
        <v>280.24</v>
      </c>
      <c r="E414">
        <v>264.12</v>
      </c>
      <c r="F414">
        <v>279.8</v>
      </c>
      <c r="G414">
        <v>2469297</v>
      </c>
    </row>
    <row r="415" spans="2:7" x14ac:dyDescent="0.2">
      <c r="B415" t="s">
        <v>418</v>
      </c>
      <c r="C415">
        <v>285</v>
      </c>
      <c r="D415">
        <v>285</v>
      </c>
      <c r="E415">
        <v>270.54000000000002</v>
      </c>
      <c r="F415">
        <v>271.2</v>
      </c>
      <c r="G415">
        <v>3209916</v>
      </c>
    </row>
    <row r="416" spans="2:7" x14ac:dyDescent="0.2">
      <c r="B416" t="s">
        <v>419</v>
      </c>
      <c r="C416">
        <v>267.77999999999997</v>
      </c>
      <c r="D416">
        <v>272.58</v>
      </c>
      <c r="E416">
        <v>265</v>
      </c>
      <c r="F416">
        <v>270.16000000000003</v>
      </c>
      <c r="G416">
        <v>1708815</v>
      </c>
    </row>
    <row r="417" spans="2:7" x14ac:dyDescent="0.2">
      <c r="B417" t="s">
        <v>420</v>
      </c>
      <c r="C417">
        <v>273.08</v>
      </c>
      <c r="D417">
        <v>274.12</v>
      </c>
      <c r="E417">
        <v>268.01</v>
      </c>
      <c r="F417">
        <v>273.72000000000003</v>
      </c>
      <c r="G417">
        <v>1650884</v>
      </c>
    </row>
    <row r="418" spans="2:7" x14ac:dyDescent="0.2">
      <c r="B418" t="s">
        <v>421</v>
      </c>
      <c r="C418">
        <v>270.37</v>
      </c>
      <c r="D418">
        <v>271.43</v>
      </c>
      <c r="E418">
        <v>265.85000000000002</v>
      </c>
      <c r="F418">
        <v>266</v>
      </c>
      <c r="G418">
        <v>2134113</v>
      </c>
    </row>
    <row r="419" spans="2:7" x14ac:dyDescent="0.2">
      <c r="B419" t="s">
        <v>422</v>
      </c>
      <c r="C419">
        <v>265</v>
      </c>
      <c r="D419">
        <v>267.93</v>
      </c>
      <c r="E419">
        <v>262.61</v>
      </c>
      <c r="F419">
        <v>266.05</v>
      </c>
      <c r="G419">
        <v>2633729</v>
      </c>
    </row>
    <row r="420" spans="2:7" x14ac:dyDescent="0.2">
      <c r="B420" t="s">
        <v>423</v>
      </c>
      <c r="C420">
        <v>267.79000000000002</v>
      </c>
      <c r="D420">
        <v>267.8</v>
      </c>
      <c r="E420">
        <v>262.57</v>
      </c>
      <c r="F420">
        <v>264.5</v>
      </c>
      <c r="G420">
        <v>1553707</v>
      </c>
    </row>
    <row r="421" spans="2:7" x14ac:dyDescent="0.2">
      <c r="B421" t="s">
        <v>424</v>
      </c>
      <c r="C421">
        <v>269</v>
      </c>
      <c r="D421">
        <v>269.74</v>
      </c>
      <c r="E421">
        <v>263.08999999999997</v>
      </c>
      <c r="F421">
        <v>264.41000000000003</v>
      </c>
      <c r="G421">
        <v>2016507</v>
      </c>
    </row>
    <row r="422" spans="2:7" x14ac:dyDescent="0.2">
      <c r="B422" t="s">
        <v>425</v>
      </c>
      <c r="C422">
        <v>266.89</v>
      </c>
      <c r="D422">
        <v>271.19</v>
      </c>
      <c r="E422">
        <v>265.01</v>
      </c>
      <c r="F422">
        <v>266.98</v>
      </c>
      <c r="G422">
        <v>1542744</v>
      </c>
    </row>
    <row r="423" spans="2:7" x14ac:dyDescent="0.2">
      <c r="B423" t="s">
        <v>426</v>
      </c>
      <c r="C423">
        <v>266.27999999999997</v>
      </c>
      <c r="D423">
        <v>267.23</v>
      </c>
      <c r="E423">
        <v>261.7</v>
      </c>
      <c r="F423">
        <v>265</v>
      </c>
      <c r="G423">
        <v>1829658</v>
      </c>
    </row>
    <row r="424" spans="2:7" x14ac:dyDescent="0.2">
      <c r="B424" t="s">
        <v>427</v>
      </c>
      <c r="C424">
        <v>266.88</v>
      </c>
      <c r="D424">
        <v>268</v>
      </c>
      <c r="E424">
        <v>261.43</v>
      </c>
      <c r="F424">
        <v>261.77999999999997</v>
      </c>
      <c r="G424">
        <v>1831022</v>
      </c>
    </row>
    <row r="425" spans="2:7" x14ac:dyDescent="0.2">
      <c r="B425" t="s">
        <v>428</v>
      </c>
      <c r="C425">
        <v>261.74</v>
      </c>
      <c r="D425">
        <v>264.19</v>
      </c>
      <c r="E425">
        <v>259.35000000000002</v>
      </c>
      <c r="F425">
        <v>262.95999999999998</v>
      </c>
      <c r="G425">
        <v>2290851</v>
      </c>
    </row>
    <row r="426" spans="2:7" x14ac:dyDescent="0.2">
      <c r="B426" t="s">
        <v>429</v>
      </c>
      <c r="C426">
        <v>262.73</v>
      </c>
      <c r="D426">
        <v>264.77</v>
      </c>
      <c r="E426">
        <v>256.82</v>
      </c>
      <c r="F426">
        <v>258.10000000000002</v>
      </c>
      <c r="G426">
        <v>2804488</v>
      </c>
    </row>
    <row r="427" spans="2:7" x14ac:dyDescent="0.2">
      <c r="B427" t="s">
        <v>430</v>
      </c>
      <c r="C427">
        <v>232.5</v>
      </c>
      <c r="D427">
        <v>235.5</v>
      </c>
      <c r="E427">
        <v>224.68</v>
      </c>
      <c r="F427">
        <v>225.95</v>
      </c>
      <c r="G427">
        <v>10719375</v>
      </c>
    </row>
    <row r="428" spans="2:7" x14ac:dyDescent="0.2">
      <c r="B428" t="s">
        <v>431</v>
      </c>
      <c r="C428">
        <v>230.35</v>
      </c>
      <c r="D428">
        <v>236.86</v>
      </c>
      <c r="E428">
        <v>227</v>
      </c>
      <c r="F428">
        <v>233.75</v>
      </c>
      <c r="G428">
        <v>6347426</v>
      </c>
    </row>
    <row r="429" spans="2:7" x14ac:dyDescent="0.2">
      <c r="B429" t="s">
        <v>432</v>
      </c>
      <c r="C429">
        <v>238.82</v>
      </c>
      <c r="D429">
        <v>242</v>
      </c>
      <c r="E429">
        <v>233.76</v>
      </c>
      <c r="F429">
        <v>234.99</v>
      </c>
      <c r="G429">
        <v>4790137</v>
      </c>
    </row>
    <row r="430" spans="2:7" x14ac:dyDescent="0.2">
      <c r="B430" t="s">
        <v>433</v>
      </c>
      <c r="C430">
        <v>242.52</v>
      </c>
      <c r="D430">
        <v>248.35</v>
      </c>
      <c r="E430">
        <v>238.4</v>
      </c>
      <c r="F430">
        <v>241.59</v>
      </c>
      <c r="G430">
        <v>4154924</v>
      </c>
    </row>
    <row r="431" spans="2:7" x14ac:dyDescent="0.2">
      <c r="B431" t="s">
        <v>434</v>
      </c>
      <c r="C431">
        <v>243.25</v>
      </c>
      <c r="D431">
        <v>248</v>
      </c>
      <c r="E431">
        <v>236.83</v>
      </c>
      <c r="F431">
        <v>239.37</v>
      </c>
      <c r="G431">
        <v>5162116</v>
      </c>
    </row>
    <row r="432" spans="2:7" x14ac:dyDescent="0.2">
      <c r="B432" t="s">
        <v>435</v>
      </c>
      <c r="C432">
        <v>241.99</v>
      </c>
      <c r="D432">
        <v>243.91</v>
      </c>
      <c r="E432">
        <v>234.29</v>
      </c>
      <c r="F432">
        <v>237.27</v>
      </c>
      <c r="G432">
        <v>3382066</v>
      </c>
    </row>
    <row r="433" spans="2:7" x14ac:dyDescent="0.2">
      <c r="B433" t="s">
        <v>436</v>
      </c>
      <c r="C433">
        <v>235.44</v>
      </c>
      <c r="D433">
        <v>235.98</v>
      </c>
      <c r="E433">
        <v>225.69</v>
      </c>
      <c r="F433">
        <v>228.7</v>
      </c>
      <c r="G433">
        <v>4460014</v>
      </c>
    </row>
    <row r="434" spans="2:7" x14ac:dyDescent="0.2">
      <c r="B434" t="s">
        <v>437</v>
      </c>
      <c r="C434">
        <v>231</v>
      </c>
      <c r="D434">
        <v>232.77</v>
      </c>
      <c r="E434">
        <v>225.61</v>
      </c>
      <c r="F434">
        <v>225.96</v>
      </c>
      <c r="G434">
        <v>2979471</v>
      </c>
    </row>
    <row r="435" spans="2:7" x14ac:dyDescent="0.2">
      <c r="B435" t="s">
        <v>438</v>
      </c>
      <c r="C435">
        <v>228.2</v>
      </c>
      <c r="D435">
        <v>231.54</v>
      </c>
      <c r="E435">
        <v>225.12</v>
      </c>
      <c r="F435">
        <v>225.38</v>
      </c>
      <c r="G435">
        <v>2513207</v>
      </c>
    </row>
    <row r="436" spans="2:7" x14ac:dyDescent="0.2">
      <c r="B436" t="s">
        <v>439</v>
      </c>
      <c r="C436">
        <v>224.85</v>
      </c>
      <c r="D436">
        <v>227.75</v>
      </c>
      <c r="E436">
        <v>221.66</v>
      </c>
      <c r="F436">
        <v>224.28</v>
      </c>
      <c r="G436">
        <v>2717700</v>
      </c>
    </row>
    <row r="437" spans="2:7" x14ac:dyDescent="0.2">
      <c r="B437" t="s">
        <v>440</v>
      </c>
      <c r="C437">
        <v>225.99</v>
      </c>
      <c r="D437">
        <v>232.04</v>
      </c>
      <c r="E437">
        <v>221.18</v>
      </c>
      <c r="F437">
        <v>230.28</v>
      </c>
      <c r="G437">
        <v>3295002</v>
      </c>
    </row>
    <row r="438" spans="2:7" x14ac:dyDescent="0.2">
      <c r="B438" t="s">
        <v>441</v>
      </c>
      <c r="C438">
        <v>226.31</v>
      </c>
      <c r="D438">
        <v>234.89</v>
      </c>
      <c r="E438">
        <v>226.1</v>
      </c>
      <c r="F438">
        <v>234.58</v>
      </c>
      <c r="G438">
        <v>2197506</v>
      </c>
    </row>
    <row r="439" spans="2:7" x14ac:dyDescent="0.2">
      <c r="B439" t="s">
        <v>442</v>
      </c>
      <c r="C439">
        <v>238.14</v>
      </c>
      <c r="D439">
        <v>241.48</v>
      </c>
      <c r="E439">
        <v>232.14</v>
      </c>
      <c r="F439">
        <v>235.42</v>
      </c>
      <c r="G439">
        <v>2567642</v>
      </c>
    </row>
    <row r="440" spans="2:7" x14ac:dyDescent="0.2">
      <c r="B440" t="s">
        <v>443</v>
      </c>
      <c r="C440">
        <v>237.31</v>
      </c>
      <c r="D440">
        <v>252.19</v>
      </c>
      <c r="E440">
        <v>234.11</v>
      </c>
      <c r="F440">
        <v>251.84</v>
      </c>
      <c r="G440">
        <v>3586407</v>
      </c>
    </row>
    <row r="441" spans="2:7" x14ac:dyDescent="0.2">
      <c r="B441" t="s">
        <v>444</v>
      </c>
      <c r="C441">
        <v>251.21</v>
      </c>
      <c r="D441">
        <v>253.23</v>
      </c>
      <c r="E441">
        <v>245.03</v>
      </c>
      <c r="F441">
        <v>249.89</v>
      </c>
      <c r="G441">
        <v>2471550</v>
      </c>
    </row>
    <row r="442" spans="2:7" x14ac:dyDescent="0.2">
      <c r="B442" t="s">
        <v>445</v>
      </c>
      <c r="C442">
        <v>253.5</v>
      </c>
      <c r="D442">
        <v>255.61</v>
      </c>
      <c r="E442">
        <v>243</v>
      </c>
      <c r="F442">
        <v>248.93</v>
      </c>
      <c r="G442">
        <v>3459596</v>
      </c>
    </row>
    <row r="443" spans="2:7" x14ac:dyDescent="0.2">
      <c r="B443" t="s">
        <v>446</v>
      </c>
      <c r="C443">
        <v>249.55</v>
      </c>
      <c r="D443">
        <v>267.13</v>
      </c>
      <c r="E443">
        <v>249.2</v>
      </c>
      <c r="F443">
        <v>266.73</v>
      </c>
      <c r="G443">
        <v>3881649</v>
      </c>
    </row>
    <row r="444" spans="2:7" x14ac:dyDescent="0.2">
      <c r="B444" t="s">
        <v>447</v>
      </c>
      <c r="C444">
        <v>265</v>
      </c>
      <c r="D444">
        <v>266</v>
      </c>
      <c r="E444">
        <v>250.85</v>
      </c>
      <c r="F444">
        <v>253.39</v>
      </c>
      <c r="G444">
        <v>2298224</v>
      </c>
    </row>
    <row r="445" spans="2:7" x14ac:dyDescent="0.2">
      <c r="B445" t="s">
        <v>448</v>
      </c>
      <c r="C445">
        <v>257.98</v>
      </c>
      <c r="D445">
        <v>260.79000000000002</v>
      </c>
      <c r="E445">
        <v>255.2</v>
      </c>
      <c r="F445">
        <v>256.56</v>
      </c>
      <c r="G445">
        <v>1185697</v>
      </c>
    </row>
    <row r="446" spans="2:7" x14ac:dyDescent="0.2">
      <c r="B446" t="s">
        <v>449</v>
      </c>
      <c r="C446">
        <v>257</v>
      </c>
      <c r="D446">
        <v>258.44</v>
      </c>
      <c r="E446">
        <v>249.51</v>
      </c>
      <c r="F446">
        <v>249.58</v>
      </c>
      <c r="G446">
        <v>1908429</v>
      </c>
    </row>
    <row r="447" spans="2:7" x14ac:dyDescent="0.2">
      <c r="B447" t="s">
        <v>450</v>
      </c>
      <c r="C447">
        <v>251.47</v>
      </c>
      <c r="D447">
        <v>254.18</v>
      </c>
      <c r="E447">
        <v>246.58</v>
      </c>
      <c r="F447">
        <v>247.51</v>
      </c>
      <c r="G447">
        <v>1784572</v>
      </c>
    </row>
    <row r="448" spans="2:7" x14ac:dyDescent="0.2">
      <c r="B448" t="s">
        <v>451</v>
      </c>
      <c r="C448">
        <v>252.68</v>
      </c>
      <c r="D448">
        <v>257.66000000000003</v>
      </c>
      <c r="E448">
        <v>251</v>
      </c>
      <c r="F448">
        <v>254.2</v>
      </c>
      <c r="G448">
        <v>2701156</v>
      </c>
    </row>
    <row r="449" spans="2:7" x14ac:dyDescent="0.2">
      <c r="B449" t="s">
        <v>452</v>
      </c>
      <c r="C449">
        <v>253.72</v>
      </c>
      <c r="D449">
        <v>259.76</v>
      </c>
      <c r="E449">
        <v>253.1</v>
      </c>
      <c r="F449">
        <v>256.08999999999997</v>
      </c>
      <c r="G449">
        <v>2118166</v>
      </c>
    </row>
    <row r="450" spans="2:7" x14ac:dyDescent="0.2">
      <c r="B450" t="s">
        <v>453</v>
      </c>
      <c r="C450">
        <v>256.45</v>
      </c>
      <c r="D450">
        <v>258.57</v>
      </c>
      <c r="E450">
        <v>250.42</v>
      </c>
      <c r="F450">
        <v>253.63</v>
      </c>
      <c r="G450">
        <v>1330068</v>
      </c>
    </row>
    <row r="451" spans="2:7" x14ac:dyDescent="0.2">
      <c r="B451" t="s">
        <v>454</v>
      </c>
      <c r="C451">
        <v>253.79</v>
      </c>
      <c r="D451">
        <v>254</v>
      </c>
      <c r="E451">
        <v>236.33</v>
      </c>
      <c r="F451">
        <v>239.85</v>
      </c>
      <c r="G451">
        <v>3262442</v>
      </c>
    </row>
    <row r="452" spans="2:7" x14ac:dyDescent="0.2">
      <c r="B452" t="s">
        <v>455</v>
      </c>
      <c r="C452">
        <v>237.88</v>
      </c>
      <c r="D452">
        <v>239.5</v>
      </c>
      <c r="E452">
        <v>230.71</v>
      </c>
      <c r="F452">
        <v>232.34</v>
      </c>
      <c r="G452">
        <v>2771458</v>
      </c>
    </row>
    <row r="453" spans="2:7" x14ac:dyDescent="0.2">
      <c r="B453" t="s">
        <v>456</v>
      </c>
      <c r="C453">
        <v>234.77</v>
      </c>
      <c r="D453">
        <v>239.45</v>
      </c>
      <c r="E453">
        <v>232.12</v>
      </c>
      <c r="F453">
        <v>236.6</v>
      </c>
      <c r="G453">
        <v>2386746</v>
      </c>
    </row>
    <row r="454" spans="2:7" x14ac:dyDescent="0.2">
      <c r="B454" t="s">
        <v>457</v>
      </c>
      <c r="C454">
        <v>242.96</v>
      </c>
      <c r="D454">
        <v>248.13</v>
      </c>
      <c r="E454">
        <v>238.92</v>
      </c>
      <c r="F454">
        <v>239.02</v>
      </c>
      <c r="G454">
        <v>2822002</v>
      </c>
    </row>
    <row r="455" spans="2:7" x14ac:dyDescent="0.2">
      <c r="B455" t="s">
        <v>458</v>
      </c>
      <c r="C455">
        <v>241.99</v>
      </c>
      <c r="D455">
        <v>243.42</v>
      </c>
      <c r="E455">
        <v>236.5</v>
      </c>
      <c r="F455">
        <v>239.07</v>
      </c>
      <c r="G455">
        <v>2005086</v>
      </c>
    </row>
    <row r="456" spans="2:7" x14ac:dyDescent="0.2">
      <c r="B456" t="s">
        <v>459</v>
      </c>
      <c r="C456">
        <v>240.05</v>
      </c>
      <c r="D456">
        <v>243.7</v>
      </c>
      <c r="E456">
        <v>237.25</v>
      </c>
      <c r="F456">
        <v>239.3</v>
      </c>
      <c r="G456">
        <v>1974357</v>
      </c>
    </row>
    <row r="457" spans="2:7" x14ac:dyDescent="0.2">
      <c r="B457" t="s">
        <v>460</v>
      </c>
      <c r="C457">
        <v>237.66</v>
      </c>
      <c r="D457">
        <v>238.08</v>
      </c>
      <c r="E457">
        <v>228.86</v>
      </c>
      <c r="F457">
        <v>234.24</v>
      </c>
      <c r="G457">
        <v>2506472</v>
      </c>
    </row>
    <row r="458" spans="2:7" x14ac:dyDescent="0.2">
      <c r="B458" t="s">
        <v>461</v>
      </c>
      <c r="C458">
        <v>234.32</v>
      </c>
      <c r="D458">
        <v>236.99</v>
      </c>
      <c r="E458">
        <v>224.77</v>
      </c>
      <c r="F458">
        <v>225.76</v>
      </c>
      <c r="G458">
        <v>3173728</v>
      </c>
    </row>
    <row r="459" spans="2:7" x14ac:dyDescent="0.2">
      <c r="B459" t="s">
        <v>462</v>
      </c>
      <c r="C459">
        <v>228.86</v>
      </c>
      <c r="D459">
        <v>233.79</v>
      </c>
      <c r="E459">
        <v>224.98</v>
      </c>
      <c r="F459">
        <v>225.17</v>
      </c>
      <c r="G459">
        <v>3626785</v>
      </c>
    </row>
    <row r="460" spans="2:7" x14ac:dyDescent="0.2">
      <c r="B460" t="s">
        <v>463</v>
      </c>
      <c r="C460">
        <v>221.82</v>
      </c>
      <c r="D460">
        <v>231.7</v>
      </c>
      <c r="E460">
        <v>219.64</v>
      </c>
      <c r="F460">
        <v>227.02</v>
      </c>
      <c r="G460">
        <v>4985567</v>
      </c>
    </row>
    <row r="461" spans="2:7" x14ac:dyDescent="0.2">
      <c r="B461" t="s">
        <v>464</v>
      </c>
      <c r="C461">
        <v>227</v>
      </c>
      <c r="D461">
        <v>229.36</v>
      </c>
      <c r="E461">
        <v>221.7</v>
      </c>
      <c r="F461">
        <v>228.28</v>
      </c>
      <c r="G461">
        <v>1935150</v>
      </c>
    </row>
    <row r="462" spans="2:7" x14ac:dyDescent="0.2">
      <c r="B462" t="s">
        <v>465</v>
      </c>
      <c r="C462">
        <v>229.25</v>
      </c>
      <c r="D462">
        <v>230.11</v>
      </c>
      <c r="E462">
        <v>227.16</v>
      </c>
      <c r="F462">
        <v>229.79</v>
      </c>
      <c r="G462">
        <v>978377</v>
      </c>
    </row>
    <row r="463" spans="2:7" x14ac:dyDescent="0.2">
      <c r="B463" t="s">
        <v>466</v>
      </c>
      <c r="C463">
        <v>228.57</v>
      </c>
      <c r="D463">
        <v>230.23</v>
      </c>
      <c r="E463">
        <v>227.32</v>
      </c>
      <c r="F463">
        <v>228.64</v>
      </c>
      <c r="G463">
        <v>920665</v>
      </c>
    </row>
    <row r="464" spans="2:7" x14ac:dyDescent="0.2">
      <c r="B464" t="s">
        <v>467</v>
      </c>
      <c r="C464">
        <v>228.18</v>
      </c>
      <c r="D464">
        <v>228.18</v>
      </c>
      <c r="E464">
        <v>222.74</v>
      </c>
      <c r="F464">
        <v>226.54</v>
      </c>
      <c r="G464">
        <v>1466446</v>
      </c>
    </row>
    <row r="465" spans="2:7" x14ac:dyDescent="0.2">
      <c r="B465" t="s">
        <v>468</v>
      </c>
      <c r="C465">
        <v>223.52</v>
      </c>
      <c r="D465">
        <v>229</v>
      </c>
      <c r="E465">
        <v>222.25</v>
      </c>
      <c r="F465">
        <v>226.32</v>
      </c>
      <c r="G465">
        <v>1587399</v>
      </c>
    </row>
    <row r="466" spans="2:7" x14ac:dyDescent="0.2">
      <c r="B466" t="s">
        <v>469</v>
      </c>
      <c r="C466">
        <v>226.35</v>
      </c>
      <c r="D466">
        <v>227.03</v>
      </c>
      <c r="E466">
        <v>222.88</v>
      </c>
      <c r="F466">
        <v>223.71</v>
      </c>
      <c r="G466">
        <v>1885954</v>
      </c>
    </row>
    <row r="467" spans="2:7" x14ac:dyDescent="0.2">
      <c r="B467" t="s">
        <v>470</v>
      </c>
      <c r="C467">
        <v>226.38</v>
      </c>
      <c r="D467">
        <v>243.72</v>
      </c>
      <c r="E467">
        <v>225.14</v>
      </c>
      <c r="F467">
        <v>242.6</v>
      </c>
      <c r="G467">
        <v>4552486</v>
      </c>
    </row>
    <row r="468" spans="2:7" x14ac:dyDescent="0.2">
      <c r="B468" t="s">
        <v>471</v>
      </c>
      <c r="C468">
        <v>250.5</v>
      </c>
      <c r="D468">
        <v>254.18</v>
      </c>
      <c r="E468">
        <v>244.35</v>
      </c>
      <c r="F468">
        <v>252.4</v>
      </c>
      <c r="G468">
        <v>4578769</v>
      </c>
    </row>
    <row r="469" spans="2:7" x14ac:dyDescent="0.2">
      <c r="B469" t="s">
        <v>472</v>
      </c>
      <c r="C469">
        <v>257.88</v>
      </c>
      <c r="D469">
        <v>267.82</v>
      </c>
      <c r="E469">
        <v>251.51</v>
      </c>
      <c r="F469">
        <v>264.27999999999997</v>
      </c>
      <c r="G469">
        <v>4115974</v>
      </c>
    </row>
    <row r="470" spans="2:7" x14ac:dyDescent="0.2">
      <c r="B470" t="s">
        <v>473</v>
      </c>
      <c r="C470">
        <v>263.5</v>
      </c>
      <c r="D470">
        <v>265.48</v>
      </c>
      <c r="E470">
        <v>249.56</v>
      </c>
      <c r="F470">
        <v>255.63</v>
      </c>
      <c r="G470">
        <v>3112396</v>
      </c>
    </row>
    <row r="471" spans="2:7" x14ac:dyDescent="0.2">
      <c r="B471" t="s">
        <v>474</v>
      </c>
      <c r="C471">
        <v>255.51</v>
      </c>
      <c r="D471">
        <v>255.99</v>
      </c>
      <c r="E471">
        <v>228.05</v>
      </c>
      <c r="F471">
        <v>243.84</v>
      </c>
      <c r="G471">
        <v>8414175</v>
      </c>
    </row>
    <row r="472" spans="2:7" x14ac:dyDescent="0.2">
      <c r="B472" t="s">
        <v>475</v>
      </c>
      <c r="C472">
        <v>282.49</v>
      </c>
      <c r="D472">
        <v>310</v>
      </c>
      <c r="E472">
        <v>280.13</v>
      </c>
      <c r="F472">
        <v>305.19</v>
      </c>
      <c r="G472">
        <v>14707183</v>
      </c>
    </row>
    <row r="473" spans="2:7" x14ac:dyDescent="0.2">
      <c r="B473" t="s">
        <v>476</v>
      </c>
      <c r="C473">
        <v>297.5</v>
      </c>
      <c r="D473">
        <v>300.45999999999998</v>
      </c>
      <c r="E473">
        <v>278.86</v>
      </c>
      <c r="F473">
        <v>279.24</v>
      </c>
      <c r="G473">
        <v>6920564</v>
      </c>
    </row>
    <row r="474" spans="2:7" x14ac:dyDescent="0.2">
      <c r="B474" t="s">
        <v>477</v>
      </c>
      <c r="C474">
        <v>283.89999999999998</v>
      </c>
      <c r="D474">
        <v>294.39999999999998</v>
      </c>
      <c r="E474">
        <v>281.39999999999998</v>
      </c>
      <c r="F474">
        <v>288.87</v>
      </c>
      <c r="G474">
        <v>4852380</v>
      </c>
    </row>
    <row r="475" spans="2:7" x14ac:dyDescent="0.2">
      <c r="B475" t="s">
        <v>478</v>
      </c>
      <c r="C475">
        <v>297.08999999999997</v>
      </c>
      <c r="D475">
        <v>305.11</v>
      </c>
      <c r="E475">
        <v>293.02</v>
      </c>
      <c r="F475">
        <v>300.77</v>
      </c>
      <c r="G475">
        <v>4140669</v>
      </c>
    </row>
    <row r="476" spans="2:7" x14ac:dyDescent="0.2">
      <c r="B476" t="s">
        <v>479</v>
      </c>
      <c r="C476">
        <v>302.47000000000003</v>
      </c>
      <c r="D476">
        <v>320.51</v>
      </c>
      <c r="E476">
        <v>302.47000000000003</v>
      </c>
      <c r="F476">
        <v>315.24</v>
      </c>
      <c r="G476">
        <v>5269115</v>
      </c>
    </row>
    <row r="477" spans="2:7" x14ac:dyDescent="0.2">
      <c r="B477" t="s">
        <v>480</v>
      </c>
      <c r="C477">
        <v>320.16000000000003</v>
      </c>
      <c r="D477">
        <v>320.16000000000003</v>
      </c>
      <c r="E477">
        <v>311.04000000000002</v>
      </c>
      <c r="F477">
        <v>316.36</v>
      </c>
      <c r="G477">
        <v>2819968</v>
      </c>
    </row>
    <row r="478" spans="2:7" x14ac:dyDescent="0.2">
      <c r="B478" t="s">
        <v>481</v>
      </c>
      <c r="C478">
        <v>326</v>
      </c>
      <c r="D478">
        <v>330.34</v>
      </c>
      <c r="E478">
        <v>318.33</v>
      </c>
      <c r="F478">
        <v>323.64</v>
      </c>
      <c r="G478">
        <v>4032296</v>
      </c>
    </row>
    <row r="479" spans="2:7" x14ac:dyDescent="0.2">
      <c r="B479" t="s">
        <v>482</v>
      </c>
      <c r="C479">
        <v>329</v>
      </c>
      <c r="D479">
        <v>336.45</v>
      </c>
      <c r="E479">
        <v>319</v>
      </c>
      <c r="F479">
        <v>332.47</v>
      </c>
      <c r="G479">
        <v>4576601</v>
      </c>
    </row>
    <row r="480" spans="2:7" x14ac:dyDescent="0.2">
      <c r="B480" t="s">
        <v>483</v>
      </c>
      <c r="C480">
        <v>333.13</v>
      </c>
      <c r="D480">
        <v>352</v>
      </c>
      <c r="E480">
        <v>333</v>
      </c>
      <c r="F480">
        <v>346.22</v>
      </c>
      <c r="G480">
        <v>4853539</v>
      </c>
    </row>
    <row r="481" spans="2:7" x14ac:dyDescent="0.2">
      <c r="B481" t="s">
        <v>484</v>
      </c>
      <c r="C481">
        <v>347.75</v>
      </c>
      <c r="D481">
        <v>350</v>
      </c>
      <c r="E481">
        <v>341.95</v>
      </c>
      <c r="F481">
        <v>347.44</v>
      </c>
      <c r="G481">
        <v>3226556</v>
      </c>
    </row>
    <row r="482" spans="2:7" x14ac:dyDescent="0.2">
      <c r="B482" t="s">
        <v>485</v>
      </c>
      <c r="C482">
        <v>292.45999999999998</v>
      </c>
      <c r="D482">
        <v>302.67</v>
      </c>
      <c r="E482">
        <v>270.44</v>
      </c>
      <c r="F482">
        <v>275</v>
      </c>
      <c r="G482">
        <v>16083204</v>
      </c>
    </row>
    <row r="483" spans="2:7" x14ac:dyDescent="0.2">
      <c r="B483" t="s">
        <v>486</v>
      </c>
      <c r="C483">
        <v>281.55</v>
      </c>
      <c r="D483">
        <v>284.37</v>
      </c>
      <c r="E483">
        <v>259.08999999999997</v>
      </c>
      <c r="F483">
        <v>278.8</v>
      </c>
      <c r="G483">
        <v>9989311</v>
      </c>
    </row>
    <row r="484" spans="2:7" x14ac:dyDescent="0.2">
      <c r="B484" t="s">
        <v>487</v>
      </c>
      <c r="C484">
        <v>279.02999999999997</v>
      </c>
      <c r="D484">
        <v>294.19</v>
      </c>
      <c r="E484">
        <v>276.06</v>
      </c>
      <c r="F484">
        <v>291.89</v>
      </c>
      <c r="G484">
        <v>6638519</v>
      </c>
    </row>
    <row r="485" spans="2:7" x14ac:dyDescent="0.2">
      <c r="B485" t="s">
        <v>488</v>
      </c>
      <c r="C485">
        <v>301</v>
      </c>
      <c r="D485">
        <v>310.69</v>
      </c>
      <c r="E485">
        <v>298.79000000000002</v>
      </c>
      <c r="F485">
        <v>308.55</v>
      </c>
      <c r="G485">
        <v>6023142</v>
      </c>
    </row>
    <row r="486" spans="2:7" x14ac:dyDescent="0.2">
      <c r="B486" t="s">
        <v>489</v>
      </c>
      <c r="C486">
        <v>312</v>
      </c>
      <c r="D486">
        <v>312</v>
      </c>
      <c r="E486">
        <v>297.95</v>
      </c>
      <c r="F486">
        <v>299.98</v>
      </c>
      <c r="G486">
        <v>4725954</v>
      </c>
    </row>
    <row r="487" spans="2:7" x14ac:dyDescent="0.2">
      <c r="B487" t="s">
        <v>490</v>
      </c>
      <c r="C487">
        <v>285.39999999999998</v>
      </c>
      <c r="D487">
        <v>308.64999999999998</v>
      </c>
      <c r="E487">
        <v>284.02</v>
      </c>
      <c r="F487">
        <v>306.31</v>
      </c>
      <c r="G487">
        <v>3723535</v>
      </c>
    </row>
    <row r="488" spans="2:7" x14ac:dyDescent="0.2">
      <c r="B488" t="s">
        <v>491</v>
      </c>
      <c r="C488">
        <v>298.23</v>
      </c>
      <c r="D488">
        <v>307.08999999999997</v>
      </c>
      <c r="E488">
        <v>293.5</v>
      </c>
      <c r="F488">
        <v>306.33</v>
      </c>
      <c r="G488">
        <v>2996304</v>
      </c>
    </row>
    <row r="489" spans="2:7" x14ac:dyDescent="0.2">
      <c r="B489" t="s">
        <v>492</v>
      </c>
      <c r="C489">
        <v>310.52999999999997</v>
      </c>
      <c r="D489">
        <v>318.37</v>
      </c>
      <c r="E489">
        <v>302.85000000000002</v>
      </c>
      <c r="F489">
        <v>313.83</v>
      </c>
      <c r="G489">
        <v>3580102</v>
      </c>
    </row>
    <row r="490" spans="2:7" x14ac:dyDescent="0.2">
      <c r="B490" t="s">
        <v>493</v>
      </c>
      <c r="C490">
        <v>315.33</v>
      </c>
      <c r="D490">
        <v>316.58</v>
      </c>
      <c r="E490">
        <v>305.87</v>
      </c>
      <c r="F490">
        <v>311.8</v>
      </c>
      <c r="G490">
        <v>2480096</v>
      </c>
    </row>
    <row r="491" spans="2:7" x14ac:dyDescent="0.2">
      <c r="B491" t="s">
        <v>494</v>
      </c>
      <c r="C491">
        <v>314.48</v>
      </c>
      <c r="D491">
        <v>319.61</v>
      </c>
      <c r="E491">
        <v>309.31</v>
      </c>
      <c r="F491">
        <v>309.79000000000002</v>
      </c>
      <c r="G491">
        <v>2297980</v>
      </c>
    </row>
    <row r="492" spans="2:7" x14ac:dyDescent="0.2">
      <c r="B492" t="s">
        <v>495</v>
      </c>
      <c r="C492">
        <v>312.63</v>
      </c>
      <c r="D492">
        <v>322</v>
      </c>
      <c r="E492">
        <v>312.58</v>
      </c>
      <c r="F492">
        <v>321.83</v>
      </c>
      <c r="G492">
        <v>2729799</v>
      </c>
    </row>
    <row r="493" spans="2:7" x14ac:dyDescent="0.2">
      <c r="B493" t="s">
        <v>496</v>
      </c>
      <c r="C493">
        <v>317.31</v>
      </c>
      <c r="D493">
        <v>319.16000000000003</v>
      </c>
      <c r="E493">
        <v>309.44</v>
      </c>
      <c r="F493">
        <v>313.58</v>
      </c>
      <c r="G493">
        <v>2642897</v>
      </c>
    </row>
    <row r="494" spans="2:7" x14ac:dyDescent="0.2">
      <c r="B494" t="s">
        <v>497</v>
      </c>
      <c r="C494">
        <v>305.43</v>
      </c>
      <c r="D494">
        <v>317.43</v>
      </c>
      <c r="E494">
        <v>303.79000000000002</v>
      </c>
      <c r="F494">
        <v>313.8</v>
      </c>
      <c r="G494">
        <v>1766373</v>
      </c>
    </row>
    <row r="495" spans="2:7" x14ac:dyDescent="0.2">
      <c r="B495" t="s">
        <v>498</v>
      </c>
      <c r="C495">
        <v>316.36</v>
      </c>
      <c r="D495">
        <v>317.74</v>
      </c>
      <c r="E495">
        <v>305.08999999999997</v>
      </c>
      <c r="F495">
        <v>311.49</v>
      </c>
      <c r="G495">
        <v>2707225</v>
      </c>
    </row>
    <row r="496" spans="2:7" x14ac:dyDescent="0.2">
      <c r="B496" t="s">
        <v>499</v>
      </c>
      <c r="C496">
        <v>311.19</v>
      </c>
      <c r="D496">
        <v>318.19</v>
      </c>
      <c r="E496">
        <v>306.22000000000003</v>
      </c>
      <c r="F496">
        <v>317.3</v>
      </c>
      <c r="G496">
        <v>2192984</v>
      </c>
    </row>
    <row r="497" spans="2:7" x14ac:dyDescent="0.2">
      <c r="B497" t="s">
        <v>500</v>
      </c>
      <c r="C497">
        <v>323.83999999999997</v>
      </c>
      <c r="D497">
        <v>329.57</v>
      </c>
      <c r="E497">
        <v>315.82</v>
      </c>
      <c r="F497">
        <v>325.60000000000002</v>
      </c>
      <c r="G497">
        <v>3252998</v>
      </c>
    </row>
    <row r="498" spans="2:7" x14ac:dyDescent="0.2">
      <c r="B498" t="s">
        <v>501</v>
      </c>
      <c r="C498">
        <v>323.81</v>
      </c>
      <c r="D498">
        <v>329.89</v>
      </c>
      <c r="E498">
        <v>318.13</v>
      </c>
      <c r="F498">
        <v>321.67</v>
      </c>
      <c r="G498">
        <v>3079053</v>
      </c>
    </row>
    <row r="499" spans="2:7" x14ac:dyDescent="0.2">
      <c r="B499" t="s">
        <v>502</v>
      </c>
      <c r="C499">
        <v>317.49</v>
      </c>
      <c r="D499">
        <v>322</v>
      </c>
      <c r="E499">
        <v>304.18</v>
      </c>
      <c r="F499">
        <v>309.42</v>
      </c>
      <c r="G499">
        <v>3860027</v>
      </c>
    </row>
    <row r="500" spans="2:7" x14ac:dyDescent="0.2">
      <c r="B500" t="s">
        <v>503</v>
      </c>
      <c r="C500">
        <v>310</v>
      </c>
      <c r="D500">
        <v>310.45999999999998</v>
      </c>
      <c r="E500">
        <v>277.77</v>
      </c>
      <c r="F500">
        <v>284.44</v>
      </c>
      <c r="G500">
        <v>6477999</v>
      </c>
    </row>
    <row r="501" spans="2:7" x14ac:dyDescent="0.2">
      <c r="B501" t="s">
        <v>504</v>
      </c>
      <c r="C501">
        <v>290.01</v>
      </c>
      <c r="D501">
        <v>290.01</v>
      </c>
      <c r="E501">
        <v>262.64999999999998</v>
      </c>
      <c r="F501">
        <v>267.72000000000003</v>
      </c>
      <c r="G501">
        <v>7221426</v>
      </c>
    </row>
    <row r="502" spans="2:7" x14ac:dyDescent="0.2">
      <c r="B502" t="s">
        <v>505</v>
      </c>
      <c r="C502">
        <v>264.77999999999997</v>
      </c>
      <c r="D502">
        <v>268.05</v>
      </c>
      <c r="E502">
        <v>248.56</v>
      </c>
      <c r="F502">
        <v>264.31</v>
      </c>
      <c r="G502">
        <v>5094557</v>
      </c>
    </row>
    <row r="503" spans="2:7" x14ac:dyDescent="0.2">
      <c r="B503" t="s">
        <v>506</v>
      </c>
      <c r="C503">
        <v>272.75</v>
      </c>
      <c r="D503">
        <v>279.95</v>
      </c>
      <c r="E503">
        <v>268.05</v>
      </c>
      <c r="F503">
        <v>270.14</v>
      </c>
      <c r="G503">
        <v>4729045</v>
      </c>
    </row>
    <row r="504" spans="2:7" x14ac:dyDescent="0.2">
      <c r="B504" t="s">
        <v>507</v>
      </c>
      <c r="C504">
        <v>276.39</v>
      </c>
      <c r="D504">
        <v>280.60000000000002</v>
      </c>
      <c r="E504">
        <v>248.79</v>
      </c>
      <c r="F504">
        <v>249.74</v>
      </c>
      <c r="G504">
        <v>5130960</v>
      </c>
    </row>
    <row r="505" spans="2:7" x14ac:dyDescent="0.2">
      <c r="B505" t="s">
        <v>508</v>
      </c>
      <c r="C505">
        <v>246.42</v>
      </c>
      <c r="D505">
        <v>251.54</v>
      </c>
      <c r="E505">
        <v>241.61</v>
      </c>
      <c r="F505">
        <v>250.55</v>
      </c>
      <c r="G505">
        <v>6029597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A4F3-CB70-4F54-AA4E-AEE3AD5F8DDD}">
  <dimension ref="A1:AM505"/>
  <sheetViews>
    <sheetView zoomScale="70" workbookViewId="0">
      <selection activeCell="D3" sqref="D3"/>
    </sheetView>
  </sheetViews>
  <sheetFormatPr baseColWidth="10" defaultColWidth="8.83203125" defaultRowHeight="15" x14ac:dyDescent="0.2"/>
  <cols>
    <col min="1" max="1" width="19.5" customWidth="1"/>
    <col min="2" max="2" width="20.5" customWidth="1"/>
    <col min="6" max="6" width="21.6640625" customWidth="1"/>
    <col min="10" max="10" width="17.5" customWidth="1"/>
    <col min="14" max="14" width="23.83203125" customWidth="1"/>
    <col min="15" max="15" width="14.83203125" customWidth="1"/>
    <col min="18" max="18" width="25.5" customWidth="1"/>
    <col min="23" max="23" width="21.6640625" customWidth="1"/>
  </cols>
  <sheetData>
    <row r="1" spans="1:25" x14ac:dyDescent="0.2">
      <c r="B1" t="s">
        <v>0</v>
      </c>
      <c r="F1" t="s">
        <v>519</v>
      </c>
      <c r="J1" t="s">
        <v>510</v>
      </c>
      <c r="N1" t="s">
        <v>516</v>
      </c>
      <c r="R1" t="s">
        <v>517</v>
      </c>
      <c r="W1" t="s">
        <v>518</v>
      </c>
    </row>
    <row r="2" spans="1:25" x14ac:dyDescent="0.2">
      <c r="B2" t="s">
        <v>520</v>
      </c>
      <c r="C2" t="s">
        <v>521</v>
      </c>
      <c r="D2" t="s">
        <v>522</v>
      </c>
      <c r="F2" t="s">
        <v>520</v>
      </c>
      <c r="G2" t="s">
        <v>521</v>
      </c>
      <c r="H2" t="s">
        <v>522</v>
      </c>
      <c r="J2" t="s">
        <v>520</v>
      </c>
      <c r="K2" t="s">
        <v>521</v>
      </c>
      <c r="L2" t="s">
        <v>522</v>
      </c>
      <c r="N2" t="s">
        <v>520</v>
      </c>
      <c r="O2" t="s">
        <v>521</v>
      </c>
      <c r="P2" t="s">
        <v>522</v>
      </c>
      <c r="R2" t="s">
        <v>520</v>
      </c>
      <c r="S2" t="s">
        <v>521</v>
      </c>
      <c r="T2" t="s">
        <v>522</v>
      </c>
      <c r="W2" t="s">
        <v>520</v>
      </c>
      <c r="X2" t="s">
        <v>521</v>
      </c>
      <c r="Y2" t="s">
        <v>522</v>
      </c>
    </row>
    <row r="3" spans="1:25" x14ac:dyDescent="0.2">
      <c r="B3" t="str">
        <f>'CEG DATA'!B4</f>
        <v>01/03/2023 16:00:00</v>
      </c>
      <c r="C3">
        <f>'AAPL DATA'!F4</f>
        <v>145.31</v>
      </c>
      <c r="D3">
        <f>LN(C3/147.23)</f>
        <v>-1.3126598544712643E-2</v>
      </c>
      <c r="F3" t="str">
        <f>B3</f>
        <v>01/03/2023 16:00:00</v>
      </c>
      <c r="G3">
        <f>'AMZN DATA'!F3</f>
        <v>92.17</v>
      </c>
      <c r="H3" s="7">
        <f>LN(92.17/94.23)</f>
        <v>-2.2103904213092041E-2</v>
      </c>
      <c r="J3" t="str">
        <f>F3</f>
        <v>01/03/2023 16:00:00</v>
      </c>
      <c r="K3">
        <f>'CVX DATA'!F4</f>
        <v>162.05000000000001</v>
      </c>
      <c r="L3" s="7">
        <f>LN(K3/160.77)</f>
        <v>7.9301574126878164E-3</v>
      </c>
      <c r="N3" t="str">
        <f>J3</f>
        <v>01/03/2023 16:00:00</v>
      </c>
      <c r="O3">
        <f>'WDC DATA'!F4</f>
        <v>28.81</v>
      </c>
      <c r="P3" s="7">
        <f>LN(O3/29.09)</f>
        <v>-9.6719234106731576E-3</v>
      </c>
      <c r="R3" t="str">
        <f>N3</f>
        <v>01/03/2023 16:00:00</v>
      </c>
      <c r="S3">
        <f>'MA DATA'!F4</f>
        <v>353.5</v>
      </c>
      <c r="T3" s="7">
        <f>LN(S3/355.29)</f>
        <v>-5.0508720648860328E-3</v>
      </c>
      <c r="W3" t="str">
        <f>R3</f>
        <v>01/03/2023 16:00:00</v>
      </c>
      <c r="X3">
        <f>'CEG DATA'!F4</f>
        <v>74.349999999999994</v>
      </c>
      <c r="Y3" s="7">
        <f>LN(74.35/74.89)</f>
        <v>-7.2366973551117588E-3</v>
      </c>
    </row>
    <row r="4" spans="1:25" x14ac:dyDescent="0.2">
      <c r="A4" s="8"/>
      <c r="B4" t="str">
        <f>'CEG DATA'!B5</f>
        <v>02/03/2023 16:00:00</v>
      </c>
      <c r="C4">
        <f>'AAPL DATA'!F5</f>
        <v>145.91</v>
      </c>
      <c r="D4" s="7">
        <f>LN(C4/C3)</f>
        <v>4.1206019433265642E-3</v>
      </c>
      <c r="F4" t="str">
        <f t="shared" ref="F4:F67" si="0">B4</f>
        <v>02/03/2023 16:00:00</v>
      </c>
      <c r="G4">
        <f>'AMZN DATA'!F4</f>
        <v>92.13</v>
      </c>
      <c r="H4" s="7">
        <f>LN(G4/G3)</f>
        <v>-4.3407488473227784E-4</v>
      </c>
      <c r="J4" t="str">
        <f t="shared" ref="J4:J67" si="1">F4</f>
        <v>02/03/2023 16:00:00</v>
      </c>
      <c r="K4">
        <f>'CVX DATA'!F5</f>
        <v>162.56</v>
      </c>
      <c r="L4" s="7">
        <f>LN(K4/K3)</f>
        <v>3.1422348025607195E-3</v>
      </c>
      <c r="N4" t="str">
        <f t="shared" ref="N4:N67" si="2">J4</f>
        <v>02/03/2023 16:00:00</v>
      </c>
      <c r="O4">
        <f>'WDC DATA'!F5</f>
        <v>29.01</v>
      </c>
      <c r="P4" s="7">
        <f>LN(O4/O3)</f>
        <v>6.9180490368755693E-3</v>
      </c>
      <c r="R4" t="str">
        <f t="shared" ref="R4:R67" si="3">N4</f>
        <v>02/03/2023 16:00:00</v>
      </c>
      <c r="S4">
        <f>'MA DATA'!F5</f>
        <v>355.57</v>
      </c>
      <c r="T4" s="7">
        <f>LN(S4/S3)</f>
        <v>5.8386502897980952E-3</v>
      </c>
      <c r="W4" t="str">
        <f t="shared" ref="W4:W67" si="4">R4</f>
        <v>02/03/2023 16:00:00</v>
      </c>
      <c r="X4">
        <f>'CEG DATA'!F5</f>
        <v>76.180000000000007</v>
      </c>
      <c r="Y4" s="7">
        <f>LN(X4/X3)</f>
        <v>2.4315288144294074E-2</v>
      </c>
    </row>
    <row r="5" spans="1:25" x14ac:dyDescent="0.2">
      <c r="B5" t="str">
        <f>'CEG DATA'!B6</f>
        <v>03/03/2023 16:00:00</v>
      </c>
      <c r="C5">
        <f>'AAPL DATA'!F6</f>
        <v>151.03</v>
      </c>
      <c r="D5" s="7">
        <f t="shared" ref="D5:D68" si="5">LN(C5/C4)</f>
        <v>3.4488499302319141E-2</v>
      </c>
      <c r="F5" t="str">
        <f t="shared" si="0"/>
        <v>03/03/2023 16:00:00</v>
      </c>
      <c r="G5">
        <f>'AMZN DATA'!F5</f>
        <v>94.9</v>
      </c>
      <c r="H5" s="7">
        <f t="shared" ref="H5:H68" si="6">LN(G5/G4)</f>
        <v>2.9623082495041673E-2</v>
      </c>
      <c r="J5" t="str">
        <f t="shared" si="1"/>
        <v>03/03/2023 16:00:00</v>
      </c>
      <c r="K5">
        <f>'CVX DATA'!F6</f>
        <v>164.96</v>
      </c>
      <c r="L5" s="7">
        <f t="shared" ref="L5:L68" si="7">LN(K5/K4)</f>
        <v>1.4655855878532699E-2</v>
      </c>
      <c r="N5" t="str">
        <f t="shared" si="2"/>
        <v>03/03/2023 16:00:00</v>
      </c>
      <c r="O5">
        <f>'WDC DATA'!F6</f>
        <v>29.17</v>
      </c>
      <c r="P5" s="7">
        <f t="shared" ref="P5:P68" si="8">LN(O5/O4)</f>
        <v>5.5001857463173355E-3</v>
      </c>
      <c r="R5" t="str">
        <f t="shared" si="3"/>
        <v>03/03/2023 16:00:00</v>
      </c>
      <c r="S5">
        <f>'MA DATA'!F6</f>
        <v>361.5</v>
      </c>
      <c r="T5" s="7">
        <f t="shared" ref="T5:T68" si="9">LN(S5/S4)</f>
        <v>1.6539905972393781E-2</v>
      </c>
      <c r="W5" t="str">
        <f t="shared" si="4"/>
        <v>03/03/2023 16:00:00</v>
      </c>
      <c r="X5">
        <f>'CEG DATA'!F6</f>
        <v>78.98</v>
      </c>
      <c r="Y5" s="7">
        <f t="shared" ref="Y5:Y68" si="10">LN(X5/X4)</f>
        <v>3.6095694808045323E-2</v>
      </c>
    </row>
    <row r="6" spans="1:25" x14ac:dyDescent="0.2">
      <c r="B6" t="str">
        <f>'CEG DATA'!B7</f>
        <v>06/03/2023 16:00:00</v>
      </c>
      <c r="C6">
        <f>'AAPL DATA'!F7</f>
        <v>153.83000000000001</v>
      </c>
      <c r="D6" s="7">
        <f t="shared" si="5"/>
        <v>1.8369603989409514E-2</v>
      </c>
      <c r="F6" t="str">
        <f t="shared" si="0"/>
        <v>06/03/2023 16:00:00</v>
      </c>
      <c r="G6">
        <f>'AMZN DATA'!F6</f>
        <v>93.75</v>
      </c>
      <c r="H6" s="7">
        <f t="shared" si="6"/>
        <v>-1.219204076536206E-2</v>
      </c>
      <c r="J6" t="str">
        <f t="shared" si="1"/>
        <v>06/03/2023 16:00:00</v>
      </c>
      <c r="K6">
        <f>'CVX DATA'!F7</f>
        <v>166.17</v>
      </c>
      <c r="L6" s="7">
        <f t="shared" si="7"/>
        <v>7.3083404444724007E-3</v>
      </c>
      <c r="N6" t="str">
        <f t="shared" si="2"/>
        <v>06/03/2023 16:00:00</v>
      </c>
      <c r="O6">
        <f>'WDC DATA'!F7</f>
        <v>28.56</v>
      </c>
      <c r="P6" s="7">
        <f t="shared" si="8"/>
        <v>-2.1133646408246554E-2</v>
      </c>
      <c r="R6" t="str">
        <f t="shared" si="3"/>
        <v>06/03/2023 16:00:00</v>
      </c>
      <c r="S6">
        <f>'MA DATA'!F7</f>
        <v>366.93</v>
      </c>
      <c r="T6" s="7">
        <f t="shared" si="9"/>
        <v>1.4909052568562075E-2</v>
      </c>
      <c r="W6" t="str">
        <f t="shared" si="4"/>
        <v>06/03/2023 16:00:00</v>
      </c>
      <c r="X6">
        <f>'CEG DATA'!F7</f>
        <v>78.8</v>
      </c>
      <c r="Y6" s="7">
        <f t="shared" si="10"/>
        <v>-2.2816589946699733E-3</v>
      </c>
    </row>
    <row r="7" spans="1:25" x14ac:dyDescent="0.2">
      <c r="B7" t="str">
        <f>'CEG DATA'!B8</f>
        <v>07/03/2023 16:00:00</v>
      </c>
      <c r="C7">
        <f>'AAPL DATA'!F8</f>
        <v>151.6</v>
      </c>
      <c r="D7" s="7">
        <f t="shared" si="5"/>
        <v>-1.46026233593885E-2</v>
      </c>
      <c r="F7" t="str">
        <f t="shared" si="0"/>
        <v>07/03/2023 16:00:00</v>
      </c>
      <c r="G7">
        <f>'AMZN DATA'!F7</f>
        <v>93.55</v>
      </c>
      <c r="H7" s="7">
        <f t="shared" si="6"/>
        <v>-2.135612130421561E-3</v>
      </c>
      <c r="J7" t="str">
        <f t="shared" si="1"/>
        <v>07/03/2023 16:00:00</v>
      </c>
      <c r="K7">
        <f>'CVX DATA'!F8</f>
        <v>164.03</v>
      </c>
      <c r="L7" s="7">
        <f t="shared" si="7"/>
        <v>-1.2962022788727805E-2</v>
      </c>
      <c r="N7" t="str">
        <f t="shared" si="2"/>
        <v>07/03/2023 16:00:00</v>
      </c>
      <c r="O7">
        <f>'WDC DATA'!F8</f>
        <v>28.2</v>
      </c>
      <c r="P7" s="7">
        <f t="shared" si="8"/>
        <v>-1.2685159527315687E-2</v>
      </c>
      <c r="R7" t="str">
        <f t="shared" si="3"/>
        <v>07/03/2023 16:00:00</v>
      </c>
      <c r="S7">
        <f>'MA DATA'!F8</f>
        <v>359.94</v>
      </c>
      <c r="T7" s="7">
        <f t="shared" si="9"/>
        <v>-1.923374327432471E-2</v>
      </c>
      <c r="W7" t="str">
        <f t="shared" si="4"/>
        <v>07/03/2023 16:00:00</v>
      </c>
      <c r="X7">
        <f>'CEG DATA'!F8</f>
        <v>77.900000000000006</v>
      </c>
      <c r="Y7" s="7">
        <f t="shared" si="10"/>
        <v>-1.1487043987130701E-2</v>
      </c>
    </row>
    <row r="8" spans="1:25" x14ac:dyDescent="0.2">
      <c r="B8" t="str">
        <f>'CEG DATA'!B9</f>
        <v>08/03/2023 16:00:00</v>
      </c>
      <c r="C8">
        <f>'AAPL DATA'!F9</f>
        <v>152.87</v>
      </c>
      <c r="D8" s="7">
        <f t="shared" si="5"/>
        <v>8.3424138046716313E-3</v>
      </c>
      <c r="F8" t="str">
        <f t="shared" si="0"/>
        <v>08/03/2023 16:00:00</v>
      </c>
      <c r="G8">
        <f>'AMZN DATA'!F8</f>
        <v>93.92</v>
      </c>
      <c r="H8" s="7">
        <f t="shared" si="6"/>
        <v>3.9473033596878334E-3</v>
      </c>
      <c r="J8" t="str">
        <f t="shared" si="1"/>
        <v>08/03/2023 16:00:00</v>
      </c>
      <c r="K8">
        <f>'CVX DATA'!F9</f>
        <v>162.99</v>
      </c>
      <c r="L8" s="7">
        <f t="shared" si="7"/>
        <v>-6.3604886928529539E-3</v>
      </c>
      <c r="N8" t="str">
        <f t="shared" si="2"/>
        <v>08/03/2023 16:00:00</v>
      </c>
      <c r="O8">
        <f>'WDC DATA'!F9</f>
        <v>28.65</v>
      </c>
      <c r="P8" s="7">
        <f t="shared" si="8"/>
        <v>1.5831465216680662E-2</v>
      </c>
      <c r="R8" t="str">
        <f t="shared" si="3"/>
        <v>08/03/2023 16:00:00</v>
      </c>
      <c r="S8">
        <f>'MA DATA'!F9</f>
        <v>359.03</v>
      </c>
      <c r="T8" s="7">
        <f t="shared" si="9"/>
        <v>-2.5314004365664254E-3</v>
      </c>
      <c r="W8" t="str">
        <f t="shared" si="4"/>
        <v>08/03/2023 16:00:00</v>
      </c>
      <c r="X8">
        <f>'CEG DATA'!F9</f>
        <v>78.069999999999993</v>
      </c>
      <c r="Y8" s="7">
        <f t="shared" si="10"/>
        <v>2.1799072554969127E-3</v>
      </c>
    </row>
    <row r="9" spans="1:25" x14ac:dyDescent="0.2">
      <c r="B9" t="str">
        <f>'CEG DATA'!B10</f>
        <v>09/03/2023 16:00:00</v>
      </c>
      <c r="C9">
        <f>'AAPL DATA'!F10</f>
        <v>150.59</v>
      </c>
      <c r="D9" s="7">
        <f t="shared" si="5"/>
        <v>-1.5026974914214734E-2</v>
      </c>
      <c r="F9" t="str">
        <f t="shared" si="0"/>
        <v>09/03/2023 16:00:00</v>
      </c>
      <c r="G9">
        <f>'AMZN DATA'!F9</f>
        <v>92.25</v>
      </c>
      <c r="H9" s="7">
        <f t="shared" si="6"/>
        <v>-1.7941073159149744E-2</v>
      </c>
      <c r="J9" t="str">
        <f t="shared" si="1"/>
        <v>09/03/2023 16:00:00</v>
      </c>
      <c r="K9">
        <f>'CVX DATA'!F10</f>
        <v>160.51</v>
      </c>
      <c r="L9" s="7">
        <f t="shared" si="7"/>
        <v>-1.5332603306415091E-2</v>
      </c>
      <c r="N9" t="str">
        <f t="shared" si="2"/>
        <v>09/03/2023 16:00:00</v>
      </c>
      <c r="O9">
        <f>'WDC DATA'!F10</f>
        <v>28.01</v>
      </c>
      <c r="P9" s="7">
        <f t="shared" si="8"/>
        <v>-2.2591853888731354E-2</v>
      </c>
      <c r="R9" t="str">
        <f t="shared" si="3"/>
        <v>09/03/2023 16:00:00</v>
      </c>
      <c r="S9">
        <f>'MA DATA'!F10</f>
        <v>354.44</v>
      </c>
      <c r="T9" s="7">
        <f t="shared" si="9"/>
        <v>-1.2866871277388704E-2</v>
      </c>
      <c r="W9" t="str">
        <f t="shared" si="4"/>
        <v>09/03/2023 16:00:00</v>
      </c>
      <c r="X9">
        <f>'CEG DATA'!F10</f>
        <v>78.64</v>
      </c>
      <c r="Y9" s="7">
        <f t="shared" si="10"/>
        <v>7.2746157067117255E-3</v>
      </c>
    </row>
    <row r="10" spans="1:25" x14ac:dyDescent="0.2">
      <c r="B10" t="str">
        <f>'CEG DATA'!B11</f>
        <v>10/03/2023 16:00:00</v>
      </c>
      <c r="C10">
        <f>'AAPL DATA'!F11</f>
        <v>148.5</v>
      </c>
      <c r="D10" s="7">
        <f t="shared" si="5"/>
        <v>-1.3975953855973828E-2</v>
      </c>
      <c r="F10" t="str">
        <f t="shared" si="0"/>
        <v>10/03/2023 16:00:00</v>
      </c>
      <c r="G10">
        <f>'AMZN DATA'!F10</f>
        <v>90.73</v>
      </c>
      <c r="H10" s="7">
        <f t="shared" si="6"/>
        <v>-1.6614219739098983E-2</v>
      </c>
      <c r="J10" t="str">
        <f t="shared" si="1"/>
        <v>10/03/2023 16:00:00</v>
      </c>
      <c r="K10">
        <f>'CVX DATA'!F11</f>
        <v>159.66999999999999</v>
      </c>
      <c r="L10" s="7">
        <f t="shared" si="7"/>
        <v>-5.2470605735164388E-3</v>
      </c>
      <c r="N10" t="str">
        <f t="shared" si="2"/>
        <v>10/03/2023 16:00:00</v>
      </c>
      <c r="O10">
        <f>'WDC DATA'!F11</f>
        <v>27.26</v>
      </c>
      <c r="P10" s="7">
        <f t="shared" si="8"/>
        <v>-2.7141163003630557E-2</v>
      </c>
      <c r="R10" t="str">
        <f t="shared" si="3"/>
        <v>10/03/2023 16:00:00</v>
      </c>
      <c r="S10">
        <f>'MA DATA'!F11</f>
        <v>347.11</v>
      </c>
      <c r="T10" s="7">
        <f t="shared" si="9"/>
        <v>-2.0897346585195542E-2</v>
      </c>
      <c r="W10" t="str">
        <f t="shared" si="4"/>
        <v>10/03/2023 16:00:00</v>
      </c>
      <c r="X10">
        <f>'CEG DATA'!F11</f>
        <v>77.55</v>
      </c>
      <c r="Y10" s="7">
        <f t="shared" si="10"/>
        <v>-1.395758621636338E-2</v>
      </c>
    </row>
    <row r="11" spans="1:25" x14ac:dyDescent="0.2">
      <c r="B11" t="str">
        <f>'CEG DATA'!B12</f>
        <v>13/03/2023 16:00:00</v>
      </c>
      <c r="C11">
        <f>'AAPL DATA'!F12</f>
        <v>150.47</v>
      </c>
      <c r="D11" s="7">
        <f t="shared" si="5"/>
        <v>1.3178770528032447E-2</v>
      </c>
      <c r="F11" t="str">
        <f t="shared" si="0"/>
        <v>13/03/2023 16:00:00</v>
      </c>
      <c r="G11">
        <f>'AMZN DATA'!F11</f>
        <v>92.43</v>
      </c>
      <c r="H11" s="7">
        <f t="shared" si="6"/>
        <v>1.856353809514873E-2</v>
      </c>
      <c r="J11" t="str">
        <f t="shared" si="1"/>
        <v>13/03/2023 16:00:00</v>
      </c>
      <c r="K11">
        <f>'CVX DATA'!F12</f>
        <v>158.71</v>
      </c>
      <c r="L11" s="7">
        <f t="shared" si="7"/>
        <v>-6.0305478321426263E-3</v>
      </c>
      <c r="N11" t="str">
        <f t="shared" si="2"/>
        <v>13/03/2023 16:00:00</v>
      </c>
      <c r="O11">
        <f>'WDC DATA'!F12</f>
        <v>26.7</v>
      </c>
      <c r="P11" s="7">
        <f t="shared" si="8"/>
        <v>-2.0756860862182782E-2</v>
      </c>
      <c r="R11" t="str">
        <f t="shared" si="3"/>
        <v>13/03/2023 16:00:00</v>
      </c>
      <c r="S11">
        <f>'MA DATA'!F12</f>
        <v>344.71</v>
      </c>
      <c r="T11" s="7">
        <f t="shared" si="9"/>
        <v>-6.938248757918178E-3</v>
      </c>
      <c r="W11" t="str">
        <f t="shared" si="4"/>
        <v>13/03/2023 16:00:00</v>
      </c>
      <c r="X11">
        <f>'CEG DATA'!F12</f>
        <v>77.099999999999994</v>
      </c>
      <c r="Y11" s="7">
        <f t="shared" si="10"/>
        <v>-5.8196090532640415E-3</v>
      </c>
    </row>
    <row r="12" spans="1:25" x14ac:dyDescent="0.2">
      <c r="B12" t="str">
        <f>'CEG DATA'!B13</f>
        <v>14/03/2023 16:00:00</v>
      </c>
      <c r="C12">
        <f>'AAPL DATA'!F13</f>
        <v>152.59</v>
      </c>
      <c r="D12" s="7">
        <f t="shared" si="5"/>
        <v>1.3990857132857637E-2</v>
      </c>
      <c r="F12" t="str">
        <f t="shared" si="0"/>
        <v>14/03/2023 16:00:00</v>
      </c>
      <c r="G12">
        <f>'AMZN DATA'!F12</f>
        <v>94.88</v>
      </c>
      <c r="H12" s="7">
        <f t="shared" si="6"/>
        <v>2.6161333972728906E-2</v>
      </c>
      <c r="J12" t="str">
        <f t="shared" si="1"/>
        <v>14/03/2023 16:00:00</v>
      </c>
      <c r="K12">
        <f>'CVX DATA'!F13</f>
        <v>160.76</v>
      </c>
      <c r="L12" s="7">
        <f t="shared" si="7"/>
        <v>1.2833932061532972E-2</v>
      </c>
      <c r="N12" t="str">
        <f t="shared" si="2"/>
        <v>14/03/2023 16:00:00</v>
      </c>
      <c r="O12">
        <f>'WDC DATA'!F13</f>
        <v>26.67</v>
      </c>
      <c r="P12" s="7">
        <f t="shared" si="8"/>
        <v>-1.1242272122808802E-3</v>
      </c>
      <c r="R12" t="str">
        <f t="shared" si="3"/>
        <v>14/03/2023 16:00:00</v>
      </c>
      <c r="S12">
        <f>'MA DATA'!F13</f>
        <v>352.82</v>
      </c>
      <c r="T12" s="7">
        <f t="shared" si="9"/>
        <v>2.3254528032271751E-2</v>
      </c>
      <c r="W12" t="str">
        <f t="shared" si="4"/>
        <v>14/03/2023 16:00:00</v>
      </c>
      <c r="X12">
        <f>'CEG DATA'!F13</f>
        <v>77.930000000000007</v>
      </c>
      <c r="Y12" s="7">
        <f t="shared" si="10"/>
        <v>1.0707707286185943E-2</v>
      </c>
    </row>
    <row r="13" spans="1:25" x14ac:dyDescent="0.2">
      <c r="B13" t="str">
        <f>'CEG DATA'!B14</f>
        <v>15/03/2023 16:00:00</v>
      </c>
      <c r="C13">
        <f>'AAPL DATA'!F14</f>
        <v>152.99</v>
      </c>
      <c r="D13" s="7">
        <f t="shared" si="5"/>
        <v>2.6179738756434445E-3</v>
      </c>
      <c r="F13" t="str">
        <f t="shared" si="0"/>
        <v>15/03/2023 16:00:00</v>
      </c>
      <c r="G13">
        <f>'AMZN DATA'!F13</f>
        <v>96.2</v>
      </c>
      <c r="H13" s="7">
        <f t="shared" si="6"/>
        <v>1.3816422422245626E-2</v>
      </c>
      <c r="J13" t="str">
        <f t="shared" si="1"/>
        <v>15/03/2023 16:00:00</v>
      </c>
      <c r="K13">
        <f>'CVX DATA'!F14</f>
        <v>153.80000000000001</v>
      </c>
      <c r="L13" s="7">
        <f t="shared" si="7"/>
        <v>-4.4259512509456644E-2</v>
      </c>
      <c r="N13" t="str">
        <f t="shared" si="2"/>
        <v>15/03/2023 16:00:00</v>
      </c>
      <c r="O13">
        <f>'WDC DATA'!F14</f>
        <v>25.99</v>
      </c>
      <c r="P13" s="7">
        <f t="shared" si="8"/>
        <v>-2.58274895405241E-2</v>
      </c>
      <c r="R13" t="str">
        <f t="shared" si="3"/>
        <v>15/03/2023 16:00:00</v>
      </c>
      <c r="S13">
        <f>'MA DATA'!F14</f>
        <v>348.08</v>
      </c>
      <c r="T13" s="7">
        <f t="shared" si="9"/>
        <v>-1.3525673455835189E-2</v>
      </c>
      <c r="W13" t="str">
        <f t="shared" si="4"/>
        <v>15/03/2023 16:00:00</v>
      </c>
      <c r="X13">
        <f>'CEG DATA'!F14</f>
        <v>77.33</v>
      </c>
      <c r="Y13" s="7">
        <f t="shared" si="10"/>
        <v>-7.7290092345256379E-3</v>
      </c>
    </row>
    <row r="14" spans="1:25" x14ac:dyDescent="0.2">
      <c r="B14" t="str">
        <f>'CEG DATA'!B15</f>
        <v>16/03/2023 16:00:00</v>
      </c>
      <c r="C14">
        <f>'AAPL DATA'!F15</f>
        <v>155.85</v>
      </c>
      <c r="D14" s="7">
        <f t="shared" si="5"/>
        <v>1.8521446434058394E-2</v>
      </c>
      <c r="F14" t="str">
        <f t="shared" si="0"/>
        <v>16/03/2023 16:00:00</v>
      </c>
      <c r="G14">
        <f>'AMZN DATA'!F14</f>
        <v>100.04</v>
      </c>
      <c r="H14" s="7">
        <f t="shared" si="6"/>
        <v>3.9140748337757499E-2</v>
      </c>
      <c r="J14" t="str">
        <f t="shared" si="1"/>
        <v>16/03/2023 16:00:00</v>
      </c>
      <c r="K14">
        <f>'CVX DATA'!F15</f>
        <v>154.29</v>
      </c>
      <c r="L14" s="7">
        <f t="shared" si="7"/>
        <v>3.1808913833908767E-3</v>
      </c>
      <c r="N14" t="str">
        <f t="shared" si="2"/>
        <v>16/03/2023 16:00:00</v>
      </c>
      <c r="O14">
        <f>'WDC DATA'!F15</f>
        <v>26.71</v>
      </c>
      <c r="P14" s="7">
        <f t="shared" si="8"/>
        <v>2.7326178468470793E-2</v>
      </c>
      <c r="R14" t="str">
        <f t="shared" si="3"/>
        <v>16/03/2023 16:00:00</v>
      </c>
      <c r="S14">
        <f>'MA DATA'!F15</f>
        <v>348</v>
      </c>
      <c r="T14" s="7">
        <f t="shared" si="9"/>
        <v>-2.2985863795026165E-4</v>
      </c>
      <c r="W14" t="str">
        <f t="shared" si="4"/>
        <v>16/03/2023 16:00:00</v>
      </c>
      <c r="X14">
        <f>'CEG DATA'!F15</f>
        <v>78.430000000000007</v>
      </c>
      <c r="Y14" s="7">
        <f t="shared" si="10"/>
        <v>1.41245286036312E-2</v>
      </c>
    </row>
    <row r="15" spans="1:25" x14ac:dyDescent="0.2">
      <c r="B15" t="str">
        <f>'CEG DATA'!B16</f>
        <v>17/03/2023 16:00:00</v>
      </c>
      <c r="C15">
        <f>'AAPL DATA'!F16</f>
        <v>155</v>
      </c>
      <c r="D15" s="7">
        <f t="shared" si="5"/>
        <v>-5.4688892940994126E-3</v>
      </c>
      <c r="F15" t="str">
        <f t="shared" si="0"/>
        <v>17/03/2023 16:00:00</v>
      </c>
      <c r="G15">
        <f>'AMZN DATA'!F15</f>
        <v>98.95</v>
      </c>
      <c r="H15" s="7">
        <f t="shared" si="6"/>
        <v>-1.09554339608436E-2</v>
      </c>
      <c r="J15" t="str">
        <f t="shared" si="1"/>
        <v>17/03/2023 16:00:00</v>
      </c>
      <c r="K15">
        <f>'CVX DATA'!F16</f>
        <v>152.34</v>
      </c>
      <c r="L15" s="7">
        <f t="shared" si="7"/>
        <v>-1.271908351029238E-2</v>
      </c>
      <c r="N15" t="str">
        <f t="shared" si="2"/>
        <v>17/03/2023 16:00:00</v>
      </c>
      <c r="O15">
        <f>'WDC DATA'!F16</f>
        <v>26.52</v>
      </c>
      <c r="P15" s="7">
        <f t="shared" si="8"/>
        <v>-7.1388618042077731E-3</v>
      </c>
      <c r="R15" t="str">
        <f t="shared" si="3"/>
        <v>17/03/2023 16:00:00</v>
      </c>
      <c r="S15">
        <f>'MA DATA'!F16</f>
        <v>349.66</v>
      </c>
      <c r="T15" s="7">
        <f t="shared" si="9"/>
        <v>4.7587739950285344E-3</v>
      </c>
      <c r="W15" t="str">
        <f t="shared" si="4"/>
        <v>17/03/2023 16:00:00</v>
      </c>
      <c r="X15">
        <f>'CEG DATA'!F16</f>
        <v>76.77</v>
      </c>
      <c r="Y15" s="7">
        <f t="shared" si="10"/>
        <v>-2.1392568384768117E-2</v>
      </c>
    </row>
    <row r="16" spans="1:25" x14ac:dyDescent="0.2">
      <c r="B16" t="str">
        <f>'CEG DATA'!B17</f>
        <v>20/03/2023 16:00:00</v>
      </c>
      <c r="C16">
        <f>'AAPL DATA'!F17</f>
        <v>157.4</v>
      </c>
      <c r="D16" s="7">
        <f t="shared" si="5"/>
        <v>1.5365219064056359E-2</v>
      </c>
      <c r="F16" t="str">
        <f t="shared" si="0"/>
        <v>20/03/2023 16:00:00</v>
      </c>
      <c r="G16">
        <f>'AMZN DATA'!F16</f>
        <v>97.71</v>
      </c>
      <c r="H16" s="7">
        <f t="shared" si="6"/>
        <v>-1.2610764092323052E-2</v>
      </c>
      <c r="J16" t="str">
        <f t="shared" si="1"/>
        <v>20/03/2023 16:00:00</v>
      </c>
      <c r="K16">
        <f>'CVX DATA'!F17</f>
        <v>154.58000000000001</v>
      </c>
      <c r="L16" s="7">
        <f t="shared" si="7"/>
        <v>1.4596896734082973E-2</v>
      </c>
      <c r="N16" t="str">
        <f t="shared" si="2"/>
        <v>20/03/2023 16:00:00</v>
      </c>
      <c r="O16">
        <f>'WDC DATA'!F17</f>
        <v>26.61</v>
      </c>
      <c r="P16" s="7">
        <f t="shared" si="8"/>
        <v>3.3879196719360434E-3</v>
      </c>
      <c r="R16" t="str">
        <f t="shared" si="3"/>
        <v>20/03/2023 16:00:00</v>
      </c>
      <c r="S16">
        <f>'MA DATA'!F17</f>
        <v>349.32</v>
      </c>
      <c r="T16" s="7">
        <f t="shared" si="9"/>
        <v>-9.7284622397071771E-4</v>
      </c>
      <c r="W16" t="str">
        <f t="shared" si="4"/>
        <v>20/03/2023 16:00:00</v>
      </c>
      <c r="X16">
        <f>'CEG DATA'!F17</f>
        <v>77</v>
      </c>
      <c r="Y16" s="7">
        <f t="shared" si="10"/>
        <v>2.9914830138766989E-3</v>
      </c>
    </row>
    <row r="17" spans="2:25" x14ac:dyDescent="0.2">
      <c r="B17" t="str">
        <f>'CEG DATA'!B18</f>
        <v>21/03/2023 16:00:00</v>
      </c>
      <c r="C17">
        <f>'AAPL DATA'!F18</f>
        <v>159.28</v>
      </c>
      <c r="D17" s="7">
        <f t="shared" si="5"/>
        <v>1.1873323772638007E-2</v>
      </c>
      <c r="F17" t="str">
        <f t="shared" si="0"/>
        <v>21/03/2023 16:00:00</v>
      </c>
      <c r="G17">
        <f>'AMZN DATA'!F17</f>
        <v>100.61</v>
      </c>
      <c r="H17" s="7">
        <f t="shared" si="6"/>
        <v>2.924774834770762E-2</v>
      </c>
      <c r="J17" t="str">
        <f t="shared" si="1"/>
        <v>21/03/2023 16:00:00</v>
      </c>
      <c r="K17">
        <f>'CVX DATA'!F18</f>
        <v>159.31</v>
      </c>
      <c r="L17" s="7">
        <f t="shared" si="7"/>
        <v>3.0140227906078468E-2</v>
      </c>
      <c r="N17" t="str">
        <f t="shared" si="2"/>
        <v>21/03/2023 16:00:00</v>
      </c>
      <c r="O17">
        <f>'WDC DATA'!F18</f>
        <v>26.81</v>
      </c>
      <c r="P17" s="7">
        <f t="shared" si="8"/>
        <v>7.4878672582700716E-3</v>
      </c>
      <c r="R17" t="str">
        <f t="shared" si="3"/>
        <v>21/03/2023 16:00:00</v>
      </c>
      <c r="S17">
        <f>'MA DATA'!F18</f>
        <v>354.57</v>
      </c>
      <c r="T17" s="7">
        <f t="shared" si="9"/>
        <v>1.4917380146726715E-2</v>
      </c>
      <c r="W17" t="str">
        <f t="shared" si="4"/>
        <v>21/03/2023 16:00:00</v>
      </c>
      <c r="X17">
        <f>'CEG DATA'!F18</f>
        <v>76.52</v>
      </c>
      <c r="Y17" s="7">
        <f t="shared" si="10"/>
        <v>-6.2532772816317472E-3</v>
      </c>
    </row>
    <row r="18" spans="2:25" x14ac:dyDescent="0.2">
      <c r="B18" t="str">
        <f>'CEG DATA'!B19</f>
        <v>22/03/2023 16:00:00</v>
      </c>
      <c r="C18">
        <f>'AAPL DATA'!F19</f>
        <v>157.83000000000001</v>
      </c>
      <c r="D18" s="7">
        <f t="shared" si="5"/>
        <v>-9.1451553451152717E-3</v>
      </c>
      <c r="F18" t="str">
        <f t="shared" si="0"/>
        <v>22/03/2023 16:00:00</v>
      </c>
      <c r="G18">
        <f>'AMZN DATA'!F18</f>
        <v>98.7</v>
      </c>
      <c r="H18" s="7">
        <f t="shared" si="6"/>
        <v>-1.9166709864523349E-2</v>
      </c>
      <c r="J18" t="str">
        <f t="shared" si="1"/>
        <v>22/03/2023 16:00:00</v>
      </c>
      <c r="K18">
        <f>'CVX DATA'!F19</f>
        <v>156.07</v>
      </c>
      <c r="L18" s="7">
        <f t="shared" si="7"/>
        <v>-2.0547365030341287E-2</v>
      </c>
      <c r="N18" t="str">
        <f t="shared" si="2"/>
        <v>22/03/2023 16:00:00</v>
      </c>
      <c r="O18">
        <f>'WDC DATA'!F19</f>
        <v>26.23</v>
      </c>
      <c r="P18" s="7">
        <f t="shared" si="8"/>
        <v>-2.1871158369085507E-2</v>
      </c>
      <c r="R18" t="str">
        <f t="shared" si="3"/>
        <v>22/03/2023 16:00:00</v>
      </c>
      <c r="S18">
        <f>'MA DATA'!F19</f>
        <v>351.03</v>
      </c>
      <c r="T18" s="7">
        <f t="shared" si="9"/>
        <v>-1.0034097793282711E-2</v>
      </c>
      <c r="W18" t="str">
        <f t="shared" si="4"/>
        <v>22/03/2023 16:00:00</v>
      </c>
      <c r="X18">
        <f>'CEG DATA'!F19</f>
        <v>74.42</v>
      </c>
      <c r="Y18" s="7">
        <f t="shared" si="10"/>
        <v>-2.7827421653575646E-2</v>
      </c>
    </row>
    <row r="19" spans="2:25" x14ac:dyDescent="0.2">
      <c r="B19" t="str">
        <f>'CEG DATA'!B20</f>
        <v>23/03/2023 16:00:00</v>
      </c>
      <c r="C19">
        <f>'AAPL DATA'!F20</f>
        <v>158.93</v>
      </c>
      <c r="D19" s="7">
        <f t="shared" si="5"/>
        <v>6.9453492979026912E-3</v>
      </c>
      <c r="F19" t="str">
        <f t="shared" si="0"/>
        <v>23/03/2023 16:00:00</v>
      </c>
      <c r="G19">
        <f>'AMZN DATA'!F19</f>
        <v>98.71</v>
      </c>
      <c r="H19" s="7">
        <f t="shared" si="6"/>
        <v>1.0131199036063425E-4</v>
      </c>
      <c r="J19" t="str">
        <f t="shared" si="1"/>
        <v>23/03/2023 16:00:00</v>
      </c>
      <c r="K19">
        <f>'CVX DATA'!F20</f>
        <v>154.52000000000001</v>
      </c>
      <c r="L19" s="7">
        <f t="shared" si="7"/>
        <v>-9.9810867563815183E-3</v>
      </c>
      <c r="N19" t="str">
        <f t="shared" si="2"/>
        <v>23/03/2023 16:00:00</v>
      </c>
      <c r="O19">
        <f>'WDC DATA'!F20</f>
        <v>26.66</v>
      </c>
      <c r="P19" s="7">
        <f t="shared" si="8"/>
        <v>1.6260520871780326E-2</v>
      </c>
      <c r="R19" t="str">
        <f t="shared" si="3"/>
        <v>23/03/2023 16:00:00</v>
      </c>
      <c r="S19">
        <f>'MA DATA'!F20</f>
        <v>354.37</v>
      </c>
      <c r="T19" s="7">
        <f t="shared" si="9"/>
        <v>9.4698751360599732E-3</v>
      </c>
      <c r="W19" t="str">
        <f t="shared" si="4"/>
        <v>23/03/2023 16:00:00</v>
      </c>
      <c r="X19">
        <f>'CEG DATA'!F20</f>
        <v>73.400000000000006</v>
      </c>
      <c r="Y19" s="7">
        <f t="shared" si="10"/>
        <v>-1.3800787298006507E-2</v>
      </c>
    </row>
    <row r="20" spans="2:25" x14ac:dyDescent="0.2">
      <c r="B20" t="str">
        <f>'CEG DATA'!B21</f>
        <v>24/03/2023 16:00:00</v>
      </c>
      <c r="C20">
        <f>'AAPL DATA'!F21</f>
        <v>160.25</v>
      </c>
      <c r="D20" s="7">
        <f t="shared" si="5"/>
        <v>8.2712420920511859E-3</v>
      </c>
      <c r="F20" t="str">
        <f t="shared" si="0"/>
        <v>24/03/2023 16:00:00</v>
      </c>
      <c r="G20">
        <f>'AMZN DATA'!F20</f>
        <v>98.13</v>
      </c>
      <c r="H20" s="7">
        <f t="shared" si="6"/>
        <v>-5.89312821139437E-3</v>
      </c>
      <c r="J20" t="str">
        <f t="shared" si="1"/>
        <v>24/03/2023 16:00:00</v>
      </c>
      <c r="K20">
        <f>'CVX DATA'!F21</f>
        <v>156.06</v>
      </c>
      <c r="L20" s="7">
        <f t="shared" si="7"/>
        <v>9.9170108905346707E-3</v>
      </c>
      <c r="N20" t="str">
        <f t="shared" si="2"/>
        <v>24/03/2023 16:00:00</v>
      </c>
      <c r="O20">
        <f>'WDC DATA'!F21</f>
        <v>26.65</v>
      </c>
      <c r="P20" s="7">
        <f t="shared" si="8"/>
        <v>-3.7516413870917245E-4</v>
      </c>
      <c r="R20" t="str">
        <f t="shared" si="3"/>
        <v>24/03/2023 16:00:00</v>
      </c>
      <c r="S20">
        <f>'MA DATA'!F21</f>
        <v>351.63</v>
      </c>
      <c r="T20" s="7">
        <f t="shared" si="9"/>
        <v>-7.7620786318375228E-3</v>
      </c>
      <c r="W20" t="str">
        <f t="shared" si="4"/>
        <v>24/03/2023 16:00:00</v>
      </c>
      <c r="X20">
        <f>'CEG DATA'!F21</f>
        <v>73.44</v>
      </c>
      <c r="Y20" s="7">
        <f t="shared" si="10"/>
        <v>5.4481069176502413E-4</v>
      </c>
    </row>
    <row r="21" spans="2:25" x14ac:dyDescent="0.2">
      <c r="B21" t="str">
        <f>'CEG DATA'!B22</f>
        <v>27/03/2023 16:00:00</v>
      </c>
      <c r="C21">
        <f>'AAPL DATA'!F22</f>
        <v>158.28</v>
      </c>
      <c r="D21" s="7">
        <f t="shared" si="5"/>
        <v>-1.2369479283555878E-2</v>
      </c>
      <c r="F21" t="str">
        <f t="shared" si="0"/>
        <v>27/03/2023 16:00:00</v>
      </c>
      <c r="G21">
        <f>'AMZN DATA'!F21</f>
        <v>98.04</v>
      </c>
      <c r="H21" s="7">
        <f t="shared" si="6"/>
        <v>-9.1757155849024553E-4</v>
      </c>
      <c r="J21" t="str">
        <f t="shared" si="1"/>
        <v>27/03/2023 16:00:00</v>
      </c>
      <c r="K21">
        <f>'CVX DATA'!F22</f>
        <v>157.65</v>
      </c>
      <c r="L21" s="7">
        <f t="shared" si="7"/>
        <v>1.0136837302454741E-2</v>
      </c>
      <c r="N21" t="str">
        <f t="shared" si="2"/>
        <v>27/03/2023 16:00:00</v>
      </c>
      <c r="O21">
        <f>'WDC DATA'!F22</f>
        <v>26.61</v>
      </c>
      <c r="P21" s="7">
        <f t="shared" si="8"/>
        <v>-1.5020656222557085E-3</v>
      </c>
      <c r="R21" t="str">
        <f t="shared" si="3"/>
        <v>27/03/2023 16:00:00</v>
      </c>
      <c r="S21">
        <f>'MA DATA'!F22</f>
        <v>354.62</v>
      </c>
      <c r="T21" s="7">
        <f t="shared" si="9"/>
        <v>8.467307225643806E-3</v>
      </c>
      <c r="W21" t="str">
        <f t="shared" si="4"/>
        <v>27/03/2023 16:00:00</v>
      </c>
      <c r="X21">
        <f>'CEG DATA'!F22</f>
        <v>75.27</v>
      </c>
      <c r="Y21" s="7">
        <f t="shared" si="10"/>
        <v>2.4612902734205501E-2</v>
      </c>
    </row>
    <row r="22" spans="2:25" x14ac:dyDescent="0.2">
      <c r="B22" t="str">
        <f>'CEG DATA'!B23</f>
        <v>28/03/2023 16:00:00</v>
      </c>
      <c r="C22">
        <f>'AAPL DATA'!F23</f>
        <v>157.65</v>
      </c>
      <c r="D22" s="7">
        <f t="shared" si="5"/>
        <v>-3.988230526153708E-3</v>
      </c>
      <c r="F22" t="str">
        <f t="shared" si="0"/>
        <v>28/03/2023 16:00:00</v>
      </c>
      <c r="G22">
        <f>'AMZN DATA'!F22</f>
        <v>97.24</v>
      </c>
      <c r="H22" s="7">
        <f t="shared" si="6"/>
        <v>-8.1934092119893241E-3</v>
      </c>
      <c r="J22" t="str">
        <f t="shared" si="1"/>
        <v>28/03/2023 16:00:00</v>
      </c>
      <c r="K22">
        <f>'CVX DATA'!F23</f>
        <v>159.49</v>
      </c>
      <c r="L22" s="7">
        <f t="shared" si="7"/>
        <v>1.1603838343592828E-2</v>
      </c>
      <c r="N22" t="str">
        <f t="shared" si="2"/>
        <v>28/03/2023 16:00:00</v>
      </c>
      <c r="O22">
        <f>'WDC DATA'!F23</f>
        <v>26.16</v>
      </c>
      <c r="P22" s="7">
        <f t="shared" si="8"/>
        <v>-1.7055558400599823E-2</v>
      </c>
      <c r="R22" t="str">
        <f t="shared" si="3"/>
        <v>28/03/2023 16:00:00</v>
      </c>
      <c r="S22">
        <f>'MA DATA'!F23</f>
        <v>354.33</v>
      </c>
      <c r="T22" s="7">
        <f t="shared" si="9"/>
        <v>-8.1811133697695941E-4</v>
      </c>
      <c r="W22" t="str">
        <f t="shared" si="4"/>
        <v>28/03/2023 16:00:00</v>
      </c>
      <c r="X22">
        <f>'CEG DATA'!F23</f>
        <v>75.510000000000005</v>
      </c>
      <c r="Y22" s="7">
        <f t="shared" si="10"/>
        <v>3.1834487688937791E-3</v>
      </c>
    </row>
    <row r="23" spans="2:25" x14ac:dyDescent="0.2">
      <c r="B23" t="str">
        <f>'CEG DATA'!B24</f>
        <v>29/03/2023 16:00:00</v>
      </c>
      <c r="C23">
        <f>'AAPL DATA'!F24</f>
        <v>160.77000000000001</v>
      </c>
      <c r="D23" s="7">
        <f t="shared" si="5"/>
        <v>1.9597386183798766E-2</v>
      </c>
      <c r="F23" t="str">
        <f t="shared" si="0"/>
        <v>29/03/2023 16:00:00</v>
      </c>
      <c r="G23">
        <f>'AMZN DATA'!F23</f>
        <v>100.25</v>
      </c>
      <c r="H23" s="7">
        <f t="shared" si="6"/>
        <v>3.0484916738756085E-2</v>
      </c>
      <c r="J23" t="str">
        <f t="shared" si="1"/>
        <v>29/03/2023 16:00:00</v>
      </c>
      <c r="K23">
        <f>'CVX DATA'!F24</f>
        <v>160.86000000000001</v>
      </c>
      <c r="L23" s="7">
        <f t="shared" si="7"/>
        <v>8.5531971412603179E-3</v>
      </c>
      <c r="N23" t="str">
        <f t="shared" si="2"/>
        <v>29/03/2023 16:00:00</v>
      </c>
      <c r="O23">
        <f>'WDC DATA'!F24</f>
        <v>27.66</v>
      </c>
      <c r="P23" s="7">
        <f t="shared" si="8"/>
        <v>5.5755799647614242E-2</v>
      </c>
      <c r="R23" t="str">
        <f t="shared" si="3"/>
        <v>29/03/2023 16:00:00</v>
      </c>
      <c r="S23">
        <f>'MA DATA'!F24</f>
        <v>359.53</v>
      </c>
      <c r="T23" s="7">
        <f t="shared" si="9"/>
        <v>1.4568940622590705E-2</v>
      </c>
      <c r="W23" t="str">
        <f t="shared" si="4"/>
        <v>29/03/2023 16:00:00</v>
      </c>
      <c r="X23">
        <f>'CEG DATA'!F24</f>
        <v>75.88</v>
      </c>
      <c r="Y23" s="7">
        <f t="shared" si="10"/>
        <v>4.8880472514790515E-3</v>
      </c>
    </row>
    <row r="24" spans="2:25" x14ac:dyDescent="0.2">
      <c r="B24" t="str">
        <f>'CEG DATA'!B25</f>
        <v>30/03/2023 16:00:00</v>
      </c>
      <c r="C24">
        <f>'AAPL DATA'!F25</f>
        <v>162.36000000000001</v>
      </c>
      <c r="D24" s="7">
        <f t="shared" si="5"/>
        <v>9.8413197958284095E-3</v>
      </c>
      <c r="F24" t="str">
        <f t="shared" si="0"/>
        <v>30/03/2023 16:00:00</v>
      </c>
      <c r="G24">
        <f>'AMZN DATA'!F24</f>
        <v>102</v>
      </c>
      <c r="H24" s="7">
        <f t="shared" si="6"/>
        <v>1.7305747097592427E-2</v>
      </c>
      <c r="J24" t="str">
        <f t="shared" si="1"/>
        <v>30/03/2023 16:00:00</v>
      </c>
      <c r="K24">
        <f>'CVX DATA'!F25</f>
        <v>162.38999999999999</v>
      </c>
      <c r="L24" s="7">
        <f t="shared" si="7"/>
        <v>9.4664280010731718E-3</v>
      </c>
      <c r="N24" t="str">
        <f t="shared" si="2"/>
        <v>30/03/2023 16:00:00</v>
      </c>
      <c r="O24">
        <f>'WDC DATA'!F25</f>
        <v>28.18</v>
      </c>
      <c r="P24" s="7">
        <f t="shared" si="8"/>
        <v>1.862518023392197E-2</v>
      </c>
      <c r="R24" t="str">
        <f t="shared" si="3"/>
        <v>30/03/2023 16:00:00</v>
      </c>
      <c r="S24">
        <f>'MA DATA'!F25</f>
        <v>359.26</v>
      </c>
      <c r="T24" s="7">
        <f t="shared" si="9"/>
        <v>-7.5126257376663863E-4</v>
      </c>
      <c r="W24" t="str">
        <f t="shared" si="4"/>
        <v>30/03/2023 16:00:00</v>
      </c>
      <c r="X24">
        <f>'CEG DATA'!F25</f>
        <v>76.819999999999993</v>
      </c>
      <c r="Y24" s="7">
        <f t="shared" si="10"/>
        <v>1.2311877850945164E-2</v>
      </c>
    </row>
    <row r="25" spans="2:25" x14ac:dyDescent="0.2">
      <c r="B25" t="str">
        <f>'CEG DATA'!B26</f>
        <v>31/03/2023 16:00:00</v>
      </c>
      <c r="C25">
        <f>'AAPL DATA'!F26</f>
        <v>164.9</v>
      </c>
      <c r="D25" s="7">
        <f t="shared" si="5"/>
        <v>1.5523137594856146E-2</v>
      </c>
      <c r="F25" t="str">
        <f t="shared" si="0"/>
        <v>31/03/2023 16:00:00</v>
      </c>
      <c r="G25">
        <f>'AMZN DATA'!F25</f>
        <v>103.29</v>
      </c>
      <c r="H25" s="7">
        <f t="shared" si="6"/>
        <v>1.2567752734271046E-2</v>
      </c>
      <c r="J25" t="str">
        <f t="shared" si="1"/>
        <v>31/03/2023 16:00:00</v>
      </c>
      <c r="K25">
        <f>'CVX DATA'!F26</f>
        <v>163.16</v>
      </c>
      <c r="L25" s="7">
        <f t="shared" si="7"/>
        <v>4.7304649723616003E-3</v>
      </c>
      <c r="N25" t="str">
        <f t="shared" si="2"/>
        <v>31/03/2023 16:00:00</v>
      </c>
      <c r="O25">
        <f>'WDC DATA'!F26</f>
        <v>28.47</v>
      </c>
      <c r="P25" s="7">
        <f t="shared" si="8"/>
        <v>1.023839481941193E-2</v>
      </c>
      <c r="R25" t="str">
        <f t="shared" si="3"/>
        <v>31/03/2023 16:00:00</v>
      </c>
      <c r="S25">
        <f>'MA DATA'!F26</f>
        <v>363.41</v>
      </c>
      <c r="T25" s="7">
        <f t="shared" si="9"/>
        <v>1.1485313129397623E-2</v>
      </c>
      <c r="W25" t="str">
        <f t="shared" si="4"/>
        <v>31/03/2023 16:00:00</v>
      </c>
      <c r="X25">
        <f>'CEG DATA'!F26</f>
        <v>78.5</v>
      </c>
      <c r="Y25" s="7">
        <f t="shared" si="10"/>
        <v>2.1633601870604084E-2</v>
      </c>
    </row>
    <row r="26" spans="2:25" x14ac:dyDescent="0.2">
      <c r="B26" t="str">
        <f>'CEG DATA'!B27</f>
        <v>03/04/2023 16:00:00</v>
      </c>
      <c r="C26">
        <f>'AAPL DATA'!F27</f>
        <v>166.17</v>
      </c>
      <c r="D26" s="7">
        <f t="shared" si="5"/>
        <v>7.6721311475689783E-3</v>
      </c>
      <c r="F26" t="str">
        <f t="shared" si="0"/>
        <v>03/04/2023 16:00:00</v>
      </c>
      <c r="G26">
        <f>'AMZN DATA'!F26</f>
        <v>102.41</v>
      </c>
      <c r="H26" s="7">
        <f t="shared" si="6"/>
        <v>-8.5562019311959114E-3</v>
      </c>
      <c r="J26" t="str">
        <f t="shared" si="1"/>
        <v>03/04/2023 16:00:00</v>
      </c>
      <c r="K26">
        <f>'CVX DATA'!F27</f>
        <v>169.95</v>
      </c>
      <c r="L26" s="7">
        <f t="shared" si="7"/>
        <v>4.0772961692767222E-2</v>
      </c>
      <c r="N26" t="str">
        <f t="shared" si="2"/>
        <v>03/04/2023 16:00:00</v>
      </c>
      <c r="O26">
        <f>'WDC DATA'!F27</f>
        <v>28.12</v>
      </c>
      <c r="P26" s="7">
        <f t="shared" si="8"/>
        <v>-1.2369834347481994E-2</v>
      </c>
      <c r="R26" t="str">
        <f t="shared" si="3"/>
        <v>03/04/2023 16:00:00</v>
      </c>
      <c r="S26">
        <f>'MA DATA'!F27</f>
        <v>366.47</v>
      </c>
      <c r="T26" s="7">
        <f t="shared" si="9"/>
        <v>8.3849891174708775E-3</v>
      </c>
      <c r="W26" t="str">
        <f t="shared" si="4"/>
        <v>03/04/2023 16:00:00</v>
      </c>
      <c r="X26">
        <f>'CEG DATA'!F27</f>
        <v>76.62</v>
      </c>
      <c r="Y26" s="7">
        <f t="shared" si="10"/>
        <v>-2.4240485515859795E-2</v>
      </c>
    </row>
    <row r="27" spans="2:25" x14ac:dyDescent="0.2">
      <c r="B27" t="str">
        <f>'CEG DATA'!B28</f>
        <v>04/04/2023 16:00:00</v>
      </c>
      <c r="C27">
        <f>'AAPL DATA'!F28</f>
        <v>165.63</v>
      </c>
      <c r="D27" s="7">
        <f t="shared" si="5"/>
        <v>-3.2549757490592185E-3</v>
      </c>
      <c r="F27" t="str">
        <f t="shared" si="0"/>
        <v>04/04/2023 16:00:00</v>
      </c>
      <c r="G27">
        <f>'AMZN DATA'!F27</f>
        <v>103.95</v>
      </c>
      <c r="H27" s="7">
        <f t="shared" si="6"/>
        <v>1.4925650216675792E-2</v>
      </c>
      <c r="J27" t="str">
        <f t="shared" si="1"/>
        <v>04/04/2023 16:00:00</v>
      </c>
      <c r="K27">
        <f>'CVX DATA'!F28</f>
        <v>169.04</v>
      </c>
      <c r="L27" s="7">
        <f t="shared" si="7"/>
        <v>-5.3689028343236892E-3</v>
      </c>
      <c r="N27" t="str">
        <f t="shared" si="2"/>
        <v>04/04/2023 16:00:00</v>
      </c>
      <c r="O27">
        <f>'WDC DATA'!F28</f>
        <v>27.17</v>
      </c>
      <c r="P27" s="7">
        <f t="shared" si="8"/>
        <v>-3.4367643504207769E-2</v>
      </c>
      <c r="R27" t="str">
        <f t="shared" si="3"/>
        <v>04/04/2023 16:00:00</v>
      </c>
      <c r="S27">
        <f>'MA DATA'!F28</f>
        <v>363.9</v>
      </c>
      <c r="T27" s="7">
        <f t="shared" si="9"/>
        <v>-7.0375579694438662E-3</v>
      </c>
      <c r="W27" t="str">
        <f t="shared" si="4"/>
        <v>04/04/2023 16:00:00</v>
      </c>
      <c r="X27">
        <f>'CEG DATA'!F28</f>
        <v>76.02</v>
      </c>
      <c r="Y27" s="7">
        <f t="shared" si="10"/>
        <v>-7.8616757114003451E-3</v>
      </c>
    </row>
    <row r="28" spans="2:25" x14ac:dyDescent="0.2">
      <c r="B28" t="str">
        <f>'CEG DATA'!B29</f>
        <v>05/04/2023 16:00:00</v>
      </c>
      <c r="C28">
        <f>'AAPL DATA'!F29</f>
        <v>163.76</v>
      </c>
      <c r="D28" s="7">
        <f t="shared" si="5"/>
        <v>-1.1354443611028924E-2</v>
      </c>
      <c r="F28" t="str">
        <f t="shared" si="0"/>
        <v>05/04/2023 16:00:00</v>
      </c>
      <c r="G28">
        <f>'AMZN DATA'!F28</f>
        <v>101.1</v>
      </c>
      <c r="H28" s="7">
        <f t="shared" si="6"/>
        <v>-2.7799888277596232E-2</v>
      </c>
      <c r="J28" t="str">
        <f t="shared" si="1"/>
        <v>05/04/2023 16:00:00</v>
      </c>
      <c r="K28">
        <f>'CVX DATA'!F29</f>
        <v>169.88</v>
      </c>
      <c r="L28" s="7">
        <f t="shared" si="7"/>
        <v>4.9569321372690926E-3</v>
      </c>
      <c r="N28" t="str">
        <f t="shared" si="2"/>
        <v>05/04/2023 16:00:00</v>
      </c>
      <c r="O28">
        <f>'WDC DATA'!F29</f>
        <v>26.5</v>
      </c>
      <c r="P28" s="7">
        <f t="shared" si="8"/>
        <v>-2.4968690446079963E-2</v>
      </c>
      <c r="R28" t="str">
        <f t="shared" si="3"/>
        <v>05/04/2023 16:00:00</v>
      </c>
      <c r="S28">
        <f>'MA DATA'!F29</f>
        <v>363.79</v>
      </c>
      <c r="T28" s="7">
        <f t="shared" si="9"/>
        <v>-3.0232654245025708E-4</v>
      </c>
      <c r="W28" t="str">
        <f t="shared" si="4"/>
        <v>05/04/2023 16:00:00</v>
      </c>
      <c r="X28">
        <f>'CEG DATA'!F29</f>
        <v>76.5</v>
      </c>
      <c r="Y28" s="7">
        <f t="shared" si="10"/>
        <v>6.2942772713874846E-3</v>
      </c>
    </row>
    <row r="29" spans="2:25" x14ac:dyDescent="0.2">
      <c r="B29" t="str">
        <f>'CEG DATA'!B30</f>
        <v>06/04/2023 16:00:00</v>
      </c>
      <c r="C29">
        <f>'AAPL DATA'!F30</f>
        <v>164.66</v>
      </c>
      <c r="D29" s="7">
        <f t="shared" si="5"/>
        <v>5.4808005172460074E-3</v>
      </c>
      <c r="F29" t="str">
        <f t="shared" si="0"/>
        <v>06/04/2023 16:00:00</v>
      </c>
      <c r="G29">
        <f>'AMZN DATA'!F29</f>
        <v>102.06</v>
      </c>
      <c r="H29" s="7">
        <f t="shared" si="6"/>
        <v>9.4507496093996796E-3</v>
      </c>
      <c r="J29" t="str">
        <f t="shared" si="1"/>
        <v>06/04/2023 16:00:00</v>
      </c>
      <c r="K29">
        <f>'CVX DATA'!F30</f>
        <v>167.65</v>
      </c>
      <c r="L29" s="7">
        <f t="shared" si="7"/>
        <v>-1.3213832532832792E-2</v>
      </c>
      <c r="N29" t="str">
        <f t="shared" si="2"/>
        <v>06/04/2023 16:00:00</v>
      </c>
      <c r="O29">
        <f>'WDC DATA'!F30</f>
        <v>26.57</v>
      </c>
      <c r="P29" s="7">
        <f t="shared" si="8"/>
        <v>2.6380267795455895E-3</v>
      </c>
      <c r="R29" t="str">
        <f t="shared" si="3"/>
        <v>06/04/2023 16:00:00</v>
      </c>
      <c r="S29">
        <f>'MA DATA'!F30</f>
        <v>361.47</v>
      </c>
      <c r="T29" s="7">
        <f t="shared" si="9"/>
        <v>-6.3977274723690273E-3</v>
      </c>
      <c r="W29" t="str">
        <f t="shared" si="4"/>
        <v>06/04/2023 16:00:00</v>
      </c>
      <c r="X29">
        <f>'CEG DATA'!F30</f>
        <v>76.959999999999994</v>
      </c>
      <c r="Y29" s="7">
        <f t="shared" si="10"/>
        <v>5.9950655249608308E-3</v>
      </c>
    </row>
    <row r="30" spans="2:25" x14ac:dyDescent="0.2">
      <c r="B30" t="str">
        <f>'CEG DATA'!B31</f>
        <v>10/04/2023 16:00:00</v>
      </c>
      <c r="C30">
        <f>'AAPL DATA'!F31</f>
        <v>162.03</v>
      </c>
      <c r="D30" s="7">
        <f t="shared" si="5"/>
        <v>-1.6101238597370535E-2</v>
      </c>
      <c r="F30" t="str">
        <f t="shared" si="0"/>
        <v>10/04/2023 16:00:00</v>
      </c>
      <c r="G30">
        <f>'AMZN DATA'!F30</f>
        <v>102.17</v>
      </c>
      <c r="H30" s="7">
        <f t="shared" si="6"/>
        <v>1.0772169675068626E-3</v>
      </c>
      <c r="J30" t="str">
        <f t="shared" si="1"/>
        <v>10/04/2023 16:00:00</v>
      </c>
      <c r="K30">
        <f>'CVX DATA'!F31</f>
        <v>168.29</v>
      </c>
      <c r="L30" s="7">
        <f t="shared" si="7"/>
        <v>3.8102088127443356E-3</v>
      </c>
      <c r="N30" t="str">
        <f t="shared" si="2"/>
        <v>10/04/2023 16:00:00</v>
      </c>
      <c r="O30">
        <f>'WDC DATA'!F31</f>
        <v>28.75</v>
      </c>
      <c r="P30" s="7">
        <f t="shared" si="8"/>
        <v>7.8855007471637248E-2</v>
      </c>
      <c r="R30" t="str">
        <f t="shared" si="3"/>
        <v>10/04/2023 16:00:00</v>
      </c>
      <c r="S30">
        <f>'MA DATA'!F31</f>
        <v>360.14</v>
      </c>
      <c r="T30" s="7">
        <f t="shared" si="9"/>
        <v>-3.6862058619354797E-3</v>
      </c>
      <c r="W30" t="str">
        <f t="shared" si="4"/>
        <v>10/04/2023 16:00:00</v>
      </c>
      <c r="X30">
        <f>'CEG DATA'!F31</f>
        <v>77.33</v>
      </c>
      <c r="Y30" s="7">
        <f t="shared" si="10"/>
        <v>4.7961722634930135E-3</v>
      </c>
    </row>
    <row r="31" spans="2:25" x14ac:dyDescent="0.2">
      <c r="B31" t="str">
        <f>'CEG DATA'!B32</f>
        <v>11/04/2023 16:00:00</v>
      </c>
      <c r="C31">
        <f>'AAPL DATA'!F32</f>
        <v>160.80000000000001</v>
      </c>
      <c r="D31" s="7">
        <f t="shared" si="5"/>
        <v>-7.6201465280433993E-3</v>
      </c>
      <c r="F31" t="str">
        <f t="shared" si="0"/>
        <v>11/04/2023 16:00:00</v>
      </c>
      <c r="G31">
        <f>'AMZN DATA'!F31</f>
        <v>99.92</v>
      </c>
      <c r="H31" s="7">
        <f t="shared" si="6"/>
        <v>-2.2268226786010044E-2</v>
      </c>
      <c r="J31" t="str">
        <f t="shared" si="1"/>
        <v>11/04/2023 16:00:00</v>
      </c>
      <c r="K31">
        <f>'CVX DATA'!F32</f>
        <v>169.22</v>
      </c>
      <c r="L31" s="7">
        <f t="shared" si="7"/>
        <v>5.5109617713729056E-3</v>
      </c>
      <c r="N31" t="str">
        <f t="shared" si="2"/>
        <v>11/04/2023 16:00:00</v>
      </c>
      <c r="O31">
        <f>'WDC DATA'!F32</f>
        <v>29</v>
      </c>
      <c r="P31" s="7">
        <f t="shared" si="8"/>
        <v>8.6580627431145311E-3</v>
      </c>
      <c r="R31" t="str">
        <f t="shared" si="3"/>
        <v>11/04/2023 16:00:00</v>
      </c>
      <c r="S31">
        <f>'MA DATA'!F32</f>
        <v>364.13</v>
      </c>
      <c r="T31" s="7">
        <f t="shared" si="9"/>
        <v>1.1018101992194442E-2</v>
      </c>
      <c r="W31" t="str">
        <f t="shared" si="4"/>
        <v>11/04/2023 16:00:00</v>
      </c>
      <c r="X31">
        <f>'CEG DATA'!F32</f>
        <v>77.42</v>
      </c>
      <c r="Y31" s="7">
        <f t="shared" si="10"/>
        <v>1.1631665285581063E-3</v>
      </c>
    </row>
    <row r="32" spans="2:25" x14ac:dyDescent="0.2">
      <c r="B32" t="str">
        <f>'CEG DATA'!B33</f>
        <v>12/04/2023 16:00:00</v>
      </c>
      <c r="C32">
        <f>'AAPL DATA'!F33</f>
        <v>160.1</v>
      </c>
      <c r="D32" s="7">
        <f t="shared" si="5"/>
        <v>-4.362736742197071E-3</v>
      </c>
      <c r="F32" t="str">
        <f t="shared" si="0"/>
        <v>12/04/2023 16:00:00</v>
      </c>
      <c r="G32">
        <f>'AMZN DATA'!F32</f>
        <v>97.83</v>
      </c>
      <c r="H32" s="7">
        <f t="shared" si="6"/>
        <v>-2.1138587347984818E-2</v>
      </c>
      <c r="J32" t="str">
        <f t="shared" si="1"/>
        <v>12/04/2023 16:00:00</v>
      </c>
      <c r="K32">
        <f>'CVX DATA'!F33</f>
        <v>169.82</v>
      </c>
      <c r="L32" s="7">
        <f t="shared" si="7"/>
        <v>3.5394090748625999E-3</v>
      </c>
      <c r="N32" t="str">
        <f t="shared" si="2"/>
        <v>12/04/2023 16:00:00</v>
      </c>
      <c r="O32">
        <f>'WDC DATA'!F33</f>
        <v>28.72</v>
      </c>
      <c r="P32" s="7">
        <f t="shared" si="8"/>
        <v>-9.7020858064505913E-3</v>
      </c>
      <c r="R32" t="str">
        <f t="shared" si="3"/>
        <v>12/04/2023 16:00:00</v>
      </c>
      <c r="S32">
        <f>'MA DATA'!F33</f>
        <v>361.78</v>
      </c>
      <c r="T32" s="7">
        <f t="shared" si="9"/>
        <v>-6.4746544600650466E-3</v>
      </c>
      <c r="W32" t="str">
        <f t="shared" si="4"/>
        <v>12/04/2023 16:00:00</v>
      </c>
      <c r="X32">
        <f>'CEG DATA'!F33</f>
        <v>76.81</v>
      </c>
      <c r="Y32" s="7">
        <f t="shared" si="10"/>
        <v>-7.9103051389114339E-3</v>
      </c>
    </row>
    <row r="33" spans="2:25" x14ac:dyDescent="0.2">
      <c r="B33" t="str">
        <f>'CEG DATA'!B34</f>
        <v>13/04/2023 16:00:00</v>
      </c>
      <c r="C33">
        <f>'AAPL DATA'!F34</f>
        <v>165.56</v>
      </c>
      <c r="D33" s="7">
        <f t="shared" si="5"/>
        <v>3.3535046877862622E-2</v>
      </c>
      <c r="F33" t="str">
        <f t="shared" si="0"/>
        <v>13/04/2023 16:00:00</v>
      </c>
      <c r="G33">
        <f>'AMZN DATA'!F33</f>
        <v>102.4</v>
      </c>
      <c r="H33" s="7">
        <f t="shared" si="6"/>
        <v>4.5655434136070039E-2</v>
      </c>
      <c r="J33" t="str">
        <f t="shared" si="1"/>
        <v>13/04/2023 16:00:00</v>
      </c>
      <c r="K33">
        <f>'CVX DATA'!F34</f>
        <v>172.09</v>
      </c>
      <c r="L33" s="7">
        <f t="shared" si="7"/>
        <v>1.3278543205602338E-2</v>
      </c>
      <c r="N33" t="str">
        <f t="shared" si="2"/>
        <v>13/04/2023 16:00:00</v>
      </c>
      <c r="O33">
        <f>'WDC DATA'!F34</f>
        <v>27.88</v>
      </c>
      <c r="P33" s="7">
        <f t="shared" si="8"/>
        <v>-2.96841582877003E-2</v>
      </c>
      <c r="R33" t="str">
        <f t="shared" si="3"/>
        <v>13/04/2023 16:00:00</v>
      </c>
      <c r="S33">
        <f>'MA DATA'!F34</f>
        <v>369.65</v>
      </c>
      <c r="T33" s="7">
        <f t="shared" si="9"/>
        <v>2.1520319729620187E-2</v>
      </c>
      <c r="W33" t="str">
        <f t="shared" si="4"/>
        <v>13/04/2023 16:00:00</v>
      </c>
      <c r="X33">
        <f>'CEG DATA'!F34</f>
        <v>77.14</v>
      </c>
      <c r="Y33" s="7">
        <f t="shared" si="10"/>
        <v>4.2871127694912355E-3</v>
      </c>
    </row>
    <row r="34" spans="2:25" x14ac:dyDescent="0.2">
      <c r="B34" t="str">
        <f>'CEG DATA'!B35</f>
        <v>14/04/2023 16:00:00</v>
      </c>
      <c r="C34">
        <f>'AAPL DATA'!F35</f>
        <v>165.21</v>
      </c>
      <c r="D34" s="7">
        <f t="shared" si="5"/>
        <v>-2.1162749380318254E-3</v>
      </c>
      <c r="F34" t="str">
        <f t="shared" si="0"/>
        <v>14/04/2023 16:00:00</v>
      </c>
      <c r="G34">
        <f>'AMZN DATA'!F34</f>
        <v>102.51</v>
      </c>
      <c r="H34" s="7">
        <f t="shared" si="6"/>
        <v>1.0736421899026558E-3</v>
      </c>
      <c r="J34" t="str">
        <f t="shared" si="1"/>
        <v>14/04/2023 16:00:00</v>
      </c>
      <c r="K34">
        <f>'CVX DATA'!F35</f>
        <v>172.44</v>
      </c>
      <c r="L34" s="7">
        <f t="shared" si="7"/>
        <v>2.0317541021141372E-3</v>
      </c>
      <c r="N34" t="str">
        <f t="shared" si="2"/>
        <v>14/04/2023 16:00:00</v>
      </c>
      <c r="O34">
        <f>'WDC DATA'!F35</f>
        <v>26.8</v>
      </c>
      <c r="P34" s="7">
        <f t="shared" si="8"/>
        <v>-3.9507698375512101E-2</v>
      </c>
      <c r="R34" t="str">
        <f t="shared" si="3"/>
        <v>14/04/2023 16:00:00</v>
      </c>
      <c r="S34">
        <f>'MA DATA'!F35</f>
        <v>372.43</v>
      </c>
      <c r="T34" s="7">
        <f t="shared" si="9"/>
        <v>7.4924886943434086E-3</v>
      </c>
      <c r="W34" t="str">
        <f t="shared" si="4"/>
        <v>14/04/2023 16:00:00</v>
      </c>
      <c r="X34">
        <f>'CEG DATA'!F35</f>
        <v>76.430000000000007</v>
      </c>
      <c r="Y34" s="7">
        <f t="shared" si="10"/>
        <v>-9.2466635252889569E-3</v>
      </c>
    </row>
    <row r="35" spans="2:25" x14ac:dyDescent="0.2">
      <c r="B35" t="str">
        <f>'CEG DATA'!B36</f>
        <v>17/04/2023 16:00:00</v>
      </c>
      <c r="C35">
        <f>'AAPL DATA'!F36</f>
        <v>165.23</v>
      </c>
      <c r="D35" s="7">
        <f t="shared" si="5"/>
        <v>1.2105072039954903E-4</v>
      </c>
      <c r="F35" t="str">
        <f t="shared" si="0"/>
        <v>17/04/2023 16:00:00</v>
      </c>
      <c r="G35">
        <f>'AMZN DATA'!F35</f>
        <v>102.74</v>
      </c>
      <c r="H35" s="7">
        <f t="shared" si="6"/>
        <v>2.2411702438114821E-3</v>
      </c>
      <c r="J35" t="str">
        <f t="shared" si="1"/>
        <v>17/04/2023 16:00:00</v>
      </c>
      <c r="K35">
        <f>'CVX DATA'!F36</f>
        <v>170.92</v>
      </c>
      <c r="L35" s="7">
        <f t="shared" si="7"/>
        <v>-8.8537391031097579E-3</v>
      </c>
      <c r="N35" t="str">
        <f t="shared" si="2"/>
        <v>17/04/2023 16:00:00</v>
      </c>
      <c r="O35">
        <f>'WDC DATA'!F36</f>
        <v>27.23</v>
      </c>
      <c r="P35" s="7">
        <f t="shared" si="8"/>
        <v>1.5917419168857166E-2</v>
      </c>
      <c r="R35" t="str">
        <f t="shared" si="3"/>
        <v>17/04/2023 16:00:00</v>
      </c>
      <c r="S35">
        <f>'MA DATA'!F36</f>
        <v>372.76</v>
      </c>
      <c r="T35" s="7">
        <f t="shared" si="9"/>
        <v>8.8568022000243176E-4</v>
      </c>
      <c r="W35" t="str">
        <f t="shared" si="4"/>
        <v>17/04/2023 16:00:00</v>
      </c>
      <c r="X35">
        <f>'CEG DATA'!F36</f>
        <v>75.040000000000006</v>
      </c>
      <c r="Y35" s="7">
        <f t="shared" si="10"/>
        <v>-1.8353984556823476E-2</v>
      </c>
    </row>
    <row r="36" spans="2:25" x14ac:dyDescent="0.2">
      <c r="B36" t="str">
        <f>'CEG DATA'!B37</f>
        <v>18/04/2023 16:00:00</v>
      </c>
      <c r="C36">
        <f>'AAPL DATA'!F37</f>
        <v>166.47</v>
      </c>
      <c r="D36" s="7">
        <f t="shared" si="5"/>
        <v>7.476670343020137E-3</v>
      </c>
      <c r="F36" t="str">
        <f t="shared" si="0"/>
        <v>18/04/2023 16:00:00</v>
      </c>
      <c r="G36">
        <f>'AMZN DATA'!F36</f>
        <v>102.3</v>
      </c>
      <c r="H36" s="7">
        <f t="shared" si="6"/>
        <v>-4.2918520815410323E-3</v>
      </c>
      <c r="J36" t="str">
        <f t="shared" si="1"/>
        <v>18/04/2023 16:00:00</v>
      </c>
      <c r="K36">
        <f>'CVX DATA'!F37</f>
        <v>170.52</v>
      </c>
      <c r="L36" s="7">
        <f t="shared" si="7"/>
        <v>-2.3430188788145343E-3</v>
      </c>
      <c r="N36" t="str">
        <f t="shared" si="2"/>
        <v>18/04/2023 16:00:00</v>
      </c>
      <c r="O36">
        <f>'WDC DATA'!F37</f>
        <v>27</v>
      </c>
      <c r="P36" s="7">
        <f t="shared" si="8"/>
        <v>-8.4824406813392237E-3</v>
      </c>
      <c r="R36" t="str">
        <f t="shared" si="3"/>
        <v>18/04/2023 16:00:00</v>
      </c>
      <c r="S36">
        <f>'MA DATA'!F37</f>
        <v>372.32</v>
      </c>
      <c r="T36" s="7">
        <f t="shared" si="9"/>
        <v>-1.1810813634730868E-3</v>
      </c>
      <c r="W36" t="str">
        <f t="shared" si="4"/>
        <v>18/04/2023 16:00:00</v>
      </c>
      <c r="X36">
        <f>'CEG DATA'!F37</f>
        <v>74.48</v>
      </c>
      <c r="Y36" s="7">
        <f t="shared" si="10"/>
        <v>-7.4906717291576257E-3</v>
      </c>
    </row>
    <row r="37" spans="2:25" x14ac:dyDescent="0.2">
      <c r="B37" t="str">
        <f>'CEG DATA'!B38</f>
        <v>19/04/2023 16:00:00</v>
      </c>
      <c r="C37">
        <f>'AAPL DATA'!F38</f>
        <v>167.63</v>
      </c>
      <c r="D37" s="7">
        <f t="shared" si="5"/>
        <v>6.9440566372668067E-3</v>
      </c>
      <c r="F37" t="str">
        <f t="shared" si="0"/>
        <v>19/04/2023 16:00:00</v>
      </c>
      <c r="G37">
        <f>'AMZN DATA'!F37</f>
        <v>104.3</v>
      </c>
      <c r="H37" s="7">
        <f t="shared" si="6"/>
        <v>1.9361689049145949E-2</v>
      </c>
      <c r="J37" t="str">
        <f t="shared" si="1"/>
        <v>19/04/2023 16:00:00</v>
      </c>
      <c r="K37">
        <f>'CVX DATA'!F38</f>
        <v>170.68</v>
      </c>
      <c r="L37" s="7">
        <f t="shared" si="7"/>
        <v>9.3786642278969993E-4</v>
      </c>
      <c r="N37" t="str">
        <f t="shared" si="2"/>
        <v>19/04/2023 16:00:00</v>
      </c>
      <c r="O37">
        <f>'WDC DATA'!F38</f>
        <v>26.17</v>
      </c>
      <c r="P37" s="7">
        <f t="shared" si="8"/>
        <v>-3.1223149462274464E-2</v>
      </c>
      <c r="R37" t="str">
        <f t="shared" si="3"/>
        <v>19/04/2023 16:00:00</v>
      </c>
      <c r="S37">
        <f>'MA DATA'!F38</f>
        <v>372.8</v>
      </c>
      <c r="T37" s="7">
        <f t="shared" si="9"/>
        <v>1.2883832574545969E-3</v>
      </c>
      <c r="W37" t="str">
        <f t="shared" si="4"/>
        <v>19/04/2023 16:00:00</v>
      </c>
      <c r="X37">
        <f>'CEG DATA'!F38</f>
        <v>74.75</v>
      </c>
      <c r="Y37" s="7">
        <f t="shared" si="10"/>
        <v>3.6185793019841133E-3</v>
      </c>
    </row>
    <row r="38" spans="2:25" x14ac:dyDescent="0.2">
      <c r="B38" t="str">
        <f>'CEG DATA'!B39</f>
        <v>20/04/2023 16:00:00</v>
      </c>
      <c r="C38">
        <f>'AAPL DATA'!F39</f>
        <v>166.65</v>
      </c>
      <c r="D38" s="7">
        <f t="shared" si="5"/>
        <v>-5.8633648894377199E-3</v>
      </c>
      <c r="F38" t="str">
        <f t="shared" si="0"/>
        <v>20/04/2023 16:00:00</v>
      </c>
      <c r="G38">
        <f>'AMZN DATA'!F38</f>
        <v>103.81</v>
      </c>
      <c r="H38" s="7">
        <f t="shared" si="6"/>
        <v>-4.7090568015726447E-3</v>
      </c>
      <c r="J38" t="str">
        <f t="shared" si="1"/>
        <v>20/04/2023 16:00:00</v>
      </c>
      <c r="K38">
        <f>'CVX DATA'!F39</f>
        <v>169.85</v>
      </c>
      <c r="L38" s="7">
        <f t="shared" si="7"/>
        <v>-4.8747637132063809E-3</v>
      </c>
      <c r="N38" t="str">
        <f t="shared" si="2"/>
        <v>20/04/2023 16:00:00</v>
      </c>
      <c r="O38">
        <f>'WDC DATA'!F39</f>
        <v>25.19</v>
      </c>
      <c r="P38" s="7">
        <f t="shared" si="8"/>
        <v>-3.816662617753569E-2</v>
      </c>
      <c r="R38" t="str">
        <f t="shared" si="3"/>
        <v>20/04/2023 16:00:00</v>
      </c>
      <c r="S38">
        <f>'MA DATA'!F39</f>
        <v>375</v>
      </c>
      <c r="T38" s="7">
        <f t="shared" si="9"/>
        <v>5.8839431589745661E-3</v>
      </c>
      <c r="W38" t="str">
        <f t="shared" si="4"/>
        <v>20/04/2023 16:00:00</v>
      </c>
      <c r="X38">
        <f>'CEG DATA'!F39</f>
        <v>76.47</v>
      </c>
      <c r="Y38" s="7">
        <f t="shared" si="10"/>
        <v>2.2749294785337909E-2</v>
      </c>
    </row>
    <row r="39" spans="2:25" x14ac:dyDescent="0.2">
      <c r="B39" t="str">
        <f>'CEG DATA'!B40</f>
        <v>21/04/2023 16:00:00</v>
      </c>
      <c r="C39">
        <f>'AAPL DATA'!F40</f>
        <v>165.02</v>
      </c>
      <c r="D39" s="7">
        <f t="shared" si="5"/>
        <v>-9.829126077551523E-3</v>
      </c>
      <c r="F39" t="str">
        <f t="shared" si="0"/>
        <v>21/04/2023 16:00:00</v>
      </c>
      <c r="G39">
        <f>'AMZN DATA'!F39</f>
        <v>106.96</v>
      </c>
      <c r="H39" s="7">
        <f t="shared" si="6"/>
        <v>2.9892627588533564E-2</v>
      </c>
      <c r="J39" t="str">
        <f t="shared" si="1"/>
        <v>21/04/2023 16:00:00</v>
      </c>
      <c r="K39">
        <f>'CVX DATA'!F40</f>
        <v>169.12</v>
      </c>
      <c r="L39" s="7">
        <f t="shared" si="7"/>
        <v>-4.3071724846653553E-3</v>
      </c>
      <c r="N39" t="str">
        <f t="shared" si="2"/>
        <v>21/04/2023 16:00:00</v>
      </c>
      <c r="O39">
        <f>'WDC DATA'!F40</f>
        <v>25.28</v>
      </c>
      <c r="P39" s="7">
        <f t="shared" si="8"/>
        <v>3.5664789141377868E-3</v>
      </c>
      <c r="R39" t="str">
        <f t="shared" si="3"/>
        <v>21/04/2023 16:00:00</v>
      </c>
      <c r="S39">
        <f>'MA DATA'!F40</f>
        <v>375.24</v>
      </c>
      <c r="T39" s="7">
        <f t="shared" si="9"/>
        <v>6.3979528733938565E-4</v>
      </c>
      <c r="W39" t="str">
        <f t="shared" si="4"/>
        <v>21/04/2023 16:00:00</v>
      </c>
      <c r="X39">
        <f>'CEG DATA'!F40</f>
        <v>76.55</v>
      </c>
      <c r="Y39" s="7">
        <f t="shared" si="10"/>
        <v>1.0456150475590779E-3</v>
      </c>
    </row>
    <row r="40" spans="2:25" x14ac:dyDescent="0.2">
      <c r="B40" t="str">
        <f>'CEG DATA'!B41</f>
        <v>24/04/2023 16:00:00</v>
      </c>
      <c r="C40">
        <f>'AAPL DATA'!F41</f>
        <v>165.33</v>
      </c>
      <c r="D40" s="7">
        <f t="shared" si="5"/>
        <v>1.87679788705659E-3</v>
      </c>
      <c r="F40" t="str">
        <f t="shared" si="0"/>
        <v>24/04/2023 16:00:00</v>
      </c>
      <c r="G40">
        <f>'AMZN DATA'!F40</f>
        <v>106.21</v>
      </c>
      <c r="H40" s="7">
        <f t="shared" si="6"/>
        <v>-7.0366664602394789E-3</v>
      </c>
      <c r="J40" t="str">
        <f t="shared" si="1"/>
        <v>24/04/2023 16:00:00</v>
      </c>
      <c r="K40">
        <f>'CVX DATA'!F41</f>
        <v>171.48</v>
      </c>
      <c r="L40" s="7">
        <f t="shared" si="7"/>
        <v>1.3858119607848673E-2</v>
      </c>
      <c r="N40" t="str">
        <f t="shared" si="2"/>
        <v>24/04/2023 16:00:00</v>
      </c>
      <c r="O40">
        <f>'WDC DATA'!F41</f>
        <v>24.87</v>
      </c>
      <c r="P40" s="7">
        <f t="shared" si="8"/>
        <v>-1.6351311463343406E-2</v>
      </c>
      <c r="R40" t="str">
        <f t="shared" si="3"/>
        <v>24/04/2023 16:00:00</v>
      </c>
      <c r="S40">
        <f>'MA DATA'!F41</f>
        <v>374.73</v>
      </c>
      <c r="T40" s="7">
        <f t="shared" si="9"/>
        <v>-1.3600546118225623E-3</v>
      </c>
      <c r="W40" t="str">
        <f t="shared" si="4"/>
        <v>24/04/2023 16:00:00</v>
      </c>
      <c r="X40">
        <f>'CEG DATA'!F41</f>
        <v>77.290000000000006</v>
      </c>
      <c r="Y40" s="7">
        <f t="shared" si="10"/>
        <v>9.6204590150870163E-3</v>
      </c>
    </row>
    <row r="41" spans="2:25" x14ac:dyDescent="0.2">
      <c r="B41" t="str">
        <f>'CEG DATA'!B42</f>
        <v>25/04/2023 16:00:00</v>
      </c>
      <c r="C41">
        <f>'AAPL DATA'!F42</f>
        <v>163.77000000000001</v>
      </c>
      <c r="D41" s="7">
        <f t="shared" si="5"/>
        <v>-9.4804721014777864E-3</v>
      </c>
      <c r="F41" t="str">
        <f t="shared" si="0"/>
        <v>25/04/2023 16:00:00</v>
      </c>
      <c r="G41">
        <f>'AMZN DATA'!F41</f>
        <v>102.57</v>
      </c>
      <c r="H41" s="7">
        <f t="shared" si="6"/>
        <v>-3.4872774014128673E-2</v>
      </c>
      <c r="J41" t="str">
        <f t="shared" si="1"/>
        <v>25/04/2023 16:00:00</v>
      </c>
      <c r="K41">
        <f>'CVX DATA'!F42</f>
        <v>168.99</v>
      </c>
      <c r="L41" s="7">
        <f t="shared" si="7"/>
        <v>-1.4627100155043916E-2</v>
      </c>
      <c r="N41" t="str">
        <f t="shared" si="2"/>
        <v>25/04/2023 16:00:00</v>
      </c>
      <c r="O41">
        <f>'WDC DATA'!F42</f>
        <v>24.26</v>
      </c>
      <c r="P41" s="7">
        <f t="shared" si="8"/>
        <v>-2.4833354299409229E-2</v>
      </c>
      <c r="R41" t="str">
        <f t="shared" si="3"/>
        <v>25/04/2023 16:00:00</v>
      </c>
      <c r="S41">
        <f>'MA DATA'!F42</f>
        <v>368.53</v>
      </c>
      <c r="T41" s="7">
        <f t="shared" si="9"/>
        <v>-1.6683647204055102E-2</v>
      </c>
      <c r="W41" t="str">
        <f t="shared" si="4"/>
        <v>25/04/2023 16:00:00</v>
      </c>
      <c r="X41">
        <f>'CEG DATA'!F42</f>
        <v>76.930000000000007</v>
      </c>
      <c r="Y41" s="7">
        <f t="shared" si="10"/>
        <v>-4.6686636479363539E-3</v>
      </c>
    </row>
    <row r="42" spans="2:25" x14ac:dyDescent="0.2">
      <c r="B42" t="str">
        <f>'CEG DATA'!B43</f>
        <v>26/04/2023 16:00:00</v>
      </c>
      <c r="C42">
        <f>'AAPL DATA'!F43</f>
        <v>163.76</v>
      </c>
      <c r="D42" s="7">
        <f t="shared" si="5"/>
        <v>-6.10631087419618E-5</v>
      </c>
      <c r="F42" t="str">
        <f t="shared" si="0"/>
        <v>26/04/2023 16:00:00</v>
      </c>
      <c r="G42">
        <f>'AMZN DATA'!F42</f>
        <v>104.98</v>
      </c>
      <c r="H42" s="7">
        <f t="shared" si="6"/>
        <v>2.3224363504834221E-2</v>
      </c>
      <c r="J42" t="str">
        <f t="shared" si="1"/>
        <v>26/04/2023 16:00:00</v>
      </c>
      <c r="K42">
        <f>'CVX DATA'!F43</f>
        <v>165.98</v>
      </c>
      <c r="L42" s="7">
        <f t="shared" si="7"/>
        <v>-1.7972242404430482E-2</v>
      </c>
      <c r="N42" t="str">
        <f t="shared" si="2"/>
        <v>26/04/2023 16:00:00</v>
      </c>
      <c r="O42">
        <f>'WDC DATA'!F43</f>
        <v>24.7</v>
      </c>
      <c r="P42" s="7">
        <f t="shared" si="8"/>
        <v>1.7974340118027305E-2</v>
      </c>
      <c r="R42" t="str">
        <f t="shared" si="3"/>
        <v>26/04/2023 16:00:00</v>
      </c>
      <c r="S42">
        <f>'MA DATA'!F43</f>
        <v>366.76</v>
      </c>
      <c r="T42" s="7">
        <f t="shared" si="9"/>
        <v>-4.8144362601725632E-3</v>
      </c>
      <c r="W42" t="str">
        <f t="shared" si="4"/>
        <v>26/04/2023 16:00:00</v>
      </c>
      <c r="X42">
        <f>'CEG DATA'!F43</f>
        <v>75.86</v>
      </c>
      <c r="Y42" s="7">
        <f t="shared" si="10"/>
        <v>-1.4006381210090534E-2</v>
      </c>
    </row>
    <row r="43" spans="2:25" x14ac:dyDescent="0.2">
      <c r="B43" t="str">
        <f>'CEG DATA'!B44</f>
        <v>27/04/2023 16:00:00</v>
      </c>
      <c r="C43">
        <f>'AAPL DATA'!F44</f>
        <v>168.41</v>
      </c>
      <c r="D43" s="7">
        <f t="shared" si="5"/>
        <v>2.7999541114928781E-2</v>
      </c>
      <c r="F43" t="str">
        <f t="shared" si="0"/>
        <v>27/04/2023 16:00:00</v>
      </c>
      <c r="G43">
        <f>'AMZN DATA'!F43</f>
        <v>109.82</v>
      </c>
      <c r="H43" s="7">
        <f t="shared" si="6"/>
        <v>4.5072806026572675E-2</v>
      </c>
      <c r="J43" t="str">
        <f t="shared" si="1"/>
        <v>27/04/2023 16:00:00</v>
      </c>
      <c r="K43">
        <f>'CVX DATA'!F44</f>
        <v>166.95</v>
      </c>
      <c r="L43" s="7">
        <f t="shared" si="7"/>
        <v>5.8270672193616426E-3</v>
      </c>
      <c r="N43" t="str">
        <f t="shared" si="2"/>
        <v>27/04/2023 16:00:00</v>
      </c>
      <c r="O43">
        <f>'WDC DATA'!F44</f>
        <v>24.76</v>
      </c>
      <c r="P43" s="7">
        <f t="shared" si="8"/>
        <v>2.4262041824640191E-3</v>
      </c>
      <c r="R43" t="str">
        <f t="shared" si="3"/>
        <v>27/04/2023 16:00:00</v>
      </c>
      <c r="S43">
        <f>'MA DATA'!F44</f>
        <v>373.67</v>
      </c>
      <c r="T43" s="7">
        <f t="shared" si="9"/>
        <v>1.8665371789163169E-2</v>
      </c>
      <c r="W43" t="str">
        <f t="shared" si="4"/>
        <v>27/04/2023 16:00:00</v>
      </c>
      <c r="X43">
        <f>'CEG DATA'!F44</f>
        <v>76.75</v>
      </c>
      <c r="Y43" s="7">
        <f t="shared" si="10"/>
        <v>1.1663850206553764E-2</v>
      </c>
    </row>
    <row r="44" spans="2:25" x14ac:dyDescent="0.2">
      <c r="B44" t="str">
        <f>'CEG DATA'!B45</f>
        <v>28/04/2023 16:00:00</v>
      </c>
      <c r="C44">
        <f>'AAPL DATA'!F45</f>
        <v>169.68</v>
      </c>
      <c r="D44" s="7">
        <f t="shared" si="5"/>
        <v>7.5128277884640464E-3</v>
      </c>
      <c r="F44" t="str">
        <f t="shared" si="0"/>
        <v>28/04/2023 16:00:00</v>
      </c>
      <c r="G44">
        <f>'AMZN DATA'!F44</f>
        <v>105.45</v>
      </c>
      <c r="H44" s="7">
        <f t="shared" si="6"/>
        <v>-4.06057549259429E-2</v>
      </c>
      <c r="J44" t="str">
        <f t="shared" si="1"/>
        <v>28/04/2023 16:00:00</v>
      </c>
      <c r="K44">
        <f>'CVX DATA'!F45</f>
        <v>168.58</v>
      </c>
      <c r="L44" s="7">
        <f t="shared" si="7"/>
        <v>9.7160481796726775E-3</v>
      </c>
      <c r="N44" t="str">
        <f t="shared" si="2"/>
        <v>28/04/2023 16:00:00</v>
      </c>
      <c r="O44">
        <f>'WDC DATA'!F45</f>
        <v>26.03</v>
      </c>
      <c r="P44" s="7">
        <f t="shared" si="8"/>
        <v>5.0020271190078576E-2</v>
      </c>
      <c r="R44" t="str">
        <f t="shared" si="3"/>
        <v>28/04/2023 16:00:00</v>
      </c>
      <c r="S44">
        <f>'MA DATA'!F45</f>
        <v>380.03</v>
      </c>
      <c r="T44" s="7">
        <f t="shared" si="9"/>
        <v>1.6877142001809762E-2</v>
      </c>
      <c r="W44" t="str">
        <f t="shared" si="4"/>
        <v>28/04/2023 16:00:00</v>
      </c>
      <c r="X44">
        <f>'CEG DATA'!F45</f>
        <v>77.400000000000006</v>
      </c>
      <c r="Y44" s="7">
        <f t="shared" si="10"/>
        <v>8.4333941283750331E-3</v>
      </c>
    </row>
    <row r="45" spans="2:25" x14ac:dyDescent="0.2">
      <c r="B45" t="str">
        <f>'CEG DATA'!B46</f>
        <v>01/05/2023 16:00:00</v>
      </c>
      <c r="C45">
        <f>'AAPL DATA'!F46</f>
        <v>169.59</v>
      </c>
      <c r="D45" s="7">
        <f t="shared" si="5"/>
        <v>-5.305509011179143E-4</v>
      </c>
      <c r="F45" t="str">
        <f t="shared" si="0"/>
        <v>01/05/2023 16:00:00</v>
      </c>
      <c r="G45">
        <f>'AMZN DATA'!F45</f>
        <v>102.05</v>
      </c>
      <c r="H45" s="7">
        <f t="shared" si="6"/>
        <v>-3.27740176689299E-2</v>
      </c>
      <c r="J45" t="str">
        <f t="shared" si="1"/>
        <v>01/05/2023 16:00:00</v>
      </c>
      <c r="K45">
        <f>'CVX DATA'!F46</f>
        <v>167.24</v>
      </c>
      <c r="L45" s="7">
        <f t="shared" si="7"/>
        <v>-7.980508080971881E-3</v>
      </c>
      <c r="N45" t="str">
        <f t="shared" si="2"/>
        <v>01/05/2023 16:00:00</v>
      </c>
      <c r="O45">
        <f>'WDC DATA'!F46</f>
        <v>25.74</v>
      </c>
      <c r="P45" s="7">
        <f t="shared" si="8"/>
        <v>-1.1203516838493461E-2</v>
      </c>
      <c r="R45" t="str">
        <f t="shared" si="3"/>
        <v>01/05/2023 16:00:00</v>
      </c>
      <c r="S45">
        <f>'MA DATA'!F46</f>
        <v>379.86</v>
      </c>
      <c r="T45" s="7">
        <f t="shared" si="9"/>
        <v>-4.4743318858270285E-4</v>
      </c>
      <c r="W45" t="str">
        <f t="shared" si="4"/>
        <v>01/05/2023 16:00:00</v>
      </c>
      <c r="X45">
        <f>'CEG DATA'!F46</f>
        <v>77.05</v>
      </c>
      <c r="Y45" s="7">
        <f t="shared" si="10"/>
        <v>-4.5322188295567568E-3</v>
      </c>
    </row>
    <row r="46" spans="2:25" x14ac:dyDescent="0.2">
      <c r="B46" t="str">
        <f>'CEG DATA'!B47</f>
        <v>02/05/2023 16:00:00</v>
      </c>
      <c r="C46">
        <f>'AAPL DATA'!F47</f>
        <v>168.54</v>
      </c>
      <c r="D46" s="7">
        <f t="shared" si="5"/>
        <v>-6.2106490111019149E-3</v>
      </c>
      <c r="F46" t="str">
        <f t="shared" si="0"/>
        <v>02/05/2023 16:00:00</v>
      </c>
      <c r="G46">
        <f>'AMZN DATA'!F46</f>
        <v>103.63</v>
      </c>
      <c r="H46" s="7">
        <f t="shared" si="6"/>
        <v>1.5363973940272146E-2</v>
      </c>
      <c r="J46" t="str">
        <f t="shared" si="1"/>
        <v>02/05/2023 16:00:00</v>
      </c>
      <c r="K46">
        <f>'CVX DATA'!F47</f>
        <v>160.04</v>
      </c>
      <c r="L46" s="7">
        <f t="shared" si="7"/>
        <v>-4.4006122499330072E-2</v>
      </c>
      <c r="N46" t="str">
        <f t="shared" si="2"/>
        <v>02/05/2023 16:00:00</v>
      </c>
      <c r="O46">
        <f>'WDC DATA'!F47</f>
        <v>25.3</v>
      </c>
      <c r="P46" s="7">
        <f t="shared" si="8"/>
        <v>-1.7241806434505992E-2</v>
      </c>
      <c r="R46" t="str">
        <f t="shared" si="3"/>
        <v>02/05/2023 16:00:00</v>
      </c>
      <c r="S46">
        <f>'MA DATA'!F47</f>
        <v>376.03</v>
      </c>
      <c r="T46" s="7">
        <f t="shared" si="9"/>
        <v>-1.0133836342985252E-2</v>
      </c>
      <c r="W46" t="str">
        <f t="shared" si="4"/>
        <v>02/05/2023 16:00:00</v>
      </c>
      <c r="X46">
        <f>'CEG DATA'!F47</f>
        <v>76.790000000000006</v>
      </c>
      <c r="Y46" s="7">
        <f t="shared" si="10"/>
        <v>-3.38013842367243E-3</v>
      </c>
    </row>
    <row r="47" spans="2:25" x14ac:dyDescent="0.2">
      <c r="B47" t="str">
        <f>'CEG DATA'!B48</f>
        <v>03/05/2023 16:00:00</v>
      </c>
      <c r="C47">
        <f>'AAPL DATA'!F48</f>
        <v>167.45</v>
      </c>
      <c r="D47" s="7">
        <f t="shared" si="5"/>
        <v>-6.4883111039937416E-3</v>
      </c>
      <c r="F47" t="str">
        <f t="shared" si="0"/>
        <v>03/05/2023 16:00:00</v>
      </c>
      <c r="G47">
        <f>'AMZN DATA'!F47</f>
        <v>103.65</v>
      </c>
      <c r="H47" s="7">
        <f t="shared" si="6"/>
        <v>1.9297568566267205E-4</v>
      </c>
      <c r="J47" t="str">
        <f t="shared" si="1"/>
        <v>03/05/2023 16:00:00</v>
      </c>
      <c r="K47">
        <f>'CVX DATA'!F48</f>
        <v>156.83000000000001</v>
      </c>
      <c r="L47" s="7">
        <f t="shared" si="7"/>
        <v>-2.0261367842700918E-2</v>
      </c>
      <c r="N47" t="str">
        <f t="shared" si="2"/>
        <v>03/05/2023 16:00:00</v>
      </c>
      <c r="O47">
        <f>'WDC DATA'!F48</f>
        <v>24.98</v>
      </c>
      <c r="P47" s="7">
        <f t="shared" si="8"/>
        <v>-1.2728891036042972E-2</v>
      </c>
      <c r="R47" t="str">
        <f t="shared" si="3"/>
        <v>03/05/2023 16:00:00</v>
      </c>
      <c r="S47">
        <f>'MA DATA'!F48</f>
        <v>374.9</v>
      </c>
      <c r="T47" s="7">
        <f t="shared" si="9"/>
        <v>-3.009603699238611E-3</v>
      </c>
      <c r="W47" t="str">
        <f t="shared" si="4"/>
        <v>03/05/2023 16:00:00</v>
      </c>
      <c r="X47">
        <f>'CEG DATA'!F48</f>
        <v>76.510000000000005</v>
      </c>
      <c r="Y47" s="7">
        <f t="shared" si="10"/>
        <v>-3.6529720986917015E-3</v>
      </c>
    </row>
    <row r="48" spans="2:25" x14ac:dyDescent="0.2">
      <c r="B48" t="str">
        <f>'CEG DATA'!B49</f>
        <v>04/05/2023 16:00:00</v>
      </c>
      <c r="C48">
        <f>'AAPL DATA'!F49</f>
        <v>165.79</v>
      </c>
      <c r="D48" s="7">
        <f t="shared" si="5"/>
        <v>-9.9628719888397669E-3</v>
      </c>
      <c r="F48" t="str">
        <f t="shared" si="0"/>
        <v>04/05/2023 16:00:00</v>
      </c>
      <c r="G48">
        <f>'AMZN DATA'!F48</f>
        <v>104</v>
      </c>
      <c r="H48" s="7">
        <f t="shared" si="6"/>
        <v>3.3710602595840989E-3</v>
      </c>
      <c r="J48" t="str">
        <f t="shared" si="1"/>
        <v>04/05/2023 16:00:00</v>
      </c>
      <c r="K48">
        <f>'CVX DATA'!F49</f>
        <v>156.22</v>
      </c>
      <c r="L48" s="7">
        <f t="shared" si="7"/>
        <v>-3.897145964182073E-3</v>
      </c>
      <c r="N48" t="str">
        <f t="shared" si="2"/>
        <v>04/05/2023 16:00:00</v>
      </c>
      <c r="O48">
        <f>'WDC DATA'!F49</f>
        <v>24.97</v>
      </c>
      <c r="P48" s="7">
        <f t="shared" si="8"/>
        <v>-4.0040040574986874E-4</v>
      </c>
      <c r="R48" t="str">
        <f t="shared" si="3"/>
        <v>04/05/2023 16:00:00</v>
      </c>
      <c r="S48">
        <f>'MA DATA'!F49</f>
        <v>376.12</v>
      </c>
      <c r="T48" s="7">
        <f t="shared" si="9"/>
        <v>3.2489176670097951E-3</v>
      </c>
      <c r="W48" t="str">
        <f t="shared" si="4"/>
        <v>04/05/2023 16:00:00</v>
      </c>
      <c r="X48">
        <f>'CEG DATA'!F49</f>
        <v>78.59</v>
      </c>
      <c r="Y48" s="7">
        <f t="shared" si="10"/>
        <v>2.6823013634323087E-2</v>
      </c>
    </row>
    <row r="49" spans="2:25" x14ac:dyDescent="0.2">
      <c r="B49" t="str">
        <f>'CEG DATA'!B50</f>
        <v>05/05/2023 16:00:00</v>
      </c>
      <c r="C49">
        <f>'AAPL DATA'!F50</f>
        <v>173.57</v>
      </c>
      <c r="D49" s="7">
        <f t="shared" si="5"/>
        <v>4.5859048981416337E-2</v>
      </c>
      <c r="F49" t="str">
        <f t="shared" si="0"/>
        <v>05/05/2023 16:00:00</v>
      </c>
      <c r="G49">
        <f>'AMZN DATA'!F49</f>
        <v>105.66</v>
      </c>
      <c r="H49" s="7">
        <f t="shared" si="6"/>
        <v>1.583549259479701E-2</v>
      </c>
      <c r="J49" t="str">
        <f t="shared" si="1"/>
        <v>05/05/2023 16:00:00</v>
      </c>
      <c r="K49">
        <f>'CVX DATA'!F50</f>
        <v>160.21</v>
      </c>
      <c r="L49" s="7">
        <f t="shared" si="7"/>
        <v>2.5220184476471709E-2</v>
      </c>
      <c r="N49" t="str">
        <f t="shared" si="2"/>
        <v>05/05/2023 16:00:00</v>
      </c>
      <c r="O49">
        <f>'WDC DATA'!F50</f>
        <v>25.28</v>
      </c>
      <c r="P49" s="7">
        <f t="shared" si="8"/>
        <v>1.2338464986974858E-2</v>
      </c>
      <c r="R49" t="str">
        <f t="shared" si="3"/>
        <v>05/05/2023 16:00:00</v>
      </c>
      <c r="S49">
        <f>'MA DATA'!F50</f>
        <v>384.66</v>
      </c>
      <c r="T49" s="7">
        <f t="shared" si="9"/>
        <v>2.2451585818344909E-2</v>
      </c>
      <c r="W49" t="str">
        <f t="shared" si="4"/>
        <v>05/05/2023 16:00:00</v>
      </c>
      <c r="X49">
        <f>'CEG DATA'!F50</f>
        <v>79.489999999999995</v>
      </c>
      <c r="Y49" s="7">
        <f t="shared" si="10"/>
        <v>1.1386762706937498E-2</v>
      </c>
    </row>
    <row r="50" spans="2:25" x14ac:dyDescent="0.2">
      <c r="B50" t="str">
        <f>'CEG DATA'!B51</f>
        <v>08/05/2023 16:00:00</v>
      </c>
      <c r="C50">
        <f>'AAPL DATA'!F51</f>
        <v>173.5</v>
      </c>
      <c r="D50" s="7">
        <f t="shared" si="5"/>
        <v>-4.0337684587633056E-4</v>
      </c>
      <c r="F50" t="str">
        <f t="shared" si="0"/>
        <v>08/05/2023 16:00:00</v>
      </c>
      <c r="G50">
        <f>'AMZN DATA'!F50</f>
        <v>105.83</v>
      </c>
      <c r="H50" s="7">
        <f t="shared" si="6"/>
        <v>1.607641369463435E-3</v>
      </c>
      <c r="J50" t="str">
        <f t="shared" si="1"/>
        <v>08/05/2023 16:00:00</v>
      </c>
      <c r="K50">
        <f>'CVX DATA'!F51</f>
        <v>159.58000000000001</v>
      </c>
      <c r="L50" s="7">
        <f t="shared" si="7"/>
        <v>-3.9400907784879749E-3</v>
      </c>
      <c r="N50" t="str">
        <f t="shared" si="2"/>
        <v>08/05/2023 16:00:00</v>
      </c>
      <c r="O50">
        <f>'WDC DATA'!F51</f>
        <v>25.84</v>
      </c>
      <c r="P50" s="7">
        <f t="shared" si="8"/>
        <v>2.1910109635744326E-2</v>
      </c>
      <c r="R50" t="str">
        <f t="shared" si="3"/>
        <v>08/05/2023 16:00:00</v>
      </c>
      <c r="S50">
        <f>'MA DATA'!F51</f>
        <v>385.51</v>
      </c>
      <c r="T50" s="7">
        <f t="shared" si="9"/>
        <v>2.2073057769427238E-3</v>
      </c>
      <c r="W50" t="str">
        <f t="shared" si="4"/>
        <v>08/05/2023 16:00:00</v>
      </c>
      <c r="X50">
        <f>'CEG DATA'!F51</f>
        <v>78.709999999999994</v>
      </c>
      <c r="Y50" s="7">
        <f t="shared" si="10"/>
        <v>-9.8610154306625203E-3</v>
      </c>
    </row>
    <row r="51" spans="2:25" x14ac:dyDescent="0.2">
      <c r="B51" t="str">
        <f>'CEG DATA'!B52</f>
        <v>09/05/2023 16:00:00</v>
      </c>
      <c r="C51">
        <f>'AAPL DATA'!F52</f>
        <v>171.77</v>
      </c>
      <c r="D51" s="7">
        <f t="shared" si="5"/>
        <v>-1.0021226737979814E-2</v>
      </c>
      <c r="F51" t="str">
        <f t="shared" si="0"/>
        <v>09/05/2023 16:00:00</v>
      </c>
      <c r="G51">
        <f>'AMZN DATA'!F51</f>
        <v>106.62</v>
      </c>
      <c r="H51" s="7">
        <f t="shared" si="6"/>
        <v>7.4370782889819848E-3</v>
      </c>
      <c r="J51" t="str">
        <f t="shared" si="1"/>
        <v>09/05/2023 16:00:00</v>
      </c>
      <c r="K51">
        <f>'CVX DATA'!F52</f>
        <v>159.12</v>
      </c>
      <c r="L51" s="7">
        <f t="shared" si="7"/>
        <v>-2.8867293344181986E-3</v>
      </c>
      <c r="N51" t="str">
        <f t="shared" si="2"/>
        <v>09/05/2023 16:00:00</v>
      </c>
      <c r="O51">
        <f>'WDC DATA'!F52</f>
        <v>25.4</v>
      </c>
      <c r="P51" s="7">
        <f t="shared" si="8"/>
        <v>-1.7174504889910288E-2</v>
      </c>
      <c r="R51" t="str">
        <f t="shared" si="3"/>
        <v>09/05/2023 16:00:00</v>
      </c>
      <c r="S51">
        <f>'MA DATA'!F52</f>
        <v>382.94</v>
      </c>
      <c r="T51" s="7">
        <f t="shared" si="9"/>
        <v>-6.6888140591047605E-3</v>
      </c>
      <c r="W51" t="str">
        <f t="shared" si="4"/>
        <v>09/05/2023 16:00:00</v>
      </c>
      <c r="X51">
        <f>'CEG DATA'!F52</f>
        <v>78.95</v>
      </c>
      <c r="Y51" s="7">
        <f t="shared" si="10"/>
        <v>3.0445285472923285E-3</v>
      </c>
    </row>
    <row r="52" spans="2:25" x14ac:dyDescent="0.2">
      <c r="B52" t="str">
        <f>'CEG DATA'!B53</f>
        <v>10/05/2023 16:00:00</v>
      </c>
      <c r="C52">
        <f>'AAPL DATA'!F53</f>
        <v>173.56</v>
      </c>
      <c r="D52" s="7">
        <f t="shared" si="5"/>
        <v>1.0366988281215893E-2</v>
      </c>
      <c r="F52" t="str">
        <f t="shared" si="0"/>
        <v>10/05/2023 16:00:00</v>
      </c>
      <c r="G52">
        <f>'AMZN DATA'!F52</f>
        <v>110.19</v>
      </c>
      <c r="H52" s="7">
        <f t="shared" si="6"/>
        <v>3.2935037105070709E-2</v>
      </c>
      <c r="J52" t="str">
        <f t="shared" si="1"/>
        <v>10/05/2023 16:00:00</v>
      </c>
      <c r="K52">
        <f>'CVX DATA'!F53</f>
        <v>157.09</v>
      </c>
      <c r="L52" s="7">
        <f t="shared" si="7"/>
        <v>-1.2839745033868328E-2</v>
      </c>
      <c r="N52" t="str">
        <f t="shared" si="2"/>
        <v>10/05/2023 16:00:00</v>
      </c>
      <c r="O52">
        <f>'WDC DATA'!F53</f>
        <v>24.85</v>
      </c>
      <c r="P52" s="7">
        <f t="shared" si="8"/>
        <v>-2.1891421481853014E-2</v>
      </c>
      <c r="R52" t="str">
        <f t="shared" si="3"/>
        <v>10/05/2023 16:00:00</v>
      </c>
      <c r="S52">
        <f>'MA DATA'!F53</f>
        <v>382.54</v>
      </c>
      <c r="T52" s="7">
        <f t="shared" si="9"/>
        <v>-1.0450959826709713E-3</v>
      </c>
      <c r="W52" t="str">
        <f t="shared" si="4"/>
        <v>10/05/2023 16:00:00</v>
      </c>
      <c r="X52">
        <f>'CEG DATA'!F53</f>
        <v>79.459999999999994</v>
      </c>
      <c r="Y52" s="7">
        <f t="shared" si="10"/>
        <v>6.4390096848016979E-3</v>
      </c>
    </row>
    <row r="53" spans="2:25" x14ac:dyDescent="0.2">
      <c r="B53" t="str">
        <f>'CEG DATA'!B54</f>
        <v>11/05/2023 16:00:00</v>
      </c>
      <c r="C53">
        <f>'AAPL DATA'!F54</f>
        <v>173.75</v>
      </c>
      <c r="D53" s="7">
        <f t="shared" si="5"/>
        <v>1.0941235147514585E-3</v>
      </c>
      <c r="F53" t="str">
        <f t="shared" si="0"/>
        <v>11/05/2023 16:00:00</v>
      </c>
      <c r="G53">
        <f>'AMZN DATA'!F53</f>
        <v>112.18</v>
      </c>
      <c r="H53" s="7">
        <f t="shared" si="6"/>
        <v>1.7898575580505241E-2</v>
      </c>
      <c r="J53" t="str">
        <f t="shared" si="1"/>
        <v>11/05/2023 16:00:00</v>
      </c>
      <c r="K53">
        <f>'CVX DATA'!F54</f>
        <v>156.22</v>
      </c>
      <c r="L53" s="7">
        <f t="shared" si="7"/>
        <v>-5.5536193296971612E-3</v>
      </c>
      <c r="N53" t="str">
        <f t="shared" si="2"/>
        <v>11/05/2023 16:00:00</v>
      </c>
      <c r="O53">
        <f>'WDC DATA'!F54</f>
        <v>24.6</v>
      </c>
      <c r="P53" s="7">
        <f t="shared" si="8"/>
        <v>-1.0111309604320566E-2</v>
      </c>
      <c r="R53" t="str">
        <f t="shared" si="3"/>
        <v>11/05/2023 16:00:00</v>
      </c>
      <c r="S53">
        <f>'MA DATA'!F54</f>
        <v>383.39</v>
      </c>
      <c r="T53" s="7">
        <f t="shared" si="9"/>
        <v>2.2195248885551661E-3</v>
      </c>
      <c r="W53" t="str">
        <f t="shared" si="4"/>
        <v>11/05/2023 16:00:00</v>
      </c>
      <c r="X53">
        <f>'CEG DATA'!F54</f>
        <v>79.12</v>
      </c>
      <c r="Y53" s="7">
        <f t="shared" si="10"/>
        <v>-4.2880630719960931E-3</v>
      </c>
    </row>
    <row r="54" spans="2:25" x14ac:dyDescent="0.2">
      <c r="B54" t="str">
        <f>'CEG DATA'!B55</f>
        <v>12/05/2023 16:00:00</v>
      </c>
      <c r="C54">
        <f>'AAPL DATA'!F55</f>
        <v>172.57</v>
      </c>
      <c r="D54" s="7">
        <f t="shared" si="5"/>
        <v>-6.8145331854140029E-3</v>
      </c>
      <c r="F54" t="str">
        <f t="shared" si="0"/>
        <v>12/05/2023 16:00:00</v>
      </c>
      <c r="G54">
        <f>'AMZN DATA'!F54</f>
        <v>110.26</v>
      </c>
      <c r="H54" s="7">
        <f t="shared" si="6"/>
        <v>-1.7263510918653295E-2</v>
      </c>
      <c r="J54" t="str">
        <f t="shared" si="1"/>
        <v>12/05/2023 16:00:00</v>
      </c>
      <c r="K54">
        <f>'CVX DATA'!F55</f>
        <v>156.62</v>
      </c>
      <c r="L54" s="7">
        <f t="shared" si="7"/>
        <v>2.5572191406403929E-3</v>
      </c>
      <c r="N54" t="str">
        <f t="shared" si="2"/>
        <v>12/05/2023 16:00:00</v>
      </c>
      <c r="O54">
        <f>'WDC DATA'!F55</f>
        <v>24.97</v>
      </c>
      <c r="P54" s="7">
        <f t="shared" si="8"/>
        <v>1.4928661353364597E-2</v>
      </c>
      <c r="R54" t="str">
        <f t="shared" si="3"/>
        <v>12/05/2023 16:00:00</v>
      </c>
      <c r="S54">
        <f>'MA DATA'!F55</f>
        <v>381.92</v>
      </c>
      <c r="T54" s="7">
        <f t="shared" si="9"/>
        <v>-3.8415852604232296E-3</v>
      </c>
      <c r="W54" t="str">
        <f t="shared" si="4"/>
        <v>12/05/2023 16:00:00</v>
      </c>
      <c r="X54">
        <f>'CEG DATA'!F55</f>
        <v>79.849999999999994</v>
      </c>
      <c r="Y54" s="7">
        <f t="shared" si="10"/>
        <v>9.1841873465645426E-3</v>
      </c>
    </row>
    <row r="55" spans="2:25" x14ac:dyDescent="0.2">
      <c r="B55" t="str">
        <f>'CEG DATA'!B56</f>
        <v>15/05/2023 16:00:00</v>
      </c>
      <c r="C55">
        <f>'AAPL DATA'!F56</f>
        <v>172.07</v>
      </c>
      <c r="D55" s="7">
        <f t="shared" si="5"/>
        <v>-2.9015804944212843E-3</v>
      </c>
      <c r="F55" t="str">
        <f t="shared" si="0"/>
        <v>15/05/2023 16:00:00</v>
      </c>
      <c r="G55">
        <f>'AMZN DATA'!F55</f>
        <v>111.2</v>
      </c>
      <c r="H55" s="7">
        <f t="shared" si="6"/>
        <v>8.4891686549444234E-3</v>
      </c>
      <c r="J55" t="str">
        <f t="shared" si="1"/>
        <v>15/05/2023 16:00:00</v>
      </c>
      <c r="K55">
        <f>'CVX DATA'!F56</f>
        <v>157.19999999999999</v>
      </c>
      <c r="L55" s="7">
        <f t="shared" si="7"/>
        <v>3.6963906723143551E-3</v>
      </c>
      <c r="N55" t="str">
        <f t="shared" si="2"/>
        <v>15/05/2023 16:00:00</v>
      </c>
      <c r="O55">
        <f>'WDC DATA'!F56</f>
        <v>27.78</v>
      </c>
      <c r="P55" s="7">
        <f t="shared" si="8"/>
        <v>0.106641233034516</v>
      </c>
      <c r="R55" t="str">
        <f t="shared" si="3"/>
        <v>15/05/2023 16:00:00</v>
      </c>
      <c r="S55">
        <f>'MA DATA'!F56</f>
        <v>383.41</v>
      </c>
      <c r="T55" s="7">
        <f t="shared" si="9"/>
        <v>3.8937501013324911E-3</v>
      </c>
      <c r="W55" t="str">
        <f t="shared" si="4"/>
        <v>15/05/2023 16:00:00</v>
      </c>
      <c r="X55">
        <f>'CEG DATA'!F56</f>
        <v>80.27</v>
      </c>
      <c r="Y55" s="7">
        <f t="shared" si="10"/>
        <v>5.2460774824641242E-3</v>
      </c>
    </row>
    <row r="56" spans="2:25" x14ac:dyDescent="0.2">
      <c r="B56" t="str">
        <f>'CEG DATA'!B57</f>
        <v>16/05/2023 16:00:00</v>
      </c>
      <c r="C56">
        <f>'AAPL DATA'!F57</f>
        <v>172.07</v>
      </c>
      <c r="D56" s="7">
        <f t="shared" si="5"/>
        <v>0</v>
      </c>
      <c r="F56" t="str">
        <f t="shared" si="0"/>
        <v>16/05/2023 16:00:00</v>
      </c>
      <c r="G56">
        <f>'AMZN DATA'!F56</f>
        <v>113.4</v>
      </c>
      <c r="H56" s="7">
        <f t="shared" si="6"/>
        <v>1.9591009477169793E-2</v>
      </c>
      <c r="J56" t="str">
        <f t="shared" si="1"/>
        <v>16/05/2023 16:00:00</v>
      </c>
      <c r="K56">
        <f>'CVX DATA'!F57</f>
        <v>153.51</v>
      </c>
      <c r="L56" s="7">
        <f t="shared" si="7"/>
        <v>-2.3753168509995991E-2</v>
      </c>
      <c r="N56" t="str">
        <f t="shared" si="2"/>
        <v>16/05/2023 16:00:00</v>
      </c>
      <c r="O56">
        <f>'WDC DATA'!F57</f>
        <v>27.67</v>
      </c>
      <c r="P56" s="7">
        <f t="shared" si="8"/>
        <v>-3.967543527363099E-3</v>
      </c>
      <c r="R56" t="str">
        <f t="shared" si="3"/>
        <v>16/05/2023 16:00:00</v>
      </c>
      <c r="S56">
        <f>'MA DATA'!F57</f>
        <v>380.24</v>
      </c>
      <c r="T56" s="7">
        <f t="shared" si="9"/>
        <v>-8.3022803860983915E-3</v>
      </c>
      <c r="W56" t="str">
        <f t="shared" si="4"/>
        <v>16/05/2023 16:00:00</v>
      </c>
      <c r="X56">
        <f>'CEG DATA'!F57</f>
        <v>79</v>
      </c>
      <c r="Y56" s="7">
        <f t="shared" si="10"/>
        <v>-1.5948099676463909E-2</v>
      </c>
    </row>
    <row r="57" spans="2:25" x14ac:dyDescent="0.2">
      <c r="B57" t="str">
        <f>'CEG DATA'!B58</f>
        <v>17/05/2023 16:00:00</v>
      </c>
      <c r="C57">
        <f>'AAPL DATA'!F58</f>
        <v>172.69</v>
      </c>
      <c r="D57" s="7">
        <f t="shared" si="5"/>
        <v>3.5967088315124198E-3</v>
      </c>
      <c r="F57" t="str">
        <f t="shared" si="0"/>
        <v>17/05/2023 16:00:00</v>
      </c>
      <c r="G57">
        <f>'AMZN DATA'!F57</f>
        <v>115.5</v>
      </c>
      <c r="H57" s="7">
        <f t="shared" si="6"/>
        <v>1.8349138668196398E-2</v>
      </c>
      <c r="J57" t="str">
        <f t="shared" si="1"/>
        <v>17/05/2023 16:00:00</v>
      </c>
      <c r="K57">
        <f>'CVX DATA'!F58</f>
        <v>155.71</v>
      </c>
      <c r="L57" s="7">
        <f t="shared" si="7"/>
        <v>1.4229591368223332E-2</v>
      </c>
      <c r="N57" t="str">
        <f t="shared" si="2"/>
        <v>17/05/2023 16:00:00</v>
      </c>
      <c r="O57">
        <f>'WDC DATA'!F58</f>
        <v>27.95</v>
      </c>
      <c r="P57" s="7">
        <f t="shared" si="8"/>
        <v>1.0068405802273514E-2</v>
      </c>
      <c r="R57" t="str">
        <f t="shared" si="3"/>
        <v>17/05/2023 16:00:00</v>
      </c>
      <c r="S57">
        <f>'MA DATA'!F58</f>
        <v>387</v>
      </c>
      <c r="T57" s="7">
        <f t="shared" si="9"/>
        <v>1.7622060724027815E-2</v>
      </c>
      <c r="W57" t="str">
        <f t="shared" si="4"/>
        <v>17/05/2023 16:00:00</v>
      </c>
      <c r="X57">
        <f>'CEG DATA'!F58</f>
        <v>80.39</v>
      </c>
      <c r="Y57" s="7">
        <f t="shared" si="10"/>
        <v>1.7441937872848017E-2</v>
      </c>
    </row>
    <row r="58" spans="2:25" x14ac:dyDescent="0.2">
      <c r="B58" t="str">
        <f>'CEG DATA'!B59</f>
        <v>18/05/2023 16:00:00</v>
      </c>
      <c r="C58">
        <f>'AAPL DATA'!F59</f>
        <v>175.05</v>
      </c>
      <c r="D58" s="7">
        <f t="shared" si="5"/>
        <v>1.3573567804096048E-2</v>
      </c>
      <c r="F58" t="str">
        <f t="shared" si="0"/>
        <v>18/05/2023 16:00:00</v>
      </c>
      <c r="G58">
        <f>'AMZN DATA'!F58</f>
        <v>118.15</v>
      </c>
      <c r="H58" s="7">
        <f t="shared" si="6"/>
        <v>2.2684473671068711E-2</v>
      </c>
      <c r="J58" t="str">
        <f t="shared" si="1"/>
        <v>18/05/2023 16:00:00</v>
      </c>
      <c r="K58">
        <f>'CVX DATA'!F59</f>
        <v>154.01</v>
      </c>
      <c r="L58" s="7">
        <f t="shared" si="7"/>
        <v>-1.0977767482959247E-2</v>
      </c>
      <c r="N58" t="str">
        <f t="shared" si="2"/>
        <v>18/05/2023 16:00:00</v>
      </c>
      <c r="O58">
        <f>'WDC DATA'!F59</f>
        <v>29.28</v>
      </c>
      <c r="P58" s="7">
        <f t="shared" si="8"/>
        <v>4.6487489492002793E-2</v>
      </c>
      <c r="R58" t="str">
        <f t="shared" si="3"/>
        <v>18/05/2023 16:00:00</v>
      </c>
      <c r="S58">
        <f>'MA DATA'!F59</f>
        <v>392.02</v>
      </c>
      <c r="T58" s="7">
        <f t="shared" si="9"/>
        <v>1.2888165867347152E-2</v>
      </c>
      <c r="W58" t="str">
        <f t="shared" si="4"/>
        <v>18/05/2023 16:00:00</v>
      </c>
      <c r="X58">
        <f>'CEG DATA'!F59</f>
        <v>81.400000000000006</v>
      </c>
      <c r="Y58" s="7">
        <f t="shared" si="10"/>
        <v>1.2485482668625206E-2</v>
      </c>
    </row>
    <row r="59" spans="2:25" x14ac:dyDescent="0.2">
      <c r="B59" t="str">
        <f>'CEG DATA'!B60</f>
        <v>19/05/2023 16:00:00</v>
      </c>
      <c r="C59">
        <f>'AAPL DATA'!F60</f>
        <v>175.16</v>
      </c>
      <c r="D59" s="7">
        <f t="shared" si="5"/>
        <v>6.2819453252280992E-4</v>
      </c>
      <c r="F59" t="str">
        <f t="shared" si="0"/>
        <v>19/05/2023 16:00:00</v>
      </c>
      <c r="G59">
        <f>'AMZN DATA'!F59</f>
        <v>116.25</v>
      </c>
      <c r="H59" s="7">
        <f t="shared" si="6"/>
        <v>-1.6211959165451147E-2</v>
      </c>
      <c r="J59" t="str">
        <f t="shared" si="1"/>
        <v>19/05/2023 16:00:00</v>
      </c>
      <c r="K59">
        <f>'CVX DATA'!F60</f>
        <v>155.22999999999999</v>
      </c>
      <c r="L59" s="7">
        <f t="shared" si="7"/>
        <v>7.890352667977725E-3</v>
      </c>
      <c r="N59" t="str">
        <f t="shared" si="2"/>
        <v>19/05/2023 16:00:00</v>
      </c>
      <c r="O59">
        <f>'WDC DATA'!F60</f>
        <v>28.96</v>
      </c>
      <c r="P59" s="7">
        <f t="shared" si="8"/>
        <v>-1.0989121575595206E-2</v>
      </c>
      <c r="R59" t="str">
        <f t="shared" si="3"/>
        <v>19/05/2023 16:00:00</v>
      </c>
      <c r="S59">
        <f>'MA DATA'!F60</f>
        <v>385.57</v>
      </c>
      <c r="T59" s="7">
        <f t="shared" si="9"/>
        <v>-1.6590100017255548E-2</v>
      </c>
      <c r="W59" t="str">
        <f t="shared" si="4"/>
        <v>19/05/2023 16:00:00</v>
      </c>
      <c r="X59">
        <f>'CEG DATA'!F60</f>
        <v>82.3</v>
      </c>
      <c r="Y59" s="7">
        <f t="shared" si="10"/>
        <v>1.0995834674529302E-2</v>
      </c>
    </row>
    <row r="60" spans="2:25" x14ac:dyDescent="0.2">
      <c r="B60" t="str">
        <f>'CEG DATA'!B61</f>
        <v>22/05/2023 16:00:00</v>
      </c>
      <c r="C60">
        <f>'AAPL DATA'!F61</f>
        <v>174.2</v>
      </c>
      <c r="D60" s="7">
        <f t="shared" si="5"/>
        <v>-5.4957775147952293E-3</v>
      </c>
      <c r="F60" t="str">
        <f t="shared" si="0"/>
        <v>22/05/2023 16:00:00</v>
      </c>
      <c r="G60">
        <f>'AMZN DATA'!F60</f>
        <v>115.01</v>
      </c>
      <c r="H60" s="7">
        <f t="shared" si="6"/>
        <v>-1.0723963362975611E-2</v>
      </c>
      <c r="J60" t="str">
        <f t="shared" si="1"/>
        <v>22/05/2023 16:00:00</v>
      </c>
      <c r="K60">
        <f>'CVX DATA'!F61</f>
        <v>152.44</v>
      </c>
      <c r="L60" s="7">
        <f t="shared" si="7"/>
        <v>-1.8136812032692441E-2</v>
      </c>
      <c r="N60" t="str">
        <f t="shared" si="2"/>
        <v>22/05/2023 16:00:00</v>
      </c>
      <c r="O60">
        <f>'WDC DATA'!F61</f>
        <v>29</v>
      </c>
      <c r="P60" s="7">
        <f t="shared" si="8"/>
        <v>1.3802624689584903E-3</v>
      </c>
      <c r="R60" t="str">
        <f t="shared" si="3"/>
        <v>22/05/2023 16:00:00</v>
      </c>
      <c r="S60">
        <f>'MA DATA'!F61</f>
        <v>384.53</v>
      </c>
      <c r="T60" s="7">
        <f t="shared" si="9"/>
        <v>-2.7009495708205213E-3</v>
      </c>
      <c r="W60" t="str">
        <f t="shared" si="4"/>
        <v>22/05/2023 16:00:00</v>
      </c>
      <c r="X60">
        <f>'CEG DATA'!F61</f>
        <v>83.53</v>
      </c>
      <c r="Y60" s="7">
        <f t="shared" si="10"/>
        <v>1.4834741084790775E-2</v>
      </c>
    </row>
    <row r="61" spans="2:25" x14ac:dyDescent="0.2">
      <c r="B61" t="str">
        <f>'CEG DATA'!B62</f>
        <v>23/05/2023 16:00:00</v>
      </c>
      <c r="C61">
        <f>'AAPL DATA'!F62</f>
        <v>171.56</v>
      </c>
      <c r="D61" s="7">
        <f t="shared" si="5"/>
        <v>-1.5271004769722592E-2</v>
      </c>
      <c r="F61" t="str">
        <f t="shared" si="0"/>
        <v>23/05/2023 16:00:00</v>
      </c>
      <c r="G61">
        <f>'AMZN DATA'!F61</f>
        <v>114.99</v>
      </c>
      <c r="H61" s="7">
        <f t="shared" si="6"/>
        <v>-1.7391304391667969E-4</v>
      </c>
      <c r="J61" t="str">
        <f t="shared" si="1"/>
        <v>23/05/2023 16:00:00</v>
      </c>
      <c r="K61">
        <f>'CVX DATA'!F62</f>
        <v>156.85</v>
      </c>
      <c r="L61" s="7">
        <f t="shared" si="7"/>
        <v>2.8518858631027679E-2</v>
      </c>
      <c r="N61" t="str">
        <f t="shared" si="2"/>
        <v>23/05/2023 16:00:00</v>
      </c>
      <c r="O61">
        <f>'WDC DATA'!F62</f>
        <v>28.57</v>
      </c>
      <c r="P61" s="7">
        <f t="shared" si="8"/>
        <v>-1.4938613743792274E-2</v>
      </c>
      <c r="R61" t="str">
        <f t="shared" si="3"/>
        <v>23/05/2023 16:00:00</v>
      </c>
      <c r="S61">
        <f>'MA DATA'!F62</f>
        <v>373.75</v>
      </c>
      <c r="T61" s="7">
        <f t="shared" si="9"/>
        <v>-2.8434684604156837E-2</v>
      </c>
      <c r="W61" t="str">
        <f t="shared" si="4"/>
        <v>23/05/2023 16:00:00</v>
      </c>
      <c r="X61">
        <f>'CEG DATA'!F62</f>
        <v>84.04</v>
      </c>
      <c r="Y61" s="7">
        <f t="shared" si="10"/>
        <v>6.0870272089848182E-3</v>
      </c>
    </row>
    <row r="62" spans="2:25" x14ac:dyDescent="0.2">
      <c r="B62" t="str">
        <f>'CEG DATA'!B63</f>
        <v>24/05/2023 16:00:00</v>
      </c>
      <c r="C62">
        <f>'AAPL DATA'!F63</f>
        <v>171.84</v>
      </c>
      <c r="D62" s="7">
        <f t="shared" si="5"/>
        <v>1.6307516718202389E-3</v>
      </c>
      <c r="F62" t="str">
        <f t="shared" si="0"/>
        <v>24/05/2023 16:00:00</v>
      </c>
      <c r="G62">
        <f>'AMZN DATA'!F62</f>
        <v>116.75</v>
      </c>
      <c r="H62" s="7">
        <f t="shared" si="6"/>
        <v>1.5189728488433328E-2</v>
      </c>
      <c r="J62" t="str">
        <f t="shared" si="1"/>
        <v>24/05/2023 16:00:00</v>
      </c>
      <c r="K62">
        <f>'CVX DATA'!F63</f>
        <v>157.27000000000001</v>
      </c>
      <c r="L62" s="7">
        <f t="shared" si="7"/>
        <v>2.6741388659470653E-3</v>
      </c>
      <c r="N62" t="str">
        <f t="shared" si="2"/>
        <v>24/05/2023 16:00:00</v>
      </c>
      <c r="O62">
        <f>'WDC DATA'!F63</f>
        <v>28.14</v>
      </c>
      <c r="P62" s="7">
        <f t="shared" si="8"/>
        <v>-1.5165164556438713E-2</v>
      </c>
      <c r="R62" t="str">
        <f t="shared" si="3"/>
        <v>24/05/2023 16:00:00</v>
      </c>
      <c r="S62">
        <f>'MA DATA'!F63</f>
        <v>368.5</v>
      </c>
      <c r="T62" s="7">
        <f t="shared" si="9"/>
        <v>-1.4146413075504901E-2</v>
      </c>
      <c r="W62" t="str">
        <f t="shared" si="4"/>
        <v>24/05/2023 16:00:00</v>
      </c>
      <c r="X62">
        <f>'CEG DATA'!F63</f>
        <v>83.31</v>
      </c>
      <c r="Y62" s="7">
        <f t="shared" si="10"/>
        <v>-8.72428598998185E-3</v>
      </c>
    </row>
    <row r="63" spans="2:25" x14ac:dyDescent="0.2">
      <c r="B63" t="str">
        <f>'CEG DATA'!B64</f>
        <v>25/05/2023 16:00:00</v>
      </c>
      <c r="C63">
        <f>'AAPL DATA'!F64</f>
        <v>172.99</v>
      </c>
      <c r="D63" s="7">
        <f t="shared" si="5"/>
        <v>6.6699780383861051E-3</v>
      </c>
      <c r="F63" t="str">
        <f t="shared" si="0"/>
        <v>25/05/2023 16:00:00</v>
      </c>
      <c r="G63">
        <f>'AMZN DATA'!F63</f>
        <v>115</v>
      </c>
      <c r="H63" s="7">
        <f t="shared" si="6"/>
        <v>-1.510276818575663E-2</v>
      </c>
      <c r="J63" t="str">
        <f t="shared" si="1"/>
        <v>25/05/2023 16:00:00</v>
      </c>
      <c r="K63">
        <f>'CVX DATA'!F64</f>
        <v>154.56</v>
      </c>
      <c r="L63" s="7">
        <f t="shared" si="7"/>
        <v>-1.7381703038426215E-2</v>
      </c>
      <c r="N63" t="str">
        <f t="shared" si="2"/>
        <v>25/05/2023 16:00:00</v>
      </c>
      <c r="O63">
        <f>'WDC DATA'!F64</f>
        <v>28.61</v>
      </c>
      <c r="P63" s="7">
        <f t="shared" si="8"/>
        <v>1.6564255375775782E-2</v>
      </c>
      <c r="R63" t="str">
        <f t="shared" si="3"/>
        <v>25/05/2023 16:00:00</v>
      </c>
      <c r="S63">
        <f>'MA DATA'!F64</f>
        <v>370.04</v>
      </c>
      <c r="T63" s="7">
        <f t="shared" si="9"/>
        <v>4.1703962737266644E-3</v>
      </c>
      <c r="W63" t="str">
        <f t="shared" si="4"/>
        <v>25/05/2023 16:00:00</v>
      </c>
      <c r="X63">
        <f>'CEG DATA'!F64</f>
        <v>82.75</v>
      </c>
      <c r="Y63" s="7">
        <f t="shared" si="10"/>
        <v>-6.744575729645568E-3</v>
      </c>
    </row>
    <row r="64" spans="2:25" x14ac:dyDescent="0.2">
      <c r="B64" t="str">
        <f>'CEG DATA'!B65</f>
        <v>26/05/2023 16:00:00</v>
      </c>
      <c r="C64">
        <f>'AAPL DATA'!F65</f>
        <v>175.43</v>
      </c>
      <c r="D64" s="7">
        <f t="shared" si="5"/>
        <v>1.4006313582207318E-2</v>
      </c>
      <c r="F64" t="str">
        <f t="shared" si="0"/>
        <v>26/05/2023 16:00:00</v>
      </c>
      <c r="G64">
        <f>'AMZN DATA'!F64</f>
        <v>120.11</v>
      </c>
      <c r="H64" s="7">
        <f t="shared" si="6"/>
        <v>4.3475861203148919E-2</v>
      </c>
      <c r="J64" t="str">
        <f t="shared" si="1"/>
        <v>26/05/2023 16:00:00</v>
      </c>
      <c r="K64">
        <f>'CVX DATA'!F65</f>
        <v>154.08000000000001</v>
      </c>
      <c r="L64" s="7">
        <f t="shared" si="7"/>
        <v>-3.1104224143923909E-3</v>
      </c>
      <c r="N64" t="str">
        <f t="shared" si="2"/>
        <v>26/05/2023 16:00:00</v>
      </c>
      <c r="O64">
        <f>'WDC DATA'!F65</f>
        <v>30.02</v>
      </c>
      <c r="P64" s="7">
        <f t="shared" si="8"/>
        <v>4.8107519143296959E-2</v>
      </c>
      <c r="R64" t="str">
        <f t="shared" si="3"/>
        <v>26/05/2023 16:00:00</v>
      </c>
      <c r="S64">
        <f>'MA DATA'!F65</f>
        <v>374.37</v>
      </c>
      <c r="T64" s="7">
        <f t="shared" si="9"/>
        <v>1.1633505284754807E-2</v>
      </c>
      <c r="W64" t="str">
        <f t="shared" si="4"/>
        <v>26/05/2023 16:00:00</v>
      </c>
      <c r="X64">
        <f>'CEG DATA'!F65</f>
        <v>83.85</v>
      </c>
      <c r="Y64" s="7">
        <f t="shared" si="10"/>
        <v>1.3205474012045597E-2</v>
      </c>
    </row>
    <row r="65" spans="2:25" x14ac:dyDescent="0.2">
      <c r="B65" t="str">
        <f>'CEG DATA'!B66</f>
        <v>30/05/2023 16:00:00</v>
      </c>
      <c r="C65">
        <f>'AAPL DATA'!F66</f>
        <v>177.3</v>
      </c>
      <c r="D65" s="7">
        <f t="shared" si="5"/>
        <v>1.0603110139068832E-2</v>
      </c>
      <c r="F65" t="str">
        <f t="shared" si="0"/>
        <v>30/05/2023 16:00:00</v>
      </c>
      <c r="G65">
        <f>'AMZN DATA'!F65</f>
        <v>121.66</v>
      </c>
      <c r="H65" s="7">
        <f t="shared" si="6"/>
        <v>1.2822279326160396E-2</v>
      </c>
      <c r="J65" t="str">
        <f t="shared" si="1"/>
        <v>30/05/2023 16:00:00</v>
      </c>
      <c r="K65">
        <f>'CVX DATA'!F66</f>
        <v>153.12</v>
      </c>
      <c r="L65" s="7">
        <f t="shared" si="7"/>
        <v>-6.2500203451712946E-3</v>
      </c>
      <c r="N65" t="str">
        <f t="shared" si="2"/>
        <v>30/05/2023 16:00:00</v>
      </c>
      <c r="O65">
        <f>'WDC DATA'!F66</f>
        <v>30.2</v>
      </c>
      <c r="P65" s="7">
        <f t="shared" si="8"/>
        <v>5.9780981755079626E-3</v>
      </c>
      <c r="R65" t="str">
        <f t="shared" si="3"/>
        <v>30/05/2023 16:00:00</v>
      </c>
      <c r="S65">
        <f>'MA DATA'!F66</f>
        <v>367.5</v>
      </c>
      <c r="T65" s="7">
        <f t="shared" si="9"/>
        <v>-1.8521294534981244E-2</v>
      </c>
      <c r="W65" t="str">
        <f t="shared" si="4"/>
        <v>30/05/2023 16:00:00</v>
      </c>
      <c r="X65">
        <f>'CEG DATA'!F66</f>
        <v>83.7</v>
      </c>
      <c r="Y65" s="7">
        <f t="shared" si="10"/>
        <v>-1.7905107737881218E-3</v>
      </c>
    </row>
    <row r="66" spans="2:25" x14ac:dyDescent="0.2">
      <c r="B66" t="str">
        <f>'CEG DATA'!B67</f>
        <v>31/05/2023 16:00:00</v>
      </c>
      <c r="C66">
        <f>'AAPL DATA'!F67</f>
        <v>177.25</v>
      </c>
      <c r="D66" s="7">
        <f t="shared" si="5"/>
        <v>-2.820476679253569E-4</v>
      </c>
      <c r="F66" t="str">
        <f t="shared" si="0"/>
        <v>31/05/2023 16:00:00</v>
      </c>
      <c r="G66">
        <f>'AMZN DATA'!F66</f>
        <v>120.58</v>
      </c>
      <c r="H66" s="7">
        <f t="shared" si="6"/>
        <v>-8.9168358312997388E-3</v>
      </c>
      <c r="J66" t="str">
        <f t="shared" si="1"/>
        <v>31/05/2023 16:00:00</v>
      </c>
      <c r="K66">
        <f>'CVX DATA'!F67</f>
        <v>150.62</v>
      </c>
      <c r="L66" s="7">
        <f t="shared" si="7"/>
        <v>-1.6461819031438424E-2</v>
      </c>
      <c r="N66" t="str">
        <f t="shared" si="2"/>
        <v>31/05/2023 16:00:00</v>
      </c>
      <c r="O66">
        <f>'WDC DATA'!F67</f>
        <v>29.27</v>
      </c>
      <c r="P66" s="7">
        <f t="shared" si="8"/>
        <v>-3.1278823677029444E-2</v>
      </c>
      <c r="R66" t="str">
        <f t="shared" si="3"/>
        <v>31/05/2023 16:00:00</v>
      </c>
      <c r="S66">
        <f>'MA DATA'!F67</f>
        <v>365.02</v>
      </c>
      <c r="T66" s="7">
        <f t="shared" si="9"/>
        <v>-6.771172051016911E-3</v>
      </c>
      <c r="W66" t="str">
        <f t="shared" si="4"/>
        <v>31/05/2023 16:00:00</v>
      </c>
      <c r="X66">
        <f>'CEG DATA'!F67</f>
        <v>84.02</v>
      </c>
      <c r="Y66" s="7">
        <f t="shared" si="10"/>
        <v>3.8158882458063435E-3</v>
      </c>
    </row>
    <row r="67" spans="2:25" x14ac:dyDescent="0.2">
      <c r="B67" t="str">
        <f>'CEG DATA'!B68</f>
        <v>01/06/2023 16:00:00</v>
      </c>
      <c r="C67">
        <f>'AAPL DATA'!F68</f>
        <v>180.09</v>
      </c>
      <c r="D67" s="7">
        <f t="shared" si="5"/>
        <v>1.5895560519624617E-2</v>
      </c>
      <c r="F67" t="str">
        <f t="shared" si="0"/>
        <v>01/06/2023 16:00:00</v>
      </c>
      <c r="G67">
        <f>'AMZN DATA'!F67</f>
        <v>122.77</v>
      </c>
      <c r="H67" s="7">
        <f t="shared" si="6"/>
        <v>1.799925313148899E-2</v>
      </c>
      <c r="J67" t="str">
        <f t="shared" si="1"/>
        <v>01/06/2023 16:00:00</v>
      </c>
      <c r="K67">
        <f>'CVX DATA'!F68</f>
        <v>152.16</v>
      </c>
      <c r="L67" s="7">
        <f t="shared" si="7"/>
        <v>1.0172490123874365E-2</v>
      </c>
      <c r="N67" t="str">
        <f t="shared" si="2"/>
        <v>01/06/2023 16:00:00</v>
      </c>
      <c r="O67">
        <f>'WDC DATA'!F68</f>
        <v>29.46</v>
      </c>
      <c r="P67" s="7">
        <f t="shared" si="8"/>
        <v>6.4703103306897446E-3</v>
      </c>
      <c r="R67" t="str">
        <f t="shared" si="3"/>
        <v>01/06/2023 16:00:00</v>
      </c>
      <c r="S67">
        <f>'MA DATA'!F68</f>
        <v>370.88</v>
      </c>
      <c r="T67" s="7">
        <f t="shared" si="9"/>
        <v>1.5926413549512405E-2</v>
      </c>
      <c r="W67" t="str">
        <f t="shared" si="4"/>
        <v>01/06/2023 16:00:00</v>
      </c>
      <c r="X67">
        <f>'CEG DATA'!F68</f>
        <v>88.88</v>
      </c>
      <c r="Y67" s="7">
        <f t="shared" si="10"/>
        <v>5.6232279590138629E-2</v>
      </c>
    </row>
    <row r="68" spans="2:25" x14ac:dyDescent="0.2">
      <c r="B68" t="str">
        <f>'CEG DATA'!B69</f>
        <v>02/06/2023 16:00:00</v>
      </c>
      <c r="C68">
        <f>'AAPL DATA'!F69</f>
        <v>180.95</v>
      </c>
      <c r="D68" s="7">
        <f t="shared" si="5"/>
        <v>4.764024077889918E-3</v>
      </c>
      <c r="F68" t="str">
        <f t="shared" ref="F68:F131" si="11">B68</f>
        <v>02/06/2023 16:00:00</v>
      </c>
      <c r="G68">
        <f>'AMZN DATA'!F68</f>
        <v>124.25</v>
      </c>
      <c r="H68" s="7">
        <f t="shared" si="6"/>
        <v>1.198297878398968E-2</v>
      </c>
      <c r="J68" t="str">
        <f t="shared" ref="J68:J131" si="12">F68</f>
        <v>02/06/2023 16:00:00</v>
      </c>
      <c r="K68">
        <f>'CVX DATA'!F69</f>
        <v>156.26</v>
      </c>
      <c r="L68" s="7">
        <f t="shared" si="7"/>
        <v>2.6588687771518026E-2</v>
      </c>
      <c r="N68" t="str">
        <f t="shared" ref="N68:N131" si="13">J68</f>
        <v>02/06/2023 16:00:00</v>
      </c>
      <c r="O68">
        <f>'WDC DATA'!F69</f>
        <v>30.42</v>
      </c>
      <c r="P68" s="7">
        <f t="shared" si="8"/>
        <v>3.2066875796662654E-2</v>
      </c>
      <c r="R68" t="str">
        <f t="shared" ref="R68:R131" si="14">N68</f>
        <v>02/06/2023 16:00:00</v>
      </c>
      <c r="S68">
        <f>'MA DATA'!F69</f>
        <v>373.73</v>
      </c>
      <c r="T68" s="7">
        <f t="shared" si="9"/>
        <v>7.6550514160212343E-3</v>
      </c>
      <c r="W68" t="str">
        <f t="shared" ref="W68:W131" si="15">R68</f>
        <v>02/06/2023 16:00:00</v>
      </c>
      <c r="X68">
        <f>'CEG DATA'!F69</f>
        <v>87.54</v>
      </c>
      <c r="Y68" s="7">
        <f t="shared" si="10"/>
        <v>-1.5191313568625157E-2</v>
      </c>
    </row>
    <row r="69" spans="2:25" x14ac:dyDescent="0.2">
      <c r="B69" t="str">
        <f>'CEG DATA'!B70</f>
        <v>05/06/2023 16:00:00</v>
      </c>
      <c r="C69">
        <f>'AAPL DATA'!F70</f>
        <v>179.58</v>
      </c>
      <c r="D69" s="7">
        <f t="shared" ref="D69:D132" si="16">LN(C69/C68)</f>
        <v>-7.5999589170887821E-3</v>
      </c>
      <c r="F69" t="str">
        <f t="shared" si="11"/>
        <v>05/06/2023 16:00:00</v>
      </c>
      <c r="G69">
        <f>'AMZN DATA'!F69</f>
        <v>125.3</v>
      </c>
      <c r="H69" s="7">
        <f t="shared" ref="H69:H132" si="17">LN(G69/G68)</f>
        <v>8.4151969252844981E-3</v>
      </c>
      <c r="J69" t="str">
        <f t="shared" si="12"/>
        <v>05/06/2023 16:00:00</v>
      </c>
      <c r="K69">
        <f>'CVX DATA'!F70</f>
        <v>155.51</v>
      </c>
      <c r="L69" s="7">
        <f t="shared" ref="L69:L132" si="18">LN(K69/K68)</f>
        <v>-4.811248335352015E-3</v>
      </c>
      <c r="N69" t="str">
        <f t="shared" si="13"/>
        <v>05/06/2023 16:00:00</v>
      </c>
      <c r="O69">
        <f>'WDC DATA'!F70</f>
        <v>29.48</v>
      </c>
      <c r="P69" s="7">
        <f t="shared" ref="P69:P132" si="19">LN(O69/O68)</f>
        <v>-3.1388219510010952E-2</v>
      </c>
      <c r="R69" t="str">
        <f t="shared" si="14"/>
        <v>05/06/2023 16:00:00</v>
      </c>
      <c r="S69">
        <f>'MA DATA'!F70</f>
        <v>370.52</v>
      </c>
      <c r="T69" s="7">
        <f t="shared" ref="T69:T132" si="20">LN(S69/S68)</f>
        <v>-8.6261871815815194E-3</v>
      </c>
      <c r="W69" t="str">
        <f t="shared" si="15"/>
        <v>05/06/2023 16:00:00</v>
      </c>
      <c r="X69">
        <f>'CEG DATA'!F70</f>
        <v>87.51</v>
      </c>
      <c r="Y69" s="7">
        <f t="shared" ref="Y69:Y132" si="21">LN(X69/X68)</f>
        <v>-3.4275921500955372E-4</v>
      </c>
    </row>
    <row r="70" spans="2:25" x14ac:dyDescent="0.2">
      <c r="B70" t="str">
        <f>'CEG DATA'!B71</f>
        <v>06/06/2023 16:00:00</v>
      </c>
      <c r="C70">
        <f>'AAPL DATA'!F71</f>
        <v>179.21</v>
      </c>
      <c r="D70" s="7">
        <f t="shared" si="16"/>
        <v>-2.0624885373653236E-3</v>
      </c>
      <c r="F70" t="str">
        <f t="shared" si="11"/>
        <v>06/06/2023 16:00:00</v>
      </c>
      <c r="G70">
        <f>'AMZN DATA'!F70</f>
        <v>126.61</v>
      </c>
      <c r="H70" s="7">
        <f t="shared" si="17"/>
        <v>1.0400633630139251E-2</v>
      </c>
      <c r="J70" t="str">
        <f t="shared" si="12"/>
        <v>06/06/2023 16:00:00</v>
      </c>
      <c r="K70">
        <f>'CVX DATA'!F71</f>
        <v>155.79</v>
      </c>
      <c r="L70" s="7">
        <f t="shared" si="18"/>
        <v>1.7989082910909848E-3</v>
      </c>
      <c r="N70" t="str">
        <f t="shared" si="13"/>
        <v>06/06/2023 16:00:00</v>
      </c>
      <c r="O70">
        <f>'WDC DATA'!F71</f>
        <v>29.84</v>
      </c>
      <c r="P70" s="7">
        <f t="shared" si="19"/>
        <v>1.2137708014424303E-2</v>
      </c>
      <c r="R70" t="str">
        <f t="shared" si="14"/>
        <v>06/06/2023 16:00:00</v>
      </c>
      <c r="S70">
        <f>'MA DATA'!F71</f>
        <v>379.96</v>
      </c>
      <c r="T70" s="7">
        <f t="shared" si="20"/>
        <v>2.5158559636154931E-2</v>
      </c>
      <c r="W70" t="str">
        <f t="shared" si="15"/>
        <v>06/06/2023 16:00:00</v>
      </c>
      <c r="X70">
        <f>'CEG DATA'!F71</f>
        <v>89.55</v>
      </c>
      <c r="Y70" s="7">
        <f t="shared" si="21"/>
        <v>2.3044055958980857E-2</v>
      </c>
    </row>
    <row r="71" spans="2:25" x14ac:dyDescent="0.2">
      <c r="B71" t="str">
        <f>'CEG DATA'!B72</f>
        <v>07/06/2023 16:00:00</v>
      </c>
      <c r="C71">
        <f>'AAPL DATA'!F72</f>
        <v>177.82</v>
      </c>
      <c r="D71" s="7">
        <f t="shared" si="16"/>
        <v>-7.7864998623044576E-3</v>
      </c>
      <c r="F71" t="str">
        <f t="shared" si="11"/>
        <v>07/06/2023 16:00:00</v>
      </c>
      <c r="G71">
        <f>'AMZN DATA'!F71</f>
        <v>121.23</v>
      </c>
      <c r="H71" s="7">
        <f t="shared" si="17"/>
        <v>-4.3421927773669725E-2</v>
      </c>
      <c r="J71" t="str">
        <f t="shared" si="12"/>
        <v>07/06/2023 16:00:00</v>
      </c>
      <c r="K71">
        <f>'CVX DATA'!F72</f>
        <v>159.83000000000001</v>
      </c>
      <c r="L71" s="7">
        <f t="shared" si="18"/>
        <v>2.5601803856224854E-2</v>
      </c>
      <c r="N71" t="str">
        <f t="shared" si="13"/>
        <v>07/06/2023 16:00:00</v>
      </c>
      <c r="O71">
        <f>'WDC DATA'!F72</f>
        <v>30.25</v>
      </c>
      <c r="P71" s="7">
        <f t="shared" si="19"/>
        <v>1.3646409141290405E-2</v>
      </c>
      <c r="R71" t="str">
        <f t="shared" si="14"/>
        <v>07/06/2023 16:00:00</v>
      </c>
      <c r="S71">
        <f>'MA DATA'!F72</f>
        <v>371.39</v>
      </c>
      <c r="T71" s="7">
        <f t="shared" si="20"/>
        <v>-2.2813260613952915E-2</v>
      </c>
      <c r="W71" t="str">
        <f t="shared" si="15"/>
        <v>07/06/2023 16:00:00</v>
      </c>
      <c r="X71">
        <f>'CEG DATA'!F72</f>
        <v>90.81</v>
      </c>
      <c r="Y71" s="7">
        <f t="shared" si="21"/>
        <v>1.3972283195016335E-2</v>
      </c>
    </row>
    <row r="72" spans="2:25" x14ac:dyDescent="0.2">
      <c r="B72" t="str">
        <f>'CEG DATA'!B73</f>
        <v>08/06/2023 16:00:00</v>
      </c>
      <c r="C72">
        <f>'AAPL DATA'!F73</f>
        <v>180.57</v>
      </c>
      <c r="D72" s="7">
        <f t="shared" si="16"/>
        <v>1.5346711534796179E-2</v>
      </c>
      <c r="F72" t="str">
        <f t="shared" si="11"/>
        <v>08/06/2023 16:00:00</v>
      </c>
      <c r="G72">
        <f>'AMZN DATA'!F72</f>
        <v>124.25</v>
      </c>
      <c r="H72" s="7">
        <f t="shared" si="17"/>
        <v>2.460609721824614E-2</v>
      </c>
      <c r="J72" t="str">
        <f t="shared" si="12"/>
        <v>08/06/2023 16:00:00</v>
      </c>
      <c r="K72">
        <f>'CVX DATA'!F73</f>
        <v>159.24</v>
      </c>
      <c r="L72" s="7">
        <f t="shared" si="18"/>
        <v>-3.6982522484456919E-3</v>
      </c>
      <c r="N72" t="str">
        <f t="shared" si="13"/>
        <v>08/06/2023 16:00:00</v>
      </c>
      <c r="O72">
        <f>'WDC DATA'!F73</f>
        <v>30.31</v>
      </c>
      <c r="P72" s="7">
        <f t="shared" si="19"/>
        <v>1.981506592861166E-3</v>
      </c>
      <c r="R72" t="str">
        <f t="shared" si="14"/>
        <v>08/06/2023 16:00:00</v>
      </c>
      <c r="S72">
        <f>'MA DATA'!F73</f>
        <v>367.59</v>
      </c>
      <c r="T72" s="7">
        <f t="shared" si="20"/>
        <v>-1.0284536778563932E-2</v>
      </c>
      <c r="W72" t="str">
        <f t="shared" si="15"/>
        <v>08/06/2023 16:00:00</v>
      </c>
      <c r="X72">
        <f>'CEG DATA'!F73</f>
        <v>92.3</v>
      </c>
      <c r="Y72" s="7">
        <f t="shared" si="21"/>
        <v>1.6274729807069538E-2</v>
      </c>
    </row>
    <row r="73" spans="2:25" x14ac:dyDescent="0.2">
      <c r="B73" t="str">
        <f>'CEG DATA'!B74</f>
        <v>09/06/2023 16:00:00</v>
      </c>
      <c r="C73">
        <f>'AAPL DATA'!F74</f>
        <v>180.96</v>
      </c>
      <c r="D73" s="7">
        <f t="shared" si="16"/>
        <v>2.1574981400213143E-3</v>
      </c>
      <c r="F73" t="str">
        <f t="shared" si="11"/>
        <v>09/06/2023 16:00:00</v>
      </c>
      <c r="G73">
        <f>'AMZN DATA'!F73</f>
        <v>123.43</v>
      </c>
      <c r="H73" s="7">
        <f t="shared" si="17"/>
        <v>-6.6214712209007008E-3</v>
      </c>
      <c r="J73" t="str">
        <f t="shared" si="12"/>
        <v>09/06/2023 16:00:00</v>
      </c>
      <c r="K73">
        <f>'CVX DATA'!F74</f>
        <v>158.86000000000001</v>
      </c>
      <c r="L73" s="7">
        <f t="shared" si="18"/>
        <v>-2.389186927130455E-3</v>
      </c>
      <c r="N73" t="str">
        <f t="shared" si="13"/>
        <v>09/06/2023 16:00:00</v>
      </c>
      <c r="O73">
        <f>'WDC DATA'!F74</f>
        <v>30.07</v>
      </c>
      <c r="P73" s="7">
        <f t="shared" si="19"/>
        <v>-7.9496940692740034E-3</v>
      </c>
      <c r="R73" t="str">
        <f t="shared" si="14"/>
        <v>09/06/2023 16:00:00</v>
      </c>
      <c r="S73">
        <f>'MA DATA'!F74</f>
        <v>369.22</v>
      </c>
      <c r="T73" s="7">
        <f t="shared" si="20"/>
        <v>4.4244857129585825E-3</v>
      </c>
      <c r="W73" t="str">
        <f t="shared" si="15"/>
        <v>09/06/2023 16:00:00</v>
      </c>
      <c r="X73">
        <f>'CEG DATA'!F74</f>
        <v>93.29</v>
      </c>
      <c r="Y73" s="7">
        <f t="shared" si="21"/>
        <v>1.0668779464063234E-2</v>
      </c>
    </row>
    <row r="74" spans="2:25" x14ac:dyDescent="0.2">
      <c r="B74" t="str">
        <f>'CEG DATA'!B75</f>
        <v>12/06/2023 16:00:00</v>
      </c>
      <c r="C74">
        <f>'AAPL DATA'!F75</f>
        <v>183.79</v>
      </c>
      <c r="D74" s="7">
        <f t="shared" si="16"/>
        <v>1.5517789109572321E-2</v>
      </c>
      <c r="F74" t="str">
        <f t="shared" si="11"/>
        <v>12/06/2023 16:00:00</v>
      </c>
      <c r="G74">
        <f>'AMZN DATA'!F74</f>
        <v>126.57</v>
      </c>
      <c r="H74" s="7">
        <f t="shared" si="17"/>
        <v>2.5121321048519565E-2</v>
      </c>
      <c r="J74" t="str">
        <f t="shared" si="12"/>
        <v>12/06/2023 16:00:00</v>
      </c>
      <c r="K74">
        <f>'CVX DATA'!F75</f>
        <v>157.33000000000001</v>
      </c>
      <c r="L74" s="7">
        <f t="shared" si="18"/>
        <v>-9.6778009526541399E-3</v>
      </c>
      <c r="N74" t="str">
        <f t="shared" si="13"/>
        <v>12/06/2023 16:00:00</v>
      </c>
      <c r="O74">
        <f>'WDC DATA'!F75</f>
        <v>30.47</v>
      </c>
      <c r="P74" s="7">
        <f t="shared" si="19"/>
        <v>1.32145959971799E-2</v>
      </c>
      <c r="R74" t="str">
        <f t="shared" si="14"/>
        <v>12/06/2023 16:00:00</v>
      </c>
      <c r="S74">
        <f>'MA DATA'!F75</f>
        <v>375.31</v>
      </c>
      <c r="T74" s="7">
        <f t="shared" si="20"/>
        <v>1.635967879395693E-2</v>
      </c>
      <c r="W74" t="str">
        <f t="shared" si="15"/>
        <v>12/06/2023 16:00:00</v>
      </c>
      <c r="X74">
        <f>'CEG DATA'!F75</f>
        <v>93.75</v>
      </c>
      <c r="Y74" s="7">
        <f t="shared" si="21"/>
        <v>4.9187438776505457E-3</v>
      </c>
    </row>
    <row r="75" spans="2:25" x14ac:dyDescent="0.2">
      <c r="B75" t="str">
        <f>'CEG DATA'!B76</f>
        <v>13/06/2023 16:00:00</v>
      </c>
      <c r="C75">
        <f>'AAPL DATA'!F76</f>
        <v>183.31</v>
      </c>
      <c r="D75" s="7">
        <f t="shared" si="16"/>
        <v>-2.615092746109284E-3</v>
      </c>
      <c r="F75" t="str">
        <f t="shared" si="11"/>
        <v>13/06/2023 16:00:00</v>
      </c>
      <c r="G75">
        <f>'AMZN DATA'!F75</f>
        <v>126.66</v>
      </c>
      <c r="H75" s="7">
        <f t="shared" si="17"/>
        <v>7.1081628392724203E-4</v>
      </c>
      <c r="J75" t="str">
        <f t="shared" si="12"/>
        <v>13/06/2023 16:00:00</v>
      </c>
      <c r="K75">
        <f>'CVX DATA'!F76</f>
        <v>158.51</v>
      </c>
      <c r="L75" s="7">
        <f t="shared" si="18"/>
        <v>7.472172557469142E-3</v>
      </c>
      <c r="N75" t="str">
        <f t="shared" si="13"/>
        <v>13/06/2023 16:00:00</v>
      </c>
      <c r="O75">
        <f>'WDC DATA'!F76</f>
        <v>30.67</v>
      </c>
      <c r="P75" s="7">
        <f t="shared" si="19"/>
        <v>6.5423851285426231E-3</v>
      </c>
      <c r="R75" t="str">
        <f t="shared" si="14"/>
        <v>13/06/2023 16:00:00</v>
      </c>
      <c r="S75">
        <f>'MA DATA'!F76</f>
        <v>371.38</v>
      </c>
      <c r="T75" s="7">
        <f t="shared" si="20"/>
        <v>-1.0526553963930995E-2</v>
      </c>
      <c r="W75" t="str">
        <f t="shared" si="15"/>
        <v>13/06/2023 16:00:00</v>
      </c>
      <c r="X75">
        <f>'CEG DATA'!F76</f>
        <v>94.25</v>
      </c>
      <c r="Y75" s="7">
        <f t="shared" si="21"/>
        <v>5.3191614776000266E-3</v>
      </c>
    </row>
    <row r="76" spans="2:25" x14ac:dyDescent="0.2">
      <c r="B76" t="str">
        <f>'CEG DATA'!B77</f>
        <v>14/06/2023 16:00:00</v>
      </c>
      <c r="C76">
        <f>'AAPL DATA'!F77</f>
        <v>183.95</v>
      </c>
      <c r="D76" s="7">
        <f t="shared" si="16"/>
        <v>3.4852728195099562E-3</v>
      </c>
      <c r="F76" t="str">
        <f t="shared" si="11"/>
        <v>14/06/2023 16:00:00</v>
      </c>
      <c r="G76">
        <f>'AMZN DATA'!F76</f>
        <v>126.42</v>
      </c>
      <c r="H76" s="7">
        <f t="shared" si="17"/>
        <v>-1.8966340441314942E-3</v>
      </c>
      <c r="J76" t="str">
        <f t="shared" si="12"/>
        <v>14/06/2023 16:00:00</v>
      </c>
      <c r="K76">
        <f>'CVX DATA'!F77</f>
        <v>157.09</v>
      </c>
      <c r="L76" s="7">
        <f t="shared" si="18"/>
        <v>-8.998793297952749E-3</v>
      </c>
      <c r="N76" t="str">
        <f t="shared" si="13"/>
        <v>14/06/2023 16:00:00</v>
      </c>
      <c r="O76">
        <f>'WDC DATA'!F77</f>
        <v>30.58</v>
      </c>
      <c r="P76" s="7">
        <f t="shared" si="19"/>
        <v>-2.9387776252440424E-3</v>
      </c>
      <c r="R76" t="str">
        <f t="shared" si="14"/>
        <v>14/06/2023 16:00:00</v>
      </c>
      <c r="S76">
        <f>'MA DATA'!F77</f>
        <v>374.76</v>
      </c>
      <c r="T76" s="7">
        <f t="shared" si="20"/>
        <v>9.0600239105379527E-3</v>
      </c>
      <c r="W76" t="str">
        <f t="shared" si="15"/>
        <v>14/06/2023 16:00:00</v>
      </c>
      <c r="X76">
        <f>'CEG DATA'!F77</f>
        <v>93.2</v>
      </c>
      <c r="Y76" s="7">
        <f t="shared" si="21"/>
        <v>-1.1203104636574623E-2</v>
      </c>
    </row>
    <row r="77" spans="2:25" x14ac:dyDescent="0.2">
      <c r="B77" t="str">
        <f>'CEG DATA'!B78</f>
        <v>15/06/2023 16:00:00</v>
      </c>
      <c r="C77">
        <f>'AAPL DATA'!F78</f>
        <v>186.01</v>
      </c>
      <c r="D77" s="7">
        <f t="shared" si="16"/>
        <v>1.1136454158076165E-2</v>
      </c>
      <c r="F77" t="str">
        <f t="shared" si="11"/>
        <v>15/06/2023 16:00:00</v>
      </c>
      <c r="G77">
        <f>'AMZN DATA'!F77</f>
        <v>127.11</v>
      </c>
      <c r="H77" s="7">
        <f t="shared" si="17"/>
        <v>5.4431562624249665E-3</v>
      </c>
      <c r="J77" t="str">
        <f t="shared" si="12"/>
        <v>15/06/2023 16:00:00</v>
      </c>
      <c r="K77">
        <f>'CVX DATA'!F78</f>
        <v>158.28</v>
      </c>
      <c r="L77" s="7">
        <f t="shared" si="18"/>
        <v>7.5467270053751678E-3</v>
      </c>
      <c r="N77" t="str">
        <f t="shared" si="13"/>
        <v>15/06/2023 16:00:00</v>
      </c>
      <c r="O77">
        <f>'WDC DATA'!F78</f>
        <v>31.05</v>
      </c>
      <c r="P77" s="7">
        <f t="shared" si="19"/>
        <v>1.5252607878571692E-2</v>
      </c>
      <c r="R77" t="str">
        <f t="shared" si="14"/>
        <v>15/06/2023 16:00:00</v>
      </c>
      <c r="S77">
        <f>'MA DATA'!F78</f>
        <v>379.04</v>
      </c>
      <c r="T77" s="7">
        <f t="shared" si="20"/>
        <v>1.1355919327487947E-2</v>
      </c>
      <c r="W77" t="str">
        <f t="shared" si="15"/>
        <v>15/06/2023 16:00:00</v>
      </c>
      <c r="X77">
        <f>'CEG DATA'!F78</f>
        <v>93.46</v>
      </c>
      <c r="Y77" s="7">
        <f t="shared" si="21"/>
        <v>2.7858155807345907E-3</v>
      </c>
    </row>
    <row r="78" spans="2:25" x14ac:dyDescent="0.2">
      <c r="B78" t="str">
        <f>'CEG DATA'!B79</f>
        <v>16/06/2023 16:00:00</v>
      </c>
      <c r="C78">
        <f>'AAPL DATA'!F79</f>
        <v>184.92</v>
      </c>
      <c r="D78" s="7">
        <f t="shared" si="16"/>
        <v>-5.8771365888347889E-3</v>
      </c>
      <c r="F78" t="str">
        <f t="shared" si="11"/>
        <v>16/06/2023 16:00:00</v>
      </c>
      <c r="G78">
        <f>'AMZN DATA'!F78</f>
        <v>125.49</v>
      </c>
      <c r="H78" s="7">
        <f t="shared" si="17"/>
        <v>-1.282677918436086E-2</v>
      </c>
      <c r="J78" t="str">
        <f t="shared" si="12"/>
        <v>16/06/2023 16:00:00</v>
      </c>
      <c r="K78">
        <f>'CVX DATA'!F79</f>
        <v>157.26</v>
      </c>
      <c r="L78" s="7">
        <f t="shared" si="18"/>
        <v>-6.4651299538536046E-3</v>
      </c>
      <c r="N78" t="str">
        <f t="shared" si="13"/>
        <v>16/06/2023 16:00:00</v>
      </c>
      <c r="O78">
        <f>'WDC DATA'!F79</f>
        <v>30.59</v>
      </c>
      <c r="P78" s="7">
        <f t="shared" si="19"/>
        <v>-1.4925650216675706E-2</v>
      </c>
      <c r="R78" t="str">
        <f t="shared" si="14"/>
        <v>16/06/2023 16:00:00</v>
      </c>
      <c r="S78">
        <f>'MA DATA'!F79</f>
        <v>376.53</v>
      </c>
      <c r="T78" s="7">
        <f t="shared" si="20"/>
        <v>-6.6440150700109593E-3</v>
      </c>
      <c r="W78" t="str">
        <f t="shared" si="15"/>
        <v>16/06/2023 16:00:00</v>
      </c>
      <c r="X78">
        <f>'CEG DATA'!F79</f>
        <v>92.89</v>
      </c>
      <c r="Y78" s="7">
        <f t="shared" si="21"/>
        <v>-6.1175398728505965E-3</v>
      </c>
    </row>
    <row r="79" spans="2:25" x14ac:dyDescent="0.2">
      <c r="B79" t="str">
        <f>'CEG DATA'!B80</f>
        <v>20/06/2023 16:00:00</v>
      </c>
      <c r="C79">
        <f>'AAPL DATA'!F80</f>
        <v>185.01</v>
      </c>
      <c r="D79" s="7">
        <f t="shared" si="16"/>
        <v>4.8657855148655894E-4</v>
      </c>
      <c r="F79" t="str">
        <f t="shared" si="11"/>
        <v>20/06/2023 16:00:00</v>
      </c>
      <c r="G79">
        <f>'AMZN DATA'!F79</f>
        <v>125.78</v>
      </c>
      <c r="H79" s="7">
        <f t="shared" si="17"/>
        <v>2.3082749931405784E-3</v>
      </c>
      <c r="J79" t="str">
        <f t="shared" si="12"/>
        <v>20/06/2023 16:00:00</v>
      </c>
      <c r="K79">
        <f>'CVX DATA'!F80</f>
        <v>153.68</v>
      </c>
      <c r="L79" s="7">
        <f t="shared" si="18"/>
        <v>-2.3027968103068661E-2</v>
      </c>
      <c r="N79" t="str">
        <f t="shared" si="13"/>
        <v>20/06/2023 16:00:00</v>
      </c>
      <c r="O79">
        <f>'WDC DATA'!F80</f>
        <v>29.57</v>
      </c>
      <c r="P79" s="7">
        <f t="shared" si="19"/>
        <v>-3.3912824298426174E-2</v>
      </c>
      <c r="R79" t="str">
        <f t="shared" si="14"/>
        <v>20/06/2023 16:00:00</v>
      </c>
      <c r="S79">
        <f>'MA DATA'!F80</f>
        <v>374.62</v>
      </c>
      <c r="T79" s="7">
        <f t="shared" si="20"/>
        <v>-5.085546472718183E-3</v>
      </c>
      <c r="W79" t="str">
        <f t="shared" si="15"/>
        <v>20/06/2023 16:00:00</v>
      </c>
      <c r="X79">
        <f>'CEG DATA'!F80</f>
        <v>91.99</v>
      </c>
      <c r="Y79" s="7">
        <f t="shared" si="21"/>
        <v>-9.7361219103636702E-3</v>
      </c>
    </row>
    <row r="80" spans="2:25" x14ac:dyDescent="0.2">
      <c r="B80" t="str">
        <f>'CEG DATA'!B81</f>
        <v>21/06/2023 16:00:00</v>
      </c>
      <c r="C80">
        <f>'AAPL DATA'!F81</f>
        <v>183.96</v>
      </c>
      <c r="D80" s="7">
        <f t="shared" si="16"/>
        <v>-5.6915349997879849E-3</v>
      </c>
      <c r="F80" t="str">
        <f t="shared" si="11"/>
        <v>21/06/2023 16:00:00</v>
      </c>
      <c r="G80">
        <f>'AMZN DATA'!F80</f>
        <v>124.83</v>
      </c>
      <c r="H80" s="7">
        <f t="shared" si="17"/>
        <v>-7.5815374523976907E-3</v>
      </c>
      <c r="J80" t="str">
        <f t="shared" si="12"/>
        <v>21/06/2023 16:00:00</v>
      </c>
      <c r="K80">
        <f>'CVX DATA'!F81</f>
        <v>154.88</v>
      </c>
      <c r="L80" s="7">
        <f t="shared" si="18"/>
        <v>7.778105067965663E-3</v>
      </c>
      <c r="N80" t="str">
        <f t="shared" si="13"/>
        <v>21/06/2023 16:00:00</v>
      </c>
      <c r="O80">
        <f>'WDC DATA'!F81</f>
        <v>29.04</v>
      </c>
      <c r="P80" s="7">
        <f t="shared" si="19"/>
        <v>-1.8086143907790578E-2</v>
      </c>
      <c r="R80" t="str">
        <f t="shared" si="14"/>
        <v>21/06/2023 16:00:00</v>
      </c>
      <c r="S80">
        <f>'MA DATA'!F81</f>
        <v>376.14</v>
      </c>
      <c r="T80" s="7">
        <f t="shared" si="20"/>
        <v>4.0492356461858262E-3</v>
      </c>
      <c r="W80" t="str">
        <f t="shared" si="15"/>
        <v>21/06/2023 16:00:00</v>
      </c>
      <c r="X80">
        <f>'CEG DATA'!F81</f>
        <v>90.5</v>
      </c>
      <c r="Y80" s="7">
        <f t="shared" si="21"/>
        <v>-1.6330024783185411E-2</v>
      </c>
    </row>
    <row r="81" spans="2:25" x14ac:dyDescent="0.2">
      <c r="B81" t="str">
        <f>'CEG DATA'!B82</f>
        <v>22/06/2023 16:00:00</v>
      </c>
      <c r="C81">
        <f>'AAPL DATA'!F82</f>
        <v>187</v>
      </c>
      <c r="D81" s="7">
        <f t="shared" si="16"/>
        <v>1.6390274182863554E-2</v>
      </c>
      <c r="F81" t="str">
        <f t="shared" si="11"/>
        <v>22/06/2023 16:00:00</v>
      </c>
      <c r="G81">
        <f>'AMZN DATA'!F81</f>
        <v>130.15</v>
      </c>
      <c r="H81" s="7">
        <f t="shared" si="17"/>
        <v>4.1734819777614778E-2</v>
      </c>
      <c r="J81" t="str">
        <f t="shared" si="12"/>
        <v>22/06/2023 16:00:00</v>
      </c>
      <c r="K81">
        <f>'CVX DATA'!F82</f>
        <v>152.63999999999999</v>
      </c>
      <c r="L81" s="7">
        <f t="shared" si="18"/>
        <v>-1.4568415828290498E-2</v>
      </c>
      <c r="N81" t="str">
        <f t="shared" si="13"/>
        <v>22/06/2023 16:00:00</v>
      </c>
      <c r="O81">
        <f>'WDC DATA'!F82</f>
        <v>28.99</v>
      </c>
      <c r="P81" s="7">
        <f t="shared" si="19"/>
        <v>-1.7232470230312722E-3</v>
      </c>
      <c r="R81" t="str">
        <f t="shared" si="14"/>
        <v>22/06/2023 16:00:00</v>
      </c>
      <c r="S81">
        <f>'MA DATA'!F82</f>
        <v>377.8</v>
      </c>
      <c r="T81" s="7">
        <f t="shared" si="20"/>
        <v>4.4035405534770455E-3</v>
      </c>
      <c r="W81" t="str">
        <f t="shared" si="15"/>
        <v>22/06/2023 16:00:00</v>
      </c>
      <c r="X81">
        <f>'CEG DATA'!F82</f>
        <v>89.25</v>
      </c>
      <c r="Y81" s="7">
        <f t="shared" si="21"/>
        <v>-1.3908430046132E-2</v>
      </c>
    </row>
    <row r="82" spans="2:25" x14ac:dyDescent="0.2">
      <c r="B82" t="str">
        <f>'CEG DATA'!B83</f>
        <v>23/06/2023 16:00:00</v>
      </c>
      <c r="C82">
        <f>'AAPL DATA'!F83</f>
        <v>186.68</v>
      </c>
      <c r="D82" s="7">
        <f t="shared" si="16"/>
        <v>-1.7126957729717623E-3</v>
      </c>
      <c r="F82" t="str">
        <f t="shared" si="11"/>
        <v>23/06/2023 16:00:00</v>
      </c>
      <c r="G82">
        <f>'AMZN DATA'!F82</f>
        <v>129.33000000000001</v>
      </c>
      <c r="H82" s="7">
        <f t="shared" si="17"/>
        <v>-6.3203540134213788E-3</v>
      </c>
      <c r="J82" t="str">
        <f t="shared" si="12"/>
        <v>23/06/2023 16:00:00</v>
      </c>
      <c r="K82">
        <f>'CVX DATA'!F83</f>
        <v>151.35</v>
      </c>
      <c r="L82" s="7">
        <f t="shared" si="18"/>
        <v>-8.4871722322486624E-3</v>
      </c>
      <c r="N82" t="str">
        <f t="shared" si="13"/>
        <v>23/06/2023 16:00:00</v>
      </c>
      <c r="O82">
        <f>'WDC DATA'!F83</f>
        <v>28.62</v>
      </c>
      <c r="P82" s="7">
        <f t="shared" si="19"/>
        <v>-1.2845168805259141E-2</v>
      </c>
      <c r="R82" t="str">
        <f t="shared" si="14"/>
        <v>23/06/2023 16:00:00</v>
      </c>
      <c r="S82">
        <f>'MA DATA'!F83</f>
        <v>379.81</v>
      </c>
      <c r="T82" s="7">
        <f t="shared" si="20"/>
        <v>5.3061726113400407E-3</v>
      </c>
      <c r="W82" t="str">
        <f t="shared" si="15"/>
        <v>23/06/2023 16:00:00</v>
      </c>
      <c r="X82">
        <f>'CEG DATA'!F83</f>
        <v>90.36</v>
      </c>
      <c r="Y82" s="7">
        <f t="shared" si="21"/>
        <v>1.2360270940054105E-2</v>
      </c>
    </row>
    <row r="83" spans="2:25" x14ac:dyDescent="0.2">
      <c r="B83" t="str">
        <f>'CEG DATA'!B84</f>
        <v>26/06/2023 16:00:00</v>
      </c>
      <c r="C83">
        <f>'AAPL DATA'!F84</f>
        <v>185.27</v>
      </c>
      <c r="D83" s="7">
        <f t="shared" si="16"/>
        <v>-7.5817005196935298E-3</v>
      </c>
      <c r="F83" t="str">
        <f t="shared" si="11"/>
        <v>26/06/2023 16:00:00</v>
      </c>
      <c r="G83">
        <f>'AMZN DATA'!F83</f>
        <v>127.33</v>
      </c>
      <c r="H83" s="7">
        <f t="shared" si="17"/>
        <v>-1.5585135841808906E-2</v>
      </c>
      <c r="J83" t="str">
        <f t="shared" si="12"/>
        <v>26/06/2023 16:00:00</v>
      </c>
      <c r="K83">
        <f>'CVX DATA'!F84</f>
        <v>154.01</v>
      </c>
      <c r="L83" s="7">
        <f t="shared" si="18"/>
        <v>1.74224999026464E-2</v>
      </c>
      <c r="N83" t="str">
        <f t="shared" si="13"/>
        <v>26/06/2023 16:00:00</v>
      </c>
      <c r="O83">
        <f>'WDC DATA'!F84</f>
        <v>28.39</v>
      </c>
      <c r="P83" s="7">
        <f t="shared" si="19"/>
        <v>-8.0688036434250401E-3</v>
      </c>
      <c r="R83" t="str">
        <f t="shared" si="14"/>
        <v>26/06/2023 16:00:00</v>
      </c>
      <c r="S83">
        <f>'MA DATA'!F84</f>
        <v>377.42</v>
      </c>
      <c r="T83" s="7">
        <f t="shared" si="20"/>
        <v>-6.3125019777995122E-3</v>
      </c>
      <c r="W83" t="str">
        <f t="shared" si="15"/>
        <v>26/06/2023 16:00:00</v>
      </c>
      <c r="X83">
        <f>'CEG DATA'!F84</f>
        <v>90.63</v>
      </c>
      <c r="Y83" s="7">
        <f t="shared" si="21"/>
        <v>2.9835924668877864E-3</v>
      </c>
    </row>
    <row r="84" spans="2:25" x14ac:dyDescent="0.2">
      <c r="B84" t="str">
        <f>'CEG DATA'!B85</f>
        <v>27/06/2023 16:00:00</v>
      </c>
      <c r="C84">
        <f>'AAPL DATA'!F85</f>
        <v>188.06</v>
      </c>
      <c r="D84" s="7">
        <f t="shared" si="16"/>
        <v>1.4946840287009402E-2</v>
      </c>
      <c r="F84" t="str">
        <f t="shared" si="11"/>
        <v>27/06/2023 16:00:00</v>
      </c>
      <c r="G84">
        <f>'AMZN DATA'!F84</f>
        <v>129.18</v>
      </c>
      <c r="H84" s="7">
        <f t="shared" si="17"/>
        <v>1.4424639018982477E-2</v>
      </c>
      <c r="J84" t="str">
        <f t="shared" si="12"/>
        <v>27/06/2023 16:00:00</v>
      </c>
      <c r="K84">
        <f>'CVX DATA'!F85</f>
        <v>153.53</v>
      </c>
      <c r="L84" s="7">
        <f t="shared" si="18"/>
        <v>-3.1215476995664188E-3</v>
      </c>
      <c r="N84" t="str">
        <f t="shared" si="13"/>
        <v>27/06/2023 16:00:00</v>
      </c>
      <c r="O84">
        <f>'WDC DATA'!F85</f>
        <v>28.88</v>
      </c>
      <c r="P84" s="7">
        <f t="shared" si="19"/>
        <v>1.7112343539745608E-2</v>
      </c>
      <c r="R84" t="str">
        <f t="shared" si="14"/>
        <v>27/06/2023 16:00:00</v>
      </c>
      <c r="S84">
        <f>'MA DATA'!F85</f>
        <v>381.79</v>
      </c>
      <c r="T84" s="7">
        <f t="shared" si="20"/>
        <v>1.1512093524273024E-2</v>
      </c>
      <c r="W84" t="str">
        <f t="shared" si="15"/>
        <v>27/06/2023 16:00:00</v>
      </c>
      <c r="X84">
        <f>'CEG DATA'!F85</f>
        <v>90.85</v>
      </c>
      <c r="Y84" s="7">
        <f t="shared" si="21"/>
        <v>2.42451077548996E-3</v>
      </c>
    </row>
    <row r="85" spans="2:25" x14ac:dyDescent="0.2">
      <c r="B85" t="str">
        <f>'CEG DATA'!B86</f>
        <v>28/06/2023 16:00:00</v>
      </c>
      <c r="C85">
        <f>'AAPL DATA'!F86</f>
        <v>189.25</v>
      </c>
      <c r="D85" s="7">
        <f t="shared" si="16"/>
        <v>6.3078314686272193E-3</v>
      </c>
      <c r="F85" t="str">
        <f t="shared" si="11"/>
        <v>28/06/2023 16:00:00</v>
      </c>
      <c r="G85">
        <f>'AMZN DATA'!F85</f>
        <v>129.04</v>
      </c>
      <c r="H85" s="7">
        <f t="shared" si="17"/>
        <v>-1.0843467873733301E-3</v>
      </c>
      <c r="J85" t="str">
        <f t="shared" si="12"/>
        <v>28/06/2023 16:00:00</v>
      </c>
      <c r="K85">
        <f>'CVX DATA'!F86</f>
        <v>154.91999999999999</v>
      </c>
      <c r="L85" s="7">
        <f t="shared" si="18"/>
        <v>9.0128669757436088E-3</v>
      </c>
      <c r="N85" t="str">
        <f t="shared" si="13"/>
        <v>28/06/2023 16:00:00</v>
      </c>
      <c r="O85">
        <f>'WDC DATA'!F86</f>
        <v>28.61</v>
      </c>
      <c r="P85" s="7">
        <f t="shared" si="19"/>
        <v>-9.3930069626065264E-3</v>
      </c>
      <c r="R85" t="str">
        <f t="shared" si="14"/>
        <v>28/06/2023 16:00:00</v>
      </c>
      <c r="S85">
        <f>'MA DATA'!F86</f>
        <v>380.23</v>
      </c>
      <c r="T85" s="7">
        <f t="shared" si="20"/>
        <v>-4.0943864447637902E-3</v>
      </c>
      <c r="W85" t="str">
        <f t="shared" si="15"/>
        <v>28/06/2023 16:00:00</v>
      </c>
      <c r="X85">
        <f>'CEG DATA'!F86</f>
        <v>90.55</v>
      </c>
      <c r="Y85" s="7">
        <f t="shared" si="21"/>
        <v>-3.3076105127577528E-3</v>
      </c>
    </row>
    <row r="86" spans="2:25" x14ac:dyDescent="0.2">
      <c r="B86" t="str">
        <f>'CEG DATA'!B87</f>
        <v>29/06/2023 16:00:00</v>
      </c>
      <c r="C86">
        <f>'AAPL DATA'!F87</f>
        <v>189.59</v>
      </c>
      <c r="D86" s="7">
        <f t="shared" si="16"/>
        <v>1.794953496388748E-3</v>
      </c>
      <c r="F86" t="str">
        <f t="shared" si="11"/>
        <v>29/06/2023 16:00:00</v>
      </c>
      <c r="G86">
        <f>'AMZN DATA'!F86</f>
        <v>127.9</v>
      </c>
      <c r="H86" s="7">
        <f t="shared" si="17"/>
        <v>-8.8737252321563573E-3</v>
      </c>
      <c r="J86" t="str">
        <f t="shared" si="12"/>
        <v>29/06/2023 16:00:00</v>
      </c>
      <c r="K86">
        <f>'CVX DATA'!F87</f>
        <v>156.24</v>
      </c>
      <c r="L86" s="7">
        <f t="shared" si="18"/>
        <v>8.4844319218721296E-3</v>
      </c>
      <c r="N86" t="str">
        <f t="shared" si="13"/>
        <v>29/06/2023 16:00:00</v>
      </c>
      <c r="O86">
        <f>'WDC DATA'!F87</f>
        <v>28.42</v>
      </c>
      <c r="P86" s="7">
        <f t="shared" si="19"/>
        <v>-6.6631843930642148E-3</v>
      </c>
      <c r="R86" t="str">
        <f t="shared" si="14"/>
        <v>29/06/2023 16:00:00</v>
      </c>
      <c r="S86">
        <f>'MA DATA'!F87</f>
        <v>387.67</v>
      </c>
      <c r="T86" s="7">
        <f t="shared" si="20"/>
        <v>1.9378129485407913E-2</v>
      </c>
      <c r="W86" t="str">
        <f t="shared" si="15"/>
        <v>29/06/2023 16:00:00</v>
      </c>
      <c r="X86">
        <f>'CEG DATA'!F87</f>
        <v>90.87</v>
      </c>
      <c r="Y86" s="7">
        <f t="shared" si="21"/>
        <v>3.5277293778332186E-3</v>
      </c>
    </row>
    <row r="87" spans="2:25" x14ac:dyDescent="0.2">
      <c r="B87" t="str">
        <f>'CEG DATA'!B88</f>
        <v>30/06/2023 16:00:00</v>
      </c>
      <c r="C87">
        <f>'AAPL DATA'!F88</f>
        <v>193.97</v>
      </c>
      <c r="D87" s="7">
        <f t="shared" si="16"/>
        <v>2.2839662116253382E-2</v>
      </c>
      <c r="F87" t="str">
        <f t="shared" si="11"/>
        <v>30/06/2023 16:00:00</v>
      </c>
      <c r="G87">
        <f>'AMZN DATA'!F87</f>
        <v>130.36000000000001</v>
      </c>
      <c r="H87" s="7">
        <f t="shared" si="17"/>
        <v>1.9051145384563806E-2</v>
      </c>
      <c r="J87" t="str">
        <f t="shared" si="12"/>
        <v>30/06/2023 16:00:00</v>
      </c>
      <c r="K87">
        <f>'CVX DATA'!F88</f>
        <v>157.35</v>
      </c>
      <c r="L87" s="7">
        <f t="shared" si="18"/>
        <v>7.0793369419923256E-3</v>
      </c>
      <c r="N87" t="str">
        <f t="shared" si="13"/>
        <v>30/06/2023 16:00:00</v>
      </c>
      <c r="O87">
        <f>'WDC DATA'!F88</f>
        <v>28.67</v>
      </c>
      <c r="P87" s="7">
        <f t="shared" si="19"/>
        <v>8.758157226323917E-3</v>
      </c>
      <c r="R87" t="str">
        <f t="shared" si="14"/>
        <v>30/06/2023 16:00:00</v>
      </c>
      <c r="S87">
        <f>'MA DATA'!F88</f>
        <v>393.3</v>
      </c>
      <c r="T87" s="7">
        <f t="shared" si="20"/>
        <v>1.4418217171896957E-2</v>
      </c>
      <c r="W87" t="str">
        <f t="shared" si="15"/>
        <v>30/06/2023 16:00:00</v>
      </c>
      <c r="X87">
        <f>'CEG DATA'!F88</f>
        <v>91.55</v>
      </c>
      <c r="Y87" s="7">
        <f t="shared" si="21"/>
        <v>7.4553574132639267E-3</v>
      </c>
    </row>
    <row r="88" spans="2:25" x14ac:dyDescent="0.2">
      <c r="B88" t="str">
        <f>'CEG DATA'!B89</f>
        <v>03/07/2023 13:05:00</v>
      </c>
      <c r="C88">
        <f>'AAPL DATA'!F89</f>
        <v>192.46</v>
      </c>
      <c r="D88" s="7">
        <f t="shared" si="16"/>
        <v>-7.8151680019455765E-3</v>
      </c>
      <c r="F88" t="str">
        <f t="shared" si="11"/>
        <v>03/07/2023 13:05:00</v>
      </c>
      <c r="G88">
        <f>'AMZN DATA'!F88</f>
        <v>130.22</v>
      </c>
      <c r="H88" s="7">
        <f t="shared" si="17"/>
        <v>-1.0745261606448441E-3</v>
      </c>
      <c r="J88" t="str">
        <f t="shared" si="12"/>
        <v>03/07/2023 13:05:00</v>
      </c>
      <c r="K88">
        <f>'CVX DATA'!F89</f>
        <v>157.21</v>
      </c>
      <c r="L88" s="7">
        <f t="shared" si="18"/>
        <v>-8.9013230699326021E-4</v>
      </c>
      <c r="N88" t="str">
        <f t="shared" si="13"/>
        <v>03/07/2023 13:05:00</v>
      </c>
      <c r="O88">
        <f>'WDC DATA'!F89</f>
        <v>29.11</v>
      </c>
      <c r="P88" s="7">
        <f t="shared" si="19"/>
        <v>1.5230477862253396E-2</v>
      </c>
      <c r="R88" t="str">
        <f t="shared" si="14"/>
        <v>03/07/2023 13:05:00</v>
      </c>
      <c r="S88">
        <f>'MA DATA'!F89</f>
        <v>393.96</v>
      </c>
      <c r="T88" s="7">
        <f t="shared" si="20"/>
        <v>1.6767018637376906E-3</v>
      </c>
      <c r="W88" t="str">
        <f t="shared" si="15"/>
        <v>03/07/2023 13:05:00</v>
      </c>
      <c r="X88">
        <f>'CEG DATA'!F89</f>
        <v>91.6</v>
      </c>
      <c r="Y88" s="7">
        <f t="shared" si="21"/>
        <v>5.4600055956490368E-4</v>
      </c>
    </row>
    <row r="89" spans="2:25" x14ac:dyDescent="0.2">
      <c r="B89" t="str">
        <f>'CEG DATA'!B90</f>
        <v>05/07/2023 16:00:00</v>
      </c>
      <c r="C89">
        <f>'AAPL DATA'!F90</f>
        <v>191.33</v>
      </c>
      <c r="D89" s="7">
        <f t="shared" si="16"/>
        <v>-5.8886540313434167E-3</v>
      </c>
      <c r="F89" t="str">
        <f t="shared" si="11"/>
        <v>05/07/2023 16:00:00</v>
      </c>
      <c r="G89">
        <f>'AMZN DATA'!F89</f>
        <v>130.38</v>
      </c>
      <c r="H89" s="7">
        <f t="shared" si="17"/>
        <v>1.227935687677213E-3</v>
      </c>
      <c r="J89" t="str">
        <f t="shared" si="12"/>
        <v>05/07/2023 16:00:00</v>
      </c>
      <c r="K89">
        <f>'CVX DATA'!F90</f>
        <v>156.31</v>
      </c>
      <c r="L89" s="7">
        <f t="shared" si="18"/>
        <v>-5.7412762960427147E-3</v>
      </c>
      <c r="N89" t="str">
        <f t="shared" si="13"/>
        <v>05/07/2023 16:00:00</v>
      </c>
      <c r="O89">
        <f>'WDC DATA'!F90</f>
        <v>28.47</v>
      </c>
      <c r="P89" s="7">
        <f t="shared" si="19"/>
        <v>-2.223085646758572E-2</v>
      </c>
      <c r="R89" t="str">
        <f t="shared" si="14"/>
        <v>05/07/2023 16:00:00</v>
      </c>
      <c r="S89">
        <f>'MA DATA'!F90</f>
        <v>394.73</v>
      </c>
      <c r="T89" s="7">
        <f t="shared" si="20"/>
        <v>1.952605572902448E-3</v>
      </c>
      <c r="W89" t="str">
        <f t="shared" si="15"/>
        <v>05/07/2023 16:00:00</v>
      </c>
      <c r="X89">
        <f>'CEG DATA'!F90</f>
        <v>92.14</v>
      </c>
      <c r="Y89" s="7">
        <f t="shared" si="21"/>
        <v>5.877887827686468E-3</v>
      </c>
    </row>
    <row r="90" spans="2:25" x14ac:dyDescent="0.2">
      <c r="B90" t="str">
        <f>'CEG DATA'!B91</f>
        <v>06/07/2023 16:00:00</v>
      </c>
      <c r="C90">
        <f>'AAPL DATA'!F91</f>
        <v>191.81</v>
      </c>
      <c r="D90" s="7">
        <f t="shared" si="16"/>
        <v>2.5056128366851334E-3</v>
      </c>
      <c r="F90" t="str">
        <f t="shared" si="11"/>
        <v>06/07/2023 16:00:00</v>
      </c>
      <c r="G90">
        <f>'AMZN DATA'!F90</f>
        <v>128.36000000000001</v>
      </c>
      <c r="H90" s="7">
        <f t="shared" si="17"/>
        <v>-1.5614447254737042E-2</v>
      </c>
      <c r="J90" t="str">
        <f t="shared" si="12"/>
        <v>06/07/2023 16:00:00</v>
      </c>
      <c r="K90">
        <f>'CVX DATA'!F91</f>
        <v>152.88</v>
      </c>
      <c r="L90" s="7">
        <f t="shared" si="18"/>
        <v>-2.2187914975362218E-2</v>
      </c>
      <c r="N90" t="str">
        <f t="shared" si="13"/>
        <v>06/07/2023 16:00:00</v>
      </c>
      <c r="O90">
        <f>'WDC DATA'!F91</f>
        <v>28.24</v>
      </c>
      <c r="P90" s="7">
        <f t="shared" si="19"/>
        <v>-8.1114886649048725E-3</v>
      </c>
      <c r="R90" t="str">
        <f t="shared" si="14"/>
        <v>06/07/2023 16:00:00</v>
      </c>
      <c r="S90">
        <f>'MA DATA'!F91</f>
        <v>393.14</v>
      </c>
      <c r="T90" s="7">
        <f t="shared" si="20"/>
        <v>-4.0362043447515648E-3</v>
      </c>
      <c r="W90" t="str">
        <f t="shared" si="15"/>
        <v>06/07/2023 16:00:00</v>
      </c>
      <c r="X90">
        <f>'CEG DATA'!F91</f>
        <v>91</v>
      </c>
      <c r="Y90" s="7">
        <f t="shared" si="21"/>
        <v>-1.2449652990920849E-2</v>
      </c>
    </row>
    <row r="91" spans="2:25" x14ac:dyDescent="0.2">
      <c r="B91" t="str">
        <f>'CEG DATA'!B92</f>
        <v>07/07/2023 16:00:00</v>
      </c>
      <c r="C91">
        <f>'AAPL DATA'!F92</f>
        <v>190.68</v>
      </c>
      <c r="D91" s="7">
        <f t="shared" si="16"/>
        <v>-5.9086683969717616E-3</v>
      </c>
      <c r="F91" t="str">
        <f t="shared" si="11"/>
        <v>07/07/2023 16:00:00</v>
      </c>
      <c r="G91">
        <f>'AMZN DATA'!F91</f>
        <v>129.78</v>
      </c>
      <c r="H91" s="7">
        <f t="shared" si="17"/>
        <v>1.1001892951366129E-2</v>
      </c>
      <c r="J91" t="str">
        <f t="shared" si="12"/>
        <v>07/07/2023 16:00:00</v>
      </c>
      <c r="K91">
        <f>'CVX DATA'!F92</f>
        <v>154.22</v>
      </c>
      <c r="L91" s="7">
        <f t="shared" si="18"/>
        <v>8.7268544727969154E-3</v>
      </c>
      <c r="N91" t="str">
        <f t="shared" si="13"/>
        <v>07/07/2023 16:00:00</v>
      </c>
      <c r="O91">
        <f>'WDC DATA'!F92</f>
        <v>28.47</v>
      </c>
      <c r="P91" s="7">
        <f t="shared" si="19"/>
        <v>8.1114886649048795E-3</v>
      </c>
      <c r="R91" t="str">
        <f t="shared" si="14"/>
        <v>07/07/2023 16:00:00</v>
      </c>
      <c r="S91">
        <f>'MA DATA'!F92</f>
        <v>388.68</v>
      </c>
      <c r="T91" s="7">
        <f t="shared" si="20"/>
        <v>-1.1409399558414241E-2</v>
      </c>
      <c r="W91" t="str">
        <f t="shared" si="15"/>
        <v>07/07/2023 16:00:00</v>
      </c>
      <c r="X91">
        <f>'CEG DATA'!F92</f>
        <v>91.33</v>
      </c>
      <c r="Y91" s="7">
        <f t="shared" si="21"/>
        <v>3.6198141867374279E-3</v>
      </c>
    </row>
    <row r="92" spans="2:25" x14ac:dyDescent="0.2">
      <c r="B92" t="str">
        <f>'CEG DATA'!B93</f>
        <v>10/07/2023 16:00:00</v>
      </c>
      <c r="C92">
        <f>'AAPL DATA'!F93</f>
        <v>188.61</v>
      </c>
      <c r="D92" s="7">
        <f t="shared" si="16"/>
        <v>-1.0915239273545508E-2</v>
      </c>
      <c r="F92" t="str">
        <f t="shared" si="11"/>
        <v>10/07/2023 16:00:00</v>
      </c>
      <c r="G92">
        <f>'AMZN DATA'!F92</f>
        <v>127.13</v>
      </c>
      <c r="H92" s="7">
        <f t="shared" si="17"/>
        <v>-2.0630524230991387E-2</v>
      </c>
      <c r="J92" t="str">
        <f t="shared" si="12"/>
        <v>10/07/2023 16:00:00</v>
      </c>
      <c r="K92">
        <f>'CVX DATA'!F93</f>
        <v>155.25</v>
      </c>
      <c r="L92" s="7">
        <f t="shared" si="18"/>
        <v>6.6565664087735879E-3</v>
      </c>
      <c r="N92" t="str">
        <f t="shared" si="13"/>
        <v>10/07/2023 16:00:00</v>
      </c>
      <c r="O92">
        <f>'WDC DATA'!F93</f>
        <v>28.62</v>
      </c>
      <c r="P92" s="7">
        <f t="shared" si="19"/>
        <v>5.254872838358818E-3</v>
      </c>
      <c r="R92" t="str">
        <f t="shared" si="14"/>
        <v>10/07/2023 16:00:00</v>
      </c>
      <c r="S92">
        <f>'MA DATA'!F93</f>
        <v>392.16</v>
      </c>
      <c r="T92" s="7">
        <f t="shared" si="20"/>
        <v>8.9135368085642621E-3</v>
      </c>
      <c r="W92" t="str">
        <f t="shared" si="15"/>
        <v>10/07/2023 16:00:00</v>
      </c>
      <c r="X92">
        <f>'CEG DATA'!F93</f>
        <v>93.6</v>
      </c>
      <c r="Y92" s="7">
        <f t="shared" si="21"/>
        <v>2.4551062779958704E-2</v>
      </c>
    </row>
    <row r="93" spans="2:25" x14ac:dyDescent="0.2">
      <c r="B93" t="str">
        <f>'CEG DATA'!B94</f>
        <v>11/07/2023 16:00:00</v>
      </c>
      <c r="C93">
        <f>'AAPL DATA'!F94</f>
        <v>188.08</v>
      </c>
      <c r="D93" s="7">
        <f t="shared" si="16"/>
        <v>-2.813986831265311E-3</v>
      </c>
      <c r="F93" t="str">
        <f t="shared" si="11"/>
        <v>11/07/2023 16:00:00</v>
      </c>
      <c r="G93">
        <f>'AMZN DATA'!F93</f>
        <v>128.78</v>
      </c>
      <c r="H93" s="7">
        <f t="shared" si="17"/>
        <v>1.2895337148006333E-2</v>
      </c>
      <c r="J93" t="str">
        <f t="shared" si="12"/>
        <v>11/07/2023 16:00:00</v>
      </c>
      <c r="K93">
        <f>'CVX DATA'!F94</f>
        <v>158.12</v>
      </c>
      <c r="L93" s="7">
        <f t="shared" si="18"/>
        <v>1.8317517614896677E-2</v>
      </c>
      <c r="N93" t="str">
        <f t="shared" si="13"/>
        <v>11/07/2023 16:00:00</v>
      </c>
      <c r="O93">
        <f>'WDC DATA'!F94</f>
        <v>29</v>
      </c>
      <c r="P93" s="7">
        <f t="shared" si="19"/>
        <v>1.3190055858169224E-2</v>
      </c>
      <c r="R93" t="str">
        <f t="shared" si="14"/>
        <v>11/07/2023 16:00:00</v>
      </c>
      <c r="S93">
        <f>'MA DATA'!F94</f>
        <v>397.8</v>
      </c>
      <c r="T93" s="7">
        <f t="shared" si="20"/>
        <v>1.427944664006937E-2</v>
      </c>
      <c r="W93" t="str">
        <f t="shared" si="15"/>
        <v>11/07/2023 16:00:00</v>
      </c>
      <c r="X93">
        <f>'CEG DATA'!F94</f>
        <v>94.36</v>
      </c>
      <c r="Y93" s="7">
        <f t="shared" si="21"/>
        <v>8.086871055927888E-3</v>
      </c>
    </row>
    <row r="94" spans="2:25" x14ac:dyDescent="0.2">
      <c r="B94" t="str">
        <f>'CEG DATA'!B95</f>
        <v>12/07/2023 16:00:00</v>
      </c>
      <c r="C94">
        <f>'AAPL DATA'!F95</f>
        <v>189.77</v>
      </c>
      <c r="D94" s="7">
        <f t="shared" si="16"/>
        <v>8.9454083340733282E-3</v>
      </c>
      <c r="F94" t="str">
        <f t="shared" si="11"/>
        <v>12/07/2023 16:00:00</v>
      </c>
      <c r="G94">
        <f>'AMZN DATA'!F94</f>
        <v>130.80000000000001</v>
      </c>
      <c r="H94" s="7">
        <f t="shared" si="17"/>
        <v>1.5563916913060876E-2</v>
      </c>
      <c r="J94" t="str">
        <f t="shared" si="12"/>
        <v>12/07/2023 16:00:00</v>
      </c>
      <c r="K94">
        <f>'CVX DATA'!F95</f>
        <v>159.63999999999999</v>
      </c>
      <c r="L94" s="7">
        <f t="shared" si="18"/>
        <v>9.5670417520482397E-3</v>
      </c>
      <c r="N94" t="str">
        <f t="shared" si="13"/>
        <v>12/07/2023 16:00:00</v>
      </c>
      <c r="O94">
        <f>'WDC DATA'!F95</f>
        <v>29.04</v>
      </c>
      <c r="P94" s="7">
        <f t="shared" si="19"/>
        <v>1.3783599701213596E-3</v>
      </c>
      <c r="R94" t="str">
        <f t="shared" si="14"/>
        <v>12/07/2023 16:00:00</v>
      </c>
      <c r="S94">
        <f>'MA DATA'!F95</f>
        <v>400.69</v>
      </c>
      <c r="T94" s="7">
        <f t="shared" si="20"/>
        <v>7.2386945843839765E-3</v>
      </c>
      <c r="W94" t="str">
        <f t="shared" si="15"/>
        <v>12/07/2023 16:00:00</v>
      </c>
      <c r="X94">
        <f>'CEG DATA'!F95</f>
        <v>96.06</v>
      </c>
      <c r="Y94" s="7">
        <f t="shared" si="21"/>
        <v>1.785574169720416E-2</v>
      </c>
    </row>
    <row r="95" spans="2:25" x14ac:dyDescent="0.2">
      <c r="B95" t="str">
        <f>'CEG DATA'!B96</f>
        <v>13/07/2023 16:00:00</v>
      </c>
      <c r="C95">
        <f>'AAPL DATA'!F96</f>
        <v>190.54</v>
      </c>
      <c r="D95" s="7">
        <f t="shared" si="16"/>
        <v>4.0493337127456971E-3</v>
      </c>
      <c r="F95" t="str">
        <f t="shared" si="11"/>
        <v>13/07/2023 16:00:00</v>
      </c>
      <c r="G95">
        <f>'AMZN DATA'!F95</f>
        <v>134.30000000000001</v>
      </c>
      <c r="H95" s="7">
        <f t="shared" si="17"/>
        <v>2.6406664506093643E-2</v>
      </c>
      <c r="J95" t="str">
        <f t="shared" si="12"/>
        <v>13/07/2023 16:00:00</v>
      </c>
      <c r="K95">
        <f>'CVX DATA'!F96</f>
        <v>157.51</v>
      </c>
      <c r="L95" s="7">
        <f t="shared" si="18"/>
        <v>-1.3432331866889045E-2</v>
      </c>
      <c r="N95" t="str">
        <f t="shared" si="13"/>
        <v>13/07/2023 16:00:00</v>
      </c>
      <c r="O95">
        <f>'WDC DATA'!F96</f>
        <v>29.75</v>
      </c>
      <c r="P95" s="7">
        <f t="shared" si="19"/>
        <v>2.4154942035043356E-2</v>
      </c>
      <c r="R95" t="str">
        <f t="shared" si="14"/>
        <v>13/07/2023 16:00:00</v>
      </c>
      <c r="S95">
        <f>'MA DATA'!F96</f>
        <v>400.56</v>
      </c>
      <c r="T95" s="7">
        <f t="shared" si="20"/>
        <v>-3.2449298256650077E-4</v>
      </c>
      <c r="W95" t="str">
        <f t="shared" si="15"/>
        <v>13/07/2023 16:00:00</v>
      </c>
      <c r="X95">
        <f>'CEG DATA'!F96</f>
        <v>95.27</v>
      </c>
      <c r="Y95" s="7">
        <f t="shared" si="21"/>
        <v>-8.258030517990329E-3</v>
      </c>
    </row>
    <row r="96" spans="2:25" x14ac:dyDescent="0.2">
      <c r="B96" t="str">
        <f>'CEG DATA'!B97</f>
        <v>14/07/2023 16:00:00</v>
      </c>
      <c r="C96">
        <f>'AAPL DATA'!F97</f>
        <v>190.69</v>
      </c>
      <c r="D96" s="7">
        <f t="shared" si="16"/>
        <v>7.8692656790220266E-4</v>
      </c>
      <c r="F96" t="str">
        <f t="shared" si="11"/>
        <v>14/07/2023 16:00:00</v>
      </c>
      <c r="G96">
        <f>'AMZN DATA'!F96</f>
        <v>134.68</v>
      </c>
      <c r="H96" s="7">
        <f t="shared" si="17"/>
        <v>2.8254907636818217E-3</v>
      </c>
      <c r="J96" t="str">
        <f t="shared" si="12"/>
        <v>14/07/2023 16:00:00</v>
      </c>
      <c r="K96">
        <f>'CVX DATA'!F97</f>
        <v>153.58000000000001</v>
      </c>
      <c r="L96" s="7">
        <f t="shared" si="18"/>
        <v>-2.5267344411246447E-2</v>
      </c>
      <c r="N96" t="str">
        <f t="shared" si="13"/>
        <v>14/07/2023 16:00:00</v>
      </c>
      <c r="O96">
        <f>'WDC DATA'!F97</f>
        <v>29.98</v>
      </c>
      <c r="P96" s="7">
        <f t="shared" si="19"/>
        <v>7.7013606828129841E-3</v>
      </c>
      <c r="R96" t="str">
        <f t="shared" si="14"/>
        <v>14/07/2023 16:00:00</v>
      </c>
      <c r="S96">
        <f>'MA DATA'!F97</f>
        <v>402.51</v>
      </c>
      <c r="T96" s="7">
        <f t="shared" si="20"/>
        <v>4.8563732488005875E-3</v>
      </c>
      <c r="W96" t="str">
        <f t="shared" si="15"/>
        <v>14/07/2023 16:00:00</v>
      </c>
      <c r="X96">
        <f>'CEG DATA'!F97</f>
        <v>95</v>
      </c>
      <c r="Y96" s="7">
        <f t="shared" si="21"/>
        <v>-2.8380741181471534E-3</v>
      </c>
    </row>
    <row r="97" spans="2:25" x14ac:dyDescent="0.2">
      <c r="B97" t="str">
        <f>'CEG DATA'!B98</f>
        <v>17/07/2023 16:00:00</v>
      </c>
      <c r="C97">
        <f>'AAPL DATA'!F98</f>
        <v>193.99</v>
      </c>
      <c r="D97" s="7">
        <f t="shared" si="16"/>
        <v>1.7157538496479198E-2</v>
      </c>
      <c r="F97" t="str">
        <f t="shared" si="11"/>
        <v>17/07/2023 16:00:00</v>
      </c>
      <c r="G97">
        <f>'AMZN DATA'!F97</f>
        <v>133.56</v>
      </c>
      <c r="H97" s="7">
        <f t="shared" si="17"/>
        <v>-8.3507792174199631E-3</v>
      </c>
      <c r="J97" t="str">
        <f t="shared" si="12"/>
        <v>17/07/2023 16:00:00</v>
      </c>
      <c r="K97">
        <f>'CVX DATA'!F98</f>
        <v>153.44</v>
      </c>
      <c r="L97" s="7">
        <f t="shared" si="18"/>
        <v>-9.1199276726946197E-4</v>
      </c>
      <c r="N97" t="str">
        <f t="shared" si="13"/>
        <v>17/07/2023 16:00:00</v>
      </c>
      <c r="O97">
        <f>'WDC DATA'!F98</f>
        <v>29.58</v>
      </c>
      <c r="P97" s="7">
        <f t="shared" si="19"/>
        <v>-1.3432035391798016E-2</v>
      </c>
      <c r="R97" t="str">
        <f t="shared" si="14"/>
        <v>17/07/2023 16:00:00</v>
      </c>
      <c r="S97">
        <f>'MA DATA'!F98</f>
        <v>402.2</v>
      </c>
      <c r="T97" s="7">
        <f t="shared" si="20"/>
        <v>-7.7046393193834885E-4</v>
      </c>
      <c r="W97" t="str">
        <f t="shared" si="15"/>
        <v>17/07/2023 16:00:00</v>
      </c>
      <c r="X97">
        <f>'CEG DATA'!F98</f>
        <v>96.18</v>
      </c>
      <c r="Y97" s="7">
        <f t="shared" si="21"/>
        <v>1.2344544248975914E-2</v>
      </c>
    </row>
    <row r="98" spans="2:25" x14ac:dyDescent="0.2">
      <c r="B98" t="str">
        <f>'CEG DATA'!B99</f>
        <v>18/07/2023 16:00:00</v>
      </c>
      <c r="C98">
        <f>'AAPL DATA'!F99</f>
        <v>193.73</v>
      </c>
      <c r="D98" s="7">
        <f t="shared" si="16"/>
        <v>-1.3411742441602579E-3</v>
      </c>
      <c r="F98" t="str">
        <f t="shared" si="11"/>
        <v>18/07/2023 16:00:00</v>
      </c>
      <c r="G98">
        <f>'AMZN DATA'!F98</f>
        <v>132.83000000000001</v>
      </c>
      <c r="H98" s="7">
        <f t="shared" si="17"/>
        <v>-5.4806999310417241E-3</v>
      </c>
      <c r="J98" t="str">
        <f t="shared" si="12"/>
        <v>18/07/2023 16:00:00</v>
      </c>
      <c r="K98">
        <f>'CVX DATA'!F99</f>
        <v>153.75</v>
      </c>
      <c r="L98" s="7">
        <f t="shared" si="18"/>
        <v>2.0182955514992345E-3</v>
      </c>
      <c r="N98" t="str">
        <f t="shared" si="13"/>
        <v>18/07/2023 16:00:00</v>
      </c>
      <c r="O98">
        <f>'WDC DATA'!F99</f>
        <v>29.07</v>
      </c>
      <c r="P98" s="7">
        <f t="shared" si="19"/>
        <v>-1.7391742711869107E-2</v>
      </c>
      <c r="R98" t="str">
        <f t="shared" si="14"/>
        <v>18/07/2023 16:00:00</v>
      </c>
      <c r="S98">
        <f>'MA DATA'!F99</f>
        <v>398.16</v>
      </c>
      <c r="T98" s="7">
        <f t="shared" si="20"/>
        <v>-1.009554278825284E-2</v>
      </c>
      <c r="W98" t="str">
        <f t="shared" si="15"/>
        <v>18/07/2023 16:00:00</v>
      </c>
      <c r="X98">
        <f>'CEG DATA'!F99</f>
        <v>95.37</v>
      </c>
      <c r="Y98" s="7">
        <f t="shared" si="21"/>
        <v>-8.4573722586956182E-3</v>
      </c>
    </row>
    <row r="99" spans="2:25" x14ac:dyDescent="0.2">
      <c r="B99" t="str">
        <f>'CEG DATA'!B100</f>
        <v>19/07/2023 16:00:00</v>
      </c>
      <c r="C99">
        <f>'AAPL DATA'!F100</f>
        <v>195.1</v>
      </c>
      <c r="D99" s="7">
        <f t="shared" si="16"/>
        <v>7.0468105302110336E-3</v>
      </c>
      <c r="F99" t="str">
        <f t="shared" si="11"/>
        <v>19/07/2023 16:00:00</v>
      </c>
      <c r="G99">
        <f>'AMZN DATA'!F99</f>
        <v>135.36000000000001</v>
      </c>
      <c r="H99" s="7">
        <f t="shared" si="17"/>
        <v>1.8867780713501207E-2</v>
      </c>
      <c r="J99" t="str">
        <f t="shared" si="12"/>
        <v>19/07/2023 16:00:00</v>
      </c>
      <c r="K99">
        <f>'CVX DATA'!F100</f>
        <v>154.69</v>
      </c>
      <c r="L99" s="7">
        <f t="shared" si="18"/>
        <v>6.0952075619463714E-3</v>
      </c>
      <c r="N99" t="str">
        <f t="shared" si="13"/>
        <v>19/07/2023 16:00:00</v>
      </c>
      <c r="O99">
        <f>'WDC DATA'!F100</f>
        <v>29.43</v>
      </c>
      <c r="P99" s="7">
        <f t="shared" si="19"/>
        <v>1.2307847674596773E-2</v>
      </c>
      <c r="R99" t="str">
        <f t="shared" si="14"/>
        <v>19/07/2023 16:00:00</v>
      </c>
      <c r="S99">
        <f>'MA DATA'!F100</f>
        <v>398.27</v>
      </c>
      <c r="T99" s="7">
        <f t="shared" si="20"/>
        <v>2.7623269012823473E-4</v>
      </c>
      <c r="W99" t="str">
        <f t="shared" si="15"/>
        <v>19/07/2023 16:00:00</v>
      </c>
      <c r="X99">
        <f>'CEG DATA'!F100</f>
        <v>94.73</v>
      </c>
      <c r="Y99" s="7">
        <f t="shared" si="21"/>
        <v>-6.7333237033779551E-3</v>
      </c>
    </row>
    <row r="100" spans="2:25" x14ac:dyDescent="0.2">
      <c r="B100" t="str">
        <f>'CEG DATA'!B101</f>
        <v>20/07/2023 16:00:00</v>
      </c>
      <c r="C100">
        <f>'AAPL DATA'!F101</f>
        <v>193.13</v>
      </c>
      <c r="D100" s="7">
        <f t="shared" si="16"/>
        <v>-1.0148710344557488E-2</v>
      </c>
      <c r="F100" t="str">
        <f t="shared" si="11"/>
        <v>20/07/2023 16:00:00</v>
      </c>
      <c r="G100">
        <f>'AMZN DATA'!F100</f>
        <v>129.96</v>
      </c>
      <c r="H100" s="7">
        <f t="shared" si="17"/>
        <v>-4.0711185057013585E-2</v>
      </c>
      <c r="J100" t="str">
        <f t="shared" si="12"/>
        <v>20/07/2023 16:00:00</v>
      </c>
      <c r="K100">
        <f>'CVX DATA'!F101</f>
        <v>156.4</v>
      </c>
      <c r="L100" s="7">
        <f t="shared" si="18"/>
        <v>1.0993713862637255E-2</v>
      </c>
      <c r="N100" t="str">
        <f t="shared" si="13"/>
        <v>20/07/2023 16:00:00</v>
      </c>
      <c r="O100">
        <f>'WDC DATA'!F101</f>
        <v>28.93</v>
      </c>
      <c r="P100" s="7">
        <f t="shared" si="19"/>
        <v>-1.7135443257337696E-2</v>
      </c>
      <c r="R100" t="str">
        <f t="shared" si="14"/>
        <v>20/07/2023 16:00:00</v>
      </c>
      <c r="S100">
        <f>'MA DATA'!F101</f>
        <v>398.06</v>
      </c>
      <c r="T100" s="7">
        <f t="shared" si="20"/>
        <v>-5.2741954935258762E-4</v>
      </c>
      <c r="W100" t="str">
        <f t="shared" si="15"/>
        <v>20/07/2023 16:00:00</v>
      </c>
      <c r="X100">
        <f>'CEG DATA'!F101</f>
        <v>96.89</v>
      </c>
      <c r="Y100" s="7">
        <f t="shared" si="21"/>
        <v>2.2545574509469615E-2</v>
      </c>
    </row>
    <row r="101" spans="2:25" x14ac:dyDescent="0.2">
      <c r="B101" t="str">
        <f>'CEG DATA'!B102</f>
        <v>21/07/2023 16:00:00</v>
      </c>
      <c r="C101">
        <f>'AAPL DATA'!F102</f>
        <v>191.94</v>
      </c>
      <c r="D101" s="7">
        <f t="shared" si="16"/>
        <v>-6.1807140950263561E-3</v>
      </c>
      <c r="F101" t="str">
        <f t="shared" si="11"/>
        <v>21/07/2023 16:00:00</v>
      </c>
      <c r="G101">
        <f>'AMZN DATA'!F101</f>
        <v>130</v>
      </c>
      <c r="H101" s="7">
        <f t="shared" si="17"/>
        <v>3.0773965468286355E-4</v>
      </c>
      <c r="J101" t="str">
        <f t="shared" si="12"/>
        <v>21/07/2023 16:00:00</v>
      </c>
      <c r="K101">
        <f>'CVX DATA'!F102</f>
        <v>158.69</v>
      </c>
      <c r="L101" s="7">
        <f t="shared" si="18"/>
        <v>1.4535785463540165E-2</v>
      </c>
      <c r="N101" t="str">
        <f t="shared" si="13"/>
        <v>21/07/2023 16:00:00</v>
      </c>
      <c r="O101">
        <f>'WDC DATA'!F102</f>
        <v>28.95</v>
      </c>
      <c r="P101" s="7">
        <f t="shared" si="19"/>
        <v>6.9108503096046805E-4</v>
      </c>
      <c r="R101" t="str">
        <f t="shared" si="14"/>
        <v>21/07/2023 16:00:00</v>
      </c>
      <c r="S101">
        <f>'MA DATA'!F102</f>
        <v>397.49</v>
      </c>
      <c r="T101" s="7">
        <f t="shared" si="20"/>
        <v>-1.4329711458406895E-3</v>
      </c>
      <c r="W101" t="str">
        <f t="shared" si="15"/>
        <v>21/07/2023 16:00:00</v>
      </c>
      <c r="X101">
        <f>'CEG DATA'!F102</f>
        <v>96.6</v>
      </c>
      <c r="Y101" s="7">
        <f t="shared" si="21"/>
        <v>-2.9975731784404806E-3</v>
      </c>
    </row>
    <row r="102" spans="2:25" x14ac:dyDescent="0.2">
      <c r="B102" t="str">
        <f>'CEG DATA'!B103</f>
        <v>24/07/2023 16:00:00</v>
      </c>
      <c r="C102">
        <f>'AAPL DATA'!F103</f>
        <v>192.75</v>
      </c>
      <c r="D102" s="7">
        <f t="shared" si="16"/>
        <v>4.2111892539572022E-3</v>
      </c>
      <c r="F102" t="str">
        <f t="shared" si="11"/>
        <v>24/07/2023 16:00:00</v>
      </c>
      <c r="G102">
        <f>'AMZN DATA'!F102</f>
        <v>128.80000000000001</v>
      </c>
      <c r="H102" s="7">
        <f t="shared" si="17"/>
        <v>-9.2736367853291021E-3</v>
      </c>
      <c r="J102" t="str">
        <f t="shared" si="12"/>
        <v>24/07/2023 16:00:00</v>
      </c>
      <c r="K102">
        <f>'CVX DATA'!F103</f>
        <v>161.82</v>
      </c>
      <c r="L102" s="7">
        <f t="shared" si="18"/>
        <v>1.9531992804942545E-2</v>
      </c>
      <c r="N102" t="str">
        <f t="shared" si="13"/>
        <v>24/07/2023 16:00:00</v>
      </c>
      <c r="O102">
        <f>'WDC DATA'!F103</f>
        <v>29.42</v>
      </c>
      <c r="P102" s="7">
        <f t="shared" si="19"/>
        <v>1.6104511154287297E-2</v>
      </c>
      <c r="R102" t="str">
        <f t="shared" si="14"/>
        <v>24/07/2023 16:00:00</v>
      </c>
      <c r="S102">
        <f>'MA DATA'!F103</f>
        <v>404.79</v>
      </c>
      <c r="T102" s="7">
        <f t="shared" si="20"/>
        <v>1.8198637565572041E-2</v>
      </c>
      <c r="W102" t="str">
        <f t="shared" si="15"/>
        <v>24/07/2023 16:00:00</v>
      </c>
      <c r="X102">
        <f>'CEG DATA'!F103</f>
        <v>96.55</v>
      </c>
      <c r="Y102" s="7">
        <f t="shared" si="21"/>
        <v>-5.177323439488191E-4</v>
      </c>
    </row>
    <row r="103" spans="2:25" x14ac:dyDescent="0.2">
      <c r="B103" t="str">
        <f>'CEG DATA'!B104</f>
        <v>25/07/2023 16:00:00</v>
      </c>
      <c r="C103">
        <f>'AAPL DATA'!F104</f>
        <v>193.62</v>
      </c>
      <c r="D103" s="7">
        <f t="shared" si="16"/>
        <v>4.5034628484867016E-3</v>
      </c>
      <c r="F103" t="str">
        <f t="shared" si="11"/>
        <v>25/07/2023 16:00:00</v>
      </c>
      <c r="G103">
        <f>'AMZN DATA'!F103</f>
        <v>129.13</v>
      </c>
      <c r="H103" s="7">
        <f t="shared" si="17"/>
        <v>2.5588351883069809E-3</v>
      </c>
      <c r="J103" t="str">
        <f t="shared" si="12"/>
        <v>25/07/2023 16:00:00</v>
      </c>
      <c r="K103">
        <f>'CVX DATA'!F104</f>
        <v>162.56</v>
      </c>
      <c r="L103" s="7">
        <f t="shared" si="18"/>
        <v>4.562558010423612E-3</v>
      </c>
      <c r="N103" t="str">
        <f t="shared" si="13"/>
        <v>25/07/2023 16:00:00</v>
      </c>
      <c r="O103">
        <f>'WDC DATA'!F104</f>
        <v>29.21</v>
      </c>
      <c r="P103" s="7">
        <f t="shared" si="19"/>
        <v>-7.1635987736418409E-3</v>
      </c>
      <c r="R103" t="str">
        <f t="shared" si="14"/>
        <v>25/07/2023 16:00:00</v>
      </c>
      <c r="S103">
        <f>'MA DATA'!F104</f>
        <v>401.28</v>
      </c>
      <c r="T103" s="7">
        <f t="shared" si="20"/>
        <v>-8.7089761063046268E-3</v>
      </c>
      <c r="W103" t="str">
        <f t="shared" si="15"/>
        <v>25/07/2023 16:00:00</v>
      </c>
      <c r="X103">
        <f>'CEG DATA'!F104</f>
        <v>97.52</v>
      </c>
      <c r="Y103" s="7">
        <f t="shared" si="21"/>
        <v>9.9964762984926757E-3</v>
      </c>
    </row>
    <row r="104" spans="2:25" x14ac:dyDescent="0.2">
      <c r="B104" t="str">
        <f>'CEG DATA'!B105</f>
        <v>26/07/2023 16:00:00</v>
      </c>
      <c r="C104">
        <f>'AAPL DATA'!F105</f>
        <v>194.5</v>
      </c>
      <c r="D104" s="7">
        <f t="shared" si="16"/>
        <v>4.5346877665754255E-3</v>
      </c>
      <c r="F104" t="str">
        <f t="shared" si="11"/>
        <v>26/07/2023 16:00:00</v>
      </c>
      <c r="G104">
        <f>'AMZN DATA'!F104</f>
        <v>128.15</v>
      </c>
      <c r="H104" s="7">
        <f t="shared" si="17"/>
        <v>-7.6181960484799967E-3</v>
      </c>
      <c r="J104" t="str">
        <f t="shared" si="12"/>
        <v>26/07/2023 16:00:00</v>
      </c>
      <c r="K104">
        <f>'CVX DATA'!F105</f>
        <v>161.34</v>
      </c>
      <c r="L104" s="7">
        <f t="shared" si="18"/>
        <v>-7.5332248812887276E-3</v>
      </c>
      <c r="N104" t="str">
        <f t="shared" si="13"/>
        <v>26/07/2023 16:00:00</v>
      </c>
      <c r="O104">
        <f>'WDC DATA'!F105</f>
        <v>29.39</v>
      </c>
      <c r="P104" s="7">
        <f t="shared" si="19"/>
        <v>6.1433640311763394E-3</v>
      </c>
      <c r="R104" t="str">
        <f t="shared" si="14"/>
        <v>26/07/2023 16:00:00</v>
      </c>
      <c r="S104">
        <f>'MA DATA'!F105</f>
        <v>402.41</v>
      </c>
      <c r="T104" s="7">
        <f t="shared" si="20"/>
        <v>2.8120313668821869E-3</v>
      </c>
      <c r="W104" t="str">
        <f t="shared" si="15"/>
        <v>26/07/2023 16:00:00</v>
      </c>
      <c r="X104">
        <f>'CEG DATA'!F105</f>
        <v>97.34</v>
      </c>
      <c r="Y104" s="7">
        <f t="shared" si="21"/>
        <v>-1.8474807677077941E-3</v>
      </c>
    </row>
    <row r="105" spans="2:25" x14ac:dyDescent="0.2">
      <c r="B105" t="str">
        <f>'CEG DATA'!B106</f>
        <v>27/07/2023 16:00:00</v>
      </c>
      <c r="C105">
        <f>'AAPL DATA'!F106</f>
        <v>193.22</v>
      </c>
      <c r="D105" s="7">
        <f t="shared" si="16"/>
        <v>-6.6027269691374931E-3</v>
      </c>
      <c r="F105" t="str">
        <f t="shared" si="11"/>
        <v>27/07/2023 16:00:00</v>
      </c>
      <c r="G105">
        <f>'AMZN DATA'!F105</f>
        <v>128.25</v>
      </c>
      <c r="H105" s="7">
        <f t="shared" si="17"/>
        <v>7.8003124079867401E-4</v>
      </c>
      <c r="J105" t="str">
        <f t="shared" si="12"/>
        <v>27/07/2023 16:00:00</v>
      </c>
      <c r="K105">
        <f>'CVX DATA'!F106</f>
        <v>159.66</v>
      </c>
      <c r="L105" s="7">
        <f t="shared" si="18"/>
        <v>-1.0467385291175543E-2</v>
      </c>
      <c r="N105" t="str">
        <f t="shared" si="13"/>
        <v>27/07/2023 16:00:00</v>
      </c>
      <c r="O105">
        <f>'WDC DATA'!F106</f>
        <v>31.5</v>
      </c>
      <c r="P105" s="7">
        <f t="shared" si="19"/>
        <v>6.9333065400761354E-2</v>
      </c>
      <c r="R105" t="str">
        <f t="shared" si="14"/>
        <v>27/07/2023 16:00:00</v>
      </c>
      <c r="S105">
        <f>'MA DATA'!F106</f>
        <v>394.5</v>
      </c>
      <c r="T105" s="7">
        <f t="shared" si="20"/>
        <v>-1.9852329085454423E-2</v>
      </c>
      <c r="W105" t="str">
        <f t="shared" si="15"/>
        <v>27/07/2023 16:00:00</v>
      </c>
      <c r="X105">
        <f>'CEG DATA'!F106</f>
        <v>95.42</v>
      </c>
      <c r="Y105" s="7">
        <f t="shared" si="21"/>
        <v>-1.9921804317347257E-2</v>
      </c>
    </row>
    <row r="106" spans="2:25" x14ac:dyDescent="0.2">
      <c r="B106" t="str">
        <f>'CEG DATA'!B107</f>
        <v>28/07/2023 16:00:00</v>
      </c>
      <c r="C106">
        <f>'AAPL DATA'!F107</f>
        <v>195.83</v>
      </c>
      <c r="D106" s="7">
        <f t="shared" si="16"/>
        <v>1.3417499839381564E-2</v>
      </c>
      <c r="F106" t="str">
        <f t="shared" si="11"/>
        <v>28/07/2023 16:00:00</v>
      </c>
      <c r="G106">
        <f>'AMZN DATA'!F106</f>
        <v>132.21</v>
      </c>
      <c r="H106" s="7">
        <f t="shared" si="17"/>
        <v>3.0410083471126542E-2</v>
      </c>
      <c r="J106" t="str">
        <f t="shared" si="12"/>
        <v>28/07/2023 16:00:00</v>
      </c>
      <c r="K106">
        <f>'CVX DATA'!F107</f>
        <v>158.87</v>
      </c>
      <c r="L106" s="7">
        <f t="shared" si="18"/>
        <v>-4.9602964857206567E-3</v>
      </c>
      <c r="N106" t="str">
        <f t="shared" si="13"/>
        <v>28/07/2023 16:00:00</v>
      </c>
      <c r="O106">
        <f>'WDC DATA'!F107</f>
        <v>31.77</v>
      </c>
      <c r="P106" s="7">
        <f t="shared" si="19"/>
        <v>8.5349024498372859E-3</v>
      </c>
      <c r="R106" t="str">
        <f t="shared" si="14"/>
        <v>28/07/2023 16:00:00</v>
      </c>
      <c r="S106">
        <f>'MA DATA'!F107</f>
        <v>392.96</v>
      </c>
      <c r="T106" s="7">
        <f t="shared" si="20"/>
        <v>-3.9113147672060139E-3</v>
      </c>
      <c r="W106" t="str">
        <f t="shared" si="15"/>
        <v>28/07/2023 16:00:00</v>
      </c>
      <c r="X106">
        <f>'CEG DATA'!F107</f>
        <v>95.74</v>
      </c>
      <c r="Y106" s="7">
        <f t="shared" si="21"/>
        <v>3.3479838764018826E-3</v>
      </c>
    </row>
    <row r="107" spans="2:25" x14ac:dyDescent="0.2">
      <c r="B107" t="str">
        <f>'CEG DATA'!B108</f>
        <v>31/07/2023 16:00:00</v>
      </c>
      <c r="C107">
        <f>'AAPL DATA'!F108</f>
        <v>196.45</v>
      </c>
      <c r="D107" s="7">
        <f t="shared" si="16"/>
        <v>3.1610100757235426E-3</v>
      </c>
      <c r="F107" t="str">
        <f t="shared" si="11"/>
        <v>31/07/2023 16:00:00</v>
      </c>
      <c r="G107">
        <f>'AMZN DATA'!F107</f>
        <v>133.68</v>
      </c>
      <c r="H107" s="7">
        <f t="shared" si="17"/>
        <v>1.1057316765132965E-2</v>
      </c>
      <c r="J107" t="str">
        <f t="shared" si="12"/>
        <v>31/07/2023 16:00:00</v>
      </c>
      <c r="K107">
        <f>'CVX DATA'!F108</f>
        <v>163.66</v>
      </c>
      <c r="L107" s="7">
        <f t="shared" si="18"/>
        <v>2.9704847367303368E-2</v>
      </c>
      <c r="N107" t="str">
        <f t="shared" si="13"/>
        <v>31/07/2023 16:00:00</v>
      </c>
      <c r="O107">
        <f>'WDC DATA'!F108</f>
        <v>32.17</v>
      </c>
      <c r="P107" s="7">
        <f t="shared" si="19"/>
        <v>1.2511892969510368E-2</v>
      </c>
      <c r="R107" t="str">
        <f t="shared" si="14"/>
        <v>31/07/2023 16:00:00</v>
      </c>
      <c r="S107">
        <f>'MA DATA'!F108</f>
        <v>394.28</v>
      </c>
      <c r="T107" s="7">
        <f t="shared" si="20"/>
        <v>3.3534912785153424E-3</v>
      </c>
      <c r="W107" t="str">
        <f t="shared" si="15"/>
        <v>31/07/2023 16:00:00</v>
      </c>
      <c r="X107">
        <f>'CEG DATA'!F108</f>
        <v>96.65</v>
      </c>
      <c r="Y107" s="7">
        <f t="shared" si="21"/>
        <v>9.4600216899769808E-3</v>
      </c>
    </row>
    <row r="108" spans="2:25" x14ac:dyDescent="0.2">
      <c r="B108" t="str">
        <f>'CEG DATA'!B109</f>
        <v>01/08/2023 16:00:00</v>
      </c>
      <c r="C108">
        <f>'AAPL DATA'!F109</f>
        <v>195.61</v>
      </c>
      <c r="D108" s="7">
        <f t="shared" si="16"/>
        <v>-4.2850649662006315E-3</v>
      </c>
      <c r="F108" t="str">
        <f t="shared" si="11"/>
        <v>01/08/2023 16:00:00</v>
      </c>
      <c r="G108">
        <f>'AMZN DATA'!F108</f>
        <v>131.69</v>
      </c>
      <c r="H108" s="7">
        <f t="shared" si="17"/>
        <v>-1.4998208565009628E-2</v>
      </c>
      <c r="J108" t="str">
        <f t="shared" si="12"/>
        <v>01/08/2023 16:00:00</v>
      </c>
      <c r="K108">
        <f>'CVX DATA'!F109</f>
        <v>162.30000000000001</v>
      </c>
      <c r="L108" s="7">
        <f t="shared" si="18"/>
        <v>-8.344630578690013E-3</v>
      </c>
      <c r="N108" t="str">
        <f t="shared" si="13"/>
        <v>01/08/2023 16:00:00</v>
      </c>
      <c r="O108">
        <f>'WDC DATA'!F109</f>
        <v>32.4</v>
      </c>
      <c r="P108" s="7">
        <f t="shared" si="19"/>
        <v>7.1240815473485762E-3</v>
      </c>
      <c r="R108" t="str">
        <f t="shared" si="14"/>
        <v>01/08/2023 16:00:00</v>
      </c>
      <c r="S108">
        <f>'MA DATA'!F109</f>
        <v>397.07</v>
      </c>
      <c r="T108" s="7">
        <f t="shared" si="20"/>
        <v>7.0512707651176577E-3</v>
      </c>
      <c r="W108" t="str">
        <f t="shared" si="15"/>
        <v>01/08/2023 16:00:00</v>
      </c>
      <c r="X108">
        <f>'CEG DATA'!F109</f>
        <v>96.3</v>
      </c>
      <c r="Y108" s="7">
        <f t="shared" si="21"/>
        <v>-3.6278868502600649E-3</v>
      </c>
    </row>
    <row r="109" spans="2:25" x14ac:dyDescent="0.2">
      <c r="B109" t="str">
        <f>'CEG DATA'!B110</f>
        <v>02/08/2023 16:00:00</v>
      </c>
      <c r="C109">
        <f>'AAPL DATA'!F110</f>
        <v>192.58</v>
      </c>
      <c r="D109" s="7">
        <f t="shared" si="16"/>
        <v>-1.5611229226130152E-2</v>
      </c>
      <c r="F109" t="str">
        <f t="shared" si="11"/>
        <v>02/08/2023 16:00:00</v>
      </c>
      <c r="G109">
        <f>'AMZN DATA'!F109</f>
        <v>128.21</v>
      </c>
      <c r="H109" s="7">
        <f t="shared" si="17"/>
        <v>-2.6781131157519397E-2</v>
      </c>
      <c r="J109" t="str">
        <f t="shared" si="12"/>
        <v>02/08/2023 16:00:00</v>
      </c>
      <c r="K109">
        <f>'CVX DATA'!F110</f>
        <v>159.72999999999999</v>
      </c>
      <c r="L109" s="7">
        <f t="shared" si="18"/>
        <v>-1.5961584718680397E-2</v>
      </c>
      <c r="N109" t="str">
        <f t="shared" si="13"/>
        <v>02/08/2023 16:00:00</v>
      </c>
      <c r="O109">
        <f>'WDC DATA'!F110</f>
        <v>32.06</v>
      </c>
      <c r="P109" s="7">
        <f t="shared" si="19"/>
        <v>-1.0549275616876718E-2</v>
      </c>
      <c r="R109" t="str">
        <f t="shared" si="14"/>
        <v>02/08/2023 16:00:00</v>
      </c>
      <c r="S109">
        <f>'MA DATA'!F110</f>
        <v>390.02</v>
      </c>
      <c r="T109" s="7">
        <f t="shared" si="20"/>
        <v>-1.791456770226121E-2</v>
      </c>
      <c r="W109" t="str">
        <f t="shared" si="15"/>
        <v>02/08/2023 16:00:00</v>
      </c>
      <c r="X109">
        <f>'CEG DATA'!F110</f>
        <v>95.55</v>
      </c>
      <c r="Y109" s="7">
        <f t="shared" si="21"/>
        <v>-7.8186481177977725E-3</v>
      </c>
    </row>
    <row r="110" spans="2:25" x14ac:dyDescent="0.2">
      <c r="B110" t="str">
        <f>'CEG DATA'!B111</f>
        <v>03/08/2023 16:00:00</v>
      </c>
      <c r="C110">
        <f>'AAPL DATA'!F111</f>
        <v>191.17</v>
      </c>
      <c r="D110" s="7">
        <f t="shared" si="16"/>
        <v>-7.3485672712110756E-3</v>
      </c>
      <c r="F110" t="str">
        <f t="shared" si="11"/>
        <v>03/08/2023 16:00:00</v>
      </c>
      <c r="G110">
        <f>'AMZN DATA'!F110</f>
        <v>128.91</v>
      </c>
      <c r="H110" s="7">
        <f t="shared" si="17"/>
        <v>5.4449418904040691E-3</v>
      </c>
      <c r="J110" t="str">
        <f t="shared" si="12"/>
        <v>03/08/2023 16:00:00</v>
      </c>
      <c r="K110">
        <f>'CVX DATA'!F111</f>
        <v>159.66999999999999</v>
      </c>
      <c r="L110" s="7">
        <f t="shared" si="18"/>
        <v>-3.7570445025532096E-4</v>
      </c>
      <c r="N110" t="str">
        <f t="shared" si="13"/>
        <v>03/08/2023 16:00:00</v>
      </c>
      <c r="O110">
        <f>'WDC DATA'!F111</f>
        <v>32.700000000000003</v>
      </c>
      <c r="P110" s="7">
        <f t="shared" si="19"/>
        <v>1.9765930721800766E-2</v>
      </c>
      <c r="R110" t="str">
        <f t="shared" si="14"/>
        <v>03/08/2023 16:00:00</v>
      </c>
      <c r="S110">
        <f>'MA DATA'!F111</f>
        <v>393.01</v>
      </c>
      <c r="T110" s="7">
        <f t="shared" si="20"/>
        <v>7.6370369780613739E-3</v>
      </c>
      <c r="W110" t="str">
        <f t="shared" si="15"/>
        <v>03/08/2023 16:00:00</v>
      </c>
      <c r="X110">
        <f>'CEG DATA'!F111</f>
        <v>101.14</v>
      </c>
      <c r="Y110" s="7">
        <f t="shared" si="21"/>
        <v>5.685602496555503E-2</v>
      </c>
    </row>
    <row r="111" spans="2:25" x14ac:dyDescent="0.2">
      <c r="B111" t="str">
        <f>'CEG DATA'!B112</f>
        <v>04/08/2023 16:00:00</v>
      </c>
      <c r="C111">
        <f>'AAPL DATA'!F112</f>
        <v>181.99</v>
      </c>
      <c r="D111" s="7">
        <f t="shared" si="16"/>
        <v>-4.9211344028611312E-2</v>
      </c>
      <c r="F111" t="str">
        <f t="shared" si="11"/>
        <v>04/08/2023 16:00:00</v>
      </c>
      <c r="G111">
        <f>'AMZN DATA'!F111</f>
        <v>139.57</v>
      </c>
      <c r="H111" s="7">
        <f t="shared" si="17"/>
        <v>7.9451781065539559E-2</v>
      </c>
      <c r="J111" t="str">
        <f t="shared" si="12"/>
        <v>04/08/2023 16:00:00</v>
      </c>
      <c r="K111">
        <f>'CVX DATA'!F112</f>
        <v>159.31</v>
      </c>
      <c r="L111" s="7">
        <f t="shared" si="18"/>
        <v>-2.2571957668063749E-3</v>
      </c>
      <c r="N111" t="str">
        <f t="shared" si="13"/>
        <v>04/08/2023 16:00:00</v>
      </c>
      <c r="O111">
        <f>'WDC DATA'!F112</f>
        <v>32.840000000000003</v>
      </c>
      <c r="P111" s="7">
        <f t="shared" si="19"/>
        <v>4.2722066810198574E-3</v>
      </c>
      <c r="R111" t="str">
        <f t="shared" si="14"/>
        <v>04/08/2023 16:00:00</v>
      </c>
      <c r="S111">
        <f>'MA DATA'!F112</f>
        <v>391.35</v>
      </c>
      <c r="T111" s="7">
        <f t="shared" si="20"/>
        <v>-4.2327565873088672E-3</v>
      </c>
      <c r="W111" t="str">
        <f t="shared" si="15"/>
        <v>04/08/2023 16:00:00</v>
      </c>
      <c r="X111">
        <f>'CEG DATA'!F112</f>
        <v>103.94</v>
      </c>
      <c r="Y111" s="7">
        <f t="shared" si="21"/>
        <v>2.7308113928458777E-2</v>
      </c>
    </row>
    <row r="112" spans="2:25" x14ac:dyDescent="0.2">
      <c r="B112" t="str">
        <f>'CEG DATA'!B113</f>
        <v>07/08/2023 16:00:00</v>
      </c>
      <c r="C112">
        <f>'AAPL DATA'!F113</f>
        <v>178.85</v>
      </c>
      <c r="D112" s="7">
        <f t="shared" si="16"/>
        <v>-1.7404274807288778E-2</v>
      </c>
      <c r="F112" t="str">
        <f t="shared" si="11"/>
        <v>07/08/2023 16:00:00</v>
      </c>
      <c r="G112">
        <f>'AMZN DATA'!F112</f>
        <v>142.22</v>
      </c>
      <c r="H112" s="7">
        <f t="shared" si="17"/>
        <v>1.8808886934818966E-2</v>
      </c>
      <c r="J112" t="str">
        <f t="shared" si="12"/>
        <v>07/08/2023 16:00:00</v>
      </c>
      <c r="K112">
        <f>'CVX DATA'!F113</f>
        <v>159.88999999999999</v>
      </c>
      <c r="L112" s="7">
        <f t="shared" si="18"/>
        <v>3.6340892125253494E-3</v>
      </c>
      <c r="N112" t="str">
        <f t="shared" si="13"/>
        <v>07/08/2023 16:00:00</v>
      </c>
      <c r="O112">
        <f>'WDC DATA'!F113</f>
        <v>32.880000000000003</v>
      </c>
      <c r="P112" s="7">
        <f t="shared" si="19"/>
        <v>1.2172856037517249E-3</v>
      </c>
      <c r="R112" t="str">
        <f t="shared" si="14"/>
        <v>07/08/2023 16:00:00</v>
      </c>
      <c r="S112">
        <f>'MA DATA'!F113</f>
        <v>396.87</v>
      </c>
      <c r="T112" s="7">
        <f t="shared" si="20"/>
        <v>1.400647089155114E-2</v>
      </c>
      <c r="W112" t="str">
        <f t="shared" si="15"/>
        <v>07/08/2023 16:00:00</v>
      </c>
      <c r="X112">
        <f>'CEG DATA'!F113</f>
        <v>103.75</v>
      </c>
      <c r="Y112" s="7">
        <f t="shared" si="21"/>
        <v>-1.829650469488115E-3</v>
      </c>
    </row>
    <row r="113" spans="2:25" x14ac:dyDescent="0.2">
      <c r="B113" t="str">
        <f>'CEG DATA'!B114</f>
        <v>08/08/2023 16:00:00</v>
      </c>
      <c r="C113">
        <f>'AAPL DATA'!F114</f>
        <v>179.8</v>
      </c>
      <c r="D113" s="7">
        <f t="shared" si="16"/>
        <v>5.2976563324931914E-3</v>
      </c>
      <c r="F113" t="str">
        <f t="shared" si="11"/>
        <v>08/08/2023 16:00:00</v>
      </c>
      <c r="G113">
        <f>'AMZN DATA'!F113</f>
        <v>139.94</v>
      </c>
      <c r="H113" s="7">
        <f t="shared" si="17"/>
        <v>-1.616139513762117E-2</v>
      </c>
      <c r="J113" t="str">
        <f t="shared" si="12"/>
        <v>08/08/2023 16:00:00</v>
      </c>
      <c r="K113">
        <f>'CVX DATA'!F114</f>
        <v>159.65</v>
      </c>
      <c r="L113" s="7">
        <f t="shared" si="18"/>
        <v>-1.5021596365378655E-3</v>
      </c>
      <c r="N113" t="str">
        <f t="shared" si="13"/>
        <v>08/08/2023 16:00:00</v>
      </c>
      <c r="O113">
        <f>'WDC DATA'!F114</f>
        <v>32.619999999999997</v>
      </c>
      <c r="P113" s="7">
        <f t="shared" si="19"/>
        <v>-7.9389729951114853E-3</v>
      </c>
      <c r="R113" t="str">
        <f t="shared" si="14"/>
        <v>08/08/2023 16:00:00</v>
      </c>
      <c r="S113">
        <f>'MA DATA'!F114</f>
        <v>393.19</v>
      </c>
      <c r="T113" s="7">
        <f t="shared" si="20"/>
        <v>-9.3158155427437977E-3</v>
      </c>
      <c r="W113" t="str">
        <f t="shared" si="15"/>
        <v>08/08/2023 16:00:00</v>
      </c>
      <c r="X113">
        <f>'CEG DATA'!F114</f>
        <v>104.81</v>
      </c>
      <c r="Y113" s="7">
        <f t="shared" si="21"/>
        <v>1.0165028071278268E-2</v>
      </c>
    </row>
    <row r="114" spans="2:25" x14ac:dyDescent="0.2">
      <c r="B114" t="str">
        <f>'CEG DATA'!B115</f>
        <v>09/08/2023 16:00:00</v>
      </c>
      <c r="C114">
        <f>'AAPL DATA'!F115</f>
        <v>178.19</v>
      </c>
      <c r="D114" s="7">
        <f t="shared" si="16"/>
        <v>-8.9947252981966482E-3</v>
      </c>
      <c r="F114" t="str">
        <f t="shared" si="11"/>
        <v>09/08/2023 16:00:00</v>
      </c>
      <c r="G114">
        <f>'AMZN DATA'!F114</f>
        <v>137.85</v>
      </c>
      <c r="H114" s="7">
        <f t="shared" si="17"/>
        <v>-1.5047621847945003E-2</v>
      </c>
      <c r="J114" t="str">
        <f t="shared" si="12"/>
        <v>09/08/2023 16:00:00</v>
      </c>
      <c r="K114">
        <f>'CVX DATA'!F115</f>
        <v>159.86000000000001</v>
      </c>
      <c r="L114" s="7">
        <f t="shared" si="18"/>
        <v>1.314513037081961E-3</v>
      </c>
      <c r="N114" t="str">
        <f t="shared" si="13"/>
        <v>09/08/2023 16:00:00</v>
      </c>
      <c r="O114">
        <f>'WDC DATA'!F115</f>
        <v>32.18</v>
      </c>
      <c r="P114" s="7">
        <f t="shared" si="19"/>
        <v>-1.3580455628630568E-2</v>
      </c>
      <c r="R114" t="str">
        <f t="shared" si="14"/>
        <v>09/08/2023 16:00:00</v>
      </c>
      <c r="S114">
        <f>'MA DATA'!F115</f>
        <v>393.67</v>
      </c>
      <c r="T114" s="7">
        <f t="shared" si="20"/>
        <v>1.22003929425781E-3</v>
      </c>
      <c r="W114" t="str">
        <f t="shared" si="15"/>
        <v>09/08/2023 16:00:00</v>
      </c>
      <c r="X114">
        <f>'CEG DATA'!F115</f>
        <v>105.11</v>
      </c>
      <c r="Y114" s="7">
        <f t="shared" si="21"/>
        <v>2.8582336531769634E-3</v>
      </c>
    </row>
    <row r="115" spans="2:25" x14ac:dyDescent="0.2">
      <c r="B115" t="str">
        <f>'CEG DATA'!B116</f>
        <v>10/08/2023 16:00:00</v>
      </c>
      <c r="C115">
        <f>'AAPL DATA'!F116</f>
        <v>177.97</v>
      </c>
      <c r="D115" s="7">
        <f t="shared" si="16"/>
        <v>-1.235399977429129E-3</v>
      </c>
      <c r="F115" t="str">
        <f t="shared" si="11"/>
        <v>10/08/2023 16:00:00</v>
      </c>
      <c r="G115">
        <f>'AMZN DATA'!F115</f>
        <v>138.56</v>
      </c>
      <c r="H115" s="7">
        <f t="shared" si="17"/>
        <v>5.1373073443194105E-3</v>
      </c>
      <c r="J115" t="str">
        <f t="shared" si="12"/>
        <v>10/08/2023 16:00:00</v>
      </c>
      <c r="K115">
        <f>'CVX DATA'!F116</f>
        <v>160.83000000000001</v>
      </c>
      <c r="L115" s="7">
        <f t="shared" si="18"/>
        <v>6.0494743096830821E-3</v>
      </c>
      <c r="N115" t="str">
        <f t="shared" si="13"/>
        <v>10/08/2023 16:00:00</v>
      </c>
      <c r="O115">
        <f>'WDC DATA'!F116</f>
        <v>31.86</v>
      </c>
      <c r="P115" s="7">
        <f t="shared" si="19"/>
        <v>-9.9938370823347174E-3</v>
      </c>
      <c r="R115" t="str">
        <f t="shared" si="14"/>
        <v>10/08/2023 16:00:00</v>
      </c>
      <c r="S115">
        <f>'MA DATA'!F116</f>
        <v>397.14</v>
      </c>
      <c r="T115" s="7">
        <f t="shared" si="20"/>
        <v>8.7758684649738971E-3</v>
      </c>
      <c r="W115" t="str">
        <f t="shared" si="15"/>
        <v>10/08/2023 16:00:00</v>
      </c>
      <c r="X115">
        <f>'CEG DATA'!F116</f>
        <v>105.72</v>
      </c>
      <c r="Y115" s="7">
        <f t="shared" si="21"/>
        <v>5.7866689008255331E-3</v>
      </c>
    </row>
    <row r="116" spans="2:25" x14ac:dyDescent="0.2">
      <c r="B116" t="str">
        <f>'CEG DATA'!B117</f>
        <v>11/08/2023 16:00:00</v>
      </c>
      <c r="C116">
        <f>'AAPL DATA'!F117</f>
        <v>177.79</v>
      </c>
      <c r="D116" s="7">
        <f t="shared" si="16"/>
        <v>-1.0119182334140055E-3</v>
      </c>
      <c r="F116" t="str">
        <f t="shared" si="11"/>
        <v>11/08/2023 16:00:00</v>
      </c>
      <c r="G116">
        <f>'AMZN DATA'!F116</f>
        <v>138.41</v>
      </c>
      <c r="H116" s="7">
        <f t="shared" si="17"/>
        <v>-1.0831499055144569E-3</v>
      </c>
      <c r="J116" t="str">
        <f t="shared" si="12"/>
        <v>11/08/2023 16:00:00</v>
      </c>
      <c r="K116">
        <f>'CVX DATA'!F117</f>
        <v>164.15</v>
      </c>
      <c r="L116" s="7">
        <f t="shared" si="18"/>
        <v>2.0432737440045548E-2</v>
      </c>
      <c r="N116" t="str">
        <f t="shared" si="13"/>
        <v>11/08/2023 16:00:00</v>
      </c>
      <c r="O116">
        <f>'WDC DATA'!F117</f>
        <v>31.66</v>
      </c>
      <c r="P116" s="7">
        <f t="shared" si="19"/>
        <v>-6.2972500290363305E-3</v>
      </c>
      <c r="R116" t="str">
        <f t="shared" si="14"/>
        <v>11/08/2023 16:00:00</v>
      </c>
      <c r="S116">
        <f>'MA DATA'!F117</f>
        <v>394.98</v>
      </c>
      <c r="T116" s="7">
        <f t="shared" si="20"/>
        <v>-5.4537326510460584E-3</v>
      </c>
      <c r="W116" t="str">
        <f t="shared" si="15"/>
        <v>11/08/2023 16:00:00</v>
      </c>
      <c r="X116">
        <f>'CEG DATA'!F117</f>
        <v>106.56</v>
      </c>
      <c r="Y116" s="7">
        <f t="shared" si="21"/>
        <v>7.9141170559905282E-3</v>
      </c>
    </row>
    <row r="117" spans="2:25" x14ac:dyDescent="0.2">
      <c r="B117" t="str">
        <f>'CEG DATA'!B118</f>
        <v>14/08/2023 16:00:00</v>
      </c>
      <c r="C117">
        <f>'AAPL DATA'!F118</f>
        <v>179.46</v>
      </c>
      <c r="D117" s="7">
        <f t="shared" si="16"/>
        <v>9.349263341431456E-3</v>
      </c>
      <c r="F117" t="str">
        <f t="shared" si="11"/>
        <v>14/08/2023 16:00:00</v>
      </c>
      <c r="G117">
        <f>'AMZN DATA'!F117</f>
        <v>140.57</v>
      </c>
      <c r="H117" s="7">
        <f t="shared" si="17"/>
        <v>1.5485290435063885E-2</v>
      </c>
      <c r="J117" t="str">
        <f t="shared" si="12"/>
        <v>14/08/2023 16:00:00</v>
      </c>
      <c r="K117">
        <f>'CVX DATA'!F118</f>
        <v>164.03</v>
      </c>
      <c r="L117" s="7">
        <f t="shared" si="18"/>
        <v>-7.3130602320730655E-4</v>
      </c>
      <c r="N117" t="str">
        <f t="shared" si="13"/>
        <v>14/08/2023 16:00:00</v>
      </c>
      <c r="O117">
        <f>'WDC DATA'!F118</f>
        <v>32.200000000000003</v>
      </c>
      <c r="P117" s="7">
        <f t="shared" si="19"/>
        <v>1.6912398097496614E-2</v>
      </c>
      <c r="R117" t="str">
        <f t="shared" si="14"/>
        <v>14/08/2023 16:00:00</v>
      </c>
      <c r="S117">
        <f>'MA DATA'!F118</f>
        <v>398.58</v>
      </c>
      <c r="T117" s="7">
        <f t="shared" si="20"/>
        <v>9.0731001973644847E-3</v>
      </c>
      <c r="W117" t="str">
        <f t="shared" si="15"/>
        <v>14/08/2023 16:00:00</v>
      </c>
      <c r="X117">
        <f>'CEG DATA'!F118</f>
        <v>107</v>
      </c>
      <c r="Y117" s="7">
        <f t="shared" si="21"/>
        <v>4.1206276698272544E-3</v>
      </c>
    </row>
    <row r="118" spans="2:25" x14ac:dyDescent="0.2">
      <c r="B118" t="str">
        <f>'CEG DATA'!B119</f>
        <v>15/08/2023 16:00:00</v>
      </c>
      <c r="C118">
        <f>'AAPL DATA'!F119</f>
        <v>177.45</v>
      </c>
      <c r="D118" s="7">
        <f t="shared" si="16"/>
        <v>-1.126346277740628E-2</v>
      </c>
      <c r="F118" t="str">
        <f t="shared" si="11"/>
        <v>15/08/2023 16:00:00</v>
      </c>
      <c r="G118">
        <f>'AMZN DATA'!F118</f>
        <v>137.66999999999999</v>
      </c>
      <c r="H118" s="7">
        <f t="shared" si="17"/>
        <v>-2.0846068268822782E-2</v>
      </c>
      <c r="J118" t="str">
        <f t="shared" si="12"/>
        <v>15/08/2023 16:00:00</v>
      </c>
      <c r="K118">
        <f>'CVX DATA'!F119</f>
        <v>159.24</v>
      </c>
      <c r="L118" s="7">
        <f t="shared" si="18"/>
        <v>-2.9636839792277922E-2</v>
      </c>
      <c r="N118" t="str">
        <f t="shared" si="13"/>
        <v>15/08/2023 16:00:00</v>
      </c>
      <c r="O118">
        <f>'WDC DATA'!F119</f>
        <v>31.03</v>
      </c>
      <c r="P118" s="7">
        <f t="shared" si="19"/>
        <v>-3.7011974090073785E-2</v>
      </c>
      <c r="R118" t="str">
        <f t="shared" si="14"/>
        <v>15/08/2023 16:00:00</v>
      </c>
      <c r="S118">
        <f>'MA DATA'!F119</f>
        <v>394.45</v>
      </c>
      <c r="T118" s="7">
        <f t="shared" si="20"/>
        <v>-1.0415841364106174E-2</v>
      </c>
      <c r="W118" t="str">
        <f t="shared" si="15"/>
        <v>15/08/2023 16:00:00</v>
      </c>
      <c r="X118">
        <f>'CEG DATA'!F119</f>
        <v>106.24</v>
      </c>
      <c r="Y118" s="7">
        <f t="shared" si="21"/>
        <v>-7.1281487337825373E-3</v>
      </c>
    </row>
    <row r="119" spans="2:25" x14ac:dyDescent="0.2">
      <c r="B119" t="str">
        <f>'CEG DATA'!B120</f>
        <v>16/08/2023 16:00:00</v>
      </c>
      <c r="C119">
        <f>'AAPL DATA'!F120</f>
        <v>176.57</v>
      </c>
      <c r="D119" s="7">
        <f t="shared" si="16"/>
        <v>-4.9714807777985716E-3</v>
      </c>
      <c r="F119" t="str">
        <f t="shared" si="11"/>
        <v>16/08/2023 16:00:00</v>
      </c>
      <c r="G119">
        <f>'AMZN DATA'!F119</f>
        <v>135.07</v>
      </c>
      <c r="H119" s="7">
        <f t="shared" si="17"/>
        <v>-1.906635450217899E-2</v>
      </c>
      <c r="J119" t="str">
        <f t="shared" si="12"/>
        <v>16/08/2023 16:00:00</v>
      </c>
      <c r="K119">
        <f>'CVX DATA'!F120</f>
        <v>158.63</v>
      </c>
      <c r="L119" s="7">
        <f t="shared" si="18"/>
        <v>-3.83805171175271E-3</v>
      </c>
      <c r="N119" t="str">
        <f t="shared" si="13"/>
        <v>16/08/2023 16:00:00</v>
      </c>
      <c r="O119">
        <f>'WDC DATA'!F120</f>
        <v>30.55</v>
      </c>
      <c r="P119" s="7">
        <f t="shared" si="19"/>
        <v>-1.5589792842684528E-2</v>
      </c>
      <c r="R119" t="str">
        <f t="shared" si="14"/>
        <v>16/08/2023 16:00:00</v>
      </c>
      <c r="S119">
        <f>'MA DATA'!F120</f>
        <v>394.37</v>
      </c>
      <c r="T119" s="7">
        <f t="shared" si="20"/>
        <v>-2.0283461442218722E-4</v>
      </c>
      <c r="W119" t="str">
        <f t="shared" si="15"/>
        <v>16/08/2023 16:00:00</v>
      </c>
      <c r="X119">
        <f>'CEG DATA'!F120</f>
        <v>105.1</v>
      </c>
      <c r="Y119" s="7">
        <f t="shared" si="21"/>
        <v>-1.0788407845218274E-2</v>
      </c>
    </row>
    <row r="120" spans="2:25" x14ac:dyDescent="0.2">
      <c r="B120" t="str">
        <f>'CEG DATA'!B121</f>
        <v>17/08/2023 16:00:00</v>
      </c>
      <c r="C120">
        <f>'AAPL DATA'!F121</f>
        <v>174</v>
      </c>
      <c r="D120" s="7">
        <f t="shared" si="16"/>
        <v>-1.4662099100177803E-2</v>
      </c>
      <c r="F120" t="str">
        <f t="shared" si="11"/>
        <v>17/08/2023 16:00:00</v>
      </c>
      <c r="G120">
        <f>'AMZN DATA'!F120</f>
        <v>133.97999999999999</v>
      </c>
      <c r="H120" s="7">
        <f t="shared" si="17"/>
        <v>-8.1026274925512908E-3</v>
      </c>
      <c r="J120" t="str">
        <f t="shared" si="12"/>
        <v>17/08/2023 16:00:00</v>
      </c>
      <c r="K120">
        <f>'CVX DATA'!F121</f>
        <v>159.75</v>
      </c>
      <c r="L120" s="7">
        <f t="shared" si="18"/>
        <v>7.0356468372804347E-3</v>
      </c>
      <c r="N120" t="str">
        <f t="shared" si="13"/>
        <v>17/08/2023 16:00:00</v>
      </c>
      <c r="O120">
        <f>'WDC DATA'!F121</f>
        <v>30.45</v>
      </c>
      <c r="P120" s="7">
        <f t="shared" si="19"/>
        <v>-3.2786914616983469E-3</v>
      </c>
      <c r="R120" t="str">
        <f t="shared" si="14"/>
        <v>17/08/2023 16:00:00</v>
      </c>
      <c r="S120">
        <f>'MA DATA'!F121</f>
        <v>392.62</v>
      </c>
      <c r="T120" s="7">
        <f t="shared" si="20"/>
        <v>-4.4473319467890427E-3</v>
      </c>
      <c r="W120" t="str">
        <f t="shared" si="15"/>
        <v>17/08/2023 16:00:00</v>
      </c>
      <c r="X120">
        <f>'CEG DATA'!F121</f>
        <v>104.82</v>
      </c>
      <c r="Y120" s="7">
        <f t="shared" si="21"/>
        <v>-2.6676845088852842E-3</v>
      </c>
    </row>
    <row r="121" spans="2:25" x14ac:dyDescent="0.2">
      <c r="B121" t="str">
        <f>'CEG DATA'!B122</f>
        <v>18/08/2023 16:00:00</v>
      </c>
      <c r="C121">
        <f>'AAPL DATA'!F122</f>
        <v>174.49</v>
      </c>
      <c r="D121" s="7">
        <f t="shared" si="16"/>
        <v>2.8121341956095711E-3</v>
      </c>
      <c r="F121" t="str">
        <f t="shared" si="11"/>
        <v>18/08/2023 16:00:00</v>
      </c>
      <c r="G121">
        <f>'AMZN DATA'!F121</f>
        <v>133.22</v>
      </c>
      <c r="H121" s="7">
        <f t="shared" si="17"/>
        <v>-5.6886380950880288E-3</v>
      </c>
      <c r="J121" t="str">
        <f t="shared" si="12"/>
        <v>18/08/2023 16:00:00</v>
      </c>
      <c r="K121">
        <f>'CVX DATA'!F122</f>
        <v>160.9</v>
      </c>
      <c r="L121" s="7">
        <f t="shared" si="18"/>
        <v>7.1729607406933547E-3</v>
      </c>
      <c r="N121" t="str">
        <f t="shared" si="13"/>
        <v>18/08/2023 16:00:00</v>
      </c>
      <c r="O121">
        <f>'WDC DATA'!F122</f>
        <v>30.04</v>
      </c>
      <c r="P121" s="7">
        <f t="shared" si="19"/>
        <v>-1.3556167259972041E-2</v>
      </c>
      <c r="R121" t="str">
        <f t="shared" si="14"/>
        <v>18/08/2023 16:00:00</v>
      </c>
      <c r="S121">
        <f>'MA DATA'!F122</f>
        <v>392.17</v>
      </c>
      <c r="T121" s="7">
        <f t="shared" si="20"/>
        <v>-1.1468037291974241E-3</v>
      </c>
      <c r="W121" t="str">
        <f t="shared" si="15"/>
        <v>18/08/2023 16:00:00</v>
      </c>
      <c r="X121">
        <f>'CEG DATA'!F122</f>
        <v>104.77</v>
      </c>
      <c r="Y121" s="7">
        <f t="shared" si="21"/>
        <v>-4.7712200914663301E-4</v>
      </c>
    </row>
    <row r="122" spans="2:25" x14ac:dyDescent="0.2">
      <c r="B122" t="str">
        <f>'CEG DATA'!B123</f>
        <v>21/08/2023 16:00:00</v>
      </c>
      <c r="C122">
        <f>'AAPL DATA'!F123</f>
        <v>175.84</v>
      </c>
      <c r="D122" s="7">
        <f t="shared" si="16"/>
        <v>7.7070572451726866E-3</v>
      </c>
      <c r="F122" t="str">
        <f t="shared" si="11"/>
        <v>21/08/2023 16:00:00</v>
      </c>
      <c r="G122">
        <f>'AMZN DATA'!F122</f>
        <v>134.68</v>
      </c>
      <c r="H122" s="7">
        <f t="shared" si="17"/>
        <v>1.0899697307840328E-2</v>
      </c>
      <c r="J122" t="str">
        <f t="shared" si="12"/>
        <v>21/08/2023 16:00:00</v>
      </c>
      <c r="K122">
        <f>'CVX DATA'!F123</f>
        <v>160.36000000000001</v>
      </c>
      <c r="L122" s="7">
        <f t="shared" si="18"/>
        <v>-3.3617662240312462E-3</v>
      </c>
      <c r="N122" t="str">
        <f t="shared" si="13"/>
        <v>21/08/2023 16:00:00</v>
      </c>
      <c r="O122">
        <f>'WDC DATA'!F123</f>
        <v>30.54</v>
      </c>
      <c r="P122" s="7">
        <f t="shared" si="19"/>
        <v>1.6507472894552424E-2</v>
      </c>
      <c r="R122" t="str">
        <f t="shared" si="14"/>
        <v>21/08/2023 16:00:00</v>
      </c>
      <c r="S122">
        <f>'MA DATA'!F123</f>
        <v>393.2</v>
      </c>
      <c r="T122" s="7">
        <f t="shared" si="20"/>
        <v>2.6229690223215016E-3</v>
      </c>
      <c r="W122" t="str">
        <f t="shared" si="15"/>
        <v>21/08/2023 16:00:00</v>
      </c>
      <c r="X122">
        <f>'CEG DATA'!F123</f>
        <v>106.11</v>
      </c>
      <c r="Y122" s="7">
        <f t="shared" si="21"/>
        <v>1.2708820520625365E-2</v>
      </c>
    </row>
    <row r="123" spans="2:25" x14ac:dyDescent="0.2">
      <c r="B123" t="str">
        <f>'CEG DATA'!B124</f>
        <v>22/08/2023 16:00:00</v>
      </c>
      <c r="C123">
        <f>'AAPL DATA'!F124</f>
        <v>177.23</v>
      </c>
      <c r="D123" s="7">
        <f t="shared" si="16"/>
        <v>7.8738334117370596E-3</v>
      </c>
      <c r="F123" t="str">
        <f t="shared" si="11"/>
        <v>22/08/2023 16:00:00</v>
      </c>
      <c r="G123">
        <f>'AMZN DATA'!F123</f>
        <v>134.25</v>
      </c>
      <c r="H123" s="7">
        <f t="shared" si="17"/>
        <v>-3.1978609038997253E-3</v>
      </c>
      <c r="J123" t="str">
        <f t="shared" si="12"/>
        <v>22/08/2023 16:00:00</v>
      </c>
      <c r="K123">
        <f>'CVX DATA'!F124</f>
        <v>159.04</v>
      </c>
      <c r="L123" s="7">
        <f t="shared" si="18"/>
        <v>-8.265544866042392E-3</v>
      </c>
      <c r="N123" t="str">
        <f t="shared" si="13"/>
        <v>22/08/2023 16:00:00</v>
      </c>
      <c r="O123">
        <f>'WDC DATA'!F124</f>
        <v>30.55</v>
      </c>
      <c r="P123" s="7">
        <f t="shared" si="19"/>
        <v>3.2738582711806081E-4</v>
      </c>
      <c r="R123" t="str">
        <f t="shared" si="14"/>
        <v>22/08/2023 16:00:00</v>
      </c>
      <c r="S123">
        <f>'MA DATA'!F124</f>
        <v>397.84</v>
      </c>
      <c r="T123" s="7">
        <f t="shared" si="20"/>
        <v>1.1731526133471629E-2</v>
      </c>
      <c r="W123" t="str">
        <f t="shared" si="15"/>
        <v>22/08/2023 16:00:00</v>
      </c>
      <c r="X123">
        <f>'CEG DATA'!F124</f>
        <v>106.26</v>
      </c>
      <c r="Y123" s="7">
        <f t="shared" si="21"/>
        <v>1.4126291372981883E-3</v>
      </c>
    </row>
    <row r="124" spans="2:25" x14ac:dyDescent="0.2">
      <c r="B124" t="str">
        <f>'CEG DATA'!B125</f>
        <v>23/08/2023 16:00:00</v>
      </c>
      <c r="C124">
        <f>'AAPL DATA'!F125</f>
        <v>181.12</v>
      </c>
      <c r="D124" s="7">
        <f t="shared" si="16"/>
        <v>2.171147094776997E-2</v>
      </c>
      <c r="F124" t="str">
        <f t="shared" si="11"/>
        <v>23/08/2023 16:00:00</v>
      </c>
      <c r="G124">
        <f>'AMZN DATA'!F124</f>
        <v>135.52000000000001</v>
      </c>
      <c r="H124" s="7">
        <f t="shared" si="17"/>
        <v>9.4154975147703705E-3</v>
      </c>
      <c r="J124" t="str">
        <f t="shared" si="12"/>
        <v>23/08/2023 16:00:00</v>
      </c>
      <c r="K124">
        <f>'CVX DATA'!F125</f>
        <v>159.25</v>
      </c>
      <c r="L124" s="7">
        <f t="shared" si="18"/>
        <v>1.3195515440088063E-3</v>
      </c>
      <c r="N124" t="str">
        <f t="shared" si="13"/>
        <v>23/08/2023 16:00:00</v>
      </c>
      <c r="O124">
        <f>'WDC DATA'!F125</f>
        <v>31.03</v>
      </c>
      <c r="P124" s="7">
        <f t="shared" si="19"/>
        <v>1.5589792842684509E-2</v>
      </c>
      <c r="R124" t="str">
        <f t="shared" si="14"/>
        <v>23/08/2023 16:00:00</v>
      </c>
      <c r="S124">
        <f>'MA DATA'!F125</f>
        <v>401.06</v>
      </c>
      <c r="T124" s="7">
        <f t="shared" si="20"/>
        <v>8.0611276424043775E-3</v>
      </c>
      <c r="W124" t="str">
        <f t="shared" si="15"/>
        <v>23/08/2023 16:00:00</v>
      </c>
      <c r="X124">
        <f>'CEG DATA'!F125</f>
        <v>108.44</v>
      </c>
      <c r="Y124" s="7">
        <f t="shared" si="21"/>
        <v>2.0308103607667466E-2</v>
      </c>
    </row>
    <row r="125" spans="2:25" x14ac:dyDescent="0.2">
      <c r="B125" t="str">
        <f>'CEG DATA'!B126</f>
        <v>24/08/2023 16:00:00</v>
      </c>
      <c r="C125">
        <f>'AAPL DATA'!F126</f>
        <v>176.38</v>
      </c>
      <c r="D125" s="7">
        <f t="shared" si="16"/>
        <v>-2.6519036554783462E-2</v>
      </c>
      <c r="F125" t="str">
        <f t="shared" si="11"/>
        <v>24/08/2023 16:00:00</v>
      </c>
      <c r="G125">
        <f>'AMZN DATA'!F125</f>
        <v>131.84</v>
      </c>
      <c r="H125" s="7">
        <f t="shared" si="17"/>
        <v>-2.7530164742582797E-2</v>
      </c>
      <c r="J125" t="str">
        <f t="shared" si="12"/>
        <v>24/08/2023 16:00:00</v>
      </c>
      <c r="K125">
        <f>'CVX DATA'!F126</f>
        <v>157.94</v>
      </c>
      <c r="L125" s="7">
        <f t="shared" si="18"/>
        <v>-8.2600803828378078E-3</v>
      </c>
      <c r="N125" t="str">
        <f t="shared" si="13"/>
        <v>24/08/2023 16:00:00</v>
      </c>
      <c r="O125">
        <f>'WDC DATA'!F126</f>
        <v>30.14</v>
      </c>
      <c r="P125" s="7">
        <f t="shared" si="19"/>
        <v>-2.9101285261939409E-2</v>
      </c>
      <c r="R125" t="str">
        <f t="shared" si="14"/>
        <v>24/08/2023 16:00:00</v>
      </c>
      <c r="S125">
        <f>'MA DATA'!F126</f>
        <v>397.67</v>
      </c>
      <c r="T125" s="7">
        <f t="shared" si="20"/>
        <v>-8.4885264245386314E-3</v>
      </c>
      <c r="W125" t="str">
        <f t="shared" si="15"/>
        <v>24/08/2023 16:00:00</v>
      </c>
      <c r="X125">
        <f>'CEG DATA'!F126</f>
        <v>106.92</v>
      </c>
      <c r="Y125" s="7">
        <f t="shared" si="21"/>
        <v>-1.4116133359746489E-2</v>
      </c>
    </row>
    <row r="126" spans="2:25" x14ac:dyDescent="0.2">
      <c r="B126" t="str">
        <f>'CEG DATA'!B127</f>
        <v>25/08/2023 16:00:00</v>
      </c>
      <c r="C126">
        <f>'AAPL DATA'!F127</f>
        <v>178.61</v>
      </c>
      <c r="D126" s="7">
        <f t="shared" si="16"/>
        <v>1.2563899456357483E-2</v>
      </c>
      <c r="F126" t="str">
        <f t="shared" si="11"/>
        <v>25/08/2023 16:00:00</v>
      </c>
      <c r="G126">
        <f>'AMZN DATA'!F126</f>
        <v>133.26</v>
      </c>
      <c r="H126" s="7">
        <f t="shared" si="17"/>
        <v>1.0713040973229509E-2</v>
      </c>
      <c r="J126" t="str">
        <f t="shared" si="12"/>
        <v>25/08/2023 16:00:00</v>
      </c>
      <c r="K126">
        <f>'CVX DATA'!F127</f>
        <v>159.12</v>
      </c>
      <c r="L126" s="7">
        <f t="shared" si="18"/>
        <v>7.4434204762819506E-3</v>
      </c>
      <c r="N126" t="str">
        <f t="shared" si="13"/>
        <v>25/08/2023 16:00:00</v>
      </c>
      <c r="O126">
        <f>'WDC DATA'!F127</f>
        <v>29.85</v>
      </c>
      <c r="P126" s="7">
        <f t="shared" si="19"/>
        <v>-9.6683533597382489E-3</v>
      </c>
      <c r="R126" t="str">
        <f t="shared" si="14"/>
        <v>25/08/2023 16:00:00</v>
      </c>
      <c r="S126">
        <f>'MA DATA'!F127</f>
        <v>402.89</v>
      </c>
      <c r="T126" s="7">
        <f t="shared" si="20"/>
        <v>1.3041056210325939E-2</v>
      </c>
      <c r="W126" t="str">
        <f t="shared" si="15"/>
        <v>25/08/2023 16:00:00</v>
      </c>
      <c r="X126">
        <f>'CEG DATA'!F127</f>
        <v>105.87</v>
      </c>
      <c r="Y126" s="7">
        <f t="shared" si="21"/>
        <v>-9.8689649154298439E-3</v>
      </c>
    </row>
    <row r="127" spans="2:25" x14ac:dyDescent="0.2">
      <c r="B127" t="str">
        <f>'CEG DATA'!B128</f>
        <v>28/08/2023 16:00:00</v>
      </c>
      <c r="C127">
        <f>'AAPL DATA'!F128</f>
        <v>180.19</v>
      </c>
      <c r="D127" s="7">
        <f t="shared" si="16"/>
        <v>8.807191822330614E-3</v>
      </c>
      <c r="F127" t="str">
        <f t="shared" si="11"/>
        <v>28/08/2023 16:00:00</v>
      </c>
      <c r="G127">
        <f>'AMZN DATA'!F127</f>
        <v>133.13999999999999</v>
      </c>
      <c r="H127" s="7">
        <f t="shared" si="17"/>
        <v>-9.0090096183358516E-4</v>
      </c>
      <c r="J127" t="str">
        <f t="shared" si="12"/>
        <v>28/08/2023 16:00:00</v>
      </c>
      <c r="K127">
        <f>'CVX DATA'!F128</f>
        <v>160.21</v>
      </c>
      <c r="L127" s="7">
        <f t="shared" si="18"/>
        <v>6.8268201129061392E-3</v>
      </c>
      <c r="N127" t="str">
        <f t="shared" si="13"/>
        <v>28/08/2023 16:00:00</v>
      </c>
      <c r="O127">
        <f>'WDC DATA'!F128</f>
        <v>31.3</v>
      </c>
      <c r="P127" s="7">
        <f t="shared" si="19"/>
        <v>4.7433257707496394E-2</v>
      </c>
      <c r="R127" t="str">
        <f t="shared" si="14"/>
        <v>28/08/2023 16:00:00</v>
      </c>
      <c r="S127">
        <f>'MA DATA'!F128</f>
        <v>407.44</v>
      </c>
      <c r="T127" s="7">
        <f t="shared" si="20"/>
        <v>1.1230110741674354E-2</v>
      </c>
      <c r="W127" t="str">
        <f t="shared" si="15"/>
        <v>28/08/2023 16:00:00</v>
      </c>
      <c r="X127">
        <f>'CEG DATA'!F128</f>
        <v>105.37</v>
      </c>
      <c r="Y127" s="7">
        <f t="shared" si="21"/>
        <v>-4.7339607438521263E-3</v>
      </c>
    </row>
    <row r="128" spans="2:25" x14ac:dyDescent="0.2">
      <c r="B128" t="str">
        <f>'CEG DATA'!B129</f>
        <v>29/08/2023 16:00:00</v>
      </c>
      <c r="C128">
        <f>'AAPL DATA'!F129</f>
        <v>184.12</v>
      </c>
      <c r="D128" s="7">
        <f t="shared" si="16"/>
        <v>2.1575869210317872E-2</v>
      </c>
      <c r="F128" t="str">
        <f t="shared" si="11"/>
        <v>29/08/2023 16:00:00</v>
      </c>
      <c r="G128">
        <f>'AMZN DATA'!F128</f>
        <v>134.91</v>
      </c>
      <c r="H128" s="7">
        <f t="shared" si="17"/>
        <v>1.3206683278168149E-2</v>
      </c>
      <c r="J128" t="str">
        <f t="shared" si="12"/>
        <v>29/08/2023 16:00:00</v>
      </c>
      <c r="K128">
        <f>'CVX DATA'!F129</f>
        <v>159.96</v>
      </c>
      <c r="L128" s="7">
        <f t="shared" si="18"/>
        <v>-1.5616706800053435E-3</v>
      </c>
      <c r="N128" t="str">
        <f t="shared" si="13"/>
        <v>29/08/2023 16:00:00</v>
      </c>
      <c r="O128">
        <f>'WDC DATA'!F129</f>
        <v>31.41</v>
      </c>
      <c r="P128" s="7">
        <f t="shared" si="19"/>
        <v>3.5082160044476577E-3</v>
      </c>
      <c r="R128" t="str">
        <f t="shared" si="14"/>
        <v>29/08/2023 16:00:00</v>
      </c>
      <c r="S128">
        <f>'MA DATA'!F129</f>
        <v>411.65</v>
      </c>
      <c r="T128" s="7">
        <f t="shared" si="20"/>
        <v>1.0279791168085903E-2</v>
      </c>
      <c r="W128" t="str">
        <f t="shared" si="15"/>
        <v>29/08/2023 16:00:00</v>
      </c>
      <c r="X128">
        <f>'CEG DATA'!F129</f>
        <v>105.54</v>
      </c>
      <c r="Y128" s="7">
        <f t="shared" si="21"/>
        <v>1.612062366085649E-3</v>
      </c>
    </row>
    <row r="129" spans="2:25" x14ac:dyDescent="0.2">
      <c r="B129" t="str">
        <f>'CEG DATA'!B130</f>
        <v>30/08/2023 16:00:00</v>
      </c>
      <c r="C129">
        <f>'AAPL DATA'!F130</f>
        <v>187.65</v>
      </c>
      <c r="D129" s="7">
        <f t="shared" si="16"/>
        <v>1.8990806631989123E-2</v>
      </c>
      <c r="F129" t="str">
        <f t="shared" si="11"/>
        <v>30/08/2023 16:00:00</v>
      </c>
      <c r="G129">
        <f>'AMZN DATA'!F129</f>
        <v>135.07</v>
      </c>
      <c r="H129" s="7">
        <f t="shared" si="17"/>
        <v>1.1852731219471207E-3</v>
      </c>
      <c r="J129" t="str">
        <f t="shared" si="12"/>
        <v>30/08/2023 16:00:00</v>
      </c>
      <c r="K129">
        <f>'CVX DATA'!F130</f>
        <v>160.18</v>
      </c>
      <c r="L129" s="7">
        <f t="shared" si="18"/>
        <v>1.3743989169185458E-3</v>
      </c>
      <c r="N129" t="str">
        <f t="shared" si="13"/>
        <v>30/08/2023 16:00:00</v>
      </c>
      <c r="O129">
        <f>'WDC DATA'!F130</f>
        <v>32.14</v>
      </c>
      <c r="P129" s="7">
        <f t="shared" si="19"/>
        <v>2.297504675881128E-2</v>
      </c>
      <c r="R129" t="str">
        <f t="shared" si="14"/>
        <v>30/08/2023 16:00:00</v>
      </c>
      <c r="S129">
        <f>'MA DATA'!F130</f>
        <v>413.91</v>
      </c>
      <c r="T129" s="7">
        <f t="shared" si="20"/>
        <v>5.4750851436168643E-3</v>
      </c>
      <c r="W129" t="str">
        <f t="shared" si="15"/>
        <v>30/08/2023 16:00:00</v>
      </c>
      <c r="X129">
        <f>'CEG DATA'!F130</f>
        <v>105.74</v>
      </c>
      <c r="Y129" s="7">
        <f t="shared" si="21"/>
        <v>1.8932228297821989E-3</v>
      </c>
    </row>
    <row r="130" spans="2:25" x14ac:dyDescent="0.2">
      <c r="B130" t="str">
        <f>'CEG DATA'!B131</f>
        <v>31/08/2023 16:00:00</v>
      </c>
      <c r="C130">
        <f>'AAPL DATA'!F131</f>
        <v>187.87</v>
      </c>
      <c r="D130" s="7">
        <f t="shared" si="16"/>
        <v>1.1717086981777867E-3</v>
      </c>
      <c r="F130" t="str">
        <f t="shared" si="11"/>
        <v>31/08/2023 16:00:00</v>
      </c>
      <c r="G130">
        <f>'AMZN DATA'!F130</f>
        <v>138.01</v>
      </c>
      <c r="H130" s="7">
        <f t="shared" si="17"/>
        <v>2.1532983727275929E-2</v>
      </c>
      <c r="J130" t="str">
        <f t="shared" si="12"/>
        <v>31/08/2023 16:00:00</v>
      </c>
      <c r="K130">
        <f>'CVX DATA'!F131</f>
        <v>161.1</v>
      </c>
      <c r="L130" s="7">
        <f t="shared" si="18"/>
        <v>5.7271072873923108E-3</v>
      </c>
      <c r="N130" t="str">
        <f t="shared" si="13"/>
        <v>31/08/2023 16:00:00</v>
      </c>
      <c r="O130">
        <f>'WDC DATA'!F131</f>
        <v>34.01</v>
      </c>
      <c r="P130" s="7">
        <f t="shared" si="19"/>
        <v>5.6553238709737469E-2</v>
      </c>
      <c r="R130" t="str">
        <f t="shared" si="14"/>
        <v>31/08/2023 16:00:00</v>
      </c>
      <c r="S130">
        <f>'MA DATA'!F131</f>
        <v>412.64</v>
      </c>
      <c r="T130" s="7">
        <f t="shared" si="20"/>
        <v>-3.0730167550172397E-3</v>
      </c>
      <c r="W130" t="str">
        <f t="shared" si="15"/>
        <v>31/08/2023 16:00:00</v>
      </c>
      <c r="X130">
        <f>'CEG DATA'!F131</f>
        <v>104.16</v>
      </c>
      <c r="Y130" s="7">
        <f t="shared" si="21"/>
        <v>-1.5055072347044972E-2</v>
      </c>
    </row>
    <row r="131" spans="2:25" x14ac:dyDescent="0.2">
      <c r="B131" t="str">
        <f>'CEG DATA'!B132</f>
        <v>01/09/2023 16:00:00</v>
      </c>
      <c r="C131">
        <f>'AAPL DATA'!F132</f>
        <v>189.46</v>
      </c>
      <c r="D131" s="7">
        <f t="shared" si="16"/>
        <v>8.427686168180834E-3</v>
      </c>
      <c r="F131" t="str">
        <f t="shared" si="11"/>
        <v>01/09/2023 16:00:00</v>
      </c>
      <c r="G131">
        <f>'AMZN DATA'!F131</f>
        <v>138.12</v>
      </c>
      <c r="H131" s="7">
        <f t="shared" si="17"/>
        <v>7.9672622184314887E-4</v>
      </c>
      <c r="J131" t="str">
        <f t="shared" si="12"/>
        <v>01/09/2023 16:00:00</v>
      </c>
      <c r="K131">
        <f>'CVX DATA'!F132</f>
        <v>164.3</v>
      </c>
      <c r="L131" s="7">
        <f t="shared" si="18"/>
        <v>1.9668734860293899E-2</v>
      </c>
      <c r="N131" t="str">
        <f t="shared" si="13"/>
        <v>01/09/2023 16:00:00</v>
      </c>
      <c r="O131">
        <f>'WDC DATA'!F132</f>
        <v>34.74</v>
      </c>
      <c r="P131" s="7">
        <f t="shared" si="19"/>
        <v>2.1237161793854813E-2</v>
      </c>
      <c r="R131" t="str">
        <f t="shared" si="14"/>
        <v>01/09/2023 16:00:00</v>
      </c>
      <c r="S131">
        <f>'MA DATA'!F132</f>
        <v>415.57</v>
      </c>
      <c r="T131" s="7">
        <f t="shared" si="20"/>
        <v>7.0755296935199174E-3</v>
      </c>
      <c r="W131" t="str">
        <f t="shared" si="15"/>
        <v>01/09/2023 16:00:00</v>
      </c>
      <c r="X131">
        <f>'CEG DATA'!F132</f>
        <v>107.29</v>
      </c>
      <c r="Y131" s="7">
        <f t="shared" si="21"/>
        <v>2.9607270188395842E-2</v>
      </c>
    </row>
    <row r="132" spans="2:25" x14ac:dyDescent="0.2">
      <c r="B132" t="str">
        <f>'CEG DATA'!B133</f>
        <v>05/09/2023 16:00:00</v>
      </c>
      <c r="C132">
        <f>'AAPL DATA'!F133</f>
        <v>189.7</v>
      </c>
      <c r="D132" s="7">
        <f t="shared" si="16"/>
        <v>1.2659564935798922E-3</v>
      </c>
      <c r="F132" t="str">
        <f t="shared" ref="F132:F195" si="22">B132</f>
        <v>05/09/2023 16:00:00</v>
      </c>
      <c r="G132">
        <f>'AMZN DATA'!F132</f>
        <v>137.27000000000001</v>
      </c>
      <c r="H132" s="7">
        <f t="shared" si="17"/>
        <v>-6.1730832582233136E-3</v>
      </c>
      <c r="J132" t="str">
        <f t="shared" ref="J132:J195" si="23">F132</f>
        <v>05/09/2023 16:00:00</v>
      </c>
      <c r="K132">
        <f>'CVX DATA'!F133</f>
        <v>166.46</v>
      </c>
      <c r="L132" s="7">
        <f t="shared" si="18"/>
        <v>1.3061015274726686E-2</v>
      </c>
      <c r="N132" t="str">
        <f t="shared" ref="N132:N195" si="24">J132</f>
        <v>05/09/2023 16:00:00</v>
      </c>
      <c r="O132">
        <f>'WDC DATA'!F133</f>
        <v>34.61</v>
      </c>
      <c r="P132" s="7">
        <f t="shared" si="19"/>
        <v>-3.7491031657060545E-3</v>
      </c>
      <c r="R132" t="str">
        <f t="shared" ref="R132:R195" si="25">N132</f>
        <v>05/09/2023 16:00:00</v>
      </c>
      <c r="S132">
        <f>'MA DATA'!F133</f>
        <v>411.5</v>
      </c>
      <c r="T132" s="7">
        <f t="shared" si="20"/>
        <v>-9.8420517094299446E-3</v>
      </c>
      <c r="W132" t="str">
        <f t="shared" ref="W132:W195" si="26">R132</f>
        <v>05/09/2023 16:00:00</v>
      </c>
      <c r="X132">
        <f>'CEG DATA'!F133</f>
        <v>106.05</v>
      </c>
      <c r="Y132" s="7">
        <f t="shared" si="21"/>
        <v>-1.162476763796348E-2</v>
      </c>
    </row>
    <row r="133" spans="2:25" x14ac:dyDescent="0.2">
      <c r="B133" t="str">
        <f>'CEG DATA'!B134</f>
        <v>06/09/2023 16:00:00</v>
      </c>
      <c r="C133">
        <f>'AAPL DATA'!F134</f>
        <v>182.91</v>
      </c>
      <c r="D133" s="7">
        <f t="shared" ref="D133:D196" si="27">LN(C133/C132)</f>
        <v>-3.6449648353134058E-2</v>
      </c>
      <c r="F133" t="str">
        <f t="shared" si="22"/>
        <v>06/09/2023 16:00:00</v>
      </c>
      <c r="G133">
        <f>'AMZN DATA'!F133</f>
        <v>135.36000000000001</v>
      </c>
      <c r="H133" s="7">
        <f t="shared" ref="H133:H196" si="28">LN(G133/G132)</f>
        <v>-1.4011893405655045E-2</v>
      </c>
      <c r="J133" t="str">
        <f t="shared" si="23"/>
        <v>06/09/2023 16:00:00</v>
      </c>
      <c r="K133">
        <f>'CVX DATA'!F134</f>
        <v>166.63</v>
      </c>
      <c r="L133" s="7">
        <f t="shared" ref="L133:L196" si="29">LN(K133/K132)</f>
        <v>1.0207452325829735E-3</v>
      </c>
      <c r="N133" t="str">
        <f t="shared" si="24"/>
        <v>06/09/2023 16:00:00</v>
      </c>
      <c r="O133">
        <f>'WDC DATA'!F134</f>
        <v>34.35</v>
      </c>
      <c r="P133" s="7">
        <f t="shared" ref="P133:P196" si="30">LN(O133/O132)</f>
        <v>-7.5406389788945077E-3</v>
      </c>
      <c r="R133" t="str">
        <f t="shared" si="25"/>
        <v>06/09/2023 16:00:00</v>
      </c>
      <c r="S133">
        <f>'MA DATA'!F134</f>
        <v>413.18</v>
      </c>
      <c r="T133" s="7">
        <f t="shared" ref="T133:T196" si="31">LN(S133/S132)</f>
        <v>4.0743132463581869E-3</v>
      </c>
      <c r="W133" t="str">
        <f t="shared" si="26"/>
        <v>06/09/2023 16:00:00</v>
      </c>
      <c r="X133">
        <f>'CEG DATA'!F134</f>
        <v>106.64</v>
      </c>
      <c r="Y133" s="7">
        <f t="shared" ref="Y133:Y196" si="32">LN(X133/X132)</f>
        <v>5.5479948597617389E-3</v>
      </c>
    </row>
    <row r="134" spans="2:25" x14ac:dyDescent="0.2">
      <c r="B134" t="str">
        <f>'CEG DATA'!B135</f>
        <v>07/09/2023 16:00:00</v>
      </c>
      <c r="C134">
        <f>'AAPL DATA'!F135</f>
        <v>177.56</v>
      </c>
      <c r="D134" s="7">
        <f t="shared" si="27"/>
        <v>-2.9685648621999895E-2</v>
      </c>
      <c r="F134" t="str">
        <f t="shared" si="22"/>
        <v>07/09/2023 16:00:00</v>
      </c>
      <c r="G134">
        <f>'AMZN DATA'!F134</f>
        <v>137.85</v>
      </c>
      <c r="H134" s="7">
        <f t="shared" si="28"/>
        <v>1.822824161189256E-2</v>
      </c>
      <c r="J134" t="str">
        <f t="shared" si="23"/>
        <v>07/09/2023 16:00:00</v>
      </c>
      <c r="K134">
        <f>'CVX DATA'!F135</f>
        <v>166.64</v>
      </c>
      <c r="L134" s="7">
        <f t="shared" si="29"/>
        <v>6.001140218427928E-5</v>
      </c>
      <c r="N134" t="str">
        <f t="shared" si="24"/>
        <v>07/09/2023 16:00:00</v>
      </c>
      <c r="O134">
        <f>'WDC DATA'!F135</f>
        <v>32.83</v>
      </c>
      <c r="P134" s="7">
        <f t="shared" si="30"/>
        <v>-4.5259287154857122E-2</v>
      </c>
      <c r="R134" t="str">
        <f t="shared" si="25"/>
        <v>07/09/2023 16:00:00</v>
      </c>
      <c r="S134">
        <f>'MA DATA'!F135</f>
        <v>414.62</v>
      </c>
      <c r="T134" s="7">
        <f t="shared" si="31"/>
        <v>3.4791047414835727E-3</v>
      </c>
      <c r="W134" t="str">
        <f t="shared" si="26"/>
        <v>07/09/2023 16:00:00</v>
      </c>
      <c r="X134">
        <f>'CEG DATA'!F135</f>
        <v>108.54</v>
      </c>
      <c r="Y134" s="7">
        <f t="shared" si="32"/>
        <v>1.7660092764805672E-2</v>
      </c>
    </row>
    <row r="135" spans="2:25" x14ac:dyDescent="0.2">
      <c r="B135" t="str">
        <f>'CEG DATA'!B136</f>
        <v>08/09/2023 16:00:00</v>
      </c>
      <c r="C135">
        <f>'AAPL DATA'!F136</f>
        <v>178.18</v>
      </c>
      <c r="D135" s="7">
        <f t="shared" si="27"/>
        <v>3.4856953266633552E-3</v>
      </c>
      <c r="F135" t="str">
        <f t="shared" si="22"/>
        <v>08/09/2023 16:00:00</v>
      </c>
      <c r="G135">
        <f>'AMZN DATA'!F135</f>
        <v>138.22999999999999</v>
      </c>
      <c r="H135" s="7">
        <f t="shared" si="28"/>
        <v>2.752827006460032E-3</v>
      </c>
      <c r="J135" t="str">
        <f t="shared" si="23"/>
        <v>08/09/2023 16:00:00</v>
      </c>
      <c r="K135">
        <f>'CVX DATA'!F136</f>
        <v>167.21</v>
      </c>
      <c r="L135" s="7">
        <f t="shared" si="29"/>
        <v>3.4147105218612574E-3</v>
      </c>
      <c r="N135" t="str">
        <f t="shared" si="24"/>
        <v>08/09/2023 16:00:00</v>
      </c>
      <c r="O135">
        <f>'WDC DATA'!F136</f>
        <v>32.86</v>
      </c>
      <c r="P135" s="7">
        <f t="shared" si="30"/>
        <v>9.1338109562079015E-4</v>
      </c>
      <c r="R135" t="str">
        <f t="shared" si="25"/>
        <v>08/09/2023 16:00:00</v>
      </c>
      <c r="S135">
        <f>'MA DATA'!F136</f>
        <v>414.84</v>
      </c>
      <c r="T135" s="7">
        <f t="shared" si="31"/>
        <v>5.3046561656713918E-4</v>
      </c>
      <c r="W135" t="str">
        <f t="shared" si="26"/>
        <v>08/09/2023 16:00:00</v>
      </c>
      <c r="X135">
        <f>'CEG DATA'!F136</f>
        <v>108.64</v>
      </c>
      <c r="Y135" s="7">
        <f t="shared" si="32"/>
        <v>9.2089517512711509E-4</v>
      </c>
    </row>
    <row r="136" spans="2:25" x14ac:dyDescent="0.2">
      <c r="B136" t="str">
        <f>'CEG DATA'!B137</f>
        <v>11/09/2023 16:00:00</v>
      </c>
      <c r="C136">
        <f>'AAPL DATA'!F137</f>
        <v>179.36</v>
      </c>
      <c r="D136" s="7">
        <f t="shared" si="27"/>
        <v>6.6006840313520927E-3</v>
      </c>
      <c r="F136" t="str">
        <f t="shared" si="22"/>
        <v>11/09/2023 16:00:00</v>
      </c>
      <c r="G136">
        <f>'AMZN DATA'!F136</f>
        <v>143.1</v>
      </c>
      <c r="H136" s="7">
        <f t="shared" si="28"/>
        <v>3.4624722086139377E-2</v>
      </c>
      <c r="J136" t="str">
        <f t="shared" si="23"/>
        <v>11/09/2023 16:00:00</v>
      </c>
      <c r="K136">
        <f>'CVX DATA'!F137</f>
        <v>163.76</v>
      </c>
      <c r="L136" s="7">
        <f t="shared" si="29"/>
        <v>-2.0848566121543663E-2</v>
      </c>
      <c r="N136" t="str">
        <f t="shared" si="24"/>
        <v>11/09/2023 16:00:00</v>
      </c>
      <c r="O136">
        <f>'WDC DATA'!F137</f>
        <v>32.43</v>
      </c>
      <c r="P136" s="7">
        <f t="shared" si="30"/>
        <v>-1.3172192289895432E-2</v>
      </c>
      <c r="R136" t="str">
        <f t="shared" si="25"/>
        <v>11/09/2023 16:00:00</v>
      </c>
      <c r="S136">
        <f>'MA DATA'!F137</f>
        <v>416.69</v>
      </c>
      <c r="T136" s="7">
        <f t="shared" si="31"/>
        <v>4.4496363387622161E-3</v>
      </c>
      <c r="W136" t="str">
        <f t="shared" si="26"/>
        <v>11/09/2023 16:00:00</v>
      </c>
      <c r="X136">
        <f>'CEG DATA'!F137</f>
        <v>109.98</v>
      </c>
      <c r="Y136" s="7">
        <f t="shared" si="32"/>
        <v>1.2258867269282606E-2</v>
      </c>
    </row>
    <row r="137" spans="2:25" x14ac:dyDescent="0.2">
      <c r="B137" t="str">
        <f>'CEG DATA'!B138</f>
        <v>12/09/2023 16:00:00</v>
      </c>
      <c r="C137">
        <f>'AAPL DATA'!F138</f>
        <v>176.3</v>
      </c>
      <c r="D137" s="7">
        <f t="shared" si="27"/>
        <v>-1.7207869920025237E-2</v>
      </c>
      <c r="F137" t="str">
        <f t="shared" si="22"/>
        <v>12/09/2023 16:00:00</v>
      </c>
      <c r="G137">
        <f>'AMZN DATA'!F137</f>
        <v>141.22999999999999</v>
      </c>
      <c r="H137" s="7">
        <f t="shared" si="28"/>
        <v>-1.3153919481432784E-2</v>
      </c>
      <c r="J137" t="str">
        <f t="shared" si="23"/>
        <v>12/09/2023 16:00:00</v>
      </c>
      <c r="K137">
        <f>'CVX DATA'!F138</f>
        <v>166.81</v>
      </c>
      <c r="L137" s="7">
        <f t="shared" si="29"/>
        <v>1.8453498812930021E-2</v>
      </c>
      <c r="N137" t="str">
        <f t="shared" si="24"/>
        <v>12/09/2023 16:00:00</v>
      </c>
      <c r="O137">
        <f>'WDC DATA'!F138</f>
        <v>31.97</v>
      </c>
      <c r="P137" s="7">
        <f t="shared" si="30"/>
        <v>-1.4285957247476541E-2</v>
      </c>
      <c r="R137" t="str">
        <f t="shared" si="25"/>
        <v>12/09/2023 16:00:00</v>
      </c>
      <c r="S137">
        <f>'MA DATA'!F138</f>
        <v>416.27</v>
      </c>
      <c r="T137" s="7">
        <f t="shared" si="31"/>
        <v>-1.0084518718645817E-3</v>
      </c>
      <c r="W137" t="str">
        <f t="shared" si="26"/>
        <v>12/09/2023 16:00:00</v>
      </c>
      <c r="X137">
        <f>'CEG DATA'!F138</f>
        <v>108.5</v>
      </c>
      <c r="Y137" s="7">
        <f t="shared" si="32"/>
        <v>-1.3548358099154391E-2</v>
      </c>
    </row>
    <row r="138" spans="2:25" x14ac:dyDescent="0.2">
      <c r="B138" t="str">
        <f>'CEG DATA'!B139</f>
        <v>13/09/2023 16:00:00</v>
      </c>
      <c r="C138">
        <f>'AAPL DATA'!F139</f>
        <v>174.21</v>
      </c>
      <c r="D138" s="7">
        <f t="shared" si="27"/>
        <v>-1.1925621351756389E-2</v>
      </c>
      <c r="F138" t="str">
        <f t="shared" si="22"/>
        <v>13/09/2023 16:00:00</v>
      </c>
      <c r="G138">
        <f>'AMZN DATA'!F138</f>
        <v>144.85</v>
      </c>
      <c r="H138" s="7">
        <f t="shared" si="28"/>
        <v>2.5308957134386981E-2</v>
      </c>
      <c r="J138" t="str">
        <f t="shared" si="23"/>
        <v>13/09/2023 16:00:00</v>
      </c>
      <c r="K138">
        <f>'CVX DATA'!F139</f>
        <v>166.2</v>
      </c>
      <c r="L138" s="7">
        <f t="shared" si="29"/>
        <v>-3.6635577446163209E-3</v>
      </c>
      <c r="N138" t="str">
        <f t="shared" si="24"/>
        <v>13/09/2023 16:00:00</v>
      </c>
      <c r="O138">
        <f>'WDC DATA'!F139</f>
        <v>32.67</v>
      </c>
      <c r="P138" s="7">
        <f t="shared" si="30"/>
        <v>2.1659262541228817E-2</v>
      </c>
      <c r="R138" t="str">
        <f t="shared" si="25"/>
        <v>13/09/2023 16:00:00</v>
      </c>
      <c r="S138">
        <f>'MA DATA'!F139</f>
        <v>416.3</v>
      </c>
      <c r="T138" s="7">
        <f t="shared" si="31"/>
        <v>7.2066012498619175E-5</v>
      </c>
      <c r="W138" t="str">
        <f t="shared" si="26"/>
        <v>13/09/2023 16:00:00</v>
      </c>
      <c r="X138">
        <f>'CEG DATA'!F139</f>
        <v>109.27</v>
      </c>
      <c r="Y138" s="7">
        <f t="shared" si="32"/>
        <v>7.0717106021397445E-3</v>
      </c>
    </row>
    <row r="139" spans="2:25" x14ac:dyDescent="0.2">
      <c r="B139" t="str">
        <f>'CEG DATA'!B140</f>
        <v>14/09/2023 16:00:00</v>
      </c>
      <c r="C139">
        <f>'AAPL DATA'!F140</f>
        <v>175.74</v>
      </c>
      <c r="D139" s="7">
        <f t="shared" si="27"/>
        <v>8.7441620156289389E-3</v>
      </c>
      <c r="F139" t="str">
        <f t="shared" si="22"/>
        <v>14/09/2023 16:00:00</v>
      </c>
      <c r="G139">
        <f>'AMZN DATA'!F139</f>
        <v>144.72</v>
      </c>
      <c r="H139" s="7">
        <f t="shared" si="28"/>
        <v>-8.9788312831963534E-4</v>
      </c>
      <c r="J139" t="str">
        <f t="shared" si="23"/>
        <v>14/09/2023 16:00:00</v>
      </c>
      <c r="K139">
        <f>'CVX DATA'!F140</f>
        <v>167.23</v>
      </c>
      <c r="L139" s="7">
        <f t="shared" si="29"/>
        <v>6.1782279716836681E-3</v>
      </c>
      <c r="N139" t="str">
        <f t="shared" si="24"/>
        <v>14/09/2023 16:00:00</v>
      </c>
      <c r="O139">
        <f>'WDC DATA'!F140</f>
        <v>33.020000000000003</v>
      </c>
      <c r="P139" s="7">
        <f t="shared" si="30"/>
        <v>1.0656212879003178E-2</v>
      </c>
      <c r="R139" t="str">
        <f t="shared" si="25"/>
        <v>14/09/2023 16:00:00</v>
      </c>
      <c r="S139">
        <f>'MA DATA'!F140</f>
        <v>413.34</v>
      </c>
      <c r="T139" s="7">
        <f t="shared" si="31"/>
        <v>-7.135655367770409E-3</v>
      </c>
      <c r="W139" t="str">
        <f t="shared" si="26"/>
        <v>14/09/2023 16:00:00</v>
      </c>
      <c r="X139">
        <f>'CEG DATA'!F140</f>
        <v>112.46</v>
      </c>
      <c r="Y139" s="7">
        <f t="shared" si="32"/>
        <v>2.8775719281401591E-2</v>
      </c>
    </row>
    <row r="140" spans="2:25" x14ac:dyDescent="0.2">
      <c r="B140" t="str">
        <f>'CEG DATA'!B141</f>
        <v>15/09/2023 16:00:00</v>
      </c>
      <c r="C140">
        <f>'AAPL DATA'!F141</f>
        <v>175.01</v>
      </c>
      <c r="D140" s="7">
        <f t="shared" si="27"/>
        <v>-4.1625149196311386E-3</v>
      </c>
      <c r="F140" t="str">
        <f t="shared" si="22"/>
        <v>15/09/2023 16:00:00</v>
      </c>
      <c r="G140">
        <f>'AMZN DATA'!F140</f>
        <v>140.38999999999999</v>
      </c>
      <c r="H140" s="7">
        <f t="shared" si="28"/>
        <v>-3.0376577103179956E-2</v>
      </c>
      <c r="J140" t="str">
        <f t="shared" si="23"/>
        <v>15/09/2023 16:00:00</v>
      </c>
      <c r="K140">
        <f>'CVX DATA'!F141</f>
        <v>166.5</v>
      </c>
      <c r="L140" s="7">
        <f t="shared" si="29"/>
        <v>-4.3748009725328545E-3</v>
      </c>
      <c r="N140" t="str">
        <f t="shared" si="24"/>
        <v>15/09/2023 16:00:00</v>
      </c>
      <c r="O140">
        <f>'WDC DATA'!F141</f>
        <v>32.96</v>
      </c>
      <c r="P140" s="7">
        <f t="shared" si="30"/>
        <v>-1.8187334507110231E-3</v>
      </c>
      <c r="R140" t="str">
        <f t="shared" si="25"/>
        <v>15/09/2023 16:00:00</v>
      </c>
      <c r="S140">
        <f>'MA DATA'!F141</f>
        <v>414.31</v>
      </c>
      <c r="T140" s="7">
        <f t="shared" si="31"/>
        <v>2.3439870576224303E-3</v>
      </c>
      <c r="W140" t="str">
        <f t="shared" si="26"/>
        <v>15/09/2023 16:00:00</v>
      </c>
      <c r="X140">
        <f>'CEG DATA'!F141</f>
        <v>109.93</v>
      </c>
      <c r="Y140" s="7">
        <f t="shared" si="32"/>
        <v>-2.2753803273283142E-2</v>
      </c>
    </row>
    <row r="141" spans="2:25" x14ac:dyDescent="0.2">
      <c r="B141" t="str">
        <f>'CEG DATA'!B142</f>
        <v>18/09/2023 16:00:00</v>
      </c>
      <c r="C141">
        <f>'AAPL DATA'!F142</f>
        <v>177.97</v>
      </c>
      <c r="D141" s="7">
        <f t="shared" si="27"/>
        <v>1.6771881613828182E-2</v>
      </c>
      <c r="F141" t="str">
        <f t="shared" si="22"/>
        <v>18/09/2023 16:00:00</v>
      </c>
      <c r="G141">
        <f>'AMZN DATA'!F141</f>
        <v>139.97999999999999</v>
      </c>
      <c r="H141" s="7">
        <f t="shared" si="28"/>
        <v>-2.9247087224662026E-3</v>
      </c>
      <c r="J141" t="str">
        <f t="shared" si="23"/>
        <v>18/09/2023 16:00:00</v>
      </c>
      <c r="K141">
        <f>'CVX DATA'!F142</f>
        <v>167.22</v>
      </c>
      <c r="L141" s="7">
        <f t="shared" si="29"/>
        <v>4.3150013014132795E-3</v>
      </c>
      <c r="N141" t="str">
        <f t="shared" si="24"/>
        <v>18/09/2023 16:00:00</v>
      </c>
      <c r="O141">
        <f>'WDC DATA'!F142</f>
        <v>32.99</v>
      </c>
      <c r="P141" s="7">
        <f t="shared" si="30"/>
        <v>9.0978019921917426E-4</v>
      </c>
      <c r="R141" t="str">
        <f t="shared" si="25"/>
        <v>18/09/2023 16:00:00</v>
      </c>
      <c r="S141">
        <f>'MA DATA'!F142</f>
        <v>417.13</v>
      </c>
      <c r="T141" s="7">
        <f t="shared" si="31"/>
        <v>6.7834379234190667E-3</v>
      </c>
      <c r="W141" t="str">
        <f t="shared" si="26"/>
        <v>18/09/2023 16:00:00</v>
      </c>
      <c r="X141">
        <f>'CEG DATA'!F142</f>
        <v>110.74</v>
      </c>
      <c r="Y141" s="7">
        <f t="shared" si="32"/>
        <v>7.3413118040485063E-3</v>
      </c>
    </row>
    <row r="142" spans="2:25" x14ac:dyDescent="0.2">
      <c r="B142" t="str">
        <f>'CEG DATA'!B143</f>
        <v>19/09/2023 16:00:00</v>
      </c>
      <c r="C142">
        <f>'AAPL DATA'!F143</f>
        <v>179.07</v>
      </c>
      <c r="D142" s="7">
        <f t="shared" si="27"/>
        <v>6.1617940867738823E-3</v>
      </c>
      <c r="F142" t="str">
        <f t="shared" si="22"/>
        <v>19/09/2023 16:00:00</v>
      </c>
      <c r="G142">
        <f>'AMZN DATA'!F142</f>
        <v>137.63</v>
      </c>
      <c r="H142" s="7">
        <f t="shared" si="28"/>
        <v>-1.6930630269952396E-2</v>
      </c>
      <c r="J142" t="str">
        <f t="shared" si="23"/>
        <v>19/09/2023 16:00:00</v>
      </c>
      <c r="K142">
        <f>'CVX DATA'!F143</f>
        <v>167.2</v>
      </c>
      <c r="L142" s="7">
        <f t="shared" si="29"/>
        <v>-1.1961007131064317E-4</v>
      </c>
      <c r="N142" t="str">
        <f t="shared" si="24"/>
        <v>19/09/2023 16:00:00</v>
      </c>
      <c r="O142">
        <f>'WDC DATA'!F143</f>
        <v>33.200000000000003</v>
      </c>
      <c r="P142" s="7">
        <f t="shared" si="30"/>
        <v>6.3453906819528772E-3</v>
      </c>
      <c r="R142" t="str">
        <f t="shared" si="25"/>
        <v>19/09/2023 16:00:00</v>
      </c>
      <c r="S142">
        <f>'MA DATA'!F143</f>
        <v>413.53</v>
      </c>
      <c r="T142" s="7">
        <f t="shared" si="31"/>
        <v>-8.6678605916114451E-3</v>
      </c>
      <c r="W142" t="str">
        <f t="shared" si="26"/>
        <v>19/09/2023 16:00:00</v>
      </c>
      <c r="X142">
        <f>'CEG DATA'!F143</f>
        <v>110.54</v>
      </c>
      <c r="Y142" s="7">
        <f t="shared" si="32"/>
        <v>-1.807664989704075E-3</v>
      </c>
    </row>
    <row r="143" spans="2:25" x14ac:dyDescent="0.2">
      <c r="B143" t="str">
        <f>'CEG DATA'!B144</f>
        <v>20/09/2023 16:00:00</v>
      </c>
      <c r="C143">
        <f>'AAPL DATA'!F144</f>
        <v>175.49</v>
      </c>
      <c r="D143" s="7">
        <f t="shared" si="27"/>
        <v>-2.0194729623152739E-2</v>
      </c>
      <c r="F143" t="str">
        <f t="shared" si="22"/>
        <v>20/09/2023 16:00:00</v>
      </c>
      <c r="G143">
        <f>'AMZN DATA'!F143</f>
        <v>135.29</v>
      </c>
      <c r="H143" s="7">
        <f t="shared" si="28"/>
        <v>-1.7148302376172316E-2</v>
      </c>
      <c r="J143" t="str">
        <f t="shared" si="23"/>
        <v>20/09/2023 16:00:00</v>
      </c>
      <c r="K143">
        <f>'CVX DATA'!F144</f>
        <v>166.69</v>
      </c>
      <c r="L143" s="7">
        <f t="shared" si="29"/>
        <v>-3.0549006956045576E-3</v>
      </c>
      <c r="N143" t="str">
        <f t="shared" si="24"/>
        <v>20/09/2023 16:00:00</v>
      </c>
      <c r="O143">
        <f>'WDC DATA'!F144</f>
        <v>34.51</v>
      </c>
      <c r="P143" s="7">
        <f t="shared" si="30"/>
        <v>3.8699261187469101E-2</v>
      </c>
      <c r="R143" t="str">
        <f t="shared" si="25"/>
        <v>20/09/2023 16:00:00</v>
      </c>
      <c r="S143">
        <f>'MA DATA'!F144</f>
        <v>410.52</v>
      </c>
      <c r="T143" s="7">
        <f t="shared" si="31"/>
        <v>-7.3054144450758265E-3</v>
      </c>
      <c r="W143" t="str">
        <f t="shared" si="26"/>
        <v>20/09/2023 16:00:00</v>
      </c>
      <c r="X143">
        <f>'CEG DATA'!F144</f>
        <v>110.13</v>
      </c>
      <c r="Y143" s="7">
        <f t="shared" si="32"/>
        <v>-3.7159602282644246E-3</v>
      </c>
    </row>
    <row r="144" spans="2:25" x14ac:dyDescent="0.2">
      <c r="B144" t="str">
        <f>'CEG DATA'!B145</f>
        <v>21/09/2023 16:00:00</v>
      </c>
      <c r="C144">
        <f>'AAPL DATA'!F145</f>
        <v>173.93</v>
      </c>
      <c r="D144" s="7">
        <f t="shared" si="27"/>
        <v>-8.9291418054534399E-3</v>
      </c>
      <c r="F144" t="str">
        <f t="shared" si="22"/>
        <v>21/09/2023 16:00:00</v>
      </c>
      <c r="G144">
        <f>'AMZN DATA'!F144</f>
        <v>129.33000000000001</v>
      </c>
      <c r="H144" s="7">
        <f t="shared" si="28"/>
        <v>-4.5053345188115809E-2</v>
      </c>
      <c r="J144" t="str">
        <f t="shared" si="23"/>
        <v>21/09/2023 16:00:00</v>
      </c>
      <c r="K144">
        <f>'CVX DATA'!F145</f>
        <v>165.19</v>
      </c>
      <c r="L144" s="7">
        <f t="shared" si="29"/>
        <v>-9.0394733879472829E-3</v>
      </c>
      <c r="N144" t="str">
        <f t="shared" si="24"/>
        <v>21/09/2023 16:00:00</v>
      </c>
      <c r="O144">
        <f>'WDC DATA'!F145</f>
        <v>33.590000000000003</v>
      </c>
      <c r="P144" s="7">
        <f t="shared" si="30"/>
        <v>-2.702073348571048E-2</v>
      </c>
      <c r="R144" t="str">
        <f t="shared" si="25"/>
        <v>21/09/2023 16:00:00</v>
      </c>
      <c r="S144">
        <f>'MA DATA'!F145</f>
        <v>403.36</v>
      </c>
      <c r="T144" s="7">
        <f t="shared" si="31"/>
        <v>-1.7595185337903805E-2</v>
      </c>
      <c r="W144" t="str">
        <f t="shared" si="26"/>
        <v>21/09/2023 16:00:00</v>
      </c>
      <c r="X144">
        <f>'CEG DATA'!F145</f>
        <v>109.94</v>
      </c>
      <c r="Y144" s="7">
        <f t="shared" si="32"/>
        <v>-1.7267237443383341E-3</v>
      </c>
    </row>
    <row r="145" spans="2:25" x14ac:dyDescent="0.2">
      <c r="B145" t="str">
        <f>'CEG DATA'!B146</f>
        <v>22/09/2023 16:00:00</v>
      </c>
      <c r="C145">
        <f>'AAPL DATA'!F146</f>
        <v>174.79</v>
      </c>
      <c r="D145" s="7">
        <f t="shared" si="27"/>
        <v>4.9323339269332096E-3</v>
      </c>
      <c r="F145" t="str">
        <f t="shared" si="22"/>
        <v>22/09/2023 16:00:00</v>
      </c>
      <c r="G145">
        <f>'AMZN DATA'!F145</f>
        <v>129.12</v>
      </c>
      <c r="H145" s="7">
        <f t="shared" si="28"/>
        <v>-1.6250729055143228E-3</v>
      </c>
      <c r="J145" t="str">
        <f t="shared" si="23"/>
        <v>22/09/2023 16:00:00</v>
      </c>
      <c r="K145">
        <f>'CVX DATA'!F146</f>
        <v>166.28</v>
      </c>
      <c r="L145" s="7">
        <f t="shared" si="29"/>
        <v>6.5767878173875133E-3</v>
      </c>
      <c r="N145" t="str">
        <f t="shared" si="24"/>
        <v>22/09/2023 16:00:00</v>
      </c>
      <c r="O145">
        <f>'WDC DATA'!F146</f>
        <v>34.119999999999997</v>
      </c>
      <c r="P145" s="7">
        <f t="shared" si="30"/>
        <v>1.5655318999276861E-2</v>
      </c>
      <c r="R145" t="str">
        <f t="shared" si="25"/>
        <v>22/09/2023 16:00:00</v>
      </c>
      <c r="S145">
        <f>'MA DATA'!F146</f>
        <v>402.22</v>
      </c>
      <c r="T145" s="7">
        <f t="shared" si="31"/>
        <v>-2.8302608331528334E-3</v>
      </c>
      <c r="W145" t="str">
        <f t="shared" si="26"/>
        <v>22/09/2023 16:00:00</v>
      </c>
      <c r="X145">
        <f>'CEG DATA'!F146</f>
        <v>110.36</v>
      </c>
      <c r="Y145" s="7">
        <f t="shared" si="32"/>
        <v>3.8129869165711202E-3</v>
      </c>
    </row>
    <row r="146" spans="2:25" x14ac:dyDescent="0.2">
      <c r="B146" t="str">
        <f>'CEG DATA'!B147</f>
        <v>25/09/2023 16:00:00</v>
      </c>
      <c r="C146">
        <f>'AAPL DATA'!F147</f>
        <v>176.08</v>
      </c>
      <c r="D146" s="7">
        <f t="shared" si="27"/>
        <v>7.3531838712111624E-3</v>
      </c>
      <c r="F146" t="str">
        <f t="shared" si="22"/>
        <v>25/09/2023 16:00:00</v>
      </c>
      <c r="G146">
        <f>'AMZN DATA'!F146</f>
        <v>131.27000000000001</v>
      </c>
      <c r="H146" s="7">
        <f t="shared" si="28"/>
        <v>1.6514066293677417E-2</v>
      </c>
      <c r="J146" t="str">
        <f t="shared" si="23"/>
        <v>25/09/2023 16:00:00</v>
      </c>
      <c r="K146">
        <f>'CVX DATA'!F147</f>
        <v>168.71</v>
      </c>
      <c r="L146" s="7">
        <f t="shared" si="29"/>
        <v>1.4508150233446853E-2</v>
      </c>
      <c r="N146" t="str">
        <f t="shared" si="24"/>
        <v>25/09/2023 16:00:00</v>
      </c>
      <c r="O146">
        <f>'WDC DATA'!F147</f>
        <v>33.729999999999997</v>
      </c>
      <c r="P146" s="7">
        <f t="shared" si="30"/>
        <v>-1.1496073549919503E-2</v>
      </c>
      <c r="R146" t="str">
        <f t="shared" si="25"/>
        <v>25/09/2023 16:00:00</v>
      </c>
      <c r="S146">
        <f>'MA DATA'!F147</f>
        <v>402.49</v>
      </c>
      <c r="T146" s="7">
        <f t="shared" si="31"/>
        <v>6.7104922302903161E-4</v>
      </c>
      <c r="W146" t="str">
        <f t="shared" si="26"/>
        <v>25/09/2023 16:00:00</v>
      </c>
      <c r="X146">
        <f>'CEG DATA'!F147</f>
        <v>112.21</v>
      </c>
      <c r="Y146" s="7">
        <f t="shared" si="32"/>
        <v>1.6624366327689547E-2</v>
      </c>
    </row>
    <row r="147" spans="2:25" x14ac:dyDescent="0.2">
      <c r="B147" t="str">
        <f>'CEG DATA'!B148</f>
        <v>26/09/2023 16:00:00</v>
      </c>
      <c r="C147">
        <f>'AAPL DATA'!F148</f>
        <v>171.96</v>
      </c>
      <c r="D147" s="7">
        <f t="shared" si="27"/>
        <v>-2.3676545590125463E-2</v>
      </c>
      <c r="F147" t="str">
        <f t="shared" si="22"/>
        <v>26/09/2023 16:00:00</v>
      </c>
      <c r="G147">
        <f>'AMZN DATA'!F147</f>
        <v>125.98</v>
      </c>
      <c r="H147" s="7">
        <f t="shared" si="28"/>
        <v>-4.1133106621533182E-2</v>
      </c>
      <c r="J147" t="str">
        <f t="shared" si="23"/>
        <v>26/09/2023 16:00:00</v>
      </c>
      <c r="K147">
        <f>'CVX DATA'!F148</f>
        <v>167.8</v>
      </c>
      <c r="L147" s="7">
        <f t="shared" si="29"/>
        <v>-5.408470584777645E-3</v>
      </c>
      <c r="N147" t="str">
        <f t="shared" si="24"/>
        <v>26/09/2023 16:00:00</v>
      </c>
      <c r="O147">
        <f>'WDC DATA'!F148</f>
        <v>33.46</v>
      </c>
      <c r="P147" s="7">
        <f t="shared" si="30"/>
        <v>-8.0369535148807954E-3</v>
      </c>
      <c r="R147" t="str">
        <f t="shared" si="25"/>
        <v>26/09/2023 16:00:00</v>
      </c>
      <c r="S147">
        <f>'MA DATA'!F148</f>
        <v>395.38</v>
      </c>
      <c r="T147" s="7">
        <f t="shared" si="31"/>
        <v>-1.7822924061694754E-2</v>
      </c>
      <c r="W147" t="str">
        <f t="shared" si="26"/>
        <v>26/09/2023 16:00:00</v>
      </c>
      <c r="X147">
        <f>'CEG DATA'!F148</f>
        <v>108.49</v>
      </c>
      <c r="Y147" s="7">
        <f t="shared" si="32"/>
        <v>-3.37141128424156E-2</v>
      </c>
    </row>
    <row r="148" spans="2:25" x14ac:dyDescent="0.2">
      <c r="B148" t="str">
        <f>'CEG DATA'!B149</f>
        <v>27/09/2023 16:00:00</v>
      </c>
      <c r="C148">
        <f>'AAPL DATA'!F149</f>
        <v>170.43</v>
      </c>
      <c r="D148" s="7">
        <f t="shared" si="27"/>
        <v>-8.9372363909355351E-3</v>
      </c>
      <c r="F148" t="str">
        <f t="shared" si="22"/>
        <v>27/09/2023 16:00:00</v>
      </c>
      <c r="G148">
        <f>'AMZN DATA'!F148</f>
        <v>125.98</v>
      </c>
      <c r="H148" s="7">
        <f t="shared" si="28"/>
        <v>0</v>
      </c>
      <c r="J148" t="str">
        <f t="shared" si="23"/>
        <v>27/09/2023 16:00:00</v>
      </c>
      <c r="K148">
        <f>'CVX DATA'!F149</f>
        <v>171.04</v>
      </c>
      <c r="L148" s="7">
        <f t="shared" si="29"/>
        <v>1.9124653243629167E-2</v>
      </c>
      <c r="N148" t="str">
        <f t="shared" si="24"/>
        <v>27/09/2023 16:00:00</v>
      </c>
      <c r="O148">
        <f>'WDC DATA'!F149</f>
        <v>33.68</v>
      </c>
      <c r="P148" s="7">
        <f t="shared" si="30"/>
        <v>6.5534938154480577E-3</v>
      </c>
      <c r="R148" t="str">
        <f t="shared" si="25"/>
        <v>27/09/2023 16:00:00</v>
      </c>
      <c r="S148">
        <f>'MA DATA'!F149</f>
        <v>395.48</v>
      </c>
      <c r="T148" s="7">
        <f t="shared" si="31"/>
        <v>2.5288926114084664E-4</v>
      </c>
      <c r="W148" t="str">
        <f t="shared" si="26"/>
        <v>27/09/2023 16:00:00</v>
      </c>
      <c r="X148">
        <f>'CEG DATA'!F149</f>
        <v>110.75</v>
      </c>
      <c r="Y148" s="7">
        <f t="shared" si="32"/>
        <v>2.0617406090885661E-2</v>
      </c>
    </row>
    <row r="149" spans="2:25" x14ac:dyDescent="0.2">
      <c r="B149" t="str">
        <f>'CEG DATA'!B150</f>
        <v>28/09/2023 16:00:00</v>
      </c>
      <c r="C149">
        <f>'AAPL DATA'!F150</f>
        <v>170.69</v>
      </c>
      <c r="D149" s="7">
        <f t="shared" si="27"/>
        <v>1.5243905390963399E-3</v>
      </c>
      <c r="F149" t="str">
        <f t="shared" si="22"/>
        <v>28/09/2023 16:00:00</v>
      </c>
      <c r="G149">
        <f>'AMZN DATA'!F149</f>
        <v>125.98</v>
      </c>
      <c r="H149" s="7">
        <f t="shared" si="28"/>
        <v>0</v>
      </c>
      <c r="J149" t="str">
        <f t="shared" si="23"/>
        <v>28/09/2023 16:00:00</v>
      </c>
      <c r="K149">
        <f>'CVX DATA'!F150</f>
        <v>170.59</v>
      </c>
      <c r="L149" s="7">
        <f t="shared" si="29"/>
        <v>-2.6344305843068907E-3</v>
      </c>
      <c r="N149" t="str">
        <f t="shared" si="24"/>
        <v>28/09/2023 16:00:00</v>
      </c>
      <c r="O149">
        <f>'WDC DATA'!F150</f>
        <v>34.619999999999997</v>
      </c>
      <c r="P149" s="7">
        <f t="shared" si="30"/>
        <v>2.7527360373937253E-2</v>
      </c>
      <c r="R149" t="str">
        <f t="shared" si="25"/>
        <v>28/09/2023 16:00:00</v>
      </c>
      <c r="S149">
        <f>'MA DATA'!F150</f>
        <v>399.44</v>
      </c>
      <c r="T149" s="7">
        <f t="shared" si="31"/>
        <v>9.9633491634216805E-3</v>
      </c>
      <c r="W149" t="str">
        <f t="shared" si="26"/>
        <v>28/09/2023 16:00:00</v>
      </c>
      <c r="X149">
        <f>'CEG DATA'!F150</f>
        <v>109.32</v>
      </c>
      <c r="Y149" s="7">
        <f t="shared" si="32"/>
        <v>-1.2996047865377863E-2</v>
      </c>
    </row>
    <row r="150" spans="2:25" x14ac:dyDescent="0.2">
      <c r="B150" t="str">
        <f>'CEG DATA'!B151</f>
        <v>29/09/2023 16:00:00</v>
      </c>
      <c r="C150">
        <f>'AAPL DATA'!F151</f>
        <v>171.21</v>
      </c>
      <c r="D150" s="7">
        <f t="shared" si="27"/>
        <v>3.0418274404849423E-3</v>
      </c>
      <c r="F150" t="str">
        <f t="shared" si="22"/>
        <v>29/09/2023 16:00:00</v>
      </c>
      <c r="G150">
        <f>'AMZN DATA'!F150</f>
        <v>127.12</v>
      </c>
      <c r="H150" s="7">
        <f t="shared" si="28"/>
        <v>9.0083580346776038E-3</v>
      </c>
      <c r="J150" t="str">
        <f t="shared" si="23"/>
        <v>29/09/2023 16:00:00</v>
      </c>
      <c r="K150">
        <f>'CVX DATA'!F151</f>
        <v>168.62</v>
      </c>
      <c r="L150" s="7">
        <f t="shared" si="29"/>
        <v>-1.161535419789851E-2</v>
      </c>
      <c r="N150" t="str">
        <f t="shared" si="24"/>
        <v>29/09/2023 16:00:00</v>
      </c>
      <c r="O150">
        <f>'WDC DATA'!F151</f>
        <v>34.49</v>
      </c>
      <c r="P150" s="7">
        <f t="shared" si="30"/>
        <v>-3.7621227993135495E-3</v>
      </c>
      <c r="R150" t="str">
        <f t="shared" si="25"/>
        <v>29/09/2023 16:00:00</v>
      </c>
      <c r="S150">
        <f>'MA DATA'!F151</f>
        <v>395.91</v>
      </c>
      <c r="T150" s="7">
        <f t="shared" si="31"/>
        <v>-8.8766534955060251E-3</v>
      </c>
      <c r="W150" t="str">
        <f t="shared" si="26"/>
        <v>29/09/2023 16:00:00</v>
      </c>
      <c r="X150">
        <f>'CEG DATA'!F151</f>
        <v>109.08</v>
      </c>
      <c r="Y150" s="7">
        <f t="shared" si="32"/>
        <v>-2.1978030824794268E-3</v>
      </c>
    </row>
    <row r="151" spans="2:25" x14ac:dyDescent="0.2">
      <c r="B151" t="str">
        <f>'CEG DATA'!B152</f>
        <v>02/10/2023 16:00:00</v>
      </c>
      <c r="C151">
        <f>'AAPL DATA'!F152</f>
        <v>173.75</v>
      </c>
      <c r="D151" s="7">
        <f t="shared" si="27"/>
        <v>1.472661122817496E-2</v>
      </c>
      <c r="F151" t="str">
        <f t="shared" si="22"/>
        <v>02/10/2023 16:00:00</v>
      </c>
      <c r="G151">
        <f>'AMZN DATA'!F151</f>
        <v>129.46</v>
      </c>
      <c r="H151" s="7">
        <f t="shared" si="28"/>
        <v>1.824043088890372E-2</v>
      </c>
      <c r="J151" t="str">
        <f t="shared" si="23"/>
        <v>02/10/2023 16:00:00</v>
      </c>
      <c r="K151">
        <f>'CVX DATA'!F152</f>
        <v>166.54</v>
      </c>
      <c r="L151" s="7">
        <f t="shared" si="29"/>
        <v>-1.241214168685642E-2</v>
      </c>
      <c r="N151" t="str">
        <f t="shared" si="24"/>
        <v>02/10/2023 16:00:00</v>
      </c>
      <c r="O151">
        <f>'WDC DATA'!F152</f>
        <v>34.369999999999997</v>
      </c>
      <c r="P151" s="7">
        <f t="shared" si="30"/>
        <v>-3.4853360870071436E-3</v>
      </c>
      <c r="R151" t="str">
        <f t="shared" si="25"/>
        <v>02/10/2023 16:00:00</v>
      </c>
      <c r="S151">
        <f>'MA DATA'!F152</f>
        <v>395.85</v>
      </c>
      <c r="T151" s="7">
        <f t="shared" si="31"/>
        <v>-1.5156107940501005E-4</v>
      </c>
      <c r="W151" t="str">
        <f t="shared" si="26"/>
        <v>02/10/2023 16:00:00</v>
      </c>
      <c r="X151">
        <f>'CEG DATA'!F152</f>
        <v>104.73</v>
      </c>
      <c r="Y151" s="7">
        <f t="shared" si="32"/>
        <v>-4.0695948192333395E-2</v>
      </c>
    </row>
    <row r="152" spans="2:25" x14ac:dyDescent="0.2">
      <c r="B152" t="str">
        <f>'CEG DATA'!B153</f>
        <v>03/10/2023 16:00:00</v>
      </c>
      <c r="C152">
        <f>'AAPL DATA'!F153</f>
        <v>172.4</v>
      </c>
      <c r="D152" s="7">
        <f t="shared" si="27"/>
        <v>-7.800126215308751E-3</v>
      </c>
      <c r="F152" t="str">
        <f t="shared" si="22"/>
        <v>03/10/2023 16:00:00</v>
      </c>
      <c r="G152">
        <f>'AMZN DATA'!F152</f>
        <v>124.72</v>
      </c>
      <c r="H152" s="7">
        <f t="shared" si="28"/>
        <v>-3.7300728367843157E-2</v>
      </c>
      <c r="J152" t="str">
        <f t="shared" si="23"/>
        <v>03/10/2023 16:00:00</v>
      </c>
      <c r="K152">
        <f>'CVX DATA'!F153</f>
        <v>166.93</v>
      </c>
      <c r="L152" s="7">
        <f t="shared" si="29"/>
        <v>2.3390420596236172E-3</v>
      </c>
      <c r="N152" t="str">
        <f t="shared" si="24"/>
        <v>03/10/2023 16:00:00</v>
      </c>
      <c r="O152">
        <f>'WDC DATA'!F153</f>
        <v>33.880000000000003</v>
      </c>
      <c r="P152" s="7">
        <f t="shared" si="30"/>
        <v>-1.4359221077888763E-2</v>
      </c>
      <c r="R152" t="str">
        <f t="shared" si="25"/>
        <v>03/10/2023 16:00:00</v>
      </c>
      <c r="S152">
        <f>'MA DATA'!F153</f>
        <v>391.06</v>
      </c>
      <c r="T152" s="7">
        <f t="shared" si="31"/>
        <v>-1.2174350719314045E-2</v>
      </c>
      <c r="W152" t="str">
        <f t="shared" si="26"/>
        <v>03/10/2023 16:00:00</v>
      </c>
      <c r="X152">
        <f>'CEG DATA'!F153</f>
        <v>104.89</v>
      </c>
      <c r="Y152" s="7">
        <f t="shared" si="32"/>
        <v>1.5265721884581106E-3</v>
      </c>
    </row>
    <row r="153" spans="2:25" x14ac:dyDescent="0.2">
      <c r="B153" t="str">
        <f>'CEG DATA'!B154</f>
        <v>04/10/2023 16:00:00</v>
      </c>
      <c r="C153">
        <f>'AAPL DATA'!F154</f>
        <v>173.66</v>
      </c>
      <c r="D153" s="7">
        <f t="shared" si="27"/>
        <v>7.2820064029063027E-3</v>
      </c>
      <c r="F153" t="str">
        <f t="shared" si="22"/>
        <v>04/10/2023 16:00:00</v>
      </c>
      <c r="G153">
        <f>'AMZN DATA'!F153</f>
        <v>127</v>
      </c>
      <c r="H153" s="7">
        <f t="shared" si="28"/>
        <v>1.8115861709070123E-2</v>
      </c>
      <c r="J153" t="str">
        <f t="shared" si="23"/>
        <v>04/10/2023 16:00:00</v>
      </c>
      <c r="K153">
        <f>'CVX DATA'!F154</f>
        <v>163.04</v>
      </c>
      <c r="L153" s="7">
        <f t="shared" si="29"/>
        <v>-2.3578993392882049E-2</v>
      </c>
      <c r="N153" t="str">
        <f t="shared" si="24"/>
        <v>04/10/2023 16:00:00</v>
      </c>
      <c r="O153">
        <f>'WDC DATA'!F154</f>
        <v>34.229999999999997</v>
      </c>
      <c r="P153" s="7">
        <f t="shared" si="30"/>
        <v>1.027758275824023E-2</v>
      </c>
      <c r="R153" t="str">
        <f t="shared" si="25"/>
        <v>04/10/2023 16:00:00</v>
      </c>
      <c r="S153">
        <f>'MA DATA'!F154</f>
        <v>393.76</v>
      </c>
      <c r="T153" s="7">
        <f t="shared" si="31"/>
        <v>6.8805857446168966E-3</v>
      </c>
      <c r="W153" t="str">
        <f t="shared" si="26"/>
        <v>04/10/2023 16:00:00</v>
      </c>
      <c r="X153">
        <f>'CEG DATA'!F154</f>
        <v>106.16</v>
      </c>
      <c r="Y153" s="7">
        <f t="shared" si="32"/>
        <v>1.2035208050439524E-2</v>
      </c>
    </row>
    <row r="154" spans="2:25" x14ac:dyDescent="0.2">
      <c r="B154" t="str">
        <f>'CEG DATA'!B155</f>
        <v>05/10/2023 16:00:00</v>
      </c>
      <c r="C154">
        <f>'AAPL DATA'!F155</f>
        <v>174.91</v>
      </c>
      <c r="D154" s="7">
        <f t="shared" si="27"/>
        <v>7.1721912864727306E-3</v>
      </c>
      <c r="F154" t="str">
        <f t="shared" si="22"/>
        <v>05/10/2023 16:00:00</v>
      </c>
      <c r="G154">
        <f>'AMZN DATA'!F154</f>
        <v>125.96</v>
      </c>
      <c r="H154" s="7">
        <f t="shared" si="28"/>
        <v>-8.2226902257674147E-3</v>
      </c>
      <c r="J154" t="str">
        <f t="shared" si="23"/>
        <v>05/10/2023 16:00:00</v>
      </c>
      <c r="K154">
        <f>'CVX DATA'!F155</f>
        <v>163.9</v>
      </c>
      <c r="L154" s="7">
        <f t="shared" si="29"/>
        <v>5.2609162753694426E-3</v>
      </c>
      <c r="N154" t="str">
        <f t="shared" si="24"/>
        <v>05/10/2023 16:00:00</v>
      </c>
      <c r="O154">
        <f>'WDC DATA'!F155</f>
        <v>34.85</v>
      </c>
      <c r="P154" s="7">
        <f t="shared" si="30"/>
        <v>1.7950684664439064E-2</v>
      </c>
      <c r="R154" t="str">
        <f t="shared" si="25"/>
        <v>05/10/2023 16:00:00</v>
      </c>
      <c r="S154">
        <f>'MA DATA'!F155</f>
        <v>394.2</v>
      </c>
      <c r="T154" s="7">
        <f t="shared" si="31"/>
        <v>1.1168080758741517E-3</v>
      </c>
      <c r="W154" t="str">
        <f t="shared" si="26"/>
        <v>05/10/2023 16:00:00</v>
      </c>
      <c r="X154">
        <f>'CEG DATA'!F155</f>
        <v>107.88</v>
      </c>
      <c r="Y154" s="7">
        <f t="shared" si="32"/>
        <v>1.6072108247577158E-2</v>
      </c>
    </row>
    <row r="155" spans="2:25" x14ac:dyDescent="0.2">
      <c r="B155" t="str">
        <f>'CEG DATA'!B156</f>
        <v>06/10/2023 16:00:00</v>
      </c>
      <c r="C155">
        <f>'AAPL DATA'!F156</f>
        <v>177.49</v>
      </c>
      <c r="D155" s="7">
        <f t="shared" si="27"/>
        <v>1.4642713381283392E-2</v>
      </c>
      <c r="F155" t="str">
        <f t="shared" si="22"/>
        <v>06/10/2023 16:00:00</v>
      </c>
      <c r="G155">
        <f>'AMZN DATA'!F155</f>
        <v>127.96</v>
      </c>
      <c r="H155" s="7">
        <f t="shared" si="28"/>
        <v>1.5753318848493274E-2</v>
      </c>
      <c r="J155" t="str">
        <f t="shared" si="23"/>
        <v>06/10/2023 16:00:00</v>
      </c>
      <c r="K155">
        <f>'CVX DATA'!F156</f>
        <v>162.22999999999999</v>
      </c>
      <c r="L155" s="7">
        <f t="shared" si="29"/>
        <v>-1.0241404327476588E-2</v>
      </c>
      <c r="N155" t="str">
        <f t="shared" si="24"/>
        <v>06/10/2023 16:00:00</v>
      </c>
      <c r="O155">
        <f>'WDC DATA'!F156</f>
        <v>35.07</v>
      </c>
      <c r="P155" s="7">
        <f t="shared" si="30"/>
        <v>6.2929269455538764E-3</v>
      </c>
      <c r="R155" t="str">
        <f t="shared" si="25"/>
        <v>06/10/2023 16:00:00</v>
      </c>
      <c r="S155">
        <f>'MA DATA'!F156</f>
        <v>397.97</v>
      </c>
      <c r="T155" s="7">
        <f t="shared" si="31"/>
        <v>9.5182308404157014E-3</v>
      </c>
      <c r="W155" t="str">
        <f t="shared" si="26"/>
        <v>06/10/2023 16:00:00</v>
      </c>
      <c r="X155">
        <f>'CEG DATA'!F156</f>
        <v>110.17</v>
      </c>
      <c r="Y155" s="7">
        <f t="shared" si="32"/>
        <v>2.100512908044434E-2</v>
      </c>
    </row>
    <row r="156" spans="2:25" x14ac:dyDescent="0.2">
      <c r="B156" t="str">
        <f>'CEG DATA'!B157</f>
        <v>09/10/2023 16:00:00</v>
      </c>
      <c r="C156">
        <f>'AAPL DATA'!F157</f>
        <v>178.99</v>
      </c>
      <c r="D156" s="7">
        <f t="shared" si="27"/>
        <v>8.415669058153363E-3</v>
      </c>
      <c r="F156" t="str">
        <f t="shared" si="22"/>
        <v>09/10/2023 16:00:00</v>
      </c>
      <c r="G156">
        <f>'AMZN DATA'!F156</f>
        <v>128.26</v>
      </c>
      <c r="H156" s="7">
        <f t="shared" si="28"/>
        <v>2.3417386393995415E-3</v>
      </c>
      <c r="J156" t="str">
        <f t="shared" si="23"/>
        <v>09/10/2023 16:00:00</v>
      </c>
      <c r="K156">
        <f>'CVX DATA'!F157</f>
        <v>166.72</v>
      </c>
      <c r="L156" s="7">
        <f t="shared" si="29"/>
        <v>2.7300677142694584E-2</v>
      </c>
      <c r="N156" t="str">
        <f t="shared" si="24"/>
        <v>09/10/2023 16:00:00</v>
      </c>
      <c r="O156">
        <f>'WDC DATA'!F157</f>
        <v>34.32</v>
      </c>
      <c r="P156" s="7">
        <f t="shared" si="30"/>
        <v>-2.1617789532325248E-2</v>
      </c>
      <c r="R156" t="str">
        <f t="shared" si="25"/>
        <v>09/10/2023 16:00:00</v>
      </c>
      <c r="S156">
        <f>'MA DATA'!F157</f>
        <v>394.74</v>
      </c>
      <c r="T156" s="7">
        <f t="shared" si="31"/>
        <v>-8.149305233074047E-3</v>
      </c>
      <c r="W156" t="str">
        <f t="shared" si="26"/>
        <v>09/10/2023 16:00:00</v>
      </c>
      <c r="X156">
        <f>'CEG DATA'!F157</f>
        <v>111.38</v>
      </c>
      <c r="Y156" s="7">
        <f t="shared" si="32"/>
        <v>1.0923150809548979E-2</v>
      </c>
    </row>
    <row r="157" spans="2:25" x14ac:dyDescent="0.2">
      <c r="B157" t="str">
        <f>'CEG DATA'!B158</f>
        <v>10/10/2023 16:00:00</v>
      </c>
      <c r="C157">
        <f>'AAPL DATA'!F158</f>
        <v>178.39</v>
      </c>
      <c r="D157" s="7">
        <f t="shared" si="27"/>
        <v>-3.3577735952325274E-3</v>
      </c>
      <c r="F157" t="str">
        <f t="shared" si="22"/>
        <v>10/10/2023 16:00:00</v>
      </c>
      <c r="G157">
        <f>'AMZN DATA'!F157</f>
        <v>129.47999999999999</v>
      </c>
      <c r="H157" s="7">
        <f t="shared" si="28"/>
        <v>9.4669753373267523E-3</v>
      </c>
      <c r="J157" t="str">
        <f t="shared" si="23"/>
        <v>10/10/2023 16:00:00</v>
      </c>
      <c r="K157">
        <f>'CVX DATA'!F158</f>
        <v>166.54</v>
      </c>
      <c r="L157" s="7">
        <f t="shared" si="29"/>
        <v>-1.080237757328907E-3</v>
      </c>
      <c r="N157" t="str">
        <f t="shared" si="24"/>
        <v>10/10/2023 16:00:00</v>
      </c>
      <c r="O157">
        <f>'WDC DATA'!F158</f>
        <v>34.28</v>
      </c>
      <c r="P157" s="7">
        <f t="shared" si="30"/>
        <v>-1.1661808901825075E-3</v>
      </c>
      <c r="R157" t="str">
        <f t="shared" si="25"/>
        <v>10/10/2023 16:00:00</v>
      </c>
      <c r="S157">
        <f>'MA DATA'!F158</f>
        <v>400.37</v>
      </c>
      <c r="T157" s="7">
        <f t="shared" si="31"/>
        <v>1.4161799233155241E-2</v>
      </c>
      <c r="W157" t="str">
        <f t="shared" si="26"/>
        <v>10/10/2023 16:00:00</v>
      </c>
      <c r="X157">
        <f>'CEG DATA'!F158</f>
        <v>113</v>
      </c>
      <c r="Y157" s="7">
        <f t="shared" si="32"/>
        <v>1.444004055081817E-2</v>
      </c>
    </row>
    <row r="158" spans="2:25" x14ac:dyDescent="0.2">
      <c r="B158" t="str">
        <f>'CEG DATA'!B159</f>
        <v>11/10/2023 16:00:00</v>
      </c>
      <c r="C158">
        <f>'AAPL DATA'!F159</f>
        <v>179.8</v>
      </c>
      <c r="D158" s="7">
        <f t="shared" si="27"/>
        <v>7.872957274343912E-3</v>
      </c>
      <c r="F158" t="str">
        <f t="shared" si="22"/>
        <v>11/10/2023 16:00:00</v>
      </c>
      <c r="G158">
        <f>'AMZN DATA'!F158</f>
        <v>131.83000000000001</v>
      </c>
      <c r="H158" s="7">
        <f t="shared" si="28"/>
        <v>1.7986784711835034E-2</v>
      </c>
      <c r="J158" t="str">
        <f t="shared" si="23"/>
        <v>11/10/2023 16:00:00</v>
      </c>
      <c r="K158">
        <f>'CVX DATA'!F159</f>
        <v>161.1</v>
      </c>
      <c r="L158" s="7">
        <f t="shared" si="29"/>
        <v>-3.3210230624744534E-2</v>
      </c>
      <c r="N158" t="str">
        <f t="shared" si="24"/>
        <v>11/10/2023 16:00:00</v>
      </c>
      <c r="O158">
        <f>'WDC DATA'!F159</f>
        <v>35.06</v>
      </c>
      <c r="P158" s="7">
        <f t="shared" si="30"/>
        <v>2.2498785763509384E-2</v>
      </c>
      <c r="R158" t="str">
        <f t="shared" si="25"/>
        <v>11/10/2023 16:00:00</v>
      </c>
      <c r="S158">
        <f>'MA DATA'!F159</f>
        <v>399.81</v>
      </c>
      <c r="T158" s="7">
        <f t="shared" si="31"/>
        <v>-1.3996852993714828E-3</v>
      </c>
      <c r="W158" t="str">
        <f t="shared" si="26"/>
        <v>11/10/2023 16:00:00</v>
      </c>
      <c r="X158">
        <f>'CEG DATA'!F159</f>
        <v>115.07</v>
      </c>
      <c r="Y158" s="7">
        <f t="shared" si="32"/>
        <v>1.8152820123026634E-2</v>
      </c>
    </row>
    <row r="159" spans="2:25" x14ac:dyDescent="0.2">
      <c r="B159" t="str">
        <f>'CEG DATA'!B160</f>
        <v>12/10/2023 16:00:00</v>
      </c>
      <c r="C159">
        <f>'AAPL DATA'!F160</f>
        <v>180.71</v>
      </c>
      <c r="D159" s="7">
        <f t="shared" si="27"/>
        <v>5.0484143725527258E-3</v>
      </c>
      <c r="F159" t="str">
        <f t="shared" si="22"/>
        <v>12/10/2023 16:00:00</v>
      </c>
      <c r="G159">
        <f>'AMZN DATA'!F159</f>
        <v>132.33000000000001</v>
      </c>
      <c r="H159" s="7">
        <f t="shared" si="28"/>
        <v>3.7855890150794731E-3</v>
      </c>
      <c r="J159" t="str">
        <f t="shared" si="23"/>
        <v>12/10/2023 16:00:00</v>
      </c>
      <c r="K159">
        <f>'CVX DATA'!F160</f>
        <v>161.22999999999999</v>
      </c>
      <c r="L159" s="7">
        <f t="shared" si="29"/>
        <v>8.0662679271974516E-4</v>
      </c>
      <c r="N159" t="str">
        <f t="shared" si="24"/>
        <v>12/10/2023 16:00:00</v>
      </c>
      <c r="O159">
        <f>'WDC DATA'!F160</f>
        <v>34.479999999999997</v>
      </c>
      <c r="P159" s="7">
        <f t="shared" si="30"/>
        <v>-1.6681433697596226E-2</v>
      </c>
      <c r="R159" t="str">
        <f t="shared" si="25"/>
        <v>12/10/2023 16:00:00</v>
      </c>
      <c r="S159">
        <f>'MA DATA'!F160</f>
        <v>399.9</v>
      </c>
      <c r="T159" s="7">
        <f t="shared" si="31"/>
        <v>2.2508159302732722E-4</v>
      </c>
      <c r="W159" t="str">
        <f t="shared" si="26"/>
        <v>12/10/2023 16:00:00</v>
      </c>
      <c r="X159">
        <f>'CEG DATA'!F160</f>
        <v>115.72</v>
      </c>
      <c r="Y159" s="7">
        <f t="shared" si="32"/>
        <v>5.6328412725671273E-3</v>
      </c>
    </row>
    <row r="160" spans="2:25" x14ac:dyDescent="0.2">
      <c r="B160" t="str">
        <f>'CEG DATA'!B161</f>
        <v>13/10/2023 16:00:00</v>
      </c>
      <c r="C160">
        <f>'AAPL DATA'!F161</f>
        <v>178.85</v>
      </c>
      <c r="D160" s="7">
        <f t="shared" si="27"/>
        <v>-1.0346070705045956E-2</v>
      </c>
      <c r="F160" t="str">
        <f t="shared" si="22"/>
        <v>13/10/2023 16:00:00</v>
      </c>
      <c r="G160">
        <f>'AMZN DATA'!F160</f>
        <v>129.79</v>
      </c>
      <c r="H160" s="7">
        <f t="shared" si="28"/>
        <v>-1.9381043085290647E-2</v>
      </c>
      <c r="J160" t="str">
        <f t="shared" si="23"/>
        <v>13/10/2023 16:00:00</v>
      </c>
      <c r="K160">
        <f>'CVX DATA'!F161</f>
        <v>164.06</v>
      </c>
      <c r="L160" s="7">
        <f t="shared" si="29"/>
        <v>1.7400297598955422E-2</v>
      </c>
      <c r="N160" t="str">
        <f t="shared" si="24"/>
        <v>13/10/2023 16:00:00</v>
      </c>
      <c r="O160">
        <f>'WDC DATA'!F161</f>
        <v>34.54</v>
      </c>
      <c r="P160" s="7">
        <f t="shared" si="30"/>
        <v>1.738626923040219E-3</v>
      </c>
      <c r="R160" t="str">
        <f t="shared" si="25"/>
        <v>13/10/2023 16:00:00</v>
      </c>
      <c r="S160">
        <f>'MA DATA'!F161</f>
        <v>398.03</v>
      </c>
      <c r="T160" s="7">
        <f t="shared" si="31"/>
        <v>-4.6871365246074371E-3</v>
      </c>
      <c r="W160" t="str">
        <f t="shared" si="26"/>
        <v>13/10/2023 16:00:00</v>
      </c>
      <c r="X160">
        <f>'CEG DATA'!F161</f>
        <v>113.69</v>
      </c>
      <c r="Y160" s="7">
        <f t="shared" si="32"/>
        <v>-1.7698033966919192E-2</v>
      </c>
    </row>
    <row r="161" spans="2:25" x14ac:dyDescent="0.2">
      <c r="B161" t="str">
        <f>'CEG DATA'!B162</f>
        <v>16/10/2023 16:00:00</v>
      </c>
      <c r="C161">
        <f>'AAPL DATA'!F162</f>
        <v>178.72</v>
      </c>
      <c r="D161" s="7">
        <f t="shared" si="27"/>
        <v>-7.2713038413612155E-4</v>
      </c>
      <c r="F161" t="str">
        <f t="shared" si="22"/>
        <v>16/10/2023 16:00:00</v>
      </c>
      <c r="G161">
        <f>'AMZN DATA'!F161</f>
        <v>132.55000000000001</v>
      </c>
      <c r="H161" s="7">
        <f t="shared" si="28"/>
        <v>2.104217303536712E-2</v>
      </c>
      <c r="J161" t="str">
        <f t="shared" si="23"/>
        <v>16/10/2023 16:00:00</v>
      </c>
      <c r="K161">
        <f>'CVX DATA'!F162</f>
        <v>165.4</v>
      </c>
      <c r="L161" s="7">
        <f t="shared" si="29"/>
        <v>8.1345680149871973E-3</v>
      </c>
      <c r="N161" t="str">
        <f t="shared" si="24"/>
        <v>16/10/2023 16:00:00</v>
      </c>
      <c r="O161">
        <f>'WDC DATA'!F162</f>
        <v>34.58</v>
      </c>
      <c r="P161" s="7">
        <f t="shared" si="30"/>
        <v>1.1574075366118592E-3</v>
      </c>
      <c r="R161" t="str">
        <f t="shared" si="25"/>
        <v>16/10/2023 16:00:00</v>
      </c>
      <c r="S161">
        <f>'MA DATA'!F162</f>
        <v>401.16</v>
      </c>
      <c r="T161" s="7">
        <f t="shared" si="31"/>
        <v>7.8329708918424782E-3</v>
      </c>
      <c r="W161" t="str">
        <f t="shared" si="26"/>
        <v>16/10/2023 16:00:00</v>
      </c>
      <c r="X161">
        <f>'CEG DATA'!F162</f>
        <v>116.83</v>
      </c>
      <c r="Y161" s="7">
        <f t="shared" si="32"/>
        <v>2.7244440588041714E-2</v>
      </c>
    </row>
    <row r="162" spans="2:25" x14ac:dyDescent="0.2">
      <c r="B162" t="str">
        <f>'CEG DATA'!B163</f>
        <v>17/10/2023 16:00:00</v>
      </c>
      <c r="C162">
        <f>'AAPL DATA'!F163</f>
        <v>177.15</v>
      </c>
      <c r="D162" s="7">
        <f t="shared" si="27"/>
        <v>-8.8235040094095368E-3</v>
      </c>
      <c r="F162" t="str">
        <f t="shared" si="22"/>
        <v>17/10/2023 16:00:00</v>
      </c>
      <c r="G162">
        <f>'AMZN DATA'!F162</f>
        <v>131.47</v>
      </c>
      <c r="H162" s="7">
        <f t="shared" si="28"/>
        <v>-8.1812440265217699E-3</v>
      </c>
      <c r="J162" t="str">
        <f t="shared" si="23"/>
        <v>17/10/2023 16:00:00</v>
      </c>
      <c r="K162">
        <f>'CVX DATA'!F163</f>
        <v>167.59</v>
      </c>
      <c r="L162" s="7">
        <f t="shared" si="29"/>
        <v>1.3153737807191196E-2</v>
      </c>
      <c r="N162" t="str">
        <f t="shared" si="24"/>
        <v>17/10/2023 16:00:00</v>
      </c>
      <c r="O162">
        <f>'WDC DATA'!F163</f>
        <v>33.36</v>
      </c>
      <c r="P162" s="7">
        <f t="shared" si="30"/>
        <v>-3.59179027645984E-2</v>
      </c>
      <c r="R162" t="str">
        <f t="shared" si="25"/>
        <v>17/10/2023 16:00:00</v>
      </c>
      <c r="S162">
        <f>'MA DATA'!F163</f>
        <v>401.77</v>
      </c>
      <c r="T162" s="7">
        <f t="shared" si="31"/>
        <v>1.519435361384145E-3</v>
      </c>
      <c r="W162" t="str">
        <f t="shared" si="26"/>
        <v>17/10/2023 16:00:00</v>
      </c>
      <c r="X162">
        <f>'CEG DATA'!F163</f>
        <v>117.15</v>
      </c>
      <c r="Y162" s="7">
        <f t="shared" si="32"/>
        <v>2.7352782247476674E-3</v>
      </c>
    </row>
    <row r="163" spans="2:25" x14ac:dyDescent="0.2">
      <c r="B163" t="str">
        <f>'CEG DATA'!B164</f>
        <v>18/10/2023 16:00:00</v>
      </c>
      <c r="C163">
        <f>'AAPL DATA'!F164</f>
        <v>175.84</v>
      </c>
      <c r="D163" s="7">
        <f t="shared" si="27"/>
        <v>-7.4223406561697352E-3</v>
      </c>
      <c r="F163" t="str">
        <f t="shared" si="22"/>
        <v>18/10/2023 16:00:00</v>
      </c>
      <c r="G163">
        <f>'AMZN DATA'!F163</f>
        <v>128.13</v>
      </c>
      <c r="H163" s="7">
        <f t="shared" si="28"/>
        <v>-2.5733315187028146E-2</v>
      </c>
      <c r="J163" t="str">
        <f t="shared" si="23"/>
        <v>18/10/2023 16:00:00</v>
      </c>
      <c r="K163">
        <f>'CVX DATA'!F164</f>
        <v>168.92</v>
      </c>
      <c r="L163" s="7">
        <f t="shared" si="29"/>
        <v>7.9047096689607646E-3</v>
      </c>
      <c r="N163" t="str">
        <f t="shared" si="24"/>
        <v>18/10/2023 16:00:00</v>
      </c>
      <c r="O163">
        <f>'WDC DATA'!F164</f>
        <v>33.6</v>
      </c>
      <c r="P163" s="7">
        <f t="shared" si="30"/>
        <v>7.168489478612497E-3</v>
      </c>
      <c r="R163" t="str">
        <f t="shared" si="25"/>
        <v>18/10/2023 16:00:00</v>
      </c>
      <c r="S163">
        <f>'MA DATA'!F164</f>
        <v>393.21</v>
      </c>
      <c r="T163" s="7">
        <f t="shared" si="31"/>
        <v>-2.1535965281827798E-2</v>
      </c>
      <c r="W163" t="str">
        <f t="shared" si="26"/>
        <v>18/10/2023 16:00:00</v>
      </c>
      <c r="X163">
        <f>'CEG DATA'!F164</f>
        <v>116.07</v>
      </c>
      <c r="Y163" s="7">
        <f t="shared" si="32"/>
        <v>-9.2617075732735164E-3</v>
      </c>
    </row>
    <row r="164" spans="2:25" x14ac:dyDescent="0.2">
      <c r="B164" t="str">
        <f>'CEG DATA'!B165</f>
        <v>19/10/2023 16:00:00</v>
      </c>
      <c r="C164">
        <f>'AAPL DATA'!F165</f>
        <v>175.46</v>
      </c>
      <c r="D164" s="7">
        <f t="shared" si="27"/>
        <v>-2.1633939550734318E-3</v>
      </c>
      <c r="F164" t="str">
        <f t="shared" si="22"/>
        <v>19/10/2023 16:00:00</v>
      </c>
      <c r="G164">
        <f>'AMZN DATA'!F164</f>
        <v>128.4</v>
      </c>
      <c r="H164" s="7">
        <f t="shared" si="28"/>
        <v>2.1050177343760212E-3</v>
      </c>
      <c r="J164" t="str">
        <f t="shared" si="23"/>
        <v>19/10/2023 16:00:00</v>
      </c>
      <c r="K164">
        <f>'CVX DATA'!F165</f>
        <v>169.1</v>
      </c>
      <c r="L164" s="7">
        <f t="shared" si="29"/>
        <v>1.0650258387918587E-3</v>
      </c>
      <c r="N164" t="str">
        <f t="shared" si="24"/>
        <v>19/10/2023 16:00:00</v>
      </c>
      <c r="O164">
        <f>'WDC DATA'!F165</f>
        <v>32.549999999999997</v>
      </c>
      <c r="P164" s="7">
        <f t="shared" si="30"/>
        <v>-3.1748698314580416E-2</v>
      </c>
      <c r="R164" t="str">
        <f t="shared" si="25"/>
        <v>19/10/2023 16:00:00</v>
      </c>
      <c r="S164">
        <f>'MA DATA'!F165</f>
        <v>387.87</v>
      </c>
      <c r="T164" s="7">
        <f t="shared" si="31"/>
        <v>-1.3673588364992254E-2</v>
      </c>
      <c r="W164" t="str">
        <f t="shared" si="26"/>
        <v>19/10/2023 16:00:00</v>
      </c>
      <c r="X164">
        <f>'CEG DATA'!F165</f>
        <v>114.29</v>
      </c>
      <c r="Y164" s="7">
        <f t="shared" si="32"/>
        <v>-1.5454379471024555E-2</v>
      </c>
    </row>
    <row r="165" spans="2:25" x14ac:dyDescent="0.2">
      <c r="B165" t="str">
        <f>'CEG DATA'!B166</f>
        <v>20/10/2023 16:00:00</v>
      </c>
      <c r="C165">
        <f>'AAPL DATA'!F166</f>
        <v>172.88</v>
      </c>
      <c r="D165" s="7">
        <f t="shared" si="27"/>
        <v>-1.4813384501607393E-2</v>
      </c>
      <c r="F165" t="str">
        <f t="shared" si="22"/>
        <v>20/10/2023 16:00:00</v>
      </c>
      <c r="G165">
        <f>'AMZN DATA'!F165</f>
        <v>125.17</v>
      </c>
      <c r="H165" s="7">
        <f t="shared" si="28"/>
        <v>-2.547757791592873E-2</v>
      </c>
      <c r="J165" t="str">
        <f t="shared" si="23"/>
        <v>20/10/2023 16:00:00</v>
      </c>
      <c r="K165">
        <f>'CVX DATA'!F166</f>
        <v>166.83</v>
      </c>
      <c r="L165" s="7">
        <f t="shared" si="29"/>
        <v>-1.351492603695215E-2</v>
      </c>
      <c r="N165" t="str">
        <f t="shared" si="24"/>
        <v>20/10/2023 16:00:00</v>
      </c>
      <c r="O165">
        <f>'WDC DATA'!F166</f>
        <v>32.4</v>
      </c>
      <c r="P165" s="7">
        <f t="shared" si="30"/>
        <v>-4.6189458562945285E-3</v>
      </c>
      <c r="R165" t="str">
        <f t="shared" si="25"/>
        <v>20/10/2023 16:00:00</v>
      </c>
      <c r="S165">
        <f>'MA DATA'!F166</f>
        <v>384.41</v>
      </c>
      <c r="T165" s="7">
        <f t="shared" si="31"/>
        <v>-8.9605406086489658E-3</v>
      </c>
      <c r="W165" t="str">
        <f t="shared" si="26"/>
        <v>20/10/2023 16:00:00</v>
      </c>
      <c r="X165">
        <f>'CEG DATA'!F166</f>
        <v>112.1</v>
      </c>
      <c r="Y165" s="7">
        <f t="shared" si="32"/>
        <v>-1.9347747831392446E-2</v>
      </c>
    </row>
    <row r="166" spans="2:25" x14ac:dyDescent="0.2">
      <c r="B166" t="str">
        <f>'CEG DATA'!B167</f>
        <v>23/10/2023 16:00:00</v>
      </c>
      <c r="C166">
        <f>'AAPL DATA'!F167</f>
        <v>173</v>
      </c>
      <c r="D166" s="7">
        <f t="shared" si="27"/>
        <v>6.9388229914837116E-4</v>
      </c>
      <c r="F166" t="str">
        <f t="shared" si="22"/>
        <v>23/10/2023 16:00:00</v>
      </c>
      <c r="G166">
        <f>'AMZN DATA'!F166</f>
        <v>126.56</v>
      </c>
      <c r="H166" s="7">
        <f t="shared" si="28"/>
        <v>1.1043690679411661E-2</v>
      </c>
      <c r="J166" t="str">
        <f t="shared" si="23"/>
        <v>23/10/2023 16:00:00</v>
      </c>
      <c r="K166">
        <f>'CVX DATA'!F167</f>
        <v>160.68</v>
      </c>
      <c r="L166" s="7">
        <f t="shared" si="29"/>
        <v>-3.7560520376500893E-2</v>
      </c>
      <c r="N166" t="str">
        <f t="shared" si="24"/>
        <v>23/10/2023 16:00:00</v>
      </c>
      <c r="O166">
        <f>'WDC DATA'!F167</f>
        <v>31.6</v>
      </c>
      <c r="P166" s="7">
        <f t="shared" si="30"/>
        <v>-2.5001302205417155E-2</v>
      </c>
      <c r="R166" t="str">
        <f t="shared" si="25"/>
        <v>23/10/2023 16:00:00</v>
      </c>
      <c r="S166">
        <f>'MA DATA'!F167</f>
        <v>383.67</v>
      </c>
      <c r="T166" s="7">
        <f t="shared" si="31"/>
        <v>-1.9268832125842912E-3</v>
      </c>
      <c r="W166" t="str">
        <f t="shared" si="26"/>
        <v>23/10/2023 16:00:00</v>
      </c>
      <c r="X166">
        <f>'CEG DATA'!F167</f>
        <v>112.11</v>
      </c>
      <c r="Y166" s="7">
        <f t="shared" si="32"/>
        <v>8.9202087387984751E-5</v>
      </c>
    </row>
    <row r="167" spans="2:25" x14ac:dyDescent="0.2">
      <c r="B167" t="str">
        <f>'CEG DATA'!B168</f>
        <v>24/10/2023 16:00:00</v>
      </c>
      <c r="C167">
        <f>'AAPL DATA'!F168</f>
        <v>173.44</v>
      </c>
      <c r="D167" s="7">
        <f t="shared" si="27"/>
        <v>2.5401237535023851E-3</v>
      </c>
      <c r="F167" t="str">
        <f t="shared" si="22"/>
        <v>24/10/2023 16:00:00</v>
      </c>
      <c r="G167">
        <f>'AMZN DATA'!F167</f>
        <v>128.56</v>
      </c>
      <c r="H167" s="7">
        <f t="shared" si="28"/>
        <v>1.5679217409913411E-2</v>
      </c>
      <c r="J167" t="str">
        <f t="shared" si="23"/>
        <v>24/10/2023 16:00:00</v>
      </c>
      <c r="K167">
        <f>'CVX DATA'!F168</f>
        <v>156.65</v>
      </c>
      <c r="L167" s="7">
        <f t="shared" si="29"/>
        <v>-2.540079209288066E-2</v>
      </c>
      <c r="N167" t="str">
        <f t="shared" si="24"/>
        <v>24/10/2023 16:00:00</v>
      </c>
      <c r="O167">
        <f>'WDC DATA'!F168</f>
        <v>32.47</v>
      </c>
      <c r="P167" s="7">
        <f t="shared" si="30"/>
        <v>2.7159465521888082E-2</v>
      </c>
      <c r="R167" t="str">
        <f t="shared" si="25"/>
        <v>24/10/2023 16:00:00</v>
      </c>
      <c r="S167">
        <f>'MA DATA'!F168</f>
        <v>386.91</v>
      </c>
      <c r="T167" s="7">
        <f t="shared" si="31"/>
        <v>8.4092997310713288E-3</v>
      </c>
      <c r="W167" t="str">
        <f t="shared" si="26"/>
        <v>24/10/2023 16:00:00</v>
      </c>
      <c r="X167">
        <f>'CEG DATA'!F168</f>
        <v>114.27</v>
      </c>
      <c r="Y167" s="7">
        <f t="shared" si="32"/>
        <v>1.9083536993120105E-2</v>
      </c>
    </row>
    <row r="168" spans="2:25" x14ac:dyDescent="0.2">
      <c r="B168" t="str">
        <f>'CEG DATA'!B169</f>
        <v>25/10/2023 16:00:00</v>
      </c>
      <c r="C168">
        <f>'AAPL DATA'!F169</f>
        <v>171.1</v>
      </c>
      <c r="D168" s="7">
        <f t="shared" si="27"/>
        <v>-1.3583537353133628E-2</v>
      </c>
      <c r="F168" t="str">
        <f t="shared" si="22"/>
        <v>25/10/2023 16:00:00</v>
      </c>
      <c r="G168">
        <f>'AMZN DATA'!F168</f>
        <v>121.39</v>
      </c>
      <c r="H168" s="7">
        <f t="shared" si="28"/>
        <v>-5.7387218519544911E-2</v>
      </c>
      <c r="J168" t="str">
        <f t="shared" si="23"/>
        <v>25/10/2023 16:00:00</v>
      </c>
      <c r="K168">
        <f>'CVX DATA'!F169</f>
        <v>155.87</v>
      </c>
      <c r="L168" s="7">
        <f t="shared" si="29"/>
        <v>-4.9916908972411078E-3</v>
      </c>
      <c r="N168" t="str">
        <f t="shared" si="24"/>
        <v>25/10/2023 16:00:00</v>
      </c>
      <c r="O168">
        <f>'WDC DATA'!F169</f>
        <v>31.88</v>
      </c>
      <c r="P168" s="7">
        <f t="shared" si="30"/>
        <v>-1.8337732192740271E-2</v>
      </c>
      <c r="R168" t="str">
        <f t="shared" si="25"/>
        <v>25/10/2023 16:00:00</v>
      </c>
      <c r="S168">
        <f>'MA DATA'!F169</f>
        <v>386.31</v>
      </c>
      <c r="T168" s="7">
        <f t="shared" si="31"/>
        <v>-1.551951890607492E-3</v>
      </c>
      <c r="W168" t="str">
        <f t="shared" si="26"/>
        <v>25/10/2023 16:00:00</v>
      </c>
      <c r="X168">
        <f>'CEG DATA'!F169</f>
        <v>112.03</v>
      </c>
      <c r="Y168" s="7">
        <f t="shared" si="32"/>
        <v>-1.9797376587990405E-2</v>
      </c>
    </row>
    <row r="169" spans="2:25" x14ac:dyDescent="0.2">
      <c r="B169" t="str">
        <f>'CEG DATA'!B170</f>
        <v>26/10/2023 16:00:00</v>
      </c>
      <c r="C169">
        <f>'AAPL DATA'!F170</f>
        <v>166.89</v>
      </c>
      <c r="D169" s="7">
        <f t="shared" si="27"/>
        <v>-2.4913268142836346E-2</v>
      </c>
      <c r="F169" t="str">
        <f t="shared" si="22"/>
        <v>26/10/2023 16:00:00</v>
      </c>
      <c r="G169">
        <f>'AMZN DATA'!F169</f>
        <v>119.57</v>
      </c>
      <c r="H169" s="7">
        <f t="shared" si="28"/>
        <v>-1.5106528978223718E-2</v>
      </c>
      <c r="J169" t="str">
        <f t="shared" si="23"/>
        <v>26/10/2023 16:00:00</v>
      </c>
      <c r="K169">
        <f>'CVX DATA'!F170</f>
        <v>154.75</v>
      </c>
      <c r="L169" s="7">
        <f t="shared" si="29"/>
        <v>-7.2114149362541603E-3</v>
      </c>
      <c r="N169" t="str">
        <f t="shared" si="24"/>
        <v>26/10/2023 16:00:00</v>
      </c>
      <c r="O169">
        <f>'WDC DATA'!F170</f>
        <v>28.92</v>
      </c>
      <c r="P169" s="7">
        <f t="shared" si="30"/>
        <v>-9.7445456631450322E-2</v>
      </c>
      <c r="R169" t="str">
        <f t="shared" si="25"/>
        <v>26/10/2023 16:00:00</v>
      </c>
      <c r="S169">
        <f>'MA DATA'!F170</f>
        <v>364.59</v>
      </c>
      <c r="T169" s="7">
        <f t="shared" si="31"/>
        <v>-5.7866721402983622E-2</v>
      </c>
      <c r="W169" t="str">
        <f t="shared" si="26"/>
        <v>26/10/2023 16:00:00</v>
      </c>
      <c r="X169">
        <f>'CEG DATA'!F170</f>
        <v>112.72</v>
      </c>
      <c r="Y169" s="7">
        <f t="shared" si="32"/>
        <v>6.1401750197929298E-3</v>
      </c>
    </row>
    <row r="170" spans="2:25" x14ac:dyDescent="0.2">
      <c r="B170" t="str">
        <f>'CEG DATA'!B171</f>
        <v>27/10/2023 16:00:00</v>
      </c>
      <c r="C170">
        <f>'AAPL DATA'!F171</f>
        <v>168.22</v>
      </c>
      <c r="D170" s="7">
        <f t="shared" si="27"/>
        <v>7.937733778979876E-3</v>
      </c>
      <c r="F170" t="str">
        <f t="shared" si="22"/>
        <v>27/10/2023 16:00:00</v>
      </c>
      <c r="G170">
        <f>'AMZN DATA'!F170</f>
        <v>127.74</v>
      </c>
      <c r="H170" s="7">
        <f t="shared" si="28"/>
        <v>6.6094974201954482E-2</v>
      </c>
      <c r="J170" t="str">
        <f t="shared" si="23"/>
        <v>27/10/2023 16:00:00</v>
      </c>
      <c r="K170">
        <f>'CVX DATA'!F171</f>
        <v>144.35</v>
      </c>
      <c r="L170" s="7">
        <f t="shared" si="29"/>
        <v>-6.9570005455761474E-2</v>
      </c>
      <c r="N170" t="str">
        <f t="shared" si="24"/>
        <v>27/10/2023 16:00:00</v>
      </c>
      <c r="O170">
        <f>'WDC DATA'!F171</f>
        <v>29.46</v>
      </c>
      <c r="P170" s="7">
        <f t="shared" si="30"/>
        <v>1.8500013743920209E-2</v>
      </c>
      <c r="R170" t="str">
        <f t="shared" si="25"/>
        <v>27/10/2023 16:00:00</v>
      </c>
      <c r="S170">
        <f>'MA DATA'!F171</f>
        <v>364.08</v>
      </c>
      <c r="T170" s="7">
        <f t="shared" si="31"/>
        <v>-1.399810842432071E-3</v>
      </c>
      <c r="W170" t="str">
        <f t="shared" si="26"/>
        <v>27/10/2023 16:00:00</v>
      </c>
      <c r="X170">
        <f>'CEG DATA'!F171</f>
        <v>110.78</v>
      </c>
      <c r="Y170" s="7">
        <f t="shared" si="32"/>
        <v>-1.7360614985466861E-2</v>
      </c>
    </row>
    <row r="171" spans="2:25" x14ac:dyDescent="0.2">
      <c r="B171" t="str">
        <f>'CEG DATA'!B172</f>
        <v>30/10/2023 16:00:00</v>
      </c>
      <c r="C171">
        <f>'AAPL DATA'!F172</f>
        <v>170.29</v>
      </c>
      <c r="D171" s="7">
        <f t="shared" si="27"/>
        <v>1.2230219504221885E-2</v>
      </c>
      <c r="F171" t="str">
        <f t="shared" si="22"/>
        <v>30/10/2023 16:00:00</v>
      </c>
      <c r="G171">
        <f>'AMZN DATA'!F171</f>
        <v>132.71</v>
      </c>
      <c r="H171" s="7">
        <f t="shared" si="28"/>
        <v>3.8169348315714856E-2</v>
      </c>
      <c r="J171" t="str">
        <f t="shared" si="23"/>
        <v>30/10/2023 16:00:00</v>
      </c>
      <c r="K171">
        <f>'CVX DATA'!F172</f>
        <v>146.09</v>
      </c>
      <c r="L171" s="7">
        <f t="shared" si="29"/>
        <v>1.1981964035478564E-2</v>
      </c>
      <c r="N171" t="str">
        <f t="shared" si="24"/>
        <v>30/10/2023 16:00:00</v>
      </c>
      <c r="O171">
        <f>'WDC DATA'!F172</f>
        <v>31.6</v>
      </c>
      <c r="P171" s="7">
        <f t="shared" si="30"/>
        <v>7.0123709558382222E-2</v>
      </c>
      <c r="R171" t="str">
        <f t="shared" si="25"/>
        <v>30/10/2023 16:00:00</v>
      </c>
      <c r="S171">
        <f>'MA DATA'!F172</f>
        <v>372.42</v>
      </c>
      <c r="T171" s="7">
        <f t="shared" si="31"/>
        <v>2.2648625945229903E-2</v>
      </c>
      <c r="W171" t="str">
        <f t="shared" si="26"/>
        <v>30/10/2023 16:00:00</v>
      </c>
      <c r="X171">
        <f>'CEG DATA'!F172</f>
        <v>113.03</v>
      </c>
      <c r="Y171" s="7">
        <f t="shared" si="32"/>
        <v>2.0107017597681971E-2</v>
      </c>
    </row>
    <row r="172" spans="2:25" x14ac:dyDescent="0.2">
      <c r="B172" t="str">
        <f>'CEG DATA'!B173</f>
        <v>31/10/2023 16:00:00</v>
      </c>
      <c r="C172">
        <f>'AAPL DATA'!F173</f>
        <v>170.77</v>
      </c>
      <c r="D172" s="7">
        <f t="shared" si="27"/>
        <v>2.8147558606344122E-3</v>
      </c>
      <c r="F172" t="str">
        <f t="shared" si="22"/>
        <v>31/10/2023 16:00:00</v>
      </c>
      <c r="G172">
        <f>'AMZN DATA'!F172</f>
        <v>133.09</v>
      </c>
      <c r="H172" s="7">
        <f t="shared" si="28"/>
        <v>2.8592946493068388E-3</v>
      </c>
      <c r="J172" t="str">
        <f t="shared" si="23"/>
        <v>31/10/2023 16:00:00</v>
      </c>
      <c r="K172">
        <f>'CVX DATA'!F173</f>
        <v>145.72999999999999</v>
      </c>
      <c r="L172" s="7">
        <f t="shared" si="29"/>
        <v>-2.4672755988175464E-3</v>
      </c>
      <c r="N172" t="str">
        <f t="shared" si="24"/>
        <v>31/10/2023 16:00:00</v>
      </c>
      <c r="O172">
        <f>'WDC DATA'!F173</f>
        <v>30.35</v>
      </c>
      <c r="P172" s="7">
        <f t="shared" si="30"/>
        <v>-4.036060308735915E-2</v>
      </c>
      <c r="R172" t="str">
        <f t="shared" si="25"/>
        <v>31/10/2023 16:00:00</v>
      </c>
      <c r="S172">
        <f>'MA DATA'!F173</f>
        <v>376.35</v>
      </c>
      <c r="T172" s="7">
        <f t="shared" si="31"/>
        <v>1.0497311826924743E-2</v>
      </c>
      <c r="W172" t="str">
        <f t="shared" si="26"/>
        <v>31/10/2023 16:00:00</v>
      </c>
      <c r="X172">
        <f>'CEG DATA'!F173</f>
        <v>112.92</v>
      </c>
      <c r="Y172" s="7">
        <f t="shared" si="32"/>
        <v>-9.7366681735117837E-4</v>
      </c>
    </row>
    <row r="173" spans="2:25" x14ac:dyDescent="0.2">
      <c r="B173" t="str">
        <f>'CEG DATA'!B174</f>
        <v>01/11/2023 16:00:00</v>
      </c>
      <c r="C173">
        <f>'AAPL DATA'!F174</f>
        <v>173.97</v>
      </c>
      <c r="D173" s="7">
        <f t="shared" si="27"/>
        <v>1.8565248657311163E-2</v>
      </c>
      <c r="F173" t="str">
        <f t="shared" si="22"/>
        <v>01/11/2023 16:00:00</v>
      </c>
      <c r="G173">
        <f>'AMZN DATA'!F173</f>
        <v>137</v>
      </c>
      <c r="H173" s="7">
        <f t="shared" si="28"/>
        <v>2.8955334729660023E-2</v>
      </c>
      <c r="J173" t="str">
        <f t="shared" si="23"/>
        <v>01/11/2023 16:00:00</v>
      </c>
      <c r="K173">
        <f>'CVX DATA'!F174</f>
        <v>143.97999999999999</v>
      </c>
      <c r="L173" s="7">
        <f t="shared" si="29"/>
        <v>-1.2081193504448419E-2</v>
      </c>
      <c r="N173" t="str">
        <f t="shared" si="24"/>
        <v>01/11/2023 16:00:00</v>
      </c>
      <c r="O173">
        <f>'WDC DATA'!F174</f>
        <v>31.55</v>
      </c>
      <c r="P173" s="7">
        <f t="shared" si="30"/>
        <v>3.8777071481714886E-2</v>
      </c>
      <c r="R173" t="str">
        <f t="shared" si="25"/>
        <v>01/11/2023 16:00:00</v>
      </c>
      <c r="S173">
        <f>'MA DATA'!F174</f>
        <v>377.82</v>
      </c>
      <c r="T173" s="7">
        <f t="shared" si="31"/>
        <v>3.8983302481653539E-3</v>
      </c>
      <c r="W173" t="str">
        <f t="shared" si="26"/>
        <v>01/11/2023 16:00:00</v>
      </c>
      <c r="X173">
        <f>'CEG DATA'!F174</f>
        <v>114.85</v>
      </c>
      <c r="Y173" s="7">
        <f t="shared" si="32"/>
        <v>1.6947325749818512E-2</v>
      </c>
    </row>
    <row r="174" spans="2:25" x14ac:dyDescent="0.2">
      <c r="B174" t="str">
        <f>'CEG DATA'!B175</f>
        <v>02/11/2023 16:00:00</v>
      </c>
      <c r="C174">
        <f>'AAPL DATA'!F175</f>
        <v>177.57</v>
      </c>
      <c r="D174" s="7">
        <f t="shared" si="27"/>
        <v>2.0482026814284352E-2</v>
      </c>
      <c r="F174" t="str">
        <f t="shared" si="22"/>
        <v>02/11/2023 16:00:00</v>
      </c>
      <c r="G174">
        <f>'AMZN DATA'!F174</f>
        <v>138.07</v>
      </c>
      <c r="H174" s="7">
        <f t="shared" si="28"/>
        <v>7.7798770999360752E-3</v>
      </c>
      <c r="J174" t="str">
        <f t="shared" si="23"/>
        <v>02/11/2023 16:00:00</v>
      </c>
      <c r="K174">
        <f>'CVX DATA'!F175</f>
        <v>148.76</v>
      </c>
      <c r="L174" s="7">
        <f t="shared" si="29"/>
        <v>3.2659868015712364E-2</v>
      </c>
      <c r="N174" t="str">
        <f t="shared" si="24"/>
        <v>02/11/2023 16:00:00</v>
      </c>
      <c r="O174">
        <f>'WDC DATA'!F175</f>
        <v>31.87</v>
      </c>
      <c r="P174" s="7">
        <f t="shared" si="30"/>
        <v>1.0091539442022989E-2</v>
      </c>
      <c r="R174" t="str">
        <f t="shared" si="25"/>
        <v>02/11/2023 16:00:00</v>
      </c>
      <c r="S174">
        <f>'MA DATA'!F175</f>
        <v>382.69</v>
      </c>
      <c r="T174" s="7">
        <f t="shared" si="31"/>
        <v>1.280737023351493E-2</v>
      </c>
      <c r="W174" t="str">
        <f t="shared" si="26"/>
        <v>02/11/2023 16:00:00</v>
      </c>
      <c r="X174">
        <f>'CEG DATA'!F175</f>
        <v>117.19</v>
      </c>
      <c r="Y174" s="7">
        <f t="shared" si="32"/>
        <v>2.0169620135403767E-2</v>
      </c>
    </row>
    <row r="175" spans="2:25" x14ac:dyDescent="0.2">
      <c r="B175" t="str">
        <f>'CEG DATA'!B176</f>
        <v>03/11/2023 16:00:00</v>
      </c>
      <c r="C175">
        <f>'AAPL DATA'!F176</f>
        <v>176.65</v>
      </c>
      <c r="D175" s="7">
        <f t="shared" si="27"/>
        <v>-5.1945235655890959E-3</v>
      </c>
      <c r="F175" t="str">
        <f t="shared" si="22"/>
        <v>03/11/2023 16:00:00</v>
      </c>
      <c r="G175">
        <f>'AMZN DATA'!F175</f>
        <v>138.6</v>
      </c>
      <c r="H175" s="7">
        <f t="shared" si="28"/>
        <v>3.8312838277419024E-3</v>
      </c>
      <c r="J175" t="str">
        <f t="shared" si="23"/>
        <v>03/11/2023 16:00:00</v>
      </c>
      <c r="K175">
        <f>'CVX DATA'!F176</f>
        <v>147.61000000000001</v>
      </c>
      <c r="L175" s="7">
        <f t="shared" si="29"/>
        <v>-7.760608507963793E-3</v>
      </c>
      <c r="N175" t="str">
        <f t="shared" si="24"/>
        <v>03/11/2023 16:00:00</v>
      </c>
      <c r="O175">
        <f>'WDC DATA'!F176</f>
        <v>32.51</v>
      </c>
      <c r="P175" s="7">
        <f t="shared" si="30"/>
        <v>1.9882605886568944E-2</v>
      </c>
      <c r="R175" t="str">
        <f t="shared" si="25"/>
        <v>03/11/2023 16:00:00</v>
      </c>
      <c r="S175">
        <f>'MA DATA'!F176</f>
        <v>386.05</v>
      </c>
      <c r="T175" s="7">
        <f t="shared" si="31"/>
        <v>8.7416327926036121E-3</v>
      </c>
      <c r="W175" t="str">
        <f t="shared" si="26"/>
        <v>03/11/2023 16:00:00</v>
      </c>
      <c r="X175">
        <f>'CEG DATA'!F176</f>
        <v>117.07</v>
      </c>
      <c r="Y175" s="7">
        <f t="shared" si="32"/>
        <v>-1.0245027789299865E-3</v>
      </c>
    </row>
    <row r="176" spans="2:25" x14ac:dyDescent="0.2">
      <c r="B176" t="str">
        <f>'CEG DATA'!B177</f>
        <v>06/11/2023 16:00:00</v>
      </c>
      <c r="C176">
        <f>'AAPL DATA'!F177</f>
        <v>179.23</v>
      </c>
      <c r="D176" s="7">
        <f t="shared" si="27"/>
        <v>1.4499523438351727E-2</v>
      </c>
      <c r="F176" t="str">
        <f t="shared" si="22"/>
        <v>06/11/2023 16:00:00</v>
      </c>
      <c r="G176">
        <f>'AMZN DATA'!F176</f>
        <v>139.74</v>
      </c>
      <c r="H176" s="7">
        <f t="shared" si="28"/>
        <v>8.1914663685019023E-3</v>
      </c>
      <c r="J176" t="str">
        <f t="shared" si="23"/>
        <v>06/11/2023 16:00:00</v>
      </c>
      <c r="K176">
        <f>'CVX DATA'!F177</f>
        <v>147</v>
      </c>
      <c r="L176" s="7">
        <f t="shared" si="29"/>
        <v>-4.1410737701691423E-3</v>
      </c>
      <c r="N176" t="str">
        <f t="shared" si="24"/>
        <v>06/11/2023 16:00:00</v>
      </c>
      <c r="O176">
        <f>'WDC DATA'!F177</f>
        <v>32.630000000000003</v>
      </c>
      <c r="P176" s="7">
        <f t="shared" si="30"/>
        <v>3.6843762894154201E-3</v>
      </c>
      <c r="R176" t="str">
        <f t="shared" si="25"/>
        <v>06/11/2023 16:00:00</v>
      </c>
      <c r="S176">
        <f>'MA DATA'!F177</f>
        <v>386.16</v>
      </c>
      <c r="T176" s="7">
        <f t="shared" si="31"/>
        <v>2.8489659741268554E-4</v>
      </c>
      <c r="W176" t="str">
        <f t="shared" si="26"/>
        <v>06/11/2023 16:00:00</v>
      </c>
      <c r="X176">
        <f>'CEG DATA'!F177</f>
        <v>124.73</v>
      </c>
      <c r="Y176" s="7">
        <f t="shared" si="32"/>
        <v>6.3379354646036681E-2</v>
      </c>
    </row>
    <row r="177" spans="2:25" x14ac:dyDescent="0.2">
      <c r="B177" t="str">
        <f>'CEG DATA'!B178</f>
        <v>07/11/2023 16:00:00</v>
      </c>
      <c r="C177">
        <f>'AAPL DATA'!F178</f>
        <v>181.82</v>
      </c>
      <c r="D177" s="7">
        <f t="shared" si="27"/>
        <v>1.4347289450206285E-2</v>
      </c>
      <c r="F177" t="str">
        <f t="shared" si="22"/>
        <v>07/11/2023 16:00:00</v>
      </c>
      <c r="G177">
        <f>'AMZN DATA'!F177</f>
        <v>142.71</v>
      </c>
      <c r="H177" s="7">
        <f t="shared" si="28"/>
        <v>2.1031045987995243E-2</v>
      </c>
      <c r="J177" t="str">
        <f t="shared" si="23"/>
        <v>07/11/2023 16:00:00</v>
      </c>
      <c r="K177">
        <f>'CVX DATA'!F178</f>
        <v>144.41</v>
      </c>
      <c r="L177" s="7">
        <f t="shared" si="29"/>
        <v>-1.777611064026257E-2</v>
      </c>
      <c r="N177" t="str">
        <f t="shared" si="24"/>
        <v>07/11/2023 16:00:00</v>
      </c>
      <c r="O177">
        <f>'WDC DATA'!F178</f>
        <v>32.57</v>
      </c>
      <c r="P177" s="7">
        <f t="shared" si="30"/>
        <v>-1.8404913170871554E-3</v>
      </c>
      <c r="R177" t="str">
        <f t="shared" si="25"/>
        <v>07/11/2023 16:00:00</v>
      </c>
      <c r="S177">
        <f>'MA DATA'!F178</f>
        <v>388.87</v>
      </c>
      <c r="T177" s="7">
        <f t="shared" si="31"/>
        <v>6.9933061808466132E-3</v>
      </c>
      <c r="W177" t="str">
        <f t="shared" si="26"/>
        <v>07/11/2023 16:00:00</v>
      </c>
      <c r="X177">
        <f>'CEG DATA'!F178</f>
        <v>119.87</v>
      </c>
      <c r="Y177" s="7">
        <f t="shared" si="32"/>
        <v>-3.9743578918609253E-2</v>
      </c>
    </row>
    <row r="178" spans="2:25" x14ac:dyDescent="0.2">
      <c r="B178" t="str">
        <f>'CEG DATA'!B179</f>
        <v>08/11/2023 16:00:00</v>
      </c>
      <c r="C178">
        <f>'AAPL DATA'!F179</f>
        <v>182.89</v>
      </c>
      <c r="D178" s="7">
        <f t="shared" si="27"/>
        <v>5.8676925227720564E-3</v>
      </c>
      <c r="F178" t="str">
        <f t="shared" si="22"/>
        <v>08/11/2023 16:00:00</v>
      </c>
      <c r="G178">
        <f>'AMZN DATA'!F178</f>
        <v>142.08000000000001</v>
      </c>
      <c r="H178" s="7">
        <f t="shared" si="28"/>
        <v>-4.4243198684398065E-3</v>
      </c>
      <c r="J178" t="str">
        <f t="shared" si="23"/>
        <v>08/11/2023 16:00:00</v>
      </c>
      <c r="K178">
        <f>'CVX DATA'!F179</f>
        <v>142.4</v>
      </c>
      <c r="L178" s="7">
        <f t="shared" si="29"/>
        <v>-1.4016477160598343E-2</v>
      </c>
      <c r="N178" t="str">
        <f t="shared" si="24"/>
        <v>08/11/2023 16:00:00</v>
      </c>
      <c r="O178">
        <f>'WDC DATA'!F179</f>
        <v>32.69</v>
      </c>
      <c r="P178" s="7">
        <f t="shared" si="30"/>
        <v>3.6776014479770799E-3</v>
      </c>
      <c r="R178" t="str">
        <f t="shared" si="25"/>
        <v>08/11/2023 16:00:00</v>
      </c>
      <c r="S178">
        <f>'MA DATA'!F179</f>
        <v>389.7</v>
      </c>
      <c r="T178" s="7">
        <f t="shared" si="31"/>
        <v>2.1321148115793788E-3</v>
      </c>
      <c r="W178" t="str">
        <f t="shared" si="26"/>
        <v>08/11/2023 16:00:00</v>
      </c>
      <c r="X178">
        <f>'CEG DATA'!F179</f>
        <v>121.18</v>
      </c>
      <c r="Y178" s="7">
        <f t="shared" si="32"/>
        <v>1.0869221297834563E-2</v>
      </c>
    </row>
    <row r="179" spans="2:25" x14ac:dyDescent="0.2">
      <c r="B179" t="str">
        <f>'CEG DATA'!B180</f>
        <v>09/11/2023 16:00:00</v>
      </c>
      <c r="C179">
        <f>'AAPL DATA'!F180</f>
        <v>182.41</v>
      </c>
      <c r="D179" s="7">
        <f t="shared" si="27"/>
        <v>-2.6279785176610655E-3</v>
      </c>
      <c r="F179" t="str">
        <f t="shared" si="22"/>
        <v>09/11/2023 16:00:00</v>
      </c>
      <c r="G179">
        <f>'AMZN DATA'!F179</f>
        <v>140.6</v>
      </c>
      <c r="H179" s="7">
        <f t="shared" si="28"/>
        <v>-1.0471299867295478E-2</v>
      </c>
      <c r="J179" t="str">
        <f t="shared" si="23"/>
        <v>09/11/2023 16:00:00</v>
      </c>
      <c r="K179">
        <f>'CVX DATA'!F180</f>
        <v>141.94</v>
      </c>
      <c r="L179" s="7">
        <f t="shared" si="29"/>
        <v>-3.2355658810385734E-3</v>
      </c>
      <c r="N179" t="str">
        <f t="shared" si="24"/>
        <v>09/11/2023 16:00:00</v>
      </c>
      <c r="O179">
        <f>'WDC DATA'!F180</f>
        <v>33.39</v>
      </c>
      <c r="P179" s="7">
        <f t="shared" si="30"/>
        <v>2.1187233219444063E-2</v>
      </c>
      <c r="R179" t="str">
        <f t="shared" si="25"/>
        <v>09/11/2023 16:00:00</v>
      </c>
      <c r="S179">
        <f>'MA DATA'!F180</f>
        <v>387.96</v>
      </c>
      <c r="T179" s="7">
        <f t="shared" si="31"/>
        <v>-4.4749708193215316E-3</v>
      </c>
      <c r="W179" t="str">
        <f t="shared" si="26"/>
        <v>09/11/2023 16:00:00</v>
      </c>
      <c r="X179">
        <f>'CEG DATA'!F180</f>
        <v>120.63</v>
      </c>
      <c r="Y179" s="7">
        <f t="shared" si="32"/>
        <v>-4.5490339395507211E-3</v>
      </c>
    </row>
    <row r="180" spans="2:25" x14ac:dyDescent="0.2">
      <c r="B180" t="str">
        <f>'CEG DATA'!B181</f>
        <v>10/11/2023 16:00:00</v>
      </c>
      <c r="C180">
        <f>'AAPL DATA'!F181</f>
        <v>186.4</v>
      </c>
      <c r="D180" s="7">
        <f t="shared" si="27"/>
        <v>2.1638001552667766E-2</v>
      </c>
      <c r="F180" t="str">
        <f t="shared" si="22"/>
        <v>10/11/2023 16:00:00</v>
      </c>
      <c r="G180">
        <f>'AMZN DATA'!F180</f>
        <v>143.56</v>
      </c>
      <c r="H180" s="7">
        <f t="shared" si="28"/>
        <v>2.0834086902842053E-2</v>
      </c>
      <c r="J180" t="str">
        <f t="shared" si="23"/>
        <v>10/11/2023 16:00:00</v>
      </c>
      <c r="K180">
        <f>'CVX DATA'!F181</f>
        <v>142.94999999999999</v>
      </c>
      <c r="L180" s="7">
        <f t="shared" si="29"/>
        <v>7.0904856714838135E-3</v>
      </c>
      <c r="N180" t="str">
        <f t="shared" si="24"/>
        <v>10/11/2023 16:00:00</v>
      </c>
      <c r="O180">
        <f>'WDC DATA'!F181</f>
        <v>34.01</v>
      </c>
      <c r="P180" s="7">
        <f t="shared" si="30"/>
        <v>1.8398145063540816E-2</v>
      </c>
      <c r="R180" t="str">
        <f t="shared" si="25"/>
        <v>10/11/2023 16:00:00</v>
      </c>
      <c r="S180">
        <f>'MA DATA'!F181</f>
        <v>394.38</v>
      </c>
      <c r="T180" s="7">
        <f t="shared" si="31"/>
        <v>1.641266997819792E-2</v>
      </c>
      <c r="W180" t="str">
        <f t="shared" si="26"/>
        <v>10/11/2023 16:00:00</v>
      </c>
      <c r="X180">
        <f>'CEG DATA'!F181</f>
        <v>121.77</v>
      </c>
      <c r="Y180" s="7">
        <f t="shared" si="32"/>
        <v>9.4060099416237875E-3</v>
      </c>
    </row>
    <row r="181" spans="2:25" x14ac:dyDescent="0.2">
      <c r="B181" t="str">
        <f>'CEG DATA'!B182</f>
        <v>13/11/2023 16:00:00</v>
      </c>
      <c r="C181">
        <f>'AAPL DATA'!F182</f>
        <v>184.8</v>
      </c>
      <c r="D181" s="7">
        <f t="shared" si="27"/>
        <v>-8.6207430439069754E-3</v>
      </c>
      <c r="F181" t="str">
        <f t="shared" si="22"/>
        <v>13/11/2023 16:00:00</v>
      </c>
      <c r="G181">
        <f>'AMZN DATA'!F181</f>
        <v>142.59</v>
      </c>
      <c r="H181" s="7">
        <f t="shared" si="28"/>
        <v>-6.7796869853788038E-3</v>
      </c>
      <c r="J181" t="str">
        <f t="shared" si="23"/>
        <v>13/11/2023 16:00:00</v>
      </c>
      <c r="K181">
        <f>'CVX DATA'!F182</f>
        <v>144</v>
      </c>
      <c r="L181" s="7">
        <f t="shared" si="29"/>
        <v>7.3183808076799223E-3</v>
      </c>
      <c r="N181" t="str">
        <f t="shared" si="24"/>
        <v>13/11/2023 16:00:00</v>
      </c>
      <c r="O181">
        <f>'WDC DATA'!F182</f>
        <v>34.15</v>
      </c>
      <c r="P181" s="7">
        <f t="shared" si="30"/>
        <v>4.1079869976950413E-3</v>
      </c>
      <c r="R181" t="str">
        <f t="shared" si="25"/>
        <v>13/11/2023 16:00:00</v>
      </c>
      <c r="S181">
        <f>'MA DATA'!F182</f>
        <v>394.35</v>
      </c>
      <c r="T181" s="7">
        <f t="shared" si="31"/>
        <v>-7.6071659539829567E-5</v>
      </c>
      <c r="W181" t="str">
        <f t="shared" si="26"/>
        <v>13/11/2023 16:00:00</v>
      </c>
      <c r="X181">
        <f>'CEG DATA'!F182</f>
        <v>121.72</v>
      </c>
      <c r="Y181" s="7">
        <f t="shared" si="32"/>
        <v>-4.1069449014573582E-4</v>
      </c>
    </row>
    <row r="182" spans="2:25" x14ac:dyDescent="0.2">
      <c r="B182" t="str">
        <f>'CEG DATA'!B183</f>
        <v>14/11/2023 16:00:00</v>
      </c>
      <c r="C182">
        <f>'AAPL DATA'!F183</f>
        <v>187.44</v>
      </c>
      <c r="D182" s="7">
        <f t="shared" si="27"/>
        <v>1.4184634991956381E-2</v>
      </c>
      <c r="F182" t="str">
        <f t="shared" si="22"/>
        <v>14/11/2023 16:00:00</v>
      </c>
      <c r="G182">
        <f>'AMZN DATA'!F182</f>
        <v>145.80000000000001</v>
      </c>
      <c r="H182" s="7">
        <f t="shared" si="28"/>
        <v>2.2262440280529972E-2</v>
      </c>
      <c r="J182" t="str">
        <f t="shared" si="23"/>
        <v>14/11/2023 16:00:00</v>
      </c>
      <c r="K182">
        <f>'CVX DATA'!F183</f>
        <v>145.05000000000001</v>
      </c>
      <c r="L182" s="7">
        <f t="shared" si="29"/>
        <v>7.2652109914124324E-3</v>
      </c>
      <c r="N182" t="str">
        <f t="shared" si="24"/>
        <v>14/11/2023 16:00:00</v>
      </c>
      <c r="O182">
        <f>'WDC DATA'!F183</f>
        <v>34.67</v>
      </c>
      <c r="P182" s="7">
        <f t="shared" si="30"/>
        <v>1.5112173680133017E-2</v>
      </c>
      <c r="R182" t="str">
        <f t="shared" si="25"/>
        <v>14/11/2023 16:00:00</v>
      </c>
      <c r="S182">
        <f>'MA DATA'!F183</f>
        <v>397.65</v>
      </c>
      <c r="T182" s="7">
        <f t="shared" si="31"/>
        <v>8.3333815591442404E-3</v>
      </c>
      <c r="W182" t="str">
        <f t="shared" si="26"/>
        <v>14/11/2023 16:00:00</v>
      </c>
      <c r="X182">
        <f>'CEG DATA'!F183</f>
        <v>126.52</v>
      </c>
      <c r="Y182" s="7">
        <f t="shared" si="32"/>
        <v>3.8677073408677765E-2</v>
      </c>
    </row>
    <row r="183" spans="2:25" x14ac:dyDescent="0.2">
      <c r="B183" t="str">
        <f>'CEG DATA'!B184</f>
        <v>15/11/2023 16:00:00</v>
      </c>
      <c r="C183">
        <f>'AAPL DATA'!F184</f>
        <v>188.01</v>
      </c>
      <c r="D183" s="7">
        <f t="shared" si="27"/>
        <v>3.0363587051535548E-3</v>
      </c>
      <c r="F183" t="str">
        <f t="shared" si="22"/>
        <v>15/11/2023 16:00:00</v>
      </c>
      <c r="G183">
        <f>'AMZN DATA'!F183</f>
        <v>143.19999999999999</v>
      </c>
      <c r="H183" s="7">
        <f t="shared" si="28"/>
        <v>-1.7993565048012639E-2</v>
      </c>
      <c r="J183" t="str">
        <f t="shared" si="23"/>
        <v>15/11/2023 16:00:00</v>
      </c>
      <c r="K183">
        <f>'CVX DATA'!F184</f>
        <v>145.56</v>
      </c>
      <c r="L183" s="7">
        <f t="shared" si="29"/>
        <v>3.5098621765459652E-3</v>
      </c>
      <c r="N183" t="str">
        <f t="shared" si="24"/>
        <v>15/11/2023 16:00:00</v>
      </c>
      <c r="O183">
        <f>'WDC DATA'!F184</f>
        <v>34.79</v>
      </c>
      <c r="P183" s="7">
        <f t="shared" si="30"/>
        <v>3.4552294669185778E-3</v>
      </c>
      <c r="R183" t="str">
        <f t="shared" si="25"/>
        <v>15/11/2023 16:00:00</v>
      </c>
      <c r="S183">
        <f>'MA DATA'!F184</f>
        <v>396.83</v>
      </c>
      <c r="T183" s="7">
        <f t="shared" si="31"/>
        <v>-2.0642440116186269E-3</v>
      </c>
      <c r="W183" t="str">
        <f t="shared" si="26"/>
        <v>15/11/2023 16:00:00</v>
      </c>
      <c r="X183">
        <f>'CEG DATA'!F184</f>
        <v>121.99</v>
      </c>
      <c r="Y183" s="7">
        <f t="shared" si="32"/>
        <v>-3.6461324276801932E-2</v>
      </c>
    </row>
    <row r="184" spans="2:25" x14ac:dyDescent="0.2">
      <c r="B184" t="str">
        <f>'CEG DATA'!B185</f>
        <v>16/11/2023 16:00:00</v>
      </c>
      <c r="C184">
        <f>'AAPL DATA'!F185</f>
        <v>189.71</v>
      </c>
      <c r="D184" s="7">
        <f t="shared" si="27"/>
        <v>9.0014374597603957E-3</v>
      </c>
      <c r="F184" t="str">
        <f t="shared" si="22"/>
        <v>16/11/2023 16:00:00</v>
      </c>
      <c r="G184">
        <f>'AMZN DATA'!F184</f>
        <v>142.83000000000001</v>
      </c>
      <c r="H184" s="7">
        <f t="shared" si="28"/>
        <v>-2.5871426520079309E-3</v>
      </c>
      <c r="J184" t="str">
        <f t="shared" si="23"/>
        <v>16/11/2023 16:00:00</v>
      </c>
      <c r="K184">
        <f>'CVX DATA'!F185</f>
        <v>141.77000000000001</v>
      </c>
      <c r="L184" s="7">
        <f t="shared" si="29"/>
        <v>-2.6382346614418802E-2</v>
      </c>
      <c r="N184" t="str">
        <f t="shared" si="24"/>
        <v>16/11/2023 16:00:00</v>
      </c>
      <c r="O184">
        <f>'WDC DATA'!F185</f>
        <v>34.78</v>
      </c>
      <c r="P184" s="7">
        <f t="shared" si="30"/>
        <v>-2.8748023771358179E-4</v>
      </c>
      <c r="R184" t="str">
        <f t="shared" si="25"/>
        <v>16/11/2023 16:00:00</v>
      </c>
      <c r="S184">
        <f>'MA DATA'!F185</f>
        <v>397.1</v>
      </c>
      <c r="T184" s="7">
        <f t="shared" si="31"/>
        <v>6.8016074568022565E-4</v>
      </c>
      <c r="W184" t="str">
        <f t="shared" si="26"/>
        <v>16/11/2023 16:00:00</v>
      </c>
      <c r="X184">
        <f>'CEG DATA'!F185</f>
        <v>121.67</v>
      </c>
      <c r="Y184" s="7">
        <f t="shared" si="32"/>
        <v>-2.6266123612884245E-3</v>
      </c>
    </row>
    <row r="185" spans="2:25" x14ac:dyDescent="0.2">
      <c r="B185" t="str">
        <f>'CEG DATA'!B186</f>
        <v>17/11/2023 16:00:00</v>
      </c>
      <c r="C185">
        <f>'AAPL DATA'!F186</f>
        <v>189.69</v>
      </c>
      <c r="D185" s="7">
        <f t="shared" si="27"/>
        <v>-1.0542962582250905E-4</v>
      </c>
      <c r="F185" t="str">
        <f t="shared" si="22"/>
        <v>17/11/2023 16:00:00</v>
      </c>
      <c r="G185">
        <f>'AMZN DATA'!F185</f>
        <v>145.18</v>
      </c>
      <c r="H185" s="7">
        <f t="shared" si="28"/>
        <v>1.6319239982157407E-2</v>
      </c>
      <c r="J185" t="str">
        <f t="shared" si="23"/>
        <v>17/11/2023 16:00:00</v>
      </c>
      <c r="K185">
        <f>'CVX DATA'!F186</f>
        <v>144.46</v>
      </c>
      <c r="L185" s="7">
        <f t="shared" si="29"/>
        <v>1.8796626493160506E-2</v>
      </c>
      <c r="N185" t="str">
        <f t="shared" si="24"/>
        <v>17/11/2023 16:00:00</v>
      </c>
      <c r="O185">
        <f>'WDC DATA'!F186</f>
        <v>35.24</v>
      </c>
      <c r="P185" s="7">
        <f t="shared" si="30"/>
        <v>1.3139292141841803E-2</v>
      </c>
      <c r="R185" t="str">
        <f t="shared" si="25"/>
        <v>17/11/2023 16:00:00</v>
      </c>
      <c r="S185">
        <f>'MA DATA'!F186</f>
        <v>400.3</v>
      </c>
      <c r="T185" s="7">
        <f t="shared" si="31"/>
        <v>8.0261278613221361E-3</v>
      </c>
      <c r="W185" t="str">
        <f t="shared" si="26"/>
        <v>17/11/2023 16:00:00</v>
      </c>
      <c r="X185">
        <f>'CEG DATA'!F186</f>
        <v>121.69</v>
      </c>
      <c r="Y185" s="7">
        <f t="shared" si="32"/>
        <v>1.6436554935104483E-4</v>
      </c>
    </row>
    <row r="186" spans="2:25" x14ac:dyDescent="0.2">
      <c r="B186" t="str">
        <f>'CEG DATA'!B187</f>
        <v>20/11/2023 16:00:00</v>
      </c>
      <c r="C186">
        <f>'AAPL DATA'!F187</f>
        <v>191.45</v>
      </c>
      <c r="D186" s="7">
        <f t="shared" si="27"/>
        <v>9.2355171846718407E-3</v>
      </c>
      <c r="F186" t="str">
        <f t="shared" si="22"/>
        <v>20/11/2023 16:00:00</v>
      </c>
      <c r="G186">
        <f>'AMZN DATA'!F186</f>
        <v>146.13</v>
      </c>
      <c r="H186" s="7">
        <f t="shared" si="28"/>
        <v>6.5222846298663957E-3</v>
      </c>
      <c r="J186" t="str">
        <f t="shared" si="23"/>
        <v>20/11/2023 16:00:00</v>
      </c>
      <c r="K186">
        <f>'CVX DATA'!F187</f>
        <v>144.38</v>
      </c>
      <c r="L186" s="7">
        <f t="shared" si="29"/>
        <v>-5.5393991168591582E-4</v>
      </c>
      <c r="N186" t="str">
        <f t="shared" si="24"/>
        <v>20/11/2023 16:00:00</v>
      </c>
      <c r="O186">
        <f>'WDC DATA'!F187</f>
        <v>35.79</v>
      </c>
      <c r="P186" s="7">
        <f t="shared" si="30"/>
        <v>1.5486723709955507E-2</v>
      </c>
      <c r="R186" t="str">
        <f t="shared" si="25"/>
        <v>20/11/2023 16:00:00</v>
      </c>
      <c r="S186">
        <f>'MA DATA'!F187</f>
        <v>404.4</v>
      </c>
      <c r="T186" s="7">
        <f t="shared" si="31"/>
        <v>1.0190221147788238E-2</v>
      </c>
      <c r="W186" t="str">
        <f t="shared" si="26"/>
        <v>20/11/2023 16:00:00</v>
      </c>
      <c r="X186">
        <f>'CEG DATA'!F187</f>
        <v>122.28</v>
      </c>
      <c r="Y186" s="7">
        <f t="shared" si="32"/>
        <v>4.8366696739251458E-3</v>
      </c>
    </row>
    <row r="187" spans="2:25" x14ac:dyDescent="0.2">
      <c r="B187" t="str">
        <f>'CEG DATA'!B188</f>
        <v>21/11/2023 16:00:00</v>
      </c>
      <c r="C187">
        <f>'AAPL DATA'!F188</f>
        <v>190.64</v>
      </c>
      <c r="D187" s="7">
        <f t="shared" si="27"/>
        <v>-4.2398451328168225E-3</v>
      </c>
      <c r="F187" t="str">
        <f t="shared" si="22"/>
        <v>21/11/2023 16:00:00</v>
      </c>
      <c r="G187">
        <f>'AMZN DATA'!F187</f>
        <v>143.9</v>
      </c>
      <c r="H187" s="7">
        <f t="shared" si="28"/>
        <v>-1.5378022593238741E-2</v>
      </c>
      <c r="J187" t="str">
        <f t="shared" si="23"/>
        <v>21/11/2023 16:00:00</v>
      </c>
      <c r="K187">
        <f>'CVX DATA'!F188</f>
        <v>144.04</v>
      </c>
      <c r="L187" s="7">
        <f t="shared" si="29"/>
        <v>-2.3576739303404564E-3</v>
      </c>
      <c r="N187" t="str">
        <f t="shared" si="24"/>
        <v>21/11/2023 16:00:00</v>
      </c>
      <c r="O187">
        <f>'WDC DATA'!F188</f>
        <v>34.950000000000003</v>
      </c>
      <c r="P187" s="7">
        <f t="shared" si="30"/>
        <v>-2.3750056098115042E-2</v>
      </c>
      <c r="R187" t="str">
        <f t="shared" si="25"/>
        <v>21/11/2023 16:00:00</v>
      </c>
      <c r="S187">
        <f>'MA DATA'!F188</f>
        <v>408.95</v>
      </c>
      <c r="T187" s="7">
        <f t="shared" si="31"/>
        <v>1.1188412034666861E-2</v>
      </c>
      <c r="W187" t="str">
        <f t="shared" si="26"/>
        <v>21/11/2023 16:00:00</v>
      </c>
      <c r="X187">
        <f>'CEG DATA'!F188</f>
        <v>122.51</v>
      </c>
      <c r="Y187" s="7">
        <f t="shared" si="32"/>
        <v>1.879162283445401E-3</v>
      </c>
    </row>
    <row r="188" spans="2:25" x14ac:dyDescent="0.2">
      <c r="B188" t="str">
        <f>'CEG DATA'!B189</f>
        <v>22/11/2023 16:00:00</v>
      </c>
      <c r="C188">
        <f>'AAPL DATA'!F189</f>
        <v>191.31</v>
      </c>
      <c r="D188" s="7">
        <f t="shared" si="27"/>
        <v>3.5083162048033414E-3</v>
      </c>
      <c r="F188" t="str">
        <f t="shared" si="22"/>
        <v>22/11/2023 16:00:00</v>
      </c>
      <c r="G188">
        <f>'AMZN DATA'!F188</f>
        <v>146.71</v>
      </c>
      <c r="H188" s="7">
        <f t="shared" si="28"/>
        <v>1.9339235258230576E-2</v>
      </c>
      <c r="J188" t="str">
        <f t="shared" si="23"/>
        <v>22/11/2023 16:00:00</v>
      </c>
      <c r="K188">
        <f>'CVX DATA'!F189</f>
        <v>144.33000000000001</v>
      </c>
      <c r="L188" s="7">
        <f t="shared" si="29"/>
        <v>2.0113055987977576E-3</v>
      </c>
      <c r="N188" t="str">
        <f t="shared" si="24"/>
        <v>22/11/2023 16:00:00</v>
      </c>
      <c r="O188">
        <f>'WDC DATA'!F189</f>
        <v>35.46</v>
      </c>
      <c r="P188" s="7">
        <f t="shared" si="30"/>
        <v>1.4486831966242508E-2</v>
      </c>
      <c r="R188" t="str">
        <f t="shared" si="25"/>
        <v>22/11/2023 16:00:00</v>
      </c>
      <c r="S188">
        <f>'MA DATA'!F189</f>
        <v>410.33</v>
      </c>
      <c r="T188" s="7">
        <f t="shared" si="31"/>
        <v>3.3688148255169212E-3</v>
      </c>
      <c r="W188" t="str">
        <f t="shared" si="26"/>
        <v>22/11/2023 16:00:00</v>
      </c>
      <c r="X188">
        <f>'CEG DATA'!F189</f>
        <v>123.25</v>
      </c>
      <c r="Y188" s="7">
        <f t="shared" si="32"/>
        <v>6.0221536167202527E-3</v>
      </c>
    </row>
    <row r="189" spans="2:25" x14ac:dyDescent="0.2">
      <c r="B189" t="str">
        <f>'CEG DATA'!B190</f>
        <v>24/11/2023 13:05:00</v>
      </c>
      <c r="C189">
        <f>'AAPL DATA'!F190</f>
        <v>189.97</v>
      </c>
      <c r="D189" s="7">
        <f t="shared" si="27"/>
        <v>-7.0289840383322283E-3</v>
      </c>
      <c r="F189" t="str">
        <f t="shared" si="22"/>
        <v>24/11/2023 13:05:00</v>
      </c>
      <c r="G189">
        <f>'AMZN DATA'!F189</f>
        <v>146.74</v>
      </c>
      <c r="H189" s="7">
        <f t="shared" si="28"/>
        <v>2.0446413429564512E-4</v>
      </c>
      <c r="J189" t="str">
        <f t="shared" si="23"/>
        <v>24/11/2023 13:05:00</v>
      </c>
      <c r="K189">
        <f>'CVX DATA'!F190</f>
        <v>144.9</v>
      </c>
      <c r="L189" s="7">
        <f t="shared" si="29"/>
        <v>3.9415049471646811E-3</v>
      </c>
      <c r="N189" t="str">
        <f t="shared" si="24"/>
        <v>24/11/2023 13:05:00</v>
      </c>
      <c r="O189">
        <f>'WDC DATA'!F190</f>
        <v>35.22</v>
      </c>
      <c r="P189" s="7">
        <f t="shared" si="30"/>
        <v>-6.7911975780018449E-3</v>
      </c>
      <c r="R189" t="str">
        <f t="shared" si="25"/>
        <v>24/11/2023 13:05:00</v>
      </c>
      <c r="S189">
        <f>'MA DATA'!F190</f>
        <v>412.5</v>
      </c>
      <c r="T189" s="7">
        <f t="shared" si="31"/>
        <v>5.2744917682356791E-3</v>
      </c>
      <c r="W189" t="str">
        <f t="shared" si="26"/>
        <v>24/11/2023 13:05:00</v>
      </c>
      <c r="X189">
        <f>'CEG DATA'!F190</f>
        <v>123.86</v>
      </c>
      <c r="Y189" s="7">
        <f t="shared" si="32"/>
        <v>4.9370825871153266E-3</v>
      </c>
    </row>
    <row r="190" spans="2:25" x14ac:dyDescent="0.2">
      <c r="B190" t="str">
        <f>'CEG DATA'!B191</f>
        <v>27/11/2023 16:00:00</v>
      </c>
      <c r="C190">
        <f>'AAPL DATA'!F191</f>
        <v>189.79</v>
      </c>
      <c r="D190" s="7">
        <f t="shared" si="27"/>
        <v>-9.4796720812947511E-4</v>
      </c>
      <c r="F190" t="str">
        <f t="shared" si="22"/>
        <v>27/11/2023 16:00:00</v>
      </c>
      <c r="G190">
        <f>'AMZN DATA'!F190</f>
        <v>147.72999999999999</v>
      </c>
      <c r="H190" s="7">
        <f t="shared" si="28"/>
        <v>6.7239700476683642E-3</v>
      </c>
      <c r="J190" t="str">
        <f t="shared" si="23"/>
        <v>27/11/2023 16:00:00</v>
      </c>
      <c r="K190">
        <f>'CVX DATA'!F191</f>
        <v>144.36000000000001</v>
      </c>
      <c r="L190" s="7">
        <f t="shared" si="29"/>
        <v>-3.7336695520488379E-3</v>
      </c>
      <c r="N190" t="str">
        <f t="shared" si="24"/>
        <v>27/11/2023 16:00:00</v>
      </c>
      <c r="O190">
        <f>'WDC DATA'!F191</f>
        <v>35.68</v>
      </c>
      <c r="P190" s="7">
        <f t="shared" si="30"/>
        <v>1.2976204643748667E-2</v>
      </c>
      <c r="R190" t="str">
        <f t="shared" si="25"/>
        <v>27/11/2023 16:00:00</v>
      </c>
      <c r="S190">
        <f>'MA DATA'!F191</f>
        <v>408.97</v>
      </c>
      <c r="T190" s="7">
        <f t="shared" si="31"/>
        <v>-8.5944020554015576E-3</v>
      </c>
      <c r="W190" t="str">
        <f t="shared" si="26"/>
        <v>27/11/2023 16:00:00</v>
      </c>
      <c r="X190">
        <f>'CEG DATA'!F191</f>
        <v>125.1</v>
      </c>
      <c r="Y190" s="7">
        <f t="shared" si="32"/>
        <v>9.9615219629504703E-3</v>
      </c>
    </row>
    <row r="191" spans="2:25" x14ac:dyDescent="0.2">
      <c r="B191" t="str">
        <f>'CEG DATA'!B192</f>
        <v>28/11/2023 16:00:00</v>
      </c>
      <c r="C191">
        <f>'AAPL DATA'!F192</f>
        <v>190.4</v>
      </c>
      <c r="D191" s="7">
        <f t="shared" si="27"/>
        <v>3.2089246084366536E-3</v>
      </c>
      <c r="F191" t="str">
        <f t="shared" si="22"/>
        <v>28/11/2023 16:00:00</v>
      </c>
      <c r="G191">
        <f>'AMZN DATA'!F191</f>
        <v>147.03</v>
      </c>
      <c r="H191" s="7">
        <f t="shared" si="28"/>
        <v>-4.7496357439508335E-3</v>
      </c>
      <c r="J191" t="str">
        <f t="shared" si="23"/>
        <v>28/11/2023 16:00:00</v>
      </c>
      <c r="K191">
        <f>'CVX DATA'!F192</f>
        <v>145.51</v>
      </c>
      <c r="L191" s="7">
        <f t="shared" si="29"/>
        <v>7.9346329975993075E-3</v>
      </c>
      <c r="N191" t="str">
        <f t="shared" si="24"/>
        <v>28/11/2023 16:00:00</v>
      </c>
      <c r="O191">
        <f>'WDC DATA'!F192</f>
        <v>35.44</v>
      </c>
      <c r="P191" s="7">
        <f t="shared" si="30"/>
        <v>-6.7491819749284495E-3</v>
      </c>
      <c r="R191" t="str">
        <f t="shared" si="25"/>
        <v>28/11/2023 16:00:00</v>
      </c>
      <c r="S191">
        <f>'MA DATA'!F192</f>
        <v>409.01</v>
      </c>
      <c r="T191" s="7">
        <f t="shared" si="31"/>
        <v>9.7801902324774192E-5</v>
      </c>
      <c r="W191" t="str">
        <f t="shared" si="26"/>
        <v>28/11/2023 16:00:00</v>
      </c>
      <c r="X191">
        <f>'CEG DATA'!F192</f>
        <v>124.45</v>
      </c>
      <c r="Y191" s="7">
        <f t="shared" si="32"/>
        <v>-5.2093886592643381E-3</v>
      </c>
    </row>
    <row r="192" spans="2:25" x14ac:dyDescent="0.2">
      <c r="B192" t="str">
        <f>'CEG DATA'!B193</f>
        <v>29/11/2023 16:00:00</v>
      </c>
      <c r="C192">
        <f>'AAPL DATA'!F193</f>
        <v>189.37</v>
      </c>
      <c r="D192" s="7">
        <f t="shared" si="27"/>
        <v>-5.4243490824511988E-3</v>
      </c>
      <c r="F192" t="str">
        <f t="shared" si="22"/>
        <v>29/11/2023 16:00:00</v>
      </c>
      <c r="G192">
        <f>'AMZN DATA'!F192</f>
        <v>146.32</v>
      </c>
      <c r="H192" s="7">
        <f t="shared" si="28"/>
        <v>-4.840643506955602E-3</v>
      </c>
      <c r="J192" t="str">
        <f t="shared" si="23"/>
        <v>29/11/2023 16:00:00</v>
      </c>
      <c r="K192">
        <f>'CVX DATA'!F193</f>
        <v>143.91</v>
      </c>
      <c r="L192" s="7">
        <f t="shared" si="29"/>
        <v>-1.1056708590105015E-2</v>
      </c>
      <c r="N192" t="str">
        <f t="shared" si="24"/>
        <v>29/11/2023 16:00:00</v>
      </c>
      <c r="O192">
        <f>'WDC DATA'!F193</f>
        <v>35.770000000000003</v>
      </c>
      <c r="P192" s="7">
        <f t="shared" si="30"/>
        <v>9.2684275340462838E-3</v>
      </c>
      <c r="R192" t="str">
        <f t="shared" si="25"/>
        <v>29/11/2023 16:00:00</v>
      </c>
      <c r="S192">
        <f>'MA DATA'!F193</f>
        <v>409.82</v>
      </c>
      <c r="T192" s="7">
        <f t="shared" si="31"/>
        <v>1.9784332870274057E-3</v>
      </c>
      <c r="W192" t="str">
        <f t="shared" si="26"/>
        <v>29/11/2023 16:00:00</v>
      </c>
      <c r="X192">
        <f>'CEG DATA'!F193</f>
        <v>120.58</v>
      </c>
      <c r="Y192" s="7">
        <f t="shared" si="32"/>
        <v>-3.1590595752341584E-2</v>
      </c>
    </row>
    <row r="193" spans="2:25" x14ac:dyDescent="0.2">
      <c r="B193" t="str">
        <f>'CEG DATA'!B194</f>
        <v>30/11/2023 16:00:00</v>
      </c>
      <c r="C193">
        <f>'AAPL DATA'!F194</f>
        <v>189.95</v>
      </c>
      <c r="D193" s="7">
        <f t="shared" si="27"/>
        <v>3.0581063588208724E-3</v>
      </c>
      <c r="F193" t="str">
        <f t="shared" si="22"/>
        <v>30/11/2023 16:00:00</v>
      </c>
      <c r="G193">
        <f>'AMZN DATA'!F193</f>
        <v>146.09</v>
      </c>
      <c r="H193" s="7">
        <f t="shared" si="28"/>
        <v>-1.5731339381875487E-3</v>
      </c>
      <c r="J193" t="str">
        <f t="shared" si="23"/>
        <v>30/11/2023 16:00:00</v>
      </c>
      <c r="K193">
        <f>'CVX DATA'!F194</f>
        <v>143.6</v>
      </c>
      <c r="L193" s="7">
        <f t="shared" si="29"/>
        <v>-2.1564475679584786E-3</v>
      </c>
      <c r="N193" t="str">
        <f t="shared" si="24"/>
        <v>30/11/2023 16:00:00</v>
      </c>
      <c r="O193">
        <f>'WDC DATA'!F194</f>
        <v>36.520000000000003</v>
      </c>
      <c r="P193" s="7">
        <f t="shared" si="30"/>
        <v>2.0750502455841386E-2</v>
      </c>
      <c r="R193" t="str">
        <f t="shared" si="25"/>
        <v>30/11/2023 16:00:00</v>
      </c>
      <c r="S193">
        <f>'MA DATA'!F194</f>
        <v>413.83</v>
      </c>
      <c r="T193" s="7">
        <f t="shared" si="31"/>
        <v>9.7372225665325555E-3</v>
      </c>
      <c r="W193" t="str">
        <f t="shared" si="26"/>
        <v>30/11/2023 16:00:00</v>
      </c>
      <c r="X193">
        <f>'CEG DATA'!F194</f>
        <v>121.04</v>
      </c>
      <c r="Y193" s="7">
        <f t="shared" si="32"/>
        <v>3.8076364188409455E-3</v>
      </c>
    </row>
    <row r="194" spans="2:25" x14ac:dyDescent="0.2">
      <c r="B194" t="str">
        <f>'CEG DATA'!B195</f>
        <v>01/12/2023 16:00:00</v>
      </c>
      <c r="C194">
        <f>'AAPL DATA'!F195</f>
        <v>191.24</v>
      </c>
      <c r="D194" s="7">
        <f t="shared" si="27"/>
        <v>6.7683041242681341E-3</v>
      </c>
      <c r="F194" t="str">
        <f t="shared" si="22"/>
        <v>01/12/2023 16:00:00</v>
      </c>
      <c r="G194">
        <f>'AMZN DATA'!F194</f>
        <v>147.03</v>
      </c>
      <c r="H194" s="7">
        <f t="shared" si="28"/>
        <v>6.4137774451431904E-3</v>
      </c>
      <c r="J194" t="str">
        <f t="shared" si="23"/>
        <v>01/12/2023 16:00:00</v>
      </c>
      <c r="K194">
        <f>'CVX DATA'!F195</f>
        <v>144.81</v>
      </c>
      <c r="L194" s="7">
        <f t="shared" si="29"/>
        <v>8.3908817263874443E-3</v>
      </c>
      <c r="N194" t="str">
        <f t="shared" si="24"/>
        <v>01/12/2023 16:00:00</v>
      </c>
      <c r="O194">
        <f>'WDC DATA'!F195</f>
        <v>36.58</v>
      </c>
      <c r="P194" s="7">
        <f t="shared" si="30"/>
        <v>1.6415872359518593E-3</v>
      </c>
      <c r="R194" t="str">
        <f t="shared" si="25"/>
        <v>01/12/2023 16:00:00</v>
      </c>
      <c r="S194">
        <f>'MA DATA'!F195</f>
        <v>414.36</v>
      </c>
      <c r="T194" s="7">
        <f t="shared" si="31"/>
        <v>1.2798997146821682E-3</v>
      </c>
      <c r="W194" t="str">
        <f t="shared" si="26"/>
        <v>01/12/2023 16:00:00</v>
      </c>
      <c r="X194">
        <f>'CEG DATA'!F195</f>
        <v>119.88</v>
      </c>
      <c r="Y194" s="7">
        <f t="shared" si="32"/>
        <v>-9.6298270316380677E-3</v>
      </c>
    </row>
    <row r="195" spans="2:25" x14ac:dyDescent="0.2">
      <c r="B195" t="str">
        <f>'CEG DATA'!B196</f>
        <v>04/12/2023 16:00:00</v>
      </c>
      <c r="C195">
        <f>'AAPL DATA'!F196</f>
        <v>189.43</v>
      </c>
      <c r="D195" s="7">
        <f t="shared" si="27"/>
        <v>-9.5096206177151827E-3</v>
      </c>
      <c r="F195" t="str">
        <f t="shared" si="22"/>
        <v>04/12/2023 16:00:00</v>
      </c>
      <c r="G195">
        <f>'AMZN DATA'!F195</f>
        <v>144.84</v>
      </c>
      <c r="H195" s="7">
        <f t="shared" si="28"/>
        <v>-1.5006962692125331E-2</v>
      </c>
      <c r="J195" t="str">
        <f t="shared" si="23"/>
        <v>04/12/2023 16:00:00</v>
      </c>
      <c r="K195">
        <f>'CVX DATA'!F196</f>
        <v>144.87</v>
      </c>
      <c r="L195" s="7">
        <f t="shared" si="29"/>
        <v>4.1425021304890221E-4</v>
      </c>
      <c r="N195" t="str">
        <f t="shared" si="24"/>
        <v>04/12/2023 16:00:00</v>
      </c>
      <c r="O195">
        <f>'WDC DATA'!F196</f>
        <v>35.880000000000003</v>
      </c>
      <c r="P195" s="7">
        <f t="shared" si="30"/>
        <v>-1.9321605772124176E-2</v>
      </c>
      <c r="R195" t="str">
        <f t="shared" si="25"/>
        <v>04/12/2023 16:00:00</v>
      </c>
      <c r="S195">
        <f>'MA DATA'!F196</f>
        <v>408.23</v>
      </c>
      <c r="T195" s="7">
        <f t="shared" si="31"/>
        <v>-1.4904420129068088E-2</v>
      </c>
      <c r="W195" t="str">
        <f t="shared" si="26"/>
        <v>04/12/2023 16:00:00</v>
      </c>
      <c r="X195">
        <f>'CEG DATA'!F196</f>
        <v>118.92</v>
      </c>
      <c r="Y195" s="7">
        <f t="shared" si="32"/>
        <v>-8.0402443185654589E-3</v>
      </c>
    </row>
    <row r="196" spans="2:25" x14ac:dyDescent="0.2">
      <c r="B196" t="str">
        <f>'CEG DATA'!B197</f>
        <v>05/12/2023 16:00:00</v>
      </c>
      <c r="C196">
        <f>'AAPL DATA'!F197</f>
        <v>193.42</v>
      </c>
      <c r="D196" s="7">
        <f t="shared" si="27"/>
        <v>2.0844427148629722E-2</v>
      </c>
      <c r="F196" t="str">
        <f t="shared" ref="F196:F259" si="33">B196</f>
        <v>05/12/2023 16:00:00</v>
      </c>
      <c r="G196">
        <f>'AMZN DATA'!F196</f>
        <v>146.88</v>
      </c>
      <c r="H196" s="7">
        <f t="shared" si="28"/>
        <v>1.398624197473987E-2</v>
      </c>
      <c r="J196" t="str">
        <f t="shared" ref="J196:J259" si="34">F196</f>
        <v>05/12/2023 16:00:00</v>
      </c>
      <c r="K196">
        <f>'CVX DATA'!F197</f>
        <v>142.86000000000001</v>
      </c>
      <c r="L196" s="7">
        <f t="shared" si="29"/>
        <v>-1.397165882673378E-2</v>
      </c>
      <c r="N196" t="str">
        <f t="shared" ref="N196:N259" si="35">J196</f>
        <v>05/12/2023 16:00:00</v>
      </c>
      <c r="O196">
        <f>'WDC DATA'!F197</f>
        <v>35.35</v>
      </c>
      <c r="P196" s="7">
        <f t="shared" si="30"/>
        <v>-1.488164484801369E-2</v>
      </c>
      <c r="R196" t="str">
        <f t="shared" ref="R196:R259" si="36">N196</f>
        <v>05/12/2023 16:00:00</v>
      </c>
      <c r="S196">
        <f>'MA DATA'!F197</f>
        <v>408.69</v>
      </c>
      <c r="T196" s="7">
        <f t="shared" si="31"/>
        <v>1.1261813852460033E-3</v>
      </c>
      <c r="W196" t="str">
        <f t="shared" ref="W196:W259" si="37">R196</f>
        <v>05/12/2023 16:00:00</v>
      </c>
      <c r="X196">
        <f>'CEG DATA'!F197</f>
        <v>118.31</v>
      </c>
      <c r="Y196" s="7">
        <f t="shared" si="32"/>
        <v>-5.1426998643254781E-3</v>
      </c>
    </row>
    <row r="197" spans="2:25" x14ac:dyDescent="0.2">
      <c r="B197" t="str">
        <f>'CEG DATA'!B198</f>
        <v>06/12/2023 16:00:00</v>
      </c>
      <c r="C197">
        <f>'AAPL DATA'!F198</f>
        <v>192.32</v>
      </c>
      <c r="D197" s="7">
        <f t="shared" ref="D197:D260" si="38">LN(C197/C196)</f>
        <v>-5.7033389419743862E-3</v>
      </c>
      <c r="F197" t="str">
        <f t="shared" si="33"/>
        <v>06/12/2023 16:00:00</v>
      </c>
      <c r="G197">
        <f>'AMZN DATA'!F197</f>
        <v>144.52000000000001</v>
      </c>
      <c r="H197" s="7">
        <f t="shared" ref="H197:H260" si="39">LN(G197/G196)</f>
        <v>-1.6198020592740725E-2</v>
      </c>
      <c r="J197" t="str">
        <f t="shared" si="34"/>
        <v>06/12/2023 16:00:00</v>
      </c>
      <c r="K197">
        <f>'CVX DATA'!F198</f>
        <v>142.53</v>
      </c>
      <c r="L197" s="7">
        <f t="shared" ref="L197:L260" si="40">LN(K197/K196)</f>
        <v>-2.3126258598868089E-3</v>
      </c>
      <c r="N197" t="str">
        <f t="shared" si="35"/>
        <v>06/12/2023 16:00:00</v>
      </c>
      <c r="O197">
        <f>'WDC DATA'!F198</f>
        <v>35.39</v>
      </c>
      <c r="P197" s="7">
        <f t="shared" ref="P197:P260" si="41">LN(O197/O196)</f>
        <v>1.1309020147901557E-3</v>
      </c>
      <c r="R197" t="str">
        <f t="shared" si="36"/>
        <v>06/12/2023 16:00:00</v>
      </c>
      <c r="S197">
        <f>'MA DATA'!F198</f>
        <v>410.38</v>
      </c>
      <c r="T197" s="7">
        <f t="shared" ref="T197:T260" si="42">LN(S197/S196)</f>
        <v>4.1266372795223695E-3</v>
      </c>
      <c r="W197" t="str">
        <f t="shared" si="37"/>
        <v>06/12/2023 16:00:00</v>
      </c>
      <c r="X197">
        <f>'CEG DATA'!F198</f>
        <v>112.63</v>
      </c>
      <c r="Y197" s="7">
        <f t="shared" ref="Y197:Y260" si="43">LN(X197/X196)</f>
        <v>-4.9200188205966285E-2</v>
      </c>
    </row>
    <row r="198" spans="2:25" x14ac:dyDescent="0.2">
      <c r="B198" t="str">
        <f>'CEG DATA'!B199</f>
        <v>07/12/2023 16:00:00</v>
      </c>
      <c r="C198">
        <f>'AAPL DATA'!F199</f>
        <v>194.27</v>
      </c>
      <c r="D198" s="7">
        <f t="shared" si="38"/>
        <v>1.0088292703846631E-2</v>
      </c>
      <c r="F198" t="str">
        <f t="shared" si="33"/>
        <v>07/12/2023 16:00:00</v>
      </c>
      <c r="G198">
        <f>'AMZN DATA'!F198</f>
        <v>146.88</v>
      </c>
      <c r="H198" s="7">
        <f t="shared" si="39"/>
        <v>1.6198020592740791E-2</v>
      </c>
      <c r="J198" t="str">
        <f t="shared" si="34"/>
        <v>07/12/2023 16:00:00</v>
      </c>
      <c r="K198">
        <f>'CVX DATA'!F199</f>
        <v>142.41999999999999</v>
      </c>
      <c r="L198" s="7">
        <f t="shared" si="40"/>
        <v>-7.7206531296108527E-4</v>
      </c>
      <c r="N198" t="str">
        <f t="shared" si="35"/>
        <v>07/12/2023 16:00:00</v>
      </c>
      <c r="O198">
        <f>'WDC DATA'!F199</f>
        <v>35.76</v>
      </c>
      <c r="P198" s="7">
        <f t="shared" si="41"/>
        <v>1.0400655947941387E-2</v>
      </c>
      <c r="R198" t="str">
        <f t="shared" si="36"/>
        <v>07/12/2023 16:00:00</v>
      </c>
      <c r="S198">
        <f>'MA DATA'!F199</f>
        <v>413.15</v>
      </c>
      <c r="T198" s="7">
        <f t="shared" si="42"/>
        <v>6.7271634215918885E-3</v>
      </c>
      <c r="W198" t="str">
        <f t="shared" si="37"/>
        <v>07/12/2023 16:00:00</v>
      </c>
      <c r="X198">
        <f>'CEG DATA'!F199</f>
        <v>110.53</v>
      </c>
      <c r="Y198" s="7">
        <f t="shared" si="43"/>
        <v>-1.8821132736741124E-2</v>
      </c>
    </row>
    <row r="199" spans="2:25" x14ac:dyDescent="0.2">
      <c r="B199" t="str">
        <f>'CEG DATA'!B200</f>
        <v>08/12/2023 16:00:00</v>
      </c>
      <c r="C199">
        <f>'AAPL DATA'!F200</f>
        <v>195.71</v>
      </c>
      <c r="D199" s="7">
        <f t="shared" si="38"/>
        <v>7.3850276661884184E-3</v>
      </c>
      <c r="F199" t="str">
        <f t="shared" si="33"/>
        <v>08/12/2023 16:00:00</v>
      </c>
      <c r="G199">
        <f>'AMZN DATA'!F199</f>
        <v>147.41999999999999</v>
      </c>
      <c r="H199" s="7">
        <f t="shared" si="39"/>
        <v>3.6697288889624017E-3</v>
      </c>
      <c r="J199" t="str">
        <f t="shared" si="34"/>
        <v>08/12/2023 16:00:00</v>
      </c>
      <c r="K199">
        <f>'CVX DATA'!F200</f>
        <v>144.31</v>
      </c>
      <c r="L199" s="7">
        <f t="shared" si="40"/>
        <v>1.318332489400776E-2</v>
      </c>
      <c r="N199" t="str">
        <f t="shared" si="35"/>
        <v>08/12/2023 16:00:00</v>
      </c>
      <c r="O199">
        <f>'WDC DATA'!F200</f>
        <v>36.18</v>
      </c>
      <c r="P199" s="7">
        <f t="shared" si="41"/>
        <v>1.1676529661835638E-2</v>
      </c>
      <c r="R199" t="str">
        <f t="shared" si="36"/>
        <v>08/12/2023 16:00:00</v>
      </c>
      <c r="S199">
        <f>'MA DATA'!F200</f>
        <v>412.16</v>
      </c>
      <c r="T199" s="7">
        <f t="shared" si="42"/>
        <v>-2.3990996712591329E-3</v>
      </c>
      <c r="W199" t="str">
        <f t="shared" si="37"/>
        <v>08/12/2023 16:00:00</v>
      </c>
      <c r="X199">
        <f>'CEG DATA'!F200</f>
        <v>111.21</v>
      </c>
      <c r="Y199" s="7">
        <f t="shared" si="43"/>
        <v>6.1333285078864477E-3</v>
      </c>
    </row>
    <row r="200" spans="2:25" x14ac:dyDescent="0.2">
      <c r="B200" t="str">
        <f>'CEG DATA'!B201</f>
        <v>11/12/2023 16:00:00</v>
      </c>
      <c r="C200">
        <f>'AAPL DATA'!F201</f>
        <v>193.18</v>
      </c>
      <c r="D200" s="7">
        <f t="shared" si="38"/>
        <v>-1.301157496572789E-2</v>
      </c>
      <c r="F200" t="str">
        <f t="shared" si="33"/>
        <v>11/12/2023 16:00:00</v>
      </c>
      <c r="G200">
        <f>'AMZN DATA'!F200</f>
        <v>145.88999999999999</v>
      </c>
      <c r="H200" s="7">
        <f t="shared" si="39"/>
        <v>-1.0432742677338593E-2</v>
      </c>
      <c r="J200" t="str">
        <f t="shared" si="34"/>
        <v>11/12/2023 16:00:00</v>
      </c>
      <c r="K200">
        <f>'CVX DATA'!F201</f>
        <v>144.35</v>
      </c>
      <c r="L200" s="7">
        <f t="shared" si="40"/>
        <v>2.7714266095761153E-4</v>
      </c>
      <c r="N200" t="str">
        <f t="shared" si="35"/>
        <v>11/12/2023 16:00:00</v>
      </c>
      <c r="O200">
        <f>'WDC DATA'!F201</f>
        <v>37.22</v>
      </c>
      <c r="P200" s="7">
        <f t="shared" si="41"/>
        <v>2.8339771246955497E-2</v>
      </c>
      <c r="R200" t="str">
        <f t="shared" si="36"/>
        <v>11/12/2023 16:00:00</v>
      </c>
      <c r="S200">
        <f>'MA DATA'!F201</f>
        <v>415.71</v>
      </c>
      <c r="T200" s="7">
        <f t="shared" si="42"/>
        <v>8.5762783027991275E-3</v>
      </c>
      <c r="W200" t="str">
        <f t="shared" si="37"/>
        <v>11/12/2023 16:00:00</v>
      </c>
      <c r="X200">
        <f>'CEG DATA'!F201</f>
        <v>116.15</v>
      </c>
      <c r="Y200" s="7">
        <f t="shared" si="43"/>
        <v>4.3462153385667605E-2</v>
      </c>
    </row>
    <row r="201" spans="2:25" x14ac:dyDescent="0.2">
      <c r="B201" t="str">
        <f>'CEG DATA'!B202</f>
        <v>12/12/2023 16:00:00</v>
      </c>
      <c r="C201">
        <f>'AAPL DATA'!F202</f>
        <v>194.71</v>
      </c>
      <c r="D201" s="7">
        <f t="shared" si="38"/>
        <v>7.8888753763799828E-3</v>
      </c>
      <c r="F201" t="str">
        <f t="shared" si="33"/>
        <v>12/12/2023 16:00:00</v>
      </c>
      <c r="G201">
        <f>'AMZN DATA'!F201</f>
        <v>147.47999999999999</v>
      </c>
      <c r="H201" s="7">
        <f t="shared" si="39"/>
        <v>1.0839660282139616E-2</v>
      </c>
      <c r="J201" t="str">
        <f t="shared" si="34"/>
        <v>12/12/2023 16:00:00</v>
      </c>
      <c r="K201">
        <f>'CVX DATA'!F202</f>
        <v>142.5</v>
      </c>
      <c r="L201" s="7">
        <f t="shared" si="40"/>
        <v>-1.2898906400238821E-2</v>
      </c>
      <c r="N201" t="str">
        <f t="shared" si="35"/>
        <v>12/12/2023 16:00:00</v>
      </c>
      <c r="O201">
        <f>'WDC DATA'!F202</f>
        <v>37.51</v>
      </c>
      <c r="P201" s="7">
        <f t="shared" si="41"/>
        <v>7.7613128796913339E-3</v>
      </c>
      <c r="R201" t="str">
        <f t="shared" si="36"/>
        <v>12/12/2023 16:00:00</v>
      </c>
      <c r="S201">
        <f>'MA DATA'!F202</f>
        <v>420.75</v>
      </c>
      <c r="T201" s="7">
        <f t="shared" si="42"/>
        <v>1.2050931292182097E-2</v>
      </c>
      <c r="W201" t="str">
        <f t="shared" si="37"/>
        <v>12/12/2023 16:00:00</v>
      </c>
      <c r="X201">
        <f>'CEG DATA'!F202</f>
        <v>114.49</v>
      </c>
      <c r="Y201" s="7">
        <f t="shared" si="43"/>
        <v>-1.4394976280697301E-2</v>
      </c>
    </row>
    <row r="202" spans="2:25" x14ac:dyDescent="0.2">
      <c r="B202" t="str">
        <f>'CEG DATA'!B203</f>
        <v>13/12/2023 16:00:00</v>
      </c>
      <c r="C202">
        <f>'AAPL DATA'!F203</f>
        <v>197.96</v>
      </c>
      <c r="D202" s="7">
        <f t="shared" si="38"/>
        <v>1.6553717956155536E-2</v>
      </c>
      <c r="F202" t="str">
        <f t="shared" si="33"/>
        <v>13/12/2023 16:00:00</v>
      </c>
      <c r="G202">
        <f>'AMZN DATA'!F202</f>
        <v>148.84</v>
      </c>
      <c r="H202" s="7">
        <f t="shared" si="39"/>
        <v>9.1793301124781426E-3</v>
      </c>
      <c r="J202" t="str">
        <f t="shared" si="34"/>
        <v>13/12/2023 16:00:00</v>
      </c>
      <c r="K202">
        <f>'CVX DATA'!F203</f>
        <v>144.61000000000001</v>
      </c>
      <c r="L202" s="7">
        <f t="shared" si="40"/>
        <v>1.4698463917995638E-2</v>
      </c>
      <c r="N202" t="str">
        <f t="shared" si="35"/>
        <v>13/12/2023 16:00:00</v>
      </c>
      <c r="O202">
        <f>'WDC DATA'!F203</f>
        <v>38.119999999999997</v>
      </c>
      <c r="P202" s="7">
        <f t="shared" si="41"/>
        <v>1.6131514692205442E-2</v>
      </c>
      <c r="R202" t="str">
        <f t="shared" si="36"/>
        <v>13/12/2023 16:00:00</v>
      </c>
      <c r="S202">
        <f>'MA DATA'!F203</f>
        <v>424.68</v>
      </c>
      <c r="T202" s="7">
        <f t="shared" si="42"/>
        <v>9.2971110744568767E-3</v>
      </c>
      <c r="W202" t="str">
        <f t="shared" si="37"/>
        <v>13/12/2023 16:00:00</v>
      </c>
      <c r="X202">
        <f>'CEG DATA'!F203</f>
        <v>116.43</v>
      </c>
      <c r="Y202" s="7">
        <f t="shared" si="43"/>
        <v>1.6802751113203739E-2</v>
      </c>
    </row>
    <row r="203" spans="2:25" x14ac:dyDescent="0.2">
      <c r="B203" t="str">
        <f>'CEG DATA'!B204</f>
        <v>14/12/2023 16:00:00</v>
      </c>
      <c r="C203">
        <f>'AAPL DATA'!F204</f>
        <v>198.11</v>
      </c>
      <c r="D203" s="7">
        <f t="shared" si="38"/>
        <v>7.5744190254989341E-4</v>
      </c>
      <c r="F203" t="str">
        <f t="shared" si="33"/>
        <v>14/12/2023 16:00:00</v>
      </c>
      <c r="G203">
        <f>'AMZN DATA'!F203</f>
        <v>147.41999999999999</v>
      </c>
      <c r="H203" s="7">
        <f t="shared" si="39"/>
        <v>-9.5862477172790912E-3</v>
      </c>
      <c r="J203" t="str">
        <f t="shared" si="34"/>
        <v>14/12/2023 16:00:00</v>
      </c>
      <c r="K203">
        <f>'CVX DATA'!F204</f>
        <v>149.93</v>
      </c>
      <c r="L203" s="7">
        <f t="shared" si="40"/>
        <v>3.6128054880110984E-2</v>
      </c>
      <c r="N203" t="str">
        <f t="shared" si="35"/>
        <v>14/12/2023 16:00:00</v>
      </c>
      <c r="O203">
        <f>'WDC DATA'!F204</f>
        <v>38.659999999999997</v>
      </c>
      <c r="P203" s="7">
        <f t="shared" si="41"/>
        <v>1.4066394994183362E-2</v>
      </c>
      <c r="R203" t="str">
        <f t="shared" si="36"/>
        <v>14/12/2023 16:00:00</v>
      </c>
      <c r="S203">
        <f>'MA DATA'!F204</f>
        <v>418.56</v>
      </c>
      <c r="T203" s="7">
        <f t="shared" si="42"/>
        <v>-1.4515695316593195E-2</v>
      </c>
      <c r="W203" t="str">
        <f t="shared" si="37"/>
        <v>14/12/2023 16:00:00</v>
      </c>
      <c r="X203">
        <f>'CEG DATA'!F204</f>
        <v>115.6</v>
      </c>
      <c r="Y203" s="7">
        <f t="shared" si="43"/>
        <v>-7.1542778106476797E-3</v>
      </c>
    </row>
    <row r="204" spans="2:25" x14ac:dyDescent="0.2">
      <c r="B204" t="str">
        <f>'CEG DATA'!B205</f>
        <v>15/12/2023 16:00:00</v>
      </c>
      <c r="C204">
        <f>'AAPL DATA'!F205</f>
        <v>197.57</v>
      </c>
      <c r="D204" s="7">
        <f t="shared" si="38"/>
        <v>-2.7294800609216695E-3</v>
      </c>
      <c r="F204" t="str">
        <f t="shared" si="33"/>
        <v>15/12/2023 16:00:00</v>
      </c>
      <c r="G204">
        <f>'AMZN DATA'!F204</f>
        <v>149.97</v>
      </c>
      <c r="H204" s="7">
        <f t="shared" si="39"/>
        <v>1.7149618332446021E-2</v>
      </c>
      <c r="J204" t="str">
        <f t="shared" si="34"/>
        <v>15/12/2023 16:00:00</v>
      </c>
      <c r="K204">
        <f>'CVX DATA'!F205</f>
        <v>149.35</v>
      </c>
      <c r="L204" s="7">
        <f t="shared" si="40"/>
        <v>-3.875973844693072E-3</v>
      </c>
      <c r="N204" t="str">
        <f t="shared" si="35"/>
        <v>15/12/2023 16:00:00</v>
      </c>
      <c r="O204">
        <f>'WDC DATA'!F205</f>
        <v>38.31</v>
      </c>
      <c r="P204" s="7">
        <f t="shared" si="41"/>
        <v>-9.0945150676270837E-3</v>
      </c>
      <c r="R204" t="str">
        <f t="shared" si="36"/>
        <v>15/12/2023 16:00:00</v>
      </c>
      <c r="S204">
        <f>'MA DATA'!F205</f>
        <v>418.57</v>
      </c>
      <c r="T204" s="7">
        <f t="shared" si="42"/>
        <v>2.389115191290021E-5</v>
      </c>
      <c r="W204" t="str">
        <f t="shared" si="37"/>
        <v>15/12/2023 16:00:00</v>
      </c>
      <c r="X204">
        <f>'CEG DATA'!F205</f>
        <v>118.75</v>
      </c>
      <c r="Y204" s="7">
        <f t="shared" si="43"/>
        <v>2.6884486676473605E-2</v>
      </c>
    </row>
    <row r="205" spans="2:25" x14ac:dyDescent="0.2">
      <c r="B205" t="str">
        <f>'CEG DATA'!B206</f>
        <v>18/12/2023 16:00:00</v>
      </c>
      <c r="C205">
        <f>'AAPL DATA'!F206</f>
        <v>195.89</v>
      </c>
      <c r="D205" s="7">
        <f t="shared" si="38"/>
        <v>-8.5396747300047204E-3</v>
      </c>
      <c r="F205" t="str">
        <f t="shared" si="33"/>
        <v>18/12/2023 16:00:00</v>
      </c>
      <c r="G205">
        <f>'AMZN DATA'!F205</f>
        <v>154.07</v>
      </c>
      <c r="H205" s="7">
        <f t="shared" si="39"/>
        <v>2.6971770500094902E-2</v>
      </c>
      <c r="J205" t="str">
        <f t="shared" si="34"/>
        <v>18/12/2023 16:00:00</v>
      </c>
      <c r="K205">
        <f>'CVX DATA'!F206</f>
        <v>149.68</v>
      </c>
      <c r="L205" s="7">
        <f t="shared" si="40"/>
        <v>2.2071373037155628E-3</v>
      </c>
      <c r="N205" t="str">
        <f t="shared" si="35"/>
        <v>18/12/2023 16:00:00</v>
      </c>
      <c r="O205">
        <f>'WDC DATA'!F206</f>
        <v>38.19</v>
      </c>
      <c r="P205" s="7">
        <f t="shared" si="41"/>
        <v>-3.1372574751328802E-3</v>
      </c>
      <c r="R205" t="str">
        <f t="shared" si="36"/>
        <v>18/12/2023 16:00:00</v>
      </c>
      <c r="S205">
        <f>'MA DATA'!F206</f>
        <v>424.43</v>
      </c>
      <c r="T205" s="7">
        <f t="shared" si="42"/>
        <v>1.3902952291014993E-2</v>
      </c>
      <c r="W205" t="str">
        <f t="shared" si="37"/>
        <v>18/12/2023 16:00:00</v>
      </c>
      <c r="X205">
        <f>'CEG DATA'!F206</f>
        <v>119.36</v>
      </c>
      <c r="Y205" s="7">
        <f t="shared" si="43"/>
        <v>5.1236935407000788E-3</v>
      </c>
    </row>
    <row r="206" spans="2:25" x14ac:dyDescent="0.2">
      <c r="B206" t="str">
        <f>'CEG DATA'!B207</f>
        <v>19/12/2023 16:00:00</v>
      </c>
      <c r="C206">
        <f>'AAPL DATA'!F207</f>
        <v>196.94</v>
      </c>
      <c r="D206" s="7">
        <f t="shared" si="38"/>
        <v>5.345836624347039E-3</v>
      </c>
      <c r="F206" t="str">
        <f t="shared" si="33"/>
        <v>19/12/2023 16:00:00</v>
      </c>
      <c r="G206">
        <f>'AMZN DATA'!F206</f>
        <v>153.79</v>
      </c>
      <c r="H206" s="7">
        <f t="shared" si="39"/>
        <v>-1.8190091418514135E-3</v>
      </c>
      <c r="J206" t="str">
        <f t="shared" si="34"/>
        <v>19/12/2023 16:00:00</v>
      </c>
      <c r="K206">
        <f>'CVX DATA'!F207</f>
        <v>151.63999999999999</v>
      </c>
      <c r="L206" s="7">
        <f t="shared" si="40"/>
        <v>1.3009608682299872E-2</v>
      </c>
      <c r="N206" t="str">
        <f t="shared" si="35"/>
        <v>19/12/2023 16:00:00</v>
      </c>
      <c r="O206">
        <f>'WDC DATA'!F207</f>
        <v>38.5</v>
      </c>
      <c r="P206" s="7">
        <f t="shared" si="41"/>
        <v>8.0845400563136667E-3</v>
      </c>
      <c r="R206" t="str">
        <f t="shared" si="36"/>
        <v>19/12/2023 16:00:00</v>
      </c>
      <c r="S206">
        <f>'MA DATA'!F207</f>
        <v>425.47</v>
      </c>
      <c r="T206" s="7">
        <f t="shared" si="42"/>
        <v>2.4473479682104249E-3</v>
      </c>
      <c r="W206" t="str">
        <f t="shared" si="37"/>
        <v>19/12/2023 16:00:00</v>
      </c>
      <c r="X206">
        <f>'CEG DATA'!F207</f>
        <v>120.81</v>
      </c>
      <c r="Y206" s="7">
        <f t="shared" si="43"/>
        <v>1.207492707602173E-2</v>
      </c>
    </row>
    <row r="207" spans="2:25" x14ac:dyDescent="0.2">
      <c r="B207" t="str">
        <f>'CEG DATA'!B208</f>
        <v>20/12/2023 16:00:00</v>
      </c>
      <c r="C207">
        <f>'AAPL DATA'!F208</f>
        <v>194.83</v>
      </c>
      <c r="D207" s="7">
        <f t="shared" si="38"/>
        <v>-1.0771730361860072E-2</v>
      </c>
      <c r="F207" t="str">
        <f t="shared" si="33"/>
        <v>20/12/2023 16:00:00</v>
      </c>
      <c r="G207">
        <f>'AMZN DATA'!F207</f>
        <v>152.12</v>
      </c>
      <c r="H207" s="7">
        <f t="shared" si="39"/>
        <v>-1.0918352391773183E-2</v>
      </c>
      <c r="J207" t="str">
        <f t="shared" si="34"/>
        <v>20/12/2023 16:00:00</v>
      </c>
      <c r="K207">
        <f>'CVX DATA'!F208</f>
        <v>150.25</v>
      </c>
      <c r="L207" s="7">
        <f t="shared" si="40"/>
        <v>-9.2087172328170399E-3</v>
      </c>
      <c r="N207" t="str">
        <f t="shared" si="35"/>
        <v>20/12/2023 16:00:00</v>
      </c>
      <c r="O207">
        <f>'WDC DATA'!F208</f>
        <v>37.35</v>
      </c>
      <c r="P207" s="7">
        <f t="shared" si="41"/>
        <v>-3.032532971491218E-2</v>
      </c>
      <c r="R207" t="str">
        <f t="shared" si="36"/>
        <v>20/12/2023 16:00:00</v>
      </c>
      <c r="S207">
        <f>'MA DATA'!F208</f>
        <v>419.45</v>
      </c>
      <c r="T207" s="7">
        <f t="shared" si="42"/>
        <v>-1.4250110947614053E-2</v>
      </c>
      <c r="W207" t="str">
        <f t="shared" si="37"/>
        <v>20/12/2023 16:00:00</v>
      </c>
      <c r="X207">
        <f>'CEG DATA'!F208</f>
        <v>117.01</v>
      </c>
      <c r="Y207" s="7">
        <f t="shared" si="43"/>
        <v>-3.1959662300605929E-2</v>
      </c>
    </row>
    <row r="208" spans="2:25" x14ac:dyDescent="0.2">
      <c r="B208" t="str">
        <f>'CEG DATA'!B209</f>
        <v>21/12/2023 16:00:00</v>
      </c>
      <c r="C208">
        <f>'AAPL DATA'!F209</f>
        <v>194.68</v>
      </c>
      <c r="D208" s="7">
        <f t="shared" si="38"/>
        <v>-7.7019849254231416E-4</v>
      </c>
      <c r="F208" t="str">
        <f t="shared" si="33"/>
        <v>21/12/2023 16:00:00</v>
      </c>
      <c r="G208">
        <f>'AMZN DATA'!F208</f>
        <v>153.84</v>
      </c>
      <c r="H208" s="7">
        <f t="shared" si="39"/>
        <v>1.124341822046545E-2</v>
      </c>
      <c r="J208" t="str">
        <f t="shared" si="34"/>
        <v>21/12/2023 16:00:00</v>
      </c>
      <c r="K208">
        <f>'CVX DATA'!F209</f>
        <v>150.71</v>
      </c>
      <c r="L208" s="7">
        <f t="shared" si="40"/>
        <v>3.0568870162681638E-3</v>
      </c>
      <c r="N208" t="str">
        <f t="shared" si="35"/>
        <v>21/12/2023 16:00:00</v>
      </c>
      <c r="O208">
        <f>'WDC DATA'!F209</f>
        <v>39.590000000000003</v>
      </c>
      <c r="P208" s="7">
        <f t="shared" si="41"/>
        <v>5.8243649539213051E-2</v>
      </c>
      <c r="R208" t="str">
        <f t="shared" si="36"/>
        <v>21/12/2023 16:00:00</v>
      </c>
      <c r="S208">
        <f>'MA DATA'!F209</f>
        <v>423.44</v>
      </c>
      <c r="T208" s="7">
        <f t="shared" si="42"/>
        <v>9.4674982574284652E-3</v>
      </c>
      <c r="W208" t="str">
        <f t="shared" si="37"/>
        <v>21/12/2023 16:00:00</v>
      </c>
      <c r="X208">
        <f>'CEG DATA'!F209</f>
        <v>118.31</v>
      </c>
      <c r="Y208" s="7">
        <f t="shared" si="43"/>
        <v>1.1048897034704899E-2</v>
      </c>
    </row>
    <row r="209" spans="2:25" x14ac:dyDescent="0.2">
      <c r="B209" t="str">
        <f>'CEG DATA'!B210</f>
        <v>22/12/2023 16:00:00</v>
      </c>
      <c r="C209">
        <f>'AAPL DATA'!F210</f>
        <v>193.6</v>
      </c>
      <c r="D209" s="7">
        <f t="shared" si="38"/>
        <v>-5.5630101227769546E-3</v>
      </c>
      <c r="F209" t="str">
        <f t="shared" si="33"/>
        <v>22/12/2023 16:00:00</v>
      </c>
      <c r="G209">
        <f>'AMZN DATA'!F209</f>
        <v>153.41999999999999</v>
      </c>
      <c r="H209" s="7">
        <f t="shared" si="39"/>
        <v>-2.7338427493740899E-3</v>
      </c>
      <c r="J209" t="str">
        <f t="shared" si="34"/>
        <v>22/12/2023 16:00:00</v>
      </c>
      <c r="K209">
        <f>'CVX DATA'!F210</f>
        <v>151.05000000000001</v>
      </c>
      <c r="L209" s="7">
        <f t="shared" si="40"/>
        <v>2.2534474010960683E-3</v>
      </c>
      <c r="N209" t="str">
        <f t="shared" si="35"/>
        <v>22/12/2023 16:00:00</v>
      </c>
      <c r="O209">
        <f>'WDC DATA'!F210</f>
        <v>39.799999999999997</v>
      </c>
      <c r="P209" s="7">
        <f t="shared" si="41"/>
        <v>5.2903511723526551E-3</v>
      </c>
      <c r="R209" t="str">
        <f t="shared" si="36"/>
        <v>22/12/2023 16:00:00</v>
      </c>
      <c r="S209">
        <f>'MA DATA'!F210</f>
        <v>424.1</v>
      </c>
      <c r="T209" s="7">
        <f t="shared" si="42"/>
        <v>1.5574489308129401E-3</v>
      </c>
      <c r="W209" t="str">
        <f t="shared" si="37"/>
        <v>22/12/2023 16:00:00</v>
      </c>
      <c r="X209">
        <f>'CEG DATA'!F210</f>
        <v>115.33</v>
      </c>
      <c r="Y209" s="7">
        <f t="shared" si="43"/>
        <v>-2.5510714027724125E-2</v>
      </c>
    </row>
    <row r="210" spans="2:25" x14ac:dyDescent="0.2">
      <c r="B210" t="str">
        <f>'CEG DATA'!B211</f>
        <v>26/12/2023 16:00:00</v>
      </c>
      <c r="C210">
        <f>'AAPL DATA'!F211</f>
        <v>193.05</v>
      </c>
      <c r="D210" s="7">
        <f t="shared" si="38"/>
        <v>-2.8449521322311392E-3</v>
      </c>
      <c r="F210" t="str">
        <f t="shared" si="33"/>
        <v>26/12/2023 16:00:00</v>
      </c>
      <c r="G210">
        <f>'AMZN DATA'!F210</f>
        <v>153.41</v>
      </c>
      <c r="H210" s="7">
        <f t="shared" si="39"/>
        <v>-6.5182674468201735E-5</v>
      </c>
      <c r="J210" t="str">
        <f t="shared" si="34"/>
        <v>26/12/2023 16:00:00</v>
      </c>
      <c r="K210">
        <f>'CVX DATA'!F211</f>
        <v>152.41</v>
      </c>
      <c r="L210" s="7">
        <f t="shared" si="40"/>
        <v>8.9633500650770775E-3</v>
      </c>
      <c r="N210" t="str">
        <f t="shared" si="35"/>
        <v>26/12/2023 16:00:00</v>
      </c>
      <c r="O210">
        <f>'WDC DATA'!F211</f>
        <v>39.880000000000003</v>
      </c>
      <c r="P210" s="7">
        <f t="shared" si="41"/>
        <v>2.0080328032456131E-3</v>
      </c>
      <c r="R210" t="str">
        <f t="shared" si="36"/>
        <v>26/12/2023 16:00:00</v>
      </c>
      <c r="S210">
        <f>'MA DATA'!F211</f>
        <v>423.67</v>
      </c>
      <c r="T210" s="7">
        <f t="shared" si="42"/>
        <v>-1.0144261695381386E-3</v>
      </c>
      <c r="W210" t="str">
        <f t="shared" si="37"/>
        <v>26/12/2023 16:00:00</v>
      </c>
      <c r="X210">
        <f>'CEG DATA'!F211</f>
        <v>117.57</v>
      </c>
      <c r="Y210" s="7">
        <f t="shared" si="43"/>
        <v>1.9236316641802354E-2</v>
      </c>
    </row>
    <row r="211" spans="2:25" x14ac:dyDescent="0.2">
      <c r="B211" t="str">
        <f>'CEG DATA'!B212</f>
        <v>27/12/2023 16:00:00</v>
      </c>
      <c r="C211">
        <f>'AAPL DATA'!F212</f>
        <v>193.15</v>
      </c>
      <c r="D211" s="7">
        <f t="shared" si="38"/>
        <v>5.1786640204498299E-4</v>
      </c>
      <c r="F211" t="str">
        <f t="shared" si="33"/>
        <v>27/12/2023 16:00:00</v>
      </c>
      <c r="G211">
        <f>'AMZN DATA'!F211</f>
        <v>153.34</v>
      </c>
      <c r="H211" s="7">
        <f t="shared" si="39"/>
        <v>-4.5639772593363725E-4</v>
      </c>
      <c r="J211" t="str">
        <f t="shared" si="34"/>
        <v>27/12/2023 16:00:00</v>
      </c>
      <c r="K211">
        <f>'CVX DATA'!F212</f>
        <v>151.91</v>
      </c>
      <c r="L211" s="7">
        <f t="shared" si="40"/>
        <v>-3.2860176781869298E-3</v>
      </c>
      <c r="N211" t="str">
        <f t="shared" si="35"/>
        <v>27/12/2023 16:00:00</v>
      </c>
      <c r="O211">
        <f>'WDC DATA'!F212</f>
        <v>39.619999999999997</v>
      </c>
      <c r="P211" s="7">
        <f t="shared" si="41"/>
        <v>-6.5409038232327847E-3</v>
      </c>
      <c r="R211" t="str">
        <f t="shared" si="36"/>
        <v>27/12/2023 16:00:00</v>
      </c>
      <c r="S211">
        <f>'MA DATA'!F212</f>
        <v>424.36</v>
      </c>
      <c r="T211" s="7">
        <f t="shared" si="42"/>
        <v>1.6273012800639627E-3</v>
      </c>
      <c r="W211" t="str">
        <f t="shared" si="37"/>
        <v>27/12/2023 16:00:00</v>
      </c>
      <c r="X211">
        <f>'CEG DATA'!F212</f>
        <v>117.42</v>
      </c>
      <c r="Y211" s="7">
        <f t="shared" si="43"/>
        <v>-1.2766502436098533E-3</v>
      </c>
    </row>
    <row r="212" spans="2:25" x14ac:dyDescent="0.2">
      <c r="B212" t="str">
        <f>'CEG DATA'!B213</f>
        <v>28/12/2023 16:00:00</v>
      </c>
      <c r="C212">
        <f>'AAPL DATA'!F213</f>
        <v>193.58</v>
      </c>
      <c r="D212" s="7">
        <f t="shared" si="38"/>
        <v>2.2237746086522891E-3</v>
      </c>
      <c r="F212" t="str">
        <f t="shared" si="33"/>
        <v>28/12/2023 16:00:00</v>
      </c>
      <c r="G212">
        <f>'AMZN DATA'!F212</f>
        <v>153.38</v>
      </c>
      <c r="H212" s="7">
        <f t="shared" si="39"/>
        <v>2.6082420596480104E-4</v>
      </c>
      <c r="J212" t="str">
        <f t="shared" si="34"/>
        <v>28/12/2023 16:00:00</v>
      </c>
      <c r="K212">
        <f>'CVX DATA'!F213</f>
        <v>149.77000000000001</v>
      </c>
      <c r="L212" s="7">
        <f t="shared" si="40"/>
        <v>-1.4187456215266951E-2</v>
      </c>
      <c r="N212" t="str">
        <f t="shared" si="35"/>
        <v>28/12/2023 16:00:00</v>
      </c>
      <c r="O212">
        <f>'WDC DATA'!F213</f>
        <v>40.01</v>
      </c>
      <c r="P212" s="7">
        <f t="shared" si="41"/>
        <v>9.7953815987387328E-3</v>
      </c>
      <c r="R212" t="str">
        <f t="shared" si="36"/>
        <v>28/12/2023 16:00:00</v>
      </c>
      <c r="S212">
        <f>'MA DATA'!F213</f>
        <v>426.32</v>
      </c>
      <c r="T212" s="7">
        <f t="shared" si="42"/>
        <v>4.608086397456009E-3</v>
      </c>
      <c r="W212" t="str">
        <f t="shared" si="37"/>
        <v>28/12/2023 16:00:00</v>
      </c>
      <c r="X212">
        <f>'CEG DATA'!F213</f>
        <v>117.11</v>
      </c>
      <c r="Y212" s="7">
        <f t="shared" si="43"/>
        <v>-2.643586581993926E-3</v>
      </c>
    </row>
    <row r="213" spans="2:25" x14ac:dyDescent="0.2">
      <c r="B213" t="str">
        <f>'CEG DATA'!B214</f>
        <v>29/12/2023 16:00:00</v>
      </c>
      <c r="C213">
        <f>'AAPL DATA'!F214</f>
        <v>192.53</v>
      </c>
      <c r="D213" s="7">
        <f t="shared" si="38"/>
        <v>-5.4388779796984039E-3</v>
      </c>
      <c r="F213" t="str">
        <f t="shared" si="33"/>
        <v>29/12/2023 16:00:00</v>
      </c>
      <c r="G213">
        <f>'AMZN DATA'!F213</f>
        <v>151.94</v>
      </c>
      <c r="H213" s="7">
        <f t="shared" si="39"/>
        <v>-9.4327962616376458E-3</v>
      </c>
      <c r="J213" t="str">
        <f t="shared" si="34"/>
        <v>29/12/2023 16:00:00</v>
      </c>
      <c r="K213">
        <f>'CVX DATA'!F214</f>
        <v>149.16</v>
      </c>
      <c r="L213" s="7">
        <f t="shared" si="40"/>
        <v>-4.0812286936843115E-3</v>
      </c>
      <c r="N213" t="str">
        <f t="shared" si="35"/>
        <v>29/12/2023 16:00:00</v>
      </c>
      <c r="O213">
        <f>'WDC DATA'!F214</f>
        <v>39.58</v>
      </c>
      <c r="P213" s="7">
        <f t="shared" si="41"/>
        <v>-1.0805482694723992E-2</v>
      </c>
      <c r="R213" t="str">
        <f t="shared" si="36"/>
        <v>29/12/2023 16:00:00</v>
      </c>
      <c r="S213">
        <f>'MA DATA'!F214</f>
        <v>426.51</v>
      </c>
      <c r="T213" s="7">
        <f t="shared" si="42"/>
        <v>4.4557532718953678E-4</v>
      </c>
      <c r="W213" t="str">
        <f t="shared" si="37"/>
        <v>29/12/2023 16:00:00</v>
      </c>
      <c r="X213">
        <f>'CEG DATA'!F214</f>
        <v>116.89</v>
      </c>
      <c r="Y213" s="7">
        <f t="shared" si="43"/>
        <v>-1.8803424343669317E-3</v>
      </c>
    </row>
    <row r="214" spans="2:25" x14ac:dyDescent="0.2">
      <c r="B214" t="str">
        <f>'CEG DATA'!B215</f>
        <v>02/01/2024 16:00:00</v>
      </c>
      <c r="C214">
        <f>'AAPL DATA'!F215</f>
        <v>185.64</v>
      </c>
      <c r="D214" s="7">
        <f t="shared" si="38"/>
        <v>-3.6442671368269126E-2</v>
      </c>
      <c r="F214" t="str">
        <f t="shared" si="33"/>
        <v>02/01/2024 16:00:00</v>
      </c>
      <c r="G214">
        <f>'AMZN DATA'!F214</f>
        <v>149.93</v>
      </c>
      <c r="H214" s="7">
        <f t="shared" si="39"/>
        <v>-1.3317187568263713E-2</v>
      </c>
      <c r="J214" t="str">
        <f t="shared" si="34"/>
        <v>02/01/2024 16:00:00</v>
      </c>
      <c r="K214">
        <f>'CVX DATA'!F215</f>
        <v>149.47999999999999</v>
      </c>
      <c r="L214" s="7">
        <f t="shared" si="40"/>
        <v>2.1430493066630207E-3</v>
      </c>
      <c r="N214" t="str">
        <f t="shared" si="35"/>
        <v>02/01/2024 16:00:00</v>
      </c>
      <c r="O214">
        <f>'WDC DATA'!F215</f>
        <v>38.44</v>
      </c>
      <c r="P214" s="7">
        <f t="shared" si="41"/>
        <v>-2.9225356072327888E-2</v>
      </c>
      <c r="R214" t="str">
        <f t="shared" si="36"/>
        <v>02/01/2024 16:00:00</v>
      </c>
      <c r="S214">
        <f>'MA DATA'!F215</f>
        <v>421.89</v>
      </c>
      <c r="T214" s="7">
        <f t="shared" si="42"/>
        <v>-1.0891196765450325E-2</v>
      </c>
      <c r="W214" t="str">
        <f t="shared" si="37"/>
        <v>02/01/2024 16:00:00</v>
      </c>
      <c r="X214">
        <f>'CEG DATA'!F215</f>
        <v>115.25</v>
      </c>
      <c r="Y214" s="7">
        <f t="shared" si="43"/>
        <v>-1.4129639742921038E-2</v>
      </c>
    </row>
    <row r="215" spans="2:25" x14ac:dyDescent="0.2">
      <c r="B215" t="str">
        <f>'CEG DATA'!B216</f>
        <v>03/01/2024 16:00:00</v>
      </c>
      <c r="C215">
        <f>'AAPL DATA'!F216</f>
        <v>184.25</v>
      </c>
      <c r="D215" s="7">
        <f t="shared" si="38"/>
        <v>-7.5157833035290516E-3</v>
      </c>
      <c r="F215" t="str">
        <f t="shared" si="33"/>
        <v>03/01/2024 16:00:00</v>
      </c>
      <c r="G215">
        <f>'AMZN DATA'!F215</f>
        <v>148.47</v>
      </c>
      <c r="H215" s="7">
        <f t="shared" si="39"/>
        <v>-9.7856008749074973E-3</v>
      </c>
      <c r="J215" t="str">
        <f t="shared" si="34"/>
        <v>03/01/2024 16:00:00</v>
      </c>
      <c r="K215">
        <f>'CVX DATA'!F216</f>
        <v>152.33000000000001</v>
      </c>
      <c r="L215" s="7">
        <f t="shared" si="40"/>
        <v>1.8886615531326652E-2</v>
      </c>
      <c r="N215" t="str">
        <f t="shared" si="35"/>
        <v>03/01/2024 16:00:00</v>
      </c>
      <c r="O215">
        <f>'WDC DATA'!F216</f>
        <v>38.049999999999997</v>
      </c>
      <c r="P215" s="7">
        <f t="shared" si="41"/>
        <v>-1.0197499794396872E-2</v>
      </c>
      <c r="R215" t="str">
        <f t="shared" si="36"/>
        <v>03/01/2024 16:00:00</v>
      </c>
      <c r="S215">
        <f>'MA DATA'!F216</f>
        <v>418.77</v>
      </c>
      <c r="T215" s="7">
        <f t="shared" si="42"/>
        <v>-7.4227733574895281E-3</v>
      </c>
      <c r="W215" t="str">
        <f t="shared" si="37"/>
        <v>03/01/2024 16:00:00</v>
      </c>
      <c r="X215">
        <f>'CEG DATA'!F216</f>
        <v>115.85</v>
      </c>
      <c r="Y215" s="7">
        <f t="shared" si="43"/>
        <v>5.1925690016273538E-3</v>
      </c>
    </row>
    <row r="216" spans="2:25" x14ac:dyDescent="0.2">
      <c r="B216" t="str">
        <f>'CEG DATA'!B217</f>
        <v>04/01/2024 16:00:00</v>
      </c>
      <c r="C216">
        <f>'AAPL DATA'!F217</f>
        <v>181.91</v>
      </c>
      <c r="D216" s="7">
        <f t="shared" si="38"/>
        <v>-1.2781471795321235E-2</v>
      </c>
      <c r="F216" t="str">
        <f t="shared" si="33"/>
        <v>04/01/2024 16:00:00</v>
      </c>
      <c r="G216">
        <f>'AMZN DATA'!F216</f>
        <v>144.57</v>
      </c>
      <c r="H216" s="7">
        <f t="shared" si="39"/>
        <v>-2.6619098311553353E-2</v>
      </c>
      <c r="J216" t="str">
        <f t="shared" si="34"/>
        <v>04/01/2024 16:00:00</v>
      </c>
      <c r="K216">
        <f>'CVX DATA'!F217</f>
        <v>150.66</v>
      </c>
      <c r="L216" s="7">
        <f t="shared" si="40"/>
        <v>-1.1023577751061142E-2</v>
      </c>
      <c r="N216" t="str">
        <f t="shared" si="35"/>
        <v>04/01/2024 16:00:00</v>
      </c>
      <c r="O216">
        <f>'WDC DATA'!F217</f>
        <v>37.81</v>
      </c>
      <c r="P216" s="7">
        <f t="shared" si="41"/>
        <v>-6.3274664048532736E-3</v>
      </c>
      <c r="R216" t="str">
        <f t="shared" si="36"/>
        <v>04/01/2024 16:00:00</v>
      </c>
      <c r="S216">
        <f>'MA DATA'!F217</f>
        <v>419.77</v>
      </c>
      <c r="T216" s="7">
        <f t="shared" si="42"/>
        <v>2.3850990389441052E-3</v>
      </c>
      <c r="W216" t="str">
        <f t="shared" si="37"/>
        <v>04/01/2024 16:00:00</v>
      </c>
      <c r="X216">
        <f>'CEG DATA'!F217</f>
        <v>115.36</v>
      </c>
      <c r="Y216" s="7">
        <f t="shared" si="43"/>
        <v>-4.238577341746254E-3</v>
      </c>
    </row>
    <row r="217" spans="2:25" x14ac:dyDescent="0.2">
      <c r="B217" t="str">
        <f>'CEG DATA'!B218</f>
        <v>05/01/2024 16:00:00</v>
      </c>
      <c r="C217">
        <f>'AAPL DATA'!F218</f>
        <v>181.18</v>
      </c>
      <c r="D217" s="7">
        <f t="shared" si="38"/>
        <v>-4.0210470329829356E-3</v>
      </c>
      <c r="F217" t="str">
        <f t="shared" si="33"/>
        <v>05/01/2024 16:00:00</v>
      </c>
      <c r="G217">
        <f>'AMZN DATA'!F217</f>
        <v>145.24</v>
      </c>
      <c r="H217" s="7">
        <f t="shared" si="39"/>
        <v>4.6237272257840115E-3</v>
      </c>
      <c r="J217" t="str">
        <f t="shared" si="34"/>
        <v>05/01/2024 16:00:00</v>
      </c>
      <c r="K217">
        <f>'CVX DATA'!F218</f>
        <v>150.4</v>
      </c>
      <c r="L217" s="7">
        <f t="shared" si="40"/>
        <v>-1.7272308818090788E-3</v>
      </c>
      <c r="N217" t="str">
        <f t="shared" si="35"/>
        <v>05/01/2024 16:00:00</v>
      </c>
      <c r="O217">
        <f>'WDC DATA'!F218</f>
        <v>37.83</v>
      </c>
      <c r="P217" s="7">
        <f t="shared" si="41"/>
        <v>5.2882074209620951E-4</v>
      </c>
      <c r="R217" t="str">
        <f t="shared" si="36"/>
        <v>05/01/2024 16:00:00</v>
      </c>
      <c r="S217">
        <f>'MA DATA'!F218</f>
        <v>419.42</v>
      </c>
      <c r="T217" s="7">
        <f t="shared" si="42"/>
        <v>-8.3413772874733351E-4</v>
      </c>
      <c r="W217" t="str">
        <f t="shared" si="37"/>
        <v>05/01/2024 16:00:00</v>
      </c>
      <c r="X217">
        <f>'CEG DATA'!F218</f>
        <v>116.24</v>
      </c>
      <c r="Y217" s="7">
        <f t="shared" si="43"/>
        <v>7.5993457253885153E-3</v>
      </c>
    </row>
    <row r="218" spans="2:25" x14ac:dyDescent="0.2">
      <c r="B218" t="str">
        <f>'CEG DATA'!B219</f>
        <v>08/01/2024 16:00:00</v>
      </c>
      <c r="C218">
        <f>'AAPL DATA'!F219</f>
        <v>185.56</v>
      </c>
      <c r="D218" s="7">
        <f t="shared" si="38"/>
        <v>2.3887267642401212E-2</v>
      </c>
      <c r="F218" t="str">
        <f t="shared" si="33"/>
        <v>08/01/2024 16:00:00</v>
      </c>
      <c r="G218">
        <f>'AMZN DATA'!F218</f>
        <v>149.1</v>
      </c>
      <c r="H218" s="7">
        <f t="shared" si="39"/>
        <v>2.6229675224557696E-2</v>
      </c>
      <c r="J218" t="str">
        <f t="shared" si="34"/>
        <v>08/01/2024 16:00:00</v>
      </c>
      <c r="K218">
        <f>'CVX DATA'!F219</f>
        <v>149.5</v>
      </c>
      <c r="L218" s="7">
        <f t="shared" si="40"/>
        <v>-6.0020186849983588E-3</v>
      </c>
      <c r="N218" t="str">
        <f t="shared" si="35"/>
        <v>08/01/2024 16:00:00</v>
      </c>
      <c r="O218">
        <f>'WDC DATA'!F219</f>
        <v>37.94</v>
      </c>
      <c r="P218" s="7">
        <f t="shared" si="41"/>
        <v>2.9035258619302547E-3</v>
      </c>
      <c r="R218" t="str">
        <f t="shared" si="36"/>
        <v>08/01/2024 16:00:00</v>
      </c>
      <c r="S218">
        <f>'MA DATA'!F219</f>
        <v>421.98</v>
      </c>
      <c r="T218" s="7">
        <f t="shared" si="42"/>
        <v>6.0851150450085805E-3</v>
      </c>
      <c r="W218" t="str">
        <f t="shared" si="37"/>
        <v>08/01/2024 16:00:00</v>
      </c>
      <c r="X218">
        <f>'CEG DATA'!F219</f>
        <v>117.03</v>
      </c>
      <c r="Y218" s="7">
        <f t="shared" si="43"/>
        <v>6.773292924647515E-3</v>
      </c>
    </row>
    <row r="219" spans="2:25" x14ac:dyDescent="0.2">
      <c r="B219" t="str">
        <f>'CEG DATA'!B220</f>
        <v>09/01/2024 16:00:00</v>
      </c>
      <c r="C219">
        <f>'AAPL DATA'!F220</f>
        <v>185.14</v>
      </c>
      <c r="D219" s="7">
        <f t="shared" si="38"/>
        <v>-2.2659842444777943E-3</v>
      </c>
      <c r="F219" t="str">
        <f t="shared" si="33"/>
        <v>09/01/2024 16:00:00</v>
      </c>
      <c r="G219">
        <f>'AMZN DATA'!F219</f>
        <v>151.37</v>
      </c>
      <c r="H219" s="7">
        <f t="shared" si="39"/>
        <v>1.5109949003781181E-2</v>
      </c>
      <c r="J219" t="str">
        <f t="shared" si="34"/>
        <v>09/01/2024 16:00:00</v>
      </c>
      <c r="K219">
        <f>'CVX DATA'!F220</f>
        <v>145.69999999999999</v>
      </c>
      <c r="L219" s="7">
        <f t="shared" si="40"/>
        <v>-2.574667962958202E-2</v>
      </c>
      <c r="N219" t="str">
        <f t="shared" si="35"/>
        <v>09/01/2024 16:00:00</v>
      </c>
      <c r="O219">
        <f>'WDC DATA'!F220</f>
        <v>37.36</v>
      </c>
      <c r="P219" s="7">
        <f t="shared" si="41"/>
        <v>-1.5405351146226242E-2</v>
      </c>
      <c r="R219" t="str">
        <f t="shared" si="36"/>
        <v>09/01/2024 16:00:00</v>
      </c>
      <c r="S219">
        <f>'MA DATA'!F220</f>
        <v>422.6</v>
      </c>
      <c r="T219" s="7">
        <f t="shared" si="42"/>
        <v>1.4681856339744984E-3</v>
      </c>
      <c r="W219" t="str">
        <f t="shared" si="37"/>
        <v>09/01/2024 16:00:00</v>
      </c>
      <c r="X219">
        <f>'CEG DATA'!F220</f>
        <v>116.49</v>
      </c>
      <c r="Y219" s="7">
        <f t="shared" si="43"/>
        <v>-4.6248797749893064E-3</v>
      </c>
    </row>
    <row r="220" spans="2:25" x14ac:dyDescent="0.2">
      <c r="B220" t="str">
        <f>'CEG DATA'!B221</f>
        <v>10/01/2024 16:00:00</v>
      </c>
      <c r="C220">
        <f>'AAPL DATA'!F221</f>
        <v>186.19</v>
      </c>
      <c r="D220" s="7">
        <f t="shared" si="38"/>
        <v>5.6553620688958323E-3</v>
      </c>
      <c r="F220" t="str">
        <f t="shared" si="33"/>
        <v>10/01/2024 16:00:00</v>
      </c>
      <c r="G220">
        <f>'AMZN DATA'!F220</f>
        <v>153.72999999999999</v>
      </c>
      <c r="H220" s="7">
        <f t="shared" si="39"/>
        <v>1.5470646150034186E-2</v>
      </c>
      <c r="J220" t="str">
        <f t="shared" si="34"/>
        <v>10/01/2024 16:00:00</v>
      </c>
      <c r="K220">
        <f>'CVX DATA'!F221</f>
        <v>144.5</v>
      </c>
      <c r="L220" s="7">
        <f t="shared" si="40"/>
        <v>-8.270205648672169E-3</v>
      </c>
      <c r="N220" t="str">
        <f t="shared" si="35"/>
        <v>10/01/2024 16:00:00</v>
      </c>
      <c r="O220">
        <f>'WDC DATA'!F221</f>
        <v>38.18</v>
      </c>
      <c r="P220" s="7">
        <f t="shared" si="41"/>
        <v>2.1711204936959737E-2</v>
      </c>
      <c r="R220" t="str">
        <f t="shared" si="36"/>
        <v>10/01/2024 16:00:00</v>
      </c>
      <c r="S220">
        <f>'MA DATA'!F221</f>
        <v>428.27</v>
      </c>
      <c r="T220" s="7">
        <f t="shared" si="42"/>
        <v>1.3327732624719129E-2</v>
      </c>
      <c r="W220" t="str">
        <f t="shared" si="37"/>
        <v>10/01/2024 16:00:00</v>
      </c>
      <c r="X220">
        <f>'CEG DATA'!F221</f>
        <v>115.85</v>
      </c>
      <c r="Y220" s="7">
        <f t="shared" si="43"/>
        <v>-5.5091815333003849E-3</v>
      </c>
    </row>
    <row r="221" spans="2:25" x14ac:dyDescent="0.2">
      <c r="B221" t="str">
        <f>'CEG DATA'!B222</f>
        <v>11/01/2024 16:00:00</v>
      </c>
      <c r="C221">
        <f>'AAPL DATA'!F222</f>
        <v>185.59</v>
      </c>
      <c r="D221" s="7">
        <f t="shared" si="38"/>
        <v>-3.2277181177477222E-3</v>
      </c>
      <c r="F221" t="str">
        <f t="shared" si="33"/>
        <v>11/01/2024 16:00:00</v>
      </c>
      <c r="G221">
        <f>'AMZN DATA'!F221</f>
        <v>155.18</v>
      </c>
      <c r="H221" s="7">
        <f t="shared" si="39"/>
        <v>9.3879165412953693E-3</v>
      </c>
      <c r="J221" t="str">
        <f t="shared" si="34"/>
        <v>11/01/2024 16:00:00</v>
      </c>
      <c r="K221">
        <f>'CVX DATA'!F222</f>
        <v>145.28</v>
      </c>
      <c r="L221" s="7">
        <f t="shared" si="40"/>
        <v>5.3834073004962622E-3</v>
      </c>
      <c r="N221" t="str">
        <f t="shared" si="35"/>
        <v>11/01/2024 16:00:00</v>
      </c>
      <c r="O221">
        <f>'WDC DATA'!F222</f>
        <v>38.25</v>
      </c>
      <c r="P221" s="7">
        <f t="shared" si="41"/>
        <v>1.8317419749432245E-3</v>
      </c>
      <c r="R221" t="str">
        <f t="shared" si="36"/>
        <v>11/01/2024 16:00:00</v>
      </c>
      <c r="S221">
        <f>'MA DATA'!F222</f>
        <v>426.72</v>
      </c>
      <c r="T221" s="7">
        <f t="shared" si="42"/>
        <v>-3.6257773729713489E-3</v>
      </c>
      <c r="W221" t="str">
        <f t="shared" si="37"/>
        <v>11/01/2024 16:00:00</v>
      </c>
      <c r="X221">
        <f>'CEG DATA'!F222</f>
        <v>112.91</v>
      </c>
      <c r="Y221" s="7">
        <f t="shared" si="43"/>
        <v>-2.5705209685954449E-2</v>
      </c>
    </row>
    <row r="222" spans="2:25" x14ac:dyDescent="0.2">
      <c r="B222" t="str">
        <f>'CEG DATA'!B223</f>
        <v>12/01/2024 16:00:00</v>
      </c>
      <c r="C222">
        <f>'AAPL DATA'!F223</f>
        <v>185.92</v>
      </c>
      <c r="D222" s="7">
        <f t="shared" si="38"/>
        <v>1.7765340733330659E-3</v>
      </c>
      <c r="F222" t="str">
        <f t="shared" si="33"/>
        <v>12/01/2024 16:00:00</v>
      </c>
      <c r="G222">
        <f>'AMZN DATA'!F222</f>
        <v>154.62</v>
      </c>
      <c r="H222" s="7">
        <f t="shared" si="39"/>
        <v>-3.6152395734745067E-3</v>
      </c>
      <c r="J222" t="str">
        <f t="shared" si="34"/>
        <v>12/01/2024 16:00:00</v>
      </c>
      <c r="K222">
        <f>'CVX DATA'!F223</f>
        <v>147.27000000000001</v>
      </c>
      <c r="L222" s="7">
        <f t="shared" si="40"/>
        <v>1.3604721885087732E-2</v>
      </c>
      <c r="N222" t="str">
        <f t="shared" si="35"/>
        <v>12/01/2024 16:00:00</v>
      </c>
      <c r="O222">
        <f>'WDC DATA'!F223</f>
        <v>37.799999999999997</v>
      </c>
      <c r="P222" s="7">
        <f t="shared" si="41"/>
        <v>-1.1834457647002909E-2</v>
      </c>
      <c r="R222" t="str">
        <f t="shared" si="36"/>
        <v>12/01/2024 16:00:00</v>
      </c>
      <c r="S222">
        <f>'MA DATA'!F223</f>
        <v>429.1</v>
      </c>
      <c r="T222" s="7">
        <f t="shared" si="42"/>
        <v>5.5619315637749451E-3</v>
      </c>
      <c r="W222" t="str">
        <f t="shared" si="37"/>
        <v>12/01/2024 16:00:00</v>
      </c>
      <c r="X222">
        <f>'CEG DATA'!F223</f>
        <v>112.91</v>
      </c>
      <c r="Y222" s="7">
        <f t="shared" si="43"/>
        <v>0</v>
      </c>
    </row>
    <row r="223" spans="2:25" x14ac:dyDescent="0.2">
      <c r="B223" t="str">
        <f>'CEG DATA'!B224</f>
        <v>16/01/2024 16:00:00</v>
      </c>
      <c r="C223">
        <f>'AAPL DATA'!F224</f>
        <v>183.63</v>
      </c>
      <c r="D223" s="7">
        <f t="shared" si="38"/>
        <v>-1.2393610132458198E-2</v>
      </c>
      <c r="F223" t="str">
        <f t="shared" si="33"/>
        <v>16/01/2024 16:00:00</v>
      </c>
      <c r="G223">
        <f>'AMZN DATA'!F223</f>
        <v>153.16</v>
      </c>
      <c r="H223" s="7">
        <f t="shared" si="39"/>
        <v>-9.4873672832349407E-3</v>
      </c>
      <c r="J223" t="str">
        <f t="shared" si="34"/>
        <v>16/01/2024 16:00:00</v>
      </c>
      <c r="K223">
        <f>'CVX DATA'!F224</f>
        <v>143.69</v>
      </c>
      <c r="L223" s="7">
        <f t="shared" si="40"/>
        <v>-2.4609435496955601E-2</v>
      </c>
      <c r="N223" t="str">
        <f t="shared" si="35"/>
        <v>16/01/2024 16:00:00</v>
      </c>
      <c r="O223">
        <f>'WDC DATA'!F224</f>
        <v>39.479999999999997</v>
      </c>
      <c r="P223" s="7">
        <f t="shared" si="41"/>
        <v>4.3485111939738891E-2</v>
      </c>
      <c r="R223" t="str">
        <f t="shared" si="36"/>
        <v>16/01/2024 16:00:00</v>
      </c>
      <c r="S223">
        <f>'MA DATA'!F224</f>
        <v>428.35</v>
      </c>
      <c r="T223" s="7">
        <f t="shared" si="42"/>
        <v>-1.7493735874260057E-3</v>
      </c>
      <c r="W223" t="str">
        <f t="shared" si="37"/>
        <v>16/01/2024 16:00:00</v>
      </c>
      <c r="X223">
        <f>'CEG DATA'!F224</f>
        <v>111.81</v>
      </c>
      <c r="Y223" s="7">
        <f t="shared" si="43"/>
        <v>-9.7900390331540424E-3</v>
      </c>
    </row>
    <row r="224" spans="2:25" x14ac:dyDescent="0.2">
      <c r="B224" t="str">
        <f>'CEG DATA'!B225</f>
        <v>17/01/2024 16:00:00</v>
      </c>
      <c r="C224">
        <f>'AAPL DATA'!F225</f>
        <v>182.68</v>
      </c>
      <c r="D224" s="7">
        <f t="shared" si="38"/>
        <v>-5.186875214289937E-3</v>
      </c>
      <c r="F224" t="str">
        <f t="shared" si="33"/>
        <v>17/01/2024 16:00:00</v>
      </c>
      <c r="G224">
        <f>'AMZN DATA'!F224</f>
        <v>151.71</v>
      </c>
      <c r="H224" s="7">
        <f t="shared" si="39"/>
        <v>-9.512322849092281E-3</v>
      </c>
      <c r="J224" t="str">
        <f t="shared" si="34"/>
        <v>17/01/2024 16:00:00</v>
      </c>
      <c r="K224">
        <f>'CVX DATA'!F225</f>
        <v>143.12</v>
      </c>
      <c r="L224" s="7">
        <f t="shared" si="40"/>
        <v>-3.9747620406514637E-3</v>
      </c>
      <c r="N224" t="str">
        <f t="shared" si="35"/>
        <v>17/01/2024 16:00:00</v>
      </c>
      <c r="O224">
        <f>'WDC DATA'!F225</f>
        <v>39.549999999999997</v>
      </c>
      <c r="P224" s="7">
        <f t="shared" si="41"/>
        <v>1.7714796483820209E-3</v>
      </c>
      <c r="R224" t="str">
        <f t="shared" si="36"/>
        <v>17/01/2024 16:00:00</v>
      </c>
      <c r="S224">
        <f>'MA DATA'!F225</f>
        <v>427.42</v>
      </c>
      <c r="T224" s="7">
        <f t="shared" si="42"/>
        <v>-2.1734820480078867E-3</v>
      </c>
      <c r="W224" t="str">
        <f t="shared" si="37"/>
        <v>17/01/2024 16:00:00</v>
      </c>
      <c r="X224">
        <f>'CEG DATA'!F225</f>
        <v>111.92</v>
      </c>
      <c r="Y224" s="7">
        <f t="shared" si="43"/>
        <v>9.8332819794901493E-4</v>
      </c>
    </row>
    <row r="225" spans="2:25" x14ac:dyDescent="0.2">
      <c r="B225" t="str">
        <f>'CEG DATA'!B226</f>
        <v>18/01/2024 16:00:00</v>
      </c>
      <c r="C225">
        <f>'AAPL DATA'!F226</f>
        <v>188.63</v>
      </c>
      <c r="D225" s="7">
        <f t="shared" si="38"/>
        <v>3.2051436040834928E-2</v>
      </c>
      <c r="F225" t="str">
        <f t="shared" si="33"/>
        <v>18/01/2024 16:00:00</v>
      </c>
      <c r="G225">
        <f>'AMZN DATA'!F225</f>
        <v>153.5</v>
      </c>
      <c r="H225" s="7">
        <f t="shared" si="39"/>
        <v>1.1729763267250537E-2</v>
      </c>
      <c r="J225" t="str">
        <f t="shared" si="34"/>
        <v>18/01/2024 16:00:00</v>
      </c>
      <c r="K225">
        <f>'CVX DATA'!F226</f>
        <v>141.82</v>
      </c>
      <c r="L225" s="7">
        <f t="shared" si="40"/>
        <v>-9.1247913246131507E-3</v>
      </c>
      <c r="N225" t="str">
        <f t="shared" si="35"/>
        <v>18/01/2024 16:00:00</v>
      </c>
      <c r="O225">
        <f>'WDC DATA'!F226</f>
        <v>40.479999999999997</v>
      </c>
      <c r="P225" s="7">
        <f t="shared" si="41"/>
        <v>2.3242330765547149E-2</v>
      </c>
      <c r="R225" t="str">
        <f t="shared" si="36"/>
        <v>18/01/2024 16:00:00</v>
      </c>
      <c r="S225">
        <f>'MA DATA'!F226</f>
        <v>430.72</v>
      </c>
      <c r="T225" s="7">
        <f t="shared" si="42"/>
        <v>7.6910906542631422E-3</v>
      </c>
      <c r="W225" t="str">
        <f t="shared" si="37"/>
        <v>18/01/2024 16:00:00</v>
      </c>
      <c r="X225">
        <f>'CEG DATA'!F226</f>
        <v>111.41</v>
      </c>
      <c r="Y225" s="7">
        <f t="shared" si="43"/>
        <v>-4.5672402860006314E-3</v>
      </c>
    </row>
    <row r="226" spans="2:25" x14ac:dyDescent="0.2">
      <c r="B226" t="str">
        <f>'CEG DATA'!B227</f>
        <v>19/01/2024 16:00:00</v>
      </c>
      <c r="C226">
        <f>'AAPL DATA'!F227</f>
        <v>191.56</v>
      </c>
      <c r="D226" s="7">
        <f t="shared" si="38"/>
        <v>1.5413651116775463E-2</v>
      </c>
      <c r="F226" t="str">
        <f t="shared" si="33"/>
        <v>19/01/2024 16:00:00</v>
      </c>
      <c r="G226">
        <f>'AMZN DATA'!F226</f>
        <v>155.34</v>
      </c>
      <c r="H226" s="7">
        <f t="shared" si="39"/>
        <v>1.1915695964249537E-2</v>
      </c>
      <c r="J226" t="str">
        <f t="shared" si="34"/>
        <v>19/01/2024 16:00:00</v>
      </c>
      <c r="K226">
        <f>'CVX DATA'!F227</f>
        <v>142.24</v>
      </c>
      <c r="L226" s="7">
        <f t="shared" si="40"/>
        <v>2.9571238897438627E-3</v>
      </c>
      <c r="N226" t="str">
        <f t="shared" si="35"/>
        <v>19/01/2024 16:00:00</v>
      </c>
      <c r="O226">
        <f>'WDC DATA'!F227</f>
        <v>41.4</v>
      </c>
      <c r="P226" s="7">
        <f t="shared" si="41"/>
        <v>2.2472855852058576E-2</v>
      </c>
      <c r="R226" t="str">
        <f t="shared" si="36"/>
        <v>19/01/2024 16:00:00</v>
      </c>
      <c r="S226">
        <f>'MA DATA'!F227</f>
        <v>436.78</v>
      </c>
      <c r="T226" s="7">
        <f t="shared" si="42"/>
        <v>1.3971408820317615E-2</v>
      </c>
      <c r="W226" t="str">
        <f t="shared" si="37"/>
        <v>19/01/2024 16:00:00</v>
      </c>
      <c r="X226">
        <f>'CEG DATA'!F227</f>
        <v>114.45</v>
      </c>
      <c r="Y226" s="7">
        <f t="shared" si="43"/>
        <v>2.6920956327350518E-2</v>
      </c>
    </row>
    <row r="227" spans="2:25" x14ac:dyDescent="0.2">
      <c r="B227" t="str">
        <f>'CEG DATA'!B228</f>
        <v>22/01/2024 16:00:00</v>
      </c>
      <c r="C227">
        <f>'AAPL DATA'!F228</f>
        <v>193.89</v>
      </c>
      <c r="D227" s="7">
        <f t="shared" si="38"/>
        <v>1.2089912468505099E-2</v>
      </c>
      <c r="F227" t="str">
        <f t="shared" si="33"/>
        <v>22/01/2024 16:00:00</v>
      </c>
      <c r="G227">
        <f>'AMZN DATA'!F227</f>
        <v>154.78</v>
      </c>
      <c r="H227" s="7">
        <f t="shared" si="39"/>
        <v>-3.6115091491882765E-3</v>
      </c>
      <c r="J227" t="str">
        <f t="shared" si="34"/>
        <v>22/01/2024 16:00:00</v>
      </c>
      <c r="K227">
        <f>'CVX DATA'!F228</f>
        <v>142.49</v>
      </c>
      <c r="L227" s="7">
        <f t="shared" si="40"/>
        <v>1.7560500421030297E-3</v>
      </c>
      <c r="N227" t="str">
        <f t="shared" si="35"/>
        <v>22/01/2024 16:00:00</v>
      </c>
      <c r="O227">
        <f>'WDC DATA'!F228</f>
        <v>43.08</v>
      </c>
      <c r="P227" s="7">
        <f t="shared" si="41"/>
        <v>3.9777971456919033E-2</v>
      </c>
      <c r="R227" t="str">
        <f t="shared" si="36"/>
        <v>22/01/2024 16:00:00</v>
      </c>
      <c r="S227">
        <f>'MA DATA'!F228</f>
        <v>439.75</v>
      </c>
      <c r="T227" s="7">
        <f t="shared" si="42"/>
        <v>6.7767477810416529E-3</v>
      </c>
      <c r="W227" t="str">
        <f t="shared" si="37"/>
        <v>22/01/2024 16:00:00</v>
      </c>
      <c r="X227">
        <f>'CEG DATA'!F228</f>
        <v>117.21</v>
      </c>
      <c r="Y227" s="7">
        <f t="shared" si="43"/>
        <v>2.3829151336513112E-2</v>
      </c>
    </row>
    <row r="228" spans="2:25" x14ac:dyDescent="0.2">
      <c r="B228" t="str">
        <f>'CEG DATA'!B229</f>
        <v>23/01/2024 16:00:00</v>
      </c>
      <c r="C228">
        <f>'AAPL DATA'!F229</f>
        <v>195.18</v>
      </c>
      <c r="D228" s="7">
        <f t="shared" si="38"/>
        <v>6.6312217704013977E-3</v>
      </c>
      <c r="F228" t="str">
        <f t="shared" si="33"/>
        <v>23/01/2024 16:00:00</v>
      </c>
      <c r="G228">
        <f>'AMZN DATA'!F228</f>
        <v>156.02000000000001</v>
      </c>
      <c r="H228" s="7">
        <f t="shared" si="39"/>
        <v>7.9794503178540824E-3</v>
      </c>
      <c r="J228" t="str">
        <f t="shared" si="34"/>
        <v>23/01/2024 16:00:00</v>
      </c>
      <c r="K228">
        <f>'CVX DATA'!F229</f>
        <v>142.09</v>
      </c>
      <c r="L228" s="7">
        <f t="shared" si="40"/>
        <v>-2.8111621577135192E-3</v>
      </c>
      <c r="N228" t="str">
        <f t="shared" si="35"/>
        <v>23/01/2024 16:00:00</v>
      </c>
      <c r="O228">
        <f>'WDC DATA'!F229</f>
        <v>43.64</v>
      </c>
      <c r="P228" s="7">
        <f t="shared" si="41"/>
        <v>1.2915308676682353E-2</v>
      </c>
      <c r="R228" t="str">
        <f t="shared" si="36"/>
        <v>23/01/2024 16:00:00</v>
      </c>
      <c r="S228">
        <f>'MA DATA'!F229</f>
        <v>438.76</v>
      </c>
      <c r="T228" s="7">
        <f t="shared" si="42"/>
        <v>-2.2538170745341531E-3</v>
      </c>
      <c r="W228" t="str">
        <f t="shared" si="37"/>
        <v>23/01/2024 16:00:00</v>
      </c>
      <c r="X228">
        <f>'CEG DATA'!F229</f>
        <v>118.69</v>
      </c>
      <c r="Y228" s="7">
        <f t="shared" si="43"/>
        <v>1.2547854333325064E-2</v>
      </c>
    </row>
    <row r="229" spans="2:25" x14ac:dyDescent="0.2">
      <c r="B229" t="str">
        <f>'CEG DATA'!B230</f>
        <v>24/01/2024 16:00:00</v>
      </c>
      <c r="C229">
        <f>'AAPL DATA'!F230</f>
        <v>194.5</v>
      </c>
      <c r="D229" s="7">
        <f t="shared" si="38"/>
        <v>-3.4900466548141206E-3</v>
      </c>
      <c r="F229" t="str">
        <f t="shared" si="33"/>
        <v>24/01/2024 16:00:00</v>
      </c>
      <c r="G229">
        <f>'AMZN DATA'!F229</f>
        <v>156.87</v>
      </c>
      <c r="H229" s="7">
        <f t="shared" si="39"/>
        <v>5.433232707981731E-3</v>
      </c>
      <c r="J229" t="str">
        <f t="shared" si="34"/>
        <v>24/01/2024 16:00:00</v>
      </c>
      <c r="K229">
        <f>'CVX DATA'!F230</f>
        <v>144.91999999999999</v>
      </c>
      <c r="L229" s="7">
        <f t="shared" si="40"/>
        <v>1.9721206376892536E-2</v>
      </c>
      <c r="N229" t="str">
        <f t="shared" si="35"/>
        <v>24/01/2024 16:00:00</v>
      </c>
      <c r="O229">
        <f>'WDC DATA'!F230</f>
        <v>43.86</v>
      </c>
      <c r="P229" s="7">
        <f t="shared" si="41"/>
        <v>5.0285820248721158E-3</v>
      </c>
      <c r="R229" t="str">
        <f t="shared" si="36"/>
        <v>24/01/2024 16:00:00</v>
      </c>
      <c r="S229">
        <f>'MA DATA'!F230</f>
        <v>438.7</v>
      </c>
      <c r="T229" s="7">
        <f t="shared" si="42"/>
        <v>-1.3675837096514362E-4</v>
      </c>
      <c r="W229" t="str">
        <f t="shared" si="37"/>
        <v>24/01/2024 16:00:00</v>
      </c>
      <c r="X229">
        <f>'CEG DATA'!F230</f>
        <v>115.67</v>
      </c>
      <c r="Y229" s="7">
        <f t="shared" si="43"/>
        <v>-2.5773742761103585E-2</v>
      </c>
    </row>
    <row r="230" spans="2:25" x14ac:dyDescent="0.2">
      <c r="B230" t="str">
        <f>'CEG DATA'!B231</f>
        <v>25/01/2024 16:00:00</v>
      </c>
      <c r="C230">
        <f>'AAPL DATA'!F231</f>
        <v>194.17</v>
      </c>
      <c r="D230" s="7">
        <f t="shared" si="38"/>
        <v>-1.6980990521387232E-3</v>
      </c>
      <c r="F230" t="str">
        <f t="shared" si="33"/>
        <v>25/01/2024 16:00:00</v>
      </c>
      <c r="G230">
        <f>'AMZN DATA'!F230</f>
        <v>157.75</v>
      </c>
      <c r="H230" s="7">
        <f t="shared" si="39"/>
        <v>5.5940645531734941E-3</v>
      </c>
      <c r="J230" t="str">
        <f t="shared" si="34"/>
        <v>25/01/2024 16:00:00</v>
      </c>
      <c r="K230">
        <f>'CVX DATA'!F231</f>
        <v>148.57</v>
      </c>
      <c r="L230" s="7">
        <f t="shared" si="40"/>
        <v>2.4874361622385047E-2</v>
      </c>
      <c r="N230" t="str">
        <f t="shared" si="35"/>
        <v>25/01/2024 16:00:00</v>
      </c>
      <c r="O230">
        <f>'WDC DATA'!F231</f>
        <v>45.6</v>
      </c>
      <c r="P230" s="7">
        <f t="shared" si="41"/>
        <v>3.8904973530598352E-2</v>
      </c>
      <c r="R230" t="str">
        <f t="shared" si="36"/>
        <v>25/01/2024 16:00:00</v>
      </c>
      <c r="S230">
        <f>'MA DATA'!F231</f>
        <v>436.8</v>
      </c>
      <c r="T230" s="7">
        <f t="shared" si="42"/>
        <v>-4.3403837414729635E-3</v>
      </c>
      <c r="W230" t="str">
        <f t="shared" si="37"/>
        <v>25/01/2024 16:00:00</v>
      </c>
      <c r="X230">
        <f>'CEG DATA'!F231</f>
        <v>120.55</v>
      </c>
      <c r="Y230" s="7">
        <f t="shared" si="43"/>
        <v>4.13232953198698E-2</v>
      </c>
    </row>
    <row r="231" spans="2:25" x14ac:dyDescent="0.2">
      <c r="B231" t="str">
        <f>'CEG DATA'!B232</f>
        <v>26/01/2024 16:00:00</v>
      </c>
      <c r="C231">
        <f>'AAPL DATA'!F232</f>
        <v>192.42</v>
      </c>
      <c r="D231" s="7">
        <f t="shared" si="38"/>
        <v>-9.0535810732438726E-3</v>
      </c>
      <c r="F231" t="str">
        <f t="shared" si="33"/>
        <v>26/01/2024 16:00:00</v>
      </c>
      <c r="G231">
        <f>'AMZN DATA'!F231</f>
        <v>159.12</v>
      </c>
      <c r="H231" s="7">
        <f t="shared" si="39"/>
        <v>8.6471331243943191E-3</v>
      </c>
      <c r="J231" t="str">
        <f t="shared" si="34"/>
        <v>26/01/2024 16:00:00</v>
      </c>
      <c r="K231">
        <f>'CVX DATA'!F232</f>
        <v>149.13999999999999</v>
      </c>
      <c r="L231" s="7">
        <f t="shared" si="40"/>
        <v>3.8292344663871593E-3</v>
      </c>
      <c r="N231" t="str">
        <f t="shared" si="35"/>
        <v>26/01/2024 16:00:00</v>
      </c>
      <c r="O231">
        <f>'WDC DATA'!F232</f>
        <v>44.01</v>
      </c>
      <c r="P231" s="7">
        <f t="shared" si="41"/>
        <v>-3.5490835697340441E-2</v>
      </c>
      <c r="R231" t="str">
        <f t="shared" si="36"/>
        <v>26/01/2024 16:00:00</v>
      </c>
      <c r="S231">
        <f>'MA DATA'!F232</f>
        <v>438.53</v>
      </c>
      <c r="T231" s="7">
        <f t="shared" si="42"/>
        <v>3.9528000926507215E-3</v>
      </c>
      <c r="W231" t="str">
        <f t="shared" si="37"/>
        <v>26/01/2024 16:00:00</v>
      </c>
      <c r="X231">
        <f>'CEG DATA'!F232</f>
        <v>121.27</v>
      </c>
      <c r="Y231" s="7">
        <f t="shared" si="43"/>
        <v>5.954860041520277E-3</v>
      </c>
    </row>
    <row r="232" spans="2:25" x14ac:dyDescent="0.2">
      <c r="B232" t="str">
        <f>'CEG DATA'!B233</f>
        <v>29/01/2024 16:00:00</v>
      </c>
      <c r="C232">
        <f>'AAPL DATA'!F233</f>
        <v>191.73</v>
      </c>
      <c r="D232" s="7">
        <f t="shared" si="38"/>
        <v>-3.5923506028184725E-3</v>
      </c>
      <c r="F232" t="str">
        <f t="shared" si="33"/>
        <v>29/01/2024 16:00:00</v>
      </c>
      <c r="G232">
        <f>'AMZN DATA'!F232</f>
        <v>161.26</v>
      </c>
      <c r="H232" s="7">
        <f t="shared" si="39"/>
        <v>1.3359334711159172E-2</v>
      </c>
      <c r="J232" t="str">
        <f t="shared" si="34"/>
        <v>29/01/2024 16:00:00</v>
      </c>
      <c r="K232">
        <f>'CVX DATA'!F233</f>
        <v>149.08000000000001</v>
      </c>
      <c r="L232" s="7">
        <f t="shared" si="40"/>
        <v>-4.0238750459097391E-4</v>
      </c>
      <c r="N232" t="str">
        <f t="shared" si="35"/>
        <v>29/01/2024 16:00:00</v>
      </c>
      <c r="O232">
        <f>'WDC DATA'!F233</f>
        <v>45.16</v>
      </c>
      <c r="P232" s="7">
        <f t="shared" si="41"/>
        <v>2.579485845846128E-2</v>
      </c>
      <c r="R232" t="str">
        <f t="shared" si="36"/>
        <v>29/01/2024 16:00:00</v>
      </c>
      <c r="S232">
        <f>'MA DATA'!F233</f>
        <v>440.58</v>
      </c>
      <c r="T232" s="7">
        <f t="shared" si="42"/>
        <v>4.6638161682279562E-3</v>
      </c>
      <c r="W232" t="str">
        <f t="shared" si="37"/>
        <v>29/01/2024 16:00:00</v>
      </c>
      <c r="X232">
        <f>'CEG DATA'!F233</f>
        <v>121.01</v>
      </c>
      <c r="Y232" s="7">
        <f t="shared" si="43"/>
        <v>-2.1462778587392072E-3</v>
      </c>
    </row>
    <row r="233" spans="2:25" x14ac:dyDescent="0.2">
      <c r="B233" t="str">
        <f>'CEG DATA'!B234</f>
        <v>30/01/2024 16:00:00</v>
      </c>
      <c r="C233">
        <f>'AAPL DATA'!F234</f>
        <v>188.04</v>
      </c>
      <c r="D233" s="7">
        <f t="shared" si="38"/>
        <v>-1.9433426174370286E-2</v>
      </c>
      <c r="F233" t="str">
        <f t="shared" si="33"/>
        <v>30/01/2024 16:00:00</v>
      </c>
      <c r="G233">
        <f>'AMZN DATA'!F233</f>
        <v>159</v>
      </c>
      <c r="H233" s="7">
        <f t="shared" si="39"/>
        <v>-1.4113767036644445E-2</v>
      </c>
      <c r="J233" t="str">
        <f t="shared" si="34"/>
        <v>30/01/2024 16:00:00</v>
      </c>
      <c r="K233">
        <f>'CVX DATA'!F234</f>
        <v>150.12</v>
      </c>
      <c r="L233" s="7">
        <f t="shared" si="40"/>
        <v>6.951899655762415E-3</v>
      </c>
      <c r="N233" t="str">
        <f t="shared" si="35"/>
        <v>30/01/2024 16:00:00</v>
      </c>
      <c r="O233">
        <f>'WDC DATA'!F234</f>
        <v>43.93</v>
      </c>
      <c r="P233" s="7">
        <f t="shared" si="41"/>
        <v>-2.761428129377301E-2</v>
      </c>
      <c r="R233" t="str">
        <f t="shared" si="36"/>
        <v>30/01/2024 16:00:00</v>
      </c>
      <c r="S233">
        <f>'MA DATA'!F234</f>
        <v>445.19</v>
      </c>
      <c r="T233" s="7">
        <f t="shared" si="42"/>
        <v>1.0409116642630617E-2</v>
      </c>
      <c r="W233" t="str">
        <f t="shared" si="37"/>
        <v>30/01/2024 16:00:00</v>
      </c>
      <c r="X233">
        <f>'CEG DATA'!F234</f>
        <v>121.88</v>
      </c>
      <c r="Y233" s="7">
        <f t="shared" si="43"/>
        <v>7.1637673075469989E-3</v>
      </c>
    </row>
    <row r="234" spans="2:25" x14ac:dyDescent="0.2">
      <c r="B234" t="str">
        <f>'CEG DATA'!B235</f>
        <v>31/01/2024 16:00:00</v>
      </c>
      <c r="C234">
        <f>'AAPL DATA'!F235</f>
        <v>184.4</v>
      </c>
      <c r="D234" s="7">
        <f t="shared" si="38"/>
        <v>-1.9547395033436211E-2</v>
      </c>
      <c r="F234" t="str">
        <f t="shared" si="33"/>
        <v>31/01/2024 16:00:00</v>
      </c>
      <c r="G234">
        <f>'AMZN DATA'!F234</f>
        <v>155.19999999999999</v>
      </c>
      <c r="H234" s="7">
        <f t="shared" si="39"/>
        <v>-2.4189594471113258E-2</v>
      </c>
      <c r="J234" t="str">
        <f t="shared" si="34"/>
        <v>31/01/2024 16:00:00</v>
      </c>
      <c r="K234">
        <f>'CVX DATA'!F235</f>
        <v>147.43</v>
      </c>
      <c r="L234" s="7">
        <f t="shared" si="40"/>
        <v>-1.8081487405091693E-2</v>
      </c>
      <c r="N234" t="str">
        <f t="shared" si="35"/>
        <v>31/01/2024 16:00:00</v>
      </c>
      <c r="O234">
        <f>'WDC DATA'!F235</f>
        <v>43.27</v>
      </c>
      <c r="P234" s="7">
        <f t="shared" si="41"/>
        <v>-1.5137903750894703E-2</v>
      </c>
      <c r="R234" t="str">
        <f t="shared" si="36"/>
        <v>31/01/2024 16:00:00</v>
      </c>
      <c r="S234">
        <f>'MA DATA'!F235</f>
        <v>449.23</v>
      </c>
      <c r="T234" s="7">
        <f t="shared" si="42"/>
        <v>9.03384869629811E-3</v>
      </c>
      <c r="W234" t="str">
        <f t="shared" si="37"/>
        <v>31/01/2024 16:00:00</v>
      </c>
      <c r="X234">
        <f>'CEG DATA'!F235</f>
        <v>122</v>
      </c>
      <c r="Y234" s="7">
        <f t="shared" si="43"/>
        <v>9.8409061574821692E-4</v>
      </c>
    </row>
    <row r="235" spans="2:25" x14ac:dyDescent="0.2">
      <c r="B235" t="str">
        <f>'CEG DATA'!B236</f>
        <v>01/02/2024 16:00:00</v>
      </c>
      <c r="C235">
        <f>'AAPL DATA'!F236</f>
        <v>186.86</v>
      </c>
      <c r="D235" s="7">
        <f t="shared" si="38"/>
        <v>1.3252362242316237E-2</v>
      </c>
      <c r="F235" t="str">
        <f t="shared" si="33"/>
        <v>01/02/2024 16:00:00</v>
      </c>
      <c r="G235">
        <f>'AMZN DATA'!F235</f>
        <v>159.28</v>
      </c>
      <c r="H235" s="7">
        <f t="shared" si="39"/>
        <v>2.5949052006822602E-2</v>
      </c>
      <c r="J235" t="str">
        <f t="shared" si="34"/>
        <v>01/02/2024 16:00:00</v>
      </c>
      <c r="K235">
        <f>'CVX DATA'!F236</f>
        <v>147.88999999999999</v>
      </c>
      <c r="L235" s="7">
        <f t="shared" si="40"/>
        <v>3.1152673169492786E-3</v>
      </c>
      <c r="N235" t="str">
        <f t="shared" si="35"/>
        <v>01/02/2024 16:00:00</v>
      </c>
      <c r="O235">
        <f>'WDC DATA'!F236</f>
        <v>43.39</v>
      </c>
      <c r="P235" s="7">
        <f t="shared" si="41"/>
        <v>2.7694455734659294E-3</v>
      </c>
      <c r="R235" t="str">
        <f t="shared" si="36"/>
        <v>01/02/2024 16:00:00</v>
      </c>
      <c r="S235">
        <f>'MA DATA'!F236</f>
        <v>460.92</v>
      </c>
      <c r="T235" s="7">
        <f t="shared" si="42"/>
        <v>2.5689486115310869E-2</v>
      </c>
      <c r="W235" t="str">
        <f t="shared" si="37"/>
        <v>01/02/2024 16:00:00</v>
      </c>
      <c r="X235">
        <f>'CEG DATA'!F236</f>
        <v>127.63</v>
      </c>
      <c r="Y235" s="7">
        <f t="shared" si="43"/>
        <v>4.5114408261342782E-2</v>
      </c>
    </row>
    <row r="236" spans="2:25" x14ac:dyDescent="0.2">
      <c r="B236" t="str">
        <f>'CEG DATA'!B237</f>
        <v>02/02/2024 16:00:00</v>
      </c>
      <c r="C236">
        <f>'AAPL DATA'!F237</f>
        <v>185.85</v>
      </c>
      <c r="D236" s="7">
        <f t="shared" si="38"/>
        <v>-5.4197766215485846E-3</v>
      </c>
      <c r="F236" t="str">
        <f t="shared" si="33"/>
        <v>02/02/2024 16:00:00</v>
      </c>
      <c r="G236">
        <f>'AMZN DATA'!F236</f>
        <v>171.81</v>
      </c>
      <c r="H236" s="7">
        <f t="shared" si="39"/>
        <v>7.5725555317934762E-2</v>
      </c>
      <c r="J236" t="str">
        <f t="shared" si="34"/>
        <v>02/02/2024 16:00:00</v>
      </c>
      <c r="K236">
        <f>'CVX DATA'!F237</f>
        <v>152.24</v>
      </c>
      <c r="L236" s="7">
        <f t="shared" si="40"/>
        <v>2.8989468809216601E-2</v>
      </c>
      <c r="N236" t="str">
        <f t="shared" si="35"/>
        <v>02/02/2024 16:00:00</v>
      </c>
      <c r="O236">
        <f>'WDC DATA'!F237</f>
        <v>43.96</v>
      </c>
      <c r="P236" s="7">
        <f t="shared" si="41"/>
        <v>1.3051129725161391E-2</v>
      </c>
      <c r="R236" t="str">
        <f t="shared" si="36"/>
        <v>02/02/2024 16:00:00</v>
      </c>
      <c r="S236">
        <f>'MA DATA'!F237</f>
        <v>460.58</v>
      </c>
      <c r="T236" s="7">
        <f t="shared" si="42"/>
        <v>-7.3792732594372664E-4</v>
      </c>
      <c r="W236" t="str">
        <f t="shared" si="37"/>
        <v>02/02/2024 16:00:00</v>
      </c>
      <c r="X236">
        <f>'CEG DATA'!F237</f>
        <v>129.71</v>
      </c>
      <c r="Y236" s="7">
        <f t="shared" si="43"/>
        <v>1.6165736357982404E-2</v>
      </c>
    </row>
    <row r="237" spans="2:25" x14ac:dyDescent="0.2">
      <c r="B237" t="str">
        <f>'CEG DATA'!B238</f>
        <v>05/02/2024 16:00:00</v>
      </c>
      <c r="C237">
        <f>'AAPL DATA'!F238</f>
        <v>187.68</v>
      </c>
      <c r="D237" s="7">
        <f t="shared" si="38"/>
        <v>9.7984881619042011E-3</v>
      </c>
      <c r="F237" t="str">
        <f t="shared" si="33"/>
        <v>05/02/2024 16:00:00</v>
      </c>
      <c r="G237">
        <f>'AMZN DATA'!F237</f>
        <v>170.31</v>
      </c>
      <c r="H237" s="7">
        <f t="shared" si="39"/>
        <v>-8.7689092231310918E-3</v>
      </c>
      <c r="J237" t="str">
        <f t="shared" si="34"/>
        <v>05/02/2024 16:00:00</v>
      </c>
      <c r="K237">
        <f>'CVX DATA'!F238</f>
        <v>152.33000000000001</v>
      </c>
      <c r="L237" s="7">
        <f t="shared" si="40"/>
        <v>5.9099716071565997E-4</v>
      </c>
      <c r="N237" t="str">
        <f t="shared" si="35"/>
        <v>05/02/2024 16:00:00</v>
      </c>
      <c r="O237">
        <f>'WDC DATA'!F238</f>
        <v>44.2</v>
      </c>
      <c r="P237" s="7">
        <f t="shared" si="41"/>
        <v>5.4446595482317639E-3</v>
      </c>
      <c r="R237" t="str">
        <f t="shared" si="36"/>
        <v>05/02/2024 16:00:00</v>
      </c>
      <c r="S237">
        <f>'MA DATA'!F238</f>
        <v>456.76</v>
      </c>
      <c r="T237" s="7">
        <f t="shared" si="42"/>
        <v>-8.3284759864228168E-3</v>
      </c>
      <c r="W237" t="str">
        <f t="shared" si="37"/>
        <v>05/02/2024 16:00:00</v>
      </c>
      <c r="X237">
        <f>'CEG DATA'!F238</f>
        <v>127.03</v>
      </c>
      <c r="Y237" s="7">
        <f t="shared" si="43"/>
        <v>-2.0877910317212405E-2</v>
      </c>
    </row>
    <row r="238" spans="2:25" x14ac:dyDescent="0.2">
      <c r="B238" t="str">
        <f>'CEG DATA'!B239</f>
        <v>06/02/2024 16:00:00</v>
      </c>
      <c r="C238">
        <f>'AAPL DATA'!F239</f>
        <v>189.3</v>
      </c>
      <c r="D238" s="7">
        <f t="shared" si="38"/>
        <v>8.5946733101117737E-3</v>
      </c>
      <c r="F238" t="str">
        <f t="shared" si="33"/>
        <v>06/02/2024 16:00:00</v>
      </c>
      <c r="G238">
        <f>'AMZN DATA'!F238</f>
        <v>169.15</v>
      </c>
      <c r="H238" s="7">
        <f t="shared" si="39"/>
        <v>-6.8344106240270531E-3</v>
      </c>
      <c r="J238" t="str">
        <f t="shared" si="34"/>
        <v>06/02/2024 16:00:00</v>
      </c>
      <c r="K238">
        <f>'CVX DATA'!F239</f>
        <v>152.35</v>
      </c>
      <c r="L238" s="7">
        <f t="shared" si="40"/>
        <v>1.312852831082828E-4</v>
      </c>
      <c r="N238" t="str">
        <f t="shared" si="35"/>
        <v>06/02/2024 16:00:00</v>
      </c>
      <c r="O238">
        <f>'WDC DATA'!F239</f>
        <v>44.18</v>
      </c>
      <c r="P238" s="7">
        <f t="shared" si="41"/>
        <v>-4.5259109168143617E-4</v>
      </c>
      <c r="R238" t="str">
        <f t="shared" si="36"/>
        <v>06/02/2024 16:00:00</v>
      </c>
      <c r="S238">
        <f>'MA DATA'!F239</f>
        <v>460.5</v>
      </c>
      <c r="T238" s="7">
        <f t="shared" si="42"/>
        <v>8.1547668619141572E-3</v>
      </c>
      <c r="W238" t="str">
        <f t="shared" si="37"/>
        <v>06/02/2024 16:00:00</v>
      </c>
      <c r="X238">
        <f>'CEG DATA'!F239</f>
        <v>131.01</v>
      </c>
      <c r="Y238" s="7">
        <f t="shared" si="43"/>
        <v>3.0850377130209748E-2</v>
      </c>
    </row>
    <row r="239" spans="2:25" x14ac:dyDescent="0.2">
      <c r="B239" t="str">
        <f>'CEG DATA'!B240</f>
        <v>07/02/2024 16:00:00</v>
      </c>
      <c r="C239">
        <f>'AAPL DATA'!F240</f>
        <v>189.41</v>
      </c>
      <c r="D239" s="7">
        <f t="shared" si="38"/>
        <v>5.8091945337303437E-4</v>
      </c>
      <c r="F239" t="str">
        <f t="shared" si="33"/>
        <v>07/02/2024 16:00:00</v>
      </c>
      <c r="G239">
        <f>'AMZN DATA'!F239</f>
        <v>170.53</v>
      </c>
      <c r="H239" s="7">
        <f t="shared" si="39"/>
        <v>8.1253390981054583E-3</v>
      </c>
      <c r="J239" t="str">
        <f t="shared" si="34"/>
        <v>07/02/2024 16:00:00</v>
      </c>
      <c r="K239">
        <f>'CVX DATA'!F240</f>
        <v>152.13</v>
      </c>
      <c r="L239" s="7">
        <f t="shared" si="40"/>
        <v>-1.4450869566806853E-3</v>
      </c>
      <c r="N239" t="str">
        <f t="shared" si="35"/>
        <v>07/02/2024 16:00:00</v>
      </c>
      <c r="O239">
        <f>'WDC DATA'!F240</f>
        <v>43.79</v>
      </c>
      <c r="P239" s="7">
        <f t="shared" si="41"/>
        <v>-8.8667171786641491E-3</v>
      </c>
      <c r="R239" t="str">
        <f t="shared" si="36"/>
        <v>07/02/2024 16:00:00</v>
      </c>
      <c r="S239">
        <f>'MA DATA'!F240</f>
        <v>461.91</v>
      </c>
      <c r="T239" s="7">
        <f t="shared" si="42"/>
        <v>3.057211214575539E-3</v>
      </c>
      <c r="W239" t="str">
        <f t="shared" si="37"/>
        <v>07/02/2024 16:00:00</v>
      </c>
      <c r="X239">
        <f>'CEG DATA'!F240</f>
        <v>132.5</v>
      </c>
      <c r="Y239" s="7">
        <f t="shared" si="43"/>
        <v>1.1308989260697599E-2</v>
      </c>
    </row>
    <row r="240" spans="2:25" x14ac:dyDescent="0.2">
      <c r="B240" t="str">
        <f>'CEG DATA'!B241</f>
        <v>08/02/2024 16:00:00</v>
      </c>
      <c r="C240">
        <f>'AAPL DATA'!F241</f>
        <v>188.32</v>
      </c>
      <c r="D240" s="7">
        <f t="shared" si="38"/>
        <v>-5.7713341566836846E-3</v>
      </c>
      <c r="F240" t="str">
        <f t="shared" si="33"/>
        <v>08/02/2024 16:00:00</v>
      </c>
      <c r="G240">
        <f>'AMZN DATA'!F240</f>
        <v>169.84</v>
      </c>
      <c r="H240" s="7">
        <f t="shared" si="39"/>
        <v>-4.0544169298222747E-3</v>
      </c>
      <c r="J240" t="str">
        <f t="shared" si="34"/>
        <v>08/02/2024 16:00:00</v>
      </c>
      <c r="K240">
        <f>'CVX DATA'!F241</f>
        <v>154.06</v>
      </c>
      <c r="L240" s="7">
        <f t="shared" si="40"/>
        <v>1.2606718449782466E-2</v>
      </c>
      <c r="N240" t="str">
        <f t="shared" si="35"/>
        <v>08/02/2024 16:00:00</v>
      </c>
      <c r="O240">
        <f>'WDC DATA'!F241</f>
        <v>43.18</v>
      </c>
      <c r="P240" s="7">
        <f t="shared" si="41"/>
        <v>-1.4028055726645712E-2</v>
      </c>
      <c r="R240" t="str">
        <f t="shared" si="36"/>
        <v>08/02/2024 16:00:00</v>
      </c>
      <c r="S240">
        <f>'MA DATA'!F241</f>
        <v>458.26</v>
      </c>
      <c r="T240" s="7">
        <f t="shared" si="42"/>
        <v>-7.9333582787407472E-3</v>
      </c>
      <c r="W240" t="str">
        <f t="shared" si="37"/>
        <v>08/02/2024 16:00:00</v>
      </c>
      <c r="X240">
        <f>'CEG DATA'!F241</f>
        <v>130.72</v>
      </c>
      <c r="Y240" s="7">
        <f t="shared" si="43"/>
        <v>-1.3525014314584147E-2</v>
      </c>
    </row>
    <row r="241" spans="2:25" x14ac:dyDescent="0.2">
      <c r="B241" t="str">
        <f>'CEG DATA'!B242</f>
        <v>09/02/2024 16:00:00</v>
      </c>
      <c r="C241">
        <f>'AAPL DATA'!F242</f>
        <v>188.85</v>
      </c>
      <c r="D241" s="7">
        <f t="shared" si="38"/>
        <v>2.8104056464991977E-3</v>
      </c>
      <c r="F241" t="str">
        <f t="shared" si="33"/>
        <v>09/02/2024 16:00:00</v>
      </c>
      <c r="G241">
        <f>'AMZN DATA'!F241</f>
        <v>174.45</v>
      </c>
      <c r="H241" s="7">
        <f t="shared" si="39"/>
        <v>2.6781350237782442E-2</v>
      </c>
      <c r="J241" t="str">
        <f t="shared" si="34"/>
        <v>09/02/2024 16:00:00</v>
      </c>
      <c r="K241">
        <f>'CVX DATA'!F242</f>
        <v>151.04</v>
      </c>
      <c r="L241" s="7">
        <f t="shared" si="40"/>
        <v>-1.9797434527629196E-2</v>
      </c>
      <c r="N241" t="str">
        <f t="shared" si="35"/>
        <v>09/02/2024 16:00:00</v>
      </c>
      <c r="O241">
        <f>'WDC DATA'!F242</f>
        <v>42.95</v>
      </c>
      <c r="P241" s="7">
        <f t="shared" si="41"/>
        <v>-5.3407766563968676E-3</v>
      </c>
      <c r="R241" t="str">
        <f t="shared" si="36"/>
        <v>09/02/2024 16:00:00</v>
      </c>
      <c r="S241">
        <f>'MA DATA'!F242</f>
        <v>457.88</v>
      </c>
      <c r="T241" s="7">
        <f t="shared" si="42"/>
        <v>-8.2956758092090342E-4</v>
      </c>
      <c r="W241" t="str">
        <f t="shared" si="37"/>
        <v>09/02/2024 16:00:00</v>
      </c>
      <c r="X241">
        <f>'CEG DATA'!F242</f>
        <v>132.16999999999999</v>
      </c>
      <c r="Y241" s="7">
        <f t="shared" si="43"/>
        <v>1.1031341658022489E-2</v>
      </c>
    </row>
    <row r="242" spans="2:25" x14ac:dyDescent="0.2">
      <c r="B242" t="str">
        <f>'CEG DATA'!B243</f>
        <v>12/02/2024 16:00:00</v>
      </c>
      <c r="C242">
        <f>'AAPL DATA'!F243</f>
        <v>187.15</v>
      </c>
      <c r="D242" s="7">
        <f t="shared" si="38"/>
        <v>-9.0426148080278088E-3</v>
      </c>
      <c r="F242" t="str">
        <f t="shared" si="33"/>
        <v>12/02/2024 16:00:00</v>
      </c>
      <c r="G242">
        <f>'AMZN DATA'!F242</f>
        <v>172.34</v>
      </c>
      <c r="H242" s="7">
        <f t="shared" si="39"/>
        <v>-1.2168897821162254E-2</v>
      </c>
      <c r="J242" t="str">
        <f t="shared" si="34"/>
        <v>12/02/2024 16:00:00</v>
      </c>
      <c r="K242">
        <f>'CVX DATA'!F243</f>
        <v>152.08000000000001</v>
      </c>
      <c r="L242" s="7">
        <f t="shared" si="40"/>
        <v>6.8619957829832833E-3</v>
      </c>
      <c r="N242" t="str">
        <f t="shared" si="35"/>
        <v>12/02/2024 16:00:00</v>
      </c>
      <c r="O242">
        <f>'WDC DATA'!F243</f>
        <v>43.33</v>
      </c>
      <c r="P242" s="7">
        <f t="shared" si="41"/>
        <v>8.8085873215536029E-3</v>
      </c>
      <c r="R242" t="str">
        <f t="shared" si="36"/>
        <v>12/02/2024 16:00:00</v>
      </c>
      <c r="S242">
        <f>'MA DATA'!F243</f>
        <v>458.71</v>
      </c>
      <c r="T242" s="7">
        <f t="shared" si="42"/>
        <v>1.8110610564431369E-3</v>
      </c>
      <c r="W242" t="str">
        <f t="shared" si="37"/>
        <v>12/02/2024 16:00:00</v>
      </c>
      <c r="X242">
        <f>'CEG DATA'!F243</f>
        <v>128.51</v>
      </c>
      <c r="Y242" s="7">
        <f t="shared" si="43"/>
        <v>-2.8082250450665515E-2</v>
      </c>
    </row>
    <row r="243" spans="2:25" x14ac:dyDescent="0.2">
      <c r="B243" t="str">
        <f>'CEG DATA'!B244</f>
        <v>13/02/2024 16:00:00</v>
      </c>
      <c r="C243">
        <f>'AAPL DATA'!F244</f>
        <v>185.04</v>
      </c>
      <c r="D243" s="7">
        <f t="shared" si="38"/>
        <v>-1.1338416427254269E-2</v>
      </c>
      <c r="F243" t="str">
        <f t="shared" si="33"/>
        <v>13/02/2024 16:00:00</v>
      </c>
      <c r="G243">
        <f>'AMZN DATA'!F243</f>
        <v>168.64</v>
      </c>
      <c r="H243" s="7">
        <f t="shared" si="39"/>
        <v>-2.1703004458623384E-2</v>
      </c>
      <c r="J243" t="str">
        <f t="shared" si="34"/>
        <v>13/02/2024 16:00:00</v>
      </c>
      <c r="K243">
        <f>'CVX DATA'!F244</f>
        <v>150.6</v>
      </c>
      <c r="L243" s="7">
        <f t="shared" si="40"/>
        <v>-9.7793828143806875E-3</v>
      </c>
      <c r="N243" t="str">
        <f t="shared" si="35"/>
        <v>13/02/2024 16:00:00</v>
      </c>
      <c r="O243">
        <f>'WDC DATA'!F244</f>
        <v>41.83</v>
      </c>
      <c r="P243" s="7">
        <f t="shared" si="41"/>
        <v>-3.5231450297710971E-2</v>
      </c>
      <c r="R243" t="str">
        <f t="shared" si="36"/>
        <v>13/02/2024 16:00:00</v>
      </c>
      <c r="S243">
        <f>'MA DATA'!F244</f>
        <v>460.46</v>
      </c>
      <c r="T243" s="7">
        <f t="shared" si="42"/>
        <v>3.8077877095053715E-3</v>
      </c>
      <c r="W243" t="str">
        <f t="shared" si="37"/>
        <v>13/02/2024 16:00:00</v>
      </c>
      <c r="X243">
        <f>'CEG DATA'!F244</f>
        <v>127.91</v>
      </c>
      <c r="Y243" s="7">
        <f t="shared" si="43"/>
        <v>-4.6798307077480124E-3</v>
      </c>
    </row>
    <row r="244" spans="2:25" x14ac:dyDescent="0.2">
      <c r="B244" t="str">
        <f>'CEG DATA'!B245</f>
        <v>14/02/2024 16:00:00</v>
      </c>
      <c r="C244">
        <f>'AAPL DATA'!F245</f>
        <v>184.15</v>
      </c>
      <c r="D244" s="7">
        <f t="shared" si="38"/>
        <v>-4.8213750321093058E-3</v>
      </c>
      <c r="F244" t="str">
        <f t="shared" si="33"/>
        <v>14/02/2024 16:00:00</v>
      </c>
      <c r="G244">
        <f>'AMZN DATA'!F244</f>
        <v>170.98</v>
      </c>
      <c r="H244" s="7">
        <f t="shared" si="39"/>
        <v>1.3780325245090166E-2</v>
      </c>
      <c r="J244" t="str">
        <f t="shared" si="34"/>
        <v>14/02/2024 16:00:00</v>
      </c>
      <c r="K244">
        <f>'CVX DATA'!F245</f>
        <v>151.01</v>
      </c>
      <c r="L244" s="7">
        <f t="shared" si="40"/>
        <v>2.7187444219045273E-3</v>
      </c>
      <c r="N244" t="str">
        <f t="shared" si="35"/>
        <v>14/02/2024 16:00:00</v>
      </c>
      <c r="O244">
        <f>'WDC DATA'!F245</f>
        <v>42.39</v>
      </c>
      <c r="P244" s="7">
        <f t="shared" si="41"/>
        <v>1.3298699910438711E-2</v>
      </c>
      <c r="R244" t="str">
        <f t="shared" si="36"/>
        <v>14/02/2024 16:00:00</v>
      </c>
      <c r="S244">
        <f>'MA DATA'!F245</f>
        <v>465.19</v>
      </c>
      <c r="T244" s="7">
        <f t="shared" si="42"/>
        <v>1.021993446654358E-2</v>
      </c>
      <c r="W244" t="str">
        <f t="shared" si="37"/>
        <v>14/02/2024 16:00:00</v>
      </c>
      <c r="X244">
        <f>'CEG DATA'!F245</f>
        <v>128.66999999999999</v>
      </c>
      <c r="Y244" s="7">
        <f t="shared" si="43"/>
        <v>5.9240955855969051E-3</v>
      </c>
    </row>
    <row r="245" spans="2:25" x14ac:dyDescent="0.2">
      <c r="B245" t="str">
        <f>'CEG DATA'!B246</f>
        <v>15/02/2024 16:00:00</v>
      </c>
      <c r="C245">
        <f>'AAPL DATA'!F246</f>
        <v>183.86</v>
      </c>
      <c r="D245" s="7">
        <f t="shared" si="38"/>
        <v>-1.5760444554656545E-3</v>
      </c>
      <c r="F245" t="str">
        <f t="shared" si="33"/>
        <v>15/02/2024 16:00:00</v>
      </c>
      <c r="G245">
        <f>'AMZN DATA'!F245</f>
        <v>169.8</v>
      </c>
      <c r="H245" s="7">
        <f t="shared" si="39"/>
        <v>-6.9253167208405486E-3</v>
      </c>
      <c r="J245" t="str">
        <f t="shared" si="34"/>
        <v>15/02/2024 16:00:00</v>
      </c>
      <c r="K245">
        <f>'CVX DATA'!F246</f>
        <v>154.46</v>
      </c>
      <c r="L245" s="7">
        <f t="shared" si="40"/>
        <v>2.2589103353420223E-2</v>
      </c>
      <c r="N245" t="str">
        <f t="shared" si="35"/>
        <v>15/02/2024 16:00:00</v>
      </c>
      <c r="O245">
        <f>'WDC DATA'!F246</f>
        <v>42.34</v>
      </c>
      <c r="P245" s="7">
        <f t="shared" si="41"/>
        <v>-1.1802196578266039E-3</v>
      </c>
      <c r="R245" t="str">
        <f t="shared" si="36"/>
        <v>15/02/2024 16:00:00</v>
      </c>
      <c r="S245">
        <f>'MA DATA'!F246</f>
        <v>471.28</v>
      </c>
      <c r="T245" s="7">
        <f t="shared" si="42"/>
        <v>1.3006472930664162E-2</v>
      </c>
      <c r="W245" t="str">
        <f t="shared" si="37"/>
        <v>15/02/2024 16:00:00</v>
      </c>
      <c r="X245">
        <f>'CEG DATA'!F246</f>
        <v>131.5</v>
      </c>
      <c r="Y245" s="7">
        <f t="shared" si="43"/>
        <v>2.1755864420920458E-2</v>
      </c>
    </row>
    <row r="246" spans="2:25" x14ac:dyDescent="0.2">
      <c r="B246" t="str">
        <f>'CEG DATA'!B247</f>
        <v>16/02/2024 16:00:00</v>
      </c>
      <c r="C246">
        <f>'AAPL DATA'!F247</f>
        <v>182.31</v>
      </c>
      <c r="D246" s="7">
        <f t="shared" si="38"/>
        <v>-8.4660636202350554E-3</v>
      </c>
      <c r="F246" t="str">
        <f t="shared" si="33"/>
        <v>16/02/2024 16:00:00</v>
      </c>
      <c r="G246">
        <f>'AMZN DATA'!F246</f>
        <v>169.51</v>
      </c>
      <c r="H246" s="7">
        <f t="shared" si="39"/>
        <v>-1.7093517468521606E-3</v>
      </c>
      <c r="J246" t="str">
        <f t="shared" si="34"/>
        <v>16/02/2024 16:00:00</v>
      </c>
      <c r="K246">
        <f>'CVX DATA'!F247</f>
        <v>154.63</v>
      </c>
      <c r="L246" s="7">
        <f t="shared" si="40"/>
        <v>1.1000033462211644E-3</v>
      </c>
      <c r="N246" t="str">
        <f t="shared" si="35"/>
        <v>16/02/2024 16:00:00</v>
      </c>
      <c r="O246">
        <f>'WDC DATA'!F247</f>
        <v>40.82</v>
      </c>
      <c r="P246" s="7">
        <f t="shared" si="41"/>
        <v>-3.656010832502047E-2</v>
      </c>
      <c r="R246" t="str">
        <f t="shared" si="36"/>
        <v>16/02/2024 16:00:00</v>
      </c>
      <c r="S246">
        <f>'MA DATA'!F247</f>
        <v>468.13</v>
      </c>
      <c r="T246" s="7">
        <f t="shared" si="42"/>
        <v>-6.7063620911112639E-3</v>
      </c>
      <c r="W246" t="str">
        <f t="shared" si="37"/>
        <v>16/02/2024 16:00:00</v>
      </c>
      <c r="X246">
        <f>'CEG DATA'!F247</f>
        <v>131.16</v>
      </c>
      <c r="Y246" s="7">
        <f t="shared" si="43"/>
        <v>-2.5888996413717786E-3</v>
      </c>
    </row>
    <row r="247" spans="2:25" x14ac:dyDescent="0.2">
      <c r="B247" t="str">
        <f>'CEG DATA'!B248</f>
        <v>20/02/2024 16:00:00</v>
      </c>
      <c r="C247">
        <f>'AAPL DATA'!F248</f>
        <v>181.56</v>
      </c>
      <c r="D247" s="7">
        <f t="shared" si="38"/>
        <v>-4.1223572271086705E-3</v>
      </c>
      <c r="F247" t="str">
        <f t="shared" si="33"/>
        <v>20/02/2024 16:00:00</v>
      </c>
      <c r="G247">
        <f>'AMZN DATA'!F247</f>
        <v>167.08</v>
      </c>
      <c r="H247" s="7">
        <f t="shared" si="39"/>
        <v>-1.4439182501420249E-2</v>
      </c>
      <c r="J247" t="str">
        <f t="shared" si="34"/>
        <v>20/02/2024 16:00:00</v>
      </c>
      <c r="K247">
        <f>'CVX DATA'!F248</f>
        <v>154</v>
      </c>
      <c r="L247" s="7">
        <f t="shared" si="40"/>
        <v>-4.0825640737099534E-3</v>
      </c>
      <c r="N247" t="str">
        <f t="shared" si="35"/>
        <v>20/02/2024 16:00:00</v>
      </c>
      <c r="O247">
        <f>'WDC DATA'!F248</f>
        <v>40.92</v>
      </c>
      <c r="P247" s="7">
        <f t="shared" si="41"/>
        <v>2.4467837017270481E-3</v>
      </c>
      <c r="R247" t="str">
        <f t="shared" si="36"/>
        <v>20/02/2024 16:00:00</v>
      </c>
      <c r="S247">
        <f>'MA DATA'!F248</f>
        <v>451.75</v>
      </c>
      <c r="T247" s="7">
        <f t="shared" si="42"/>
        <v>-3.5617105649982703E-2</v>
      </c>
      <c r="W247" t="str">
        <f t="shared" si="37"/>
        <v>20/02/2024 16:00:00</v>
      </c>
      <c r="X247">
        <f>'CEG DATA'!F248</f>
        <v>131.80000000000001</v>
      </c>
      <c r="Y247" s="7">
        <f t="shared" si="43"/>
        <v>4.8676700919594602E-3</v>
      </c>
    </row>
    <row r="248" spans="2:25" x14ac:dyDescent="0.2">
      <c r="B248" t="str">
        <f>'CEG DATA'!B249</f>
        <v>21/02/2024 16:00:00</v>
      </c>
      <c r="C248">
        <f>'AAPL DATA'!F249</f>
        <v>182.32</v>
      </c>
      <c r="D248" s="7">
        <f t="shared" si="38"/>
        <v>4.1772073491637982E-3</v>
      </c>
      <c r="F248" t="str">
        <f t="shared" si="33"/>
        <v>21/02/2024 16:00:00</v>
      </c>
      <c r="G248">
        <f>'AMZN DATA'!F248</f>
        <v>168.59</v>
      </c>
      <c r="H248" s="7">
        <f t="shared" si="39"/>
        <v>8.9969921987350897E-3</v>
      </c>
      <c r="J248" t="str">
        <f t="shared" si="34"/>
        <v>21/02/2024 16:00:00</v>
      </c>
      <c r="K248">
        <f>'CVX DATA'!F249</f>
        <v>155.44</v>
      </c>
      <c r="L248" s="7">
        <f t="shared" si="40"/>
        <v>9.3072026555555791E-3</v>
      </c>
      <c r="N248" t="str">
        <f t="shared" si="35"/>
        <v>21/02/2024 16:00:00</v>
      </c>
      <c r="O248">
        <f>'WDC DATA'!F249</f>
        <v>40.36</v>
      </c>
      <c r="P248" s="7">
        <f t="shared" si="41"/>
        <v>-1.3779745598017624E-2</v>
      </c>
      <c r="R248" t="str">
        <f t="shared" si="36"/>
        <v>21/02/2024 16:00:00</v>
      </c>
      <c r="S248">
        <f>'MA DATA'!F249</f>
        <v>459.05</v>
      </c>
      <c r="T248" s="7">
        <f t="shared" si="42"/>
        <v>1.603020711737118E-2</v>
      </c>
      <c r="W248" t="str">
        <f t="shared" si="37"/>
        <v>21/02/2024 16:00:00</v>
      </c>
      <c r="X248">
        <f>'CEG DATA'!F249</f>
        <v>131.4</v>
      </c>
      <c r="Y248" s="7">
        <f t="shared" si="43"/>
        <v>-3.039516017896704E-3</v>
      </c>
    </row>
    <row r="249" spans="2:25" x14ac:dyDescent="0.2">
      <c r="B249" t="str">
        <f>'CEG DATA'!B250</f>
        <v>22/02/2024 16:00:00</v>
      </c>
      <c r="C249">
        <f>'AAPL DATA'!F250</f>
        <v>184.37</v>
      </c>
      <c r="D249" s="7">
        <f t="shared" si="38"/>
        <v>1.1181223144870737E-2</v>
      </c>
      <c r="F249" t="str">
        <f t="shared" si="33"/>
        <v>22/02/2024 16:00:00</v>
      </c>
      <c r="G249">
        <f>'AMZN DATA'!F249</f>
        <v>174.58</v>
      </c>
      <c r="H249" s="7">
        <f t="shared" si="39"/>
        <v>3.4913357479493971E-2</v>
      </c>
      <c r="J249" t="str">
        <f t="shared" si="34"/>
        <v>22/02/2024 16:00:00</v>
      </c>
      <c r="K249">
        <f>'CVX DATA'!F250</f>
        <v>155.43</v>
      </c>
      <c r="L249" s="7">
        <f t="shared" si="40"/>
        <v>-6.4335574378008995E-5</v>
      </c>
      <c r="N249" t="str">
        <f t="shared" si="35"/>
        <v>22/02/2024 16:00:00</v>
      </c>
      <c r="O249">
        <f>'WDC DATA'!F250</f>
        <v>42.1</v>
      </c>
      <c r="P249" s="7">
        <f t="shared" si="41"/>
        <v>4.2208545202927598E-2</v>
      </c>
      <c r="R249" t="str">
        <f t="shared" si="36"/>
        <v>22/02/2024 16:00:00</v>
      </c>
      <c r="S249">
        <f>'MA DATA'!F250</f>
        <v>471.56</v>
      </c>
      <c r="T249" s="7">
        <f t="shared" si="42"/>
        <v>2.6887210834217714E-2</v>
      </c>
      <c r="W249" t="str">
        <f t="shared" si="37"/>
        <v>22/02/2024 16:00:00</v>
      </c>
      <c r="X249">
        <f>'CEG DATA'!F250</f>
        <v>133.38999999999999</v>
      </c>
      <c r="Y249" s="7">
        <f t="shared" si="43"/>
        <v>1.5031062102442433E-2</v>
      </c>
    </row>
    <row r="250" spans="2:25" x14ac:dyDescent="0.2">
      <c r="B250" t="str">
        <f>'CEG DATA'!B251</f>
        <v>23/02/2024 16:00:00</v>
      </c>
      <c r="C250">
        <f>'AAPL DATA'!F251</f>
        <v>182.52</v>
      </c>
      <c r="D250" s="7">
        <f t="shared" si="38"/>
        <v>-1.0084852023097546E-2</v>
      </c>
      <c r="F250" t="str">
        <f t="shared" si="33"/>
        <v>23/02/2024 16:00:00</v>
      </c>
      <c r="G250">
        <f>'AMZN DATA'!F250</f>
        <v>174.99</v>
      </c>
      <c r="H250" s="7">
        <f t="shared" si="39"/>
        <v>2.3457401264523258E-3</v>
      </c>
      <c r="J250" t="str">
        <f t="shared" si="34"/>
        <v>23/02/2024 16:00:00</v>
      </c>
      <c r="K250">
        <f>'CVX DATA'!F251</f>
        <v>154.66</v>
      </c>
      <c r="L250" s="7">
        <f t="shared" si="40"/>
        <v>-4.9663103139173E-3</v>
      </c>
      <c r="N250" t="str">
        <f t="shared" si="35"/>
        <v>23/02/2024 16:00:00</v>
      </c>
      <c r="O250">
        <f>'WDC DATA'!F251</f>
        <v>42.37</v>
      </c>
      <c r="P250" s="7">
        <f t="shared" si="41"/>
        <v>6.3928239501319841E-3</v>
      </c>
      <c r="R250" t="str">
        <f t="shared" si="36"/>
        <v>23/02/2024 16:00:00</v>
      </c>
      <c r="S250">
        <f>'MA DATA'!F251</f>
        <v>473.42</v>
      </c>
      <c r="T250" s="7">
        <f t="shared" si="42"/>
        <v>3.9365963343180061E-3</v>
      </c>
      <c r="W250" t="str">
        <f t="shared" si="37"/>
        <v>23/02/2024 16:00:00</v>
      </c>
      <c r="X250">
        <f>'CEG DATA'!F251</f>
        <v>133.99</v>
      </c>
      <c r="Y250" s="7">
        <f t="shared" si="43"/>
        <v>4.4880021475642087E-3</v>
      </c>
    </row>
    <row r="251" spans="2:25" x14ac:dyDescent="0.2">
      <c r="B251" t="str">
        <f>'CEG DATA'!B252</f>
        <v>26/02/2024 16:00:00</v>
      </c>
      <c r="C251">
        <f>'AAPL DATA'!F252</f>
        <v>181.16</v>
      </c>
      <c r="D251" s="7">
        <f t="shared" si="38"/>
        <v>-7.4791373711888022E-3</v>
      </c>
      <c r="F251" t="str">
        <f t="shared" si="33"/>
        <v>26/02/2024 16:00:00</v>
      </c>
      <c r="G251">
        <f>'AMZN DATA'!F251</f>
        <v>174.73</v>
      </c>
      <c r="H251" s="7">
        <f t="shared" si="39"/>
        <v>-1.4869040827090541E-3</v>
      </c>
      <c r="J251" t="str">
        <f t="shared" si="34"/>
        <v>26/02/2024 16:00:00</v>
      </c>
      <c r="K251">
        <f>'CVX DATA'!F252</f>
        <v>154.44999999999999</v>
      </c>
      <c r="L251" s="7">
        <f t="shared" si="40"/>
        <v>-1.358739816298731E-3</v>
      </c>
      <c r="N251" t="str">
        <f t="shared" si="35"/>
        <v>26/02/2024 16:00:00</v>
      </c>
      <c r="O251">
        <f>'WDC DATA'!F252</f>
        <v>43.14</v>
      </c>
      <c r="P251" s="7">
        <f t="shared" si="41"/>
        <v>1.8010076322542475E-2</v>
      </c>
      <c r="R251" t="str">
        <f t="shared" si="36"/>
        <v>26/02/2024 16:00:00</v>
      </c>
      <c r="S251">
        <f>'MA DATA'!F252</f>
        <v>474.51</v>
      </c>
      <c r="T251" s="7">
        <f t="shared" si="42"/>
        <v>2.2997488852623724E-3</v>
      </c>
      <c r="W251" t="str">
        <f t="shared" si="37"/>
        <v>26/02/2024 16:00:00</v>
      </c>
      <c r="X251">
        <f>'CEG DATA'!F252</f>
        <v>133.22</v>
      </c>
      <c r="Y251" s="7">
        <f t="shared" si="43"/>
        <v>-5.7632733154833618E-3</v>
      </c>
    </row>
    <row r="252" spans="2:25" x14ac:dyDescent="0.2">
      <c r="B252" t="str">
        <f>'CEG DATA'!B253</f>
        <v>27/02/2024 16:00:00</v>
      </c>
      <c r="C252">
        <f>'AAPL DATA'!F253</f>
        <v>182.63</v>
      </c>
      <c r="D252" s="7">
        <f t="shared" si="38"/>
        <v>8.0816295159372147E-3</v>
      </c>
      <c r="F252" t="str">
        <f t="shared" si="33"/>
        <v>27/02/2024 16:00:00</v>
      </c>
      <c r="G252">
        <f>'AMZN DATA'!F252</f>
        <v>173.54</v>
      </c>
      <c r="H252" s="7">
        <f t="shared" si="39"/>
        <v>-6.8338049856033669E-3</v>
      </c>
      <c r="J252" t="str">
        <f t="shared" si="34"/>
        <v>27/02/2024 16:00:00</v>
      </c>
      <c r="K252">
        <f>'CVX DATA'!F253</f>
        <v>152.16</v>
      </c>
      <c r="L252" s="7">
        <f t="shared" si="40"/>
        <v>-1.4937820567510444E-2</v>
      </c>
      <c r="N252" t="str">
        <f t="shared" si="35"/>
        <v>27/02/2024 16:00:00</v>
      </c>
      <c r="O252">
        <f>'WDC DATA'!F253</f>
        <v>43.45</v>
      </c>
      <c r="P252" s="7">
        <f t="shared" si="41"/>
        <v>7.1602107503908616E-3</v>
      </c>
      <c r="R252" t="str">
        <f t="shared" si="36"/>
        <v>27/02/2024 16:00:00</v>
      </c>
      <c r="S252">
        <f>'MA DATA'!F253</f>
        <v>474.75</v>
      </c>
      <c r="T252" s="7">
        <f t="shared" si="42"/>
        <v>5.0565704888823706E-4</v>
      </c>
      <c r="W252" t="str">
        <f t="shared" si="37"/>
        <v>27/02/2024 16:00:00</v>
      </c>
      <c r="X252">
        <f>'CEG DATA'!F253</f>
        <v>155.76</v>
      </c>
      <c r="Y252" s="7">
        <f t="shared" si="43"/>
        <v>0.15631446407891086</v>
      </c>
    </row>
    <row r="253" spans="2:25" x14ac:dyDescent="0.2">
      <c r="B253" t="str">
        <f>'CEG DATA'!B254</f>
        <v>28/02/2024 16:00:00</v>
      </c>
      <c r="C253">
        <f>'AAPL DATA'!F254</f>
        <v>181.42</v>
      </c>
      <c r="D253" s="7">
        <f t="shared" si="38"/>
        <v>-6.6474630171523214E-3</v>
      </c>
      <c r="F253" t="str">
        <f t="shared" si="33"/>
        <v>28/02/2024 16:00:00</v>
      </c>
      <c r="G253">
        <f>'AMZN DATA'!F253</f>
        <v>173.16</v>
      </c>
      <c r="H253" s="7">
        <f t="shared" si="39"/>
        <v>-2.1920977915638141E-3</v>
      </c>
      <c r="J253" t="str">
        <f t="shared" si="34"/>
        <v>28/02/2024 16:00:00</v>
      </c>
      <c r="K253">
        <f>'CVX DATA'!F254</f>
        <v>152.34</v>
      </c>
      <c r="L253" s="7">
        <f t="shared" si="40"/>
        <v>1.1822661475619962E-3</v>
      </c>
      <c r="N253" t="str">
        <f t="shared" si="35"/>
        <v>28/02/2024 16:00:00</v>
      </c>
      <c r="O253">
        <f>'WDC DATA'!F254</f>
        <v>43.43</v>
      </c>
      <c r="P253" s="7">
        <f t="shared" si="41"/>
        <v>-4.6040516467056114E-4</v>
      </c>
      <c r="R253" t="str">
        <f t="shared" si="36"/>
        <v>28/02/2024 16:00:00</v>
      </c>
      <c r="S253">
        <f>'MA DATA'!F254</f>
        <v>478.85</v>
      </c>
      <c r="T253" s="7">
        <f t="shared" si="42"/>
        <v>8.5990462752330923E-3</v>
      </c>
      <c r="W253" t="str">
        <f t="shared" si="37"/>
        <v>28/02/2024 16:00:00</v>
      </c>
      <c r="X253">
        <f>'CEG DATA'!F254</f>
        <v>170.83</v>
      </c>
      <c r="Y253" s="7">
        <f t="shared" si="43"/>
        <v>9.2352548895022132E-2</v>
      </c>
    </row>
    <row r="254" spans="2:25" x14ac:dyDescent="0.2">
      <c r="B254" t="str">
        <f>'CEG DATA'!B255</f>
        <v>29/02/2024 16:00:00</v>
      </c>
      <c r="C254">
        <f>'AAPL DATA'!F255</f>
        <v>180.75</v>
      </c>
      <c r="D254" s="7">
        <f t="shared" si="38"/>
        <v>-3.6999241479239351E-3</v>
      </c>
      <c r="F254" t="str">
        <f t="shared" si="33"/>
        <v>29/02/2024 16:00:00</v>
      </c>
      <c r="G254">
        <f>'AMZN DATA'!F254</f>
        <v>176.76</v>
      </c>
      <c r="H254" s="7">
        <f t="shared" si="39"/>
        <v>2.057685768875929E-2</v>
      </c>
      <c r="J254" t="str">
        <f t="shared" si="34"/>
        <v>29/02/2024 16:00:00</v>
      </c>
      <c r="K254">
        <f>'CVX DATA'!F255</f>
        <v>152.01</v>
      </c>
      <c r="L254" s="7">
        <f t="shared" si="40"/>
        <v>-2.1685567887140362E-3</v>
      </c>
      <c r="N254" t="str">
        <f t="shared" si="35"/>
        <v>29/02/2024 16:00:00</v>
      </c>
      <c r="O254">
        <f>'WDC DATA'!F255</f>
        <v>44.95</v>
      </c>
      <c r="P254" s="7">
        <f t="shared" si="41"/>
        <v>3.4400314370898848E-2</v>
      </c>
      <c r="R254" t="str">
        <f t="shared" si="36"/>
        <v>29/02/2024 16:00:00</v>
      </c>
      <c r="S254">
        <f>'MA DATA'!F255</f>
        <v>474.76</v>
      </c>
      <c r="T254" s="7">
        <f t="shared" si="42"/>
        <v>-8.5779827793239054E-3</v>
      </c>
      <c r="W254" t="str">
        <f t="shared" si="37"/>
        <v>29/02/2024 16:00:00</v>
      </c>
      <c r="X254">
        <f>'CEG DATA'!F255</f>
        <v>168.45</v>
      </c>
      <c r="Y254" s="7">
        <f t="shared" si="43"/>
        <v>-1.4029940106404478E-2</v>
      </c>
    </row>
    <row r="255" spans="2:25" x14ac:dyDescent="0.2">
      <c r="B255" t="str">
        <f>'CEG DATA'!B256</f>
        <v>01/03/2024 16:00:00</v>
      </c>
      <c r="C255">
        <f>'AAPL DATA'!F256</f>
        <v>179.66</v>
      </c>
      <c r="D255" s="7">
        <f t="shared" si="38"/>
        <v>-6.0486852378135621E-3</v>
      </c>
      <c r="F255" t="str">
        <f t="shared" si="33"/>
        <v>01/03/2024 16:00:00</v>
      </c>
      <c r="G255">
        <f>'AMZN DATA'!F255</f>
        <v>178.22</v>
      </c>
      <c r="H255" s="7">
        <f t="shared" si="39"/>
        <v>8.2258619220345799E-3</v>
      </c>
      <c r="J255" t="str">
        <f t="shared" si="34"/>
        <v>01/03/2024 16:00:00</v>
      </c>
      <c r="K255">
        <f>'CVX DATA'!F256</f>
        <v>152.81</v>
      </c>
      <c r="L255" s="7">
        <f t="shared" si="40"/>
        <v>5.2490114612377542E-3</v>
      </c>
      <c r="N255" t="str">
        <f t="shared" si="35"/>
        <v>01/03/2024 16:00:00</v>
      </c>
      <c r="O255">
        <f>'WDC DATA'!F256</f>
        <v>48.6</v>
      </c>
      <c r="P255" s="7">
        <f t="shared" si="41"/>
        <v>7.8072769988818708E-2</v>
      </c>
      <c r="R255" t="str">
        <f t="shared" si="36"/>
        <v>01/03/2024 16:00:00</v>
      </c>
      <c r="S255">
        <f>'MA DATA'!F256</f>
        <v>476.63</v>
      </c>
      <c r="T255" s="7">
        <f t="shared" si="42"/>
        <v>3.9310953618841094E-3</v>
      </c>
      <c r="W255" t="str">
        <f t="shared" si="37"/>
        <v>01/03/2024 16:00:00</v>
      </c>
      <c r="X255">
        <f>'CEG DATA'!F256</f>
        <v>169.99</v>
      </c>
      <c r="Y255" s="7">
        <f t="shared" si="43"/>
        <v>9.1006419381165979E-3</v>
      </c>
    </row>
    <row r="256" spans="2:25" x14ac:dyDescent="0.2">
      <c r="B256" t="str">
        <f>'CEG DATA'!B257</f>
        <v>04/03/2024 16:00:00</v>
      </c>
      <c r="C256">
        <f>'AAPL DATA'!F257</f>
        <v>175.1</v>
      </c>
      <c r="D256" s="7">
        <f t="shared" si="38"/>
        <v>-2.5708936509254418E-2</v>
      </c>
      <c r="F256" t="str">
        <f t="shared" si="33"/>
        <v>04/03/2024 16:00:00</v>
      </c>
      <c r="G256">
        <f>'AMZN DATA'!F256</f>
        <v>177.58</v>
      </c>
      <c r="H256" s="7">
        <f t="shared" si="39"/>
        <v>-3.5975305803929518E-3</v>
      </c>
      <c r="J256" t="str">
        <f t="shared" si="34"/>
        <v>04/03/2024 16:00:00</v>
      </c>
      <c r="K256">
        <f>'CVX DATA'!F257</f>
        <v>148.88</v>
      </c>
      <c r="L256" s="7">
        <f t="shared" si="40"/>
        <v>-2.6054707283170532E-2</v>
      </c>
      <c r="N256" t="str">
        <f t="shared" si="35"/>
        <v>04/03/2024 16:00:00</v>
      </c>
      <c r="O256">
        <f>'WDC DATA'!F257</f>
        <v>48.62</v>
      </c>
      <c r="P256" s="7">
        <f t="shared" si="41"/>
        <v>4.1143798152902886E-4</v>
      </c>
      <c r="R256" t="str">
        <f t="shared" si="36"/>
        <v>04/03/2024 16:00:00</v>
      </c>
      <c r="S256">
        <f>'MA DATA'!F257</f>
        <v>468.49</v>
      </c>
      <c r="T256" s="7">
        <f t="shared" si="42"/>
        <v>-1.7225751816695865E-2</v>
      </c>
      <c r="W256" t="str">
        <f t="shared" si="37"/>
        <v>04/03/2024 16:00:00</v>
      </c>
      <c r="X256">
        <f>'CEG DATA'!F257</f>
        <v>175.99</v>
      </c>
      <c r="Y256" s="7">
        <f t="shared" si="43"/>
        <v>3.4687563451441139E-2</v>
      </c>
    </row>
    <row r="257" spans="2:25" x14ac:dyDescent="0.2">
      <c r="B257" t="str">
        <f>'CEG DATA'!B258</f>
        <v>05/03/2024 16:00:00</v>
      </c>
      <c r="C257">
        <f>'AAPL DATA'!F258</f>
        <v>170.12</v>
      </c>
      <c r="D257" s="7">
        <f t="shared" si="38"/>
        <v>-2.8853168906373343E-2</v>
      </c>
      <c r="F257" t="str">
        <f t="shared" si="33"/>
        <v>05/03/2024 16:00:00</v>
      </c>
      <c r="G257">
        <f>'AMZN DATA'!F257</f>
        <v>174.12</v>
      </c>
      <c r="H257" s="7">
        <f t="shared" si="39"/>
        <v>-1.9676494920083998E-2</v>
      </c>
      <c r="J257" t="str">
        <f t="shared" si="34"/>
        <v>05/03/2024 16:00:00</v>
      </c>
      <c r="K257">
        <f>'CVX DATA'!F258</f>
        <v>149.59</v>
      </c>
      <c r="L257" s="7">
        <f t="shared" si="40"/>
        <v>4.7576060523742102E-3</v>
      </c>
      <c r="N257" t="str">
        <f t="shared" si="35"/>
        <v>05/03/2024 16:00:00</v>
      </c>
      <c r="O257">
        <f>'WDC DATA'!F258</f>
        <v>47.99</v>
      </c>
      <c r="P257" s="7">
        <f t="shared" si="41"/>
        <v>-1.3042313017823071E-2</v>
      </c>
      <c r="R257" t="str">
        <f t="shared" si="36"/>
        <v>05/03/2024 16:00:00</v>
      </c>
      <c r="S257">
        <f>'MA DATA'!F258</f>
        <v>467.52</v>
      </c>
      <c r="T257" s="7">
        <f t="shared" si="42"/>
        <v>-2.0726281711580647E-3</v>
      </c>
      <c r="W257" t="str">
        <f t="shared" si="37"/>
        <v>05/03/2024 16:00:00</v>
      </c>
      <c r="X257">
        <f>'CEG DATA'!F258</f>
        <v>176.77</v>
      </c>
      <c r="Y257" s="7">
        <f t="shared" si="43"/>
        <v>4.4222773056721964E-3</v>
      </c>
    </row>
    <row r="258" spans="2:25" x14ac:dyDescent="0.2">
      <c r="B258" t="str">
        <f>'CEG DATA'!B259</f>
        <v>06/03/2024 16:00:00</v>
      </c>
      <c r="C258">
        <f>'AAPL DATA'!F259</f>
        <v>169.12</v>
      </c>
      <c r="D258" s="7">
        <f t="shared" si="38"/>
        <v>-5.8955482635053178E-3</v>
      </c>
      <c r="F258" t="str">
        <f t="shared" si="33"/>
        <v>06/03/2024 16:00:00</v>
      </c>
      <c r="G258">
        <f>'AMZN DATA'!F258</f>
        <v>173.51</v>
      </c>
      <c r="H258" s="7">
        <f t="shared" si="39"/>
        <v>-3.5094820705164902E-3</v>
      </c>
      <c r="J258" t="str">
        <f t="shared" si="34"/>
        <v>06/03/2024 16:00:00</v>
      </c>
      <c r="K258">
        <f>'CVX DATA'!F259</f>
        <v>148.33000000000001</v>
      </c>
      <c r="L258" s="7">
        <f t="shared" si="40"/>
        <v>-8.4586970508485158E-3</v>
      </c>
      <c r="N258" t="str">
        <f t="shared" si="35"/>
        <v>06/03/2024 16:00:00</v>
      </c>
      <c r="O258">
        <f>'WDC DATA'!F259</f>
        <v>48.9</v>
      </c>
      <c r="P258" s="7">
        <f t="shared" si="41"/>
        <v>1.8784740610672077E-2</v>
      </c>
      <c r="R258" t="str">
        <f t="shared" si="36"/>
        <v>06/03/2024 16:00:00</v>
      </c>
      <c r="S258">
        <f>'MA DATA'!F259</f>
        <v>471.6</v>
      </c>
      <c r="T258" s="7">
        <f t="shared" si="42"/>
        <v>8.6890401008813695E-3</v>
      </c>
      <c r="W258" t="str">
        <f t="shared" si="37"/>
        <v>06/03/2024 16:00:00</v>
      </c>
      <c r="X258">
        <f>'CEG DATA'!F259</f>
        <v>179.98</v>
      </c>
      <c r="Y258" s="7">
        <f t="shared" si="43"/>
        <v>1.7996281058010679E-2</v>
      </c>
    </row>
    <row r="259" spans="2:25" x14ac:dyDescent="0.2">
      <c r="B259" t="str">
        <f>'CEG DATA'!B260</f>
        <v>07/03/2024 16:00:00</v>
      </c>
      <c r="C259">
        <f>'AAPL DATA'!F260</f>
        <v>169</v>
      </c>
      <c r="D259" s="7">
        <f t="shared" si="38"/>
        <v>-7.0980719885401129E-4</v>
      </c>
      <c r="F259" t="str">
        <f t="shared" si="33"/>
        <v>07/03/2024 16:00:00</v>
      </c>
      <c r="G259">
        <f>'AMZN DATA'!F259</f>
        <v>176.82</v>
      </c>
      <c r="H259" s="7">
        <f t="shared" si="39"/>
        <v>1.8897031364077933E-2</v>
      </c>
      <c r="J259" t="str">
        <f t="shared" si="34"/>
        <v>07/03/2024 16:00:00</v>
      </c>
      <c r="K259">
        <f>'CVX DATA'!F260</f>
        <v>149.37</v>
      </c>
      <c r="L259" s="7">
        <f t="shared" si="40"/>
        <v>6.9869279866799387E-3</v>
      </c>
      <c r="N259" t="str">
        <f t="shared" si="35"/>
        <v>07/03/2024 16:00:00</v>
      </c>
      <c r="O259">
        <f>'WDC DATA'!F260</f>
        <v>48.59</v>
      </c>
      <c r="P259" s="7">
        <f t="shared" si="41"/>
        <v>-6.3596480630146437E-3</v>
      </c>
      <c r="R259" t="str">
        <f t="shared" si="36"/>
        <v>07/03/2024 16:00:00</v>
      </c>
      <c r="S259">
        <f>'MA DATA'!F260</f>
        <v>467.54</v>
      </c>
      <c r="T259" s="7">
        <f t="shared" si="42"/>
        <v>-8.6462620973241106E-3</v>
      </c>
      <c r="W259" t="str">
        <f t="shared" si="37"/>
        <v>07/03/2024 16:00:00</v>
      </c>
      <c r="X259">
        <f>'CEG DATA'!F260</f>
        <v>179.58</v>
      </c>
      <c r="Y259" s="7">
        <f t="shared" si="43"/>
        <v>-2.2249425131397513E-3</v>
      </c>
    </row>
    <row r="260" spans="2:25" x14ac:dyDescent="0.2">
      <c r="B260" t="str">
        <f>'CEG DATA'!B261</f>
        <v>08/03/2024 16:00:00</v>
      </c>
      <c r="C260">
        <f>'AAPL DATA'!F261</f>
        <v>170.73</v>
      </c>
      <c r="D260" s="7">
        <f t="shared" si="38"/>
        <v>1.0184646360068749E-2</v>
      </c>
      <c r="F260" t="str">
        <f t="shared" ref="F260:F323" si="44">B260</f>
        <v>08/03/2024 16:00:00</v>
      </c>
      <c r="G260">
        <f>'AMZN DATA'!F260</f>
        <v>175.35</v>
      </c>
      <c r="H260" s="7">
        <f t="shared" si="39"/>
        <v>-8.3482893914712739E-3</v>
      </c>
      <c r="J260" t="str">
        <f t="shared" ref="J260:J323" si="45">F260</f>
        <v>08/03/2024 16:00:00</v>
      </c>
      <c r="K260">
        <f>'CVX DATA'!F261</f>
        <v>149.88</v>
      </c>
      <c r="L260" s="7">
        <f t="shared" si="40"/>
        <v>3.4085246032854065E-3</v>
      </c>
      <c r="N260" t="str">
        <f t="shared" ref="N260:N323" si="46">J260</f>
        <v>08/03/2024 16:00:00</v>
      </c>
      <c r="O260">
        <f>'WDC DATA'!F261</f>
        <v>47.62</v>
      </c>
      <c r="P260" s="7">
        <f t="shared" si="41"/>
        <v>-2.0164907359095059E-2</v>
      </c>
      <c r="R260" t="str">
        <f t="shared" ref="R260:R323" si="47">N260</f>
        <v>08/03/2024 16:00:00</v>
      </c>
      <c r="S260">
        <f>'MA DATA'!F261</f>
        <v>469.26</v>
      </c>
      <c r="T260" s="7">
        <f t="shared" si="42"/>
        <v>3.6720792756832817E-3</v>
      </c>
      <c r="W260" t="str">
        <f t="shared" ref="W260:W323" si="48">R260</f>
        <v>08/03/2024 16:00:00</v>
      </c>
      <c r="X260">
        <f>'CEG DATA'!F261</f>
        <v>170.57</v>
      </c>
      <c r="Y260" s="7">
        <f t="shared" si="43"/>
        <v>-5.1475021439881107E-2</v>
      </c>
    </row>
    <row r="261" spans="2:25" x14ac:dyDescent="0.2">
      <c r="B261" t="str">
        <f>'CEG DATA'!B262</f>
        <v>11/03/2024 16:00:00</v>
      </c>
      <c r="C261">
        <f>'AAPL DATA'!F262</f>
        <v>172.75</v>
      </c>
      <c r="D261" s="7">
        <f t="shared" ref="D261:D324" si="49">LN(C261/C260)</f>
        <v>1.1762101364637088E-2</v>
      </c>
      <c r="F261" t="str">
        <f t="shared" si="44"/>
        <v>11/03/2024 16:00:00</v>
      </c>
      <c r="G261">
        <f>'AMZN DATA'!F261</f>
        <v>171.96</v>
      </c>
      <c r="H261" s="7">
        <f t="shared" ref="H261:H324" si="50">LN(G261/G260)</f>
        <v>-1.9522084958106242E-2</v>
      </c>
      <c r="J261" t="str">
        <f t="shared" si="45"/>
        <v>11/03/2024 16:00:00</v>
      </c>
      <c r="K261">
        <f>'CVX DATA'!F262</f>
        <v>152</v>
      </c>
      <c r="L261" s="7">
        <f t="shared" ref="L261:L324" si="51">LN(K261/K260)</f>
        <v>1.4045546920789775E-2</v>
      </c>
      <c r="N261" t="str">
        <f t="shared" si="46"/>
        <v>11/03/2024 16:00:00</v>
      </c>
      <c r="O261">
        <f>'WDC DATA'!F262</f>
        <v>46.9</v>
      </c>
      <c r="P261" s="7">
        <f t="shared" ref="P261:P324" si="52">LN(O261/O260)</f>
        <v>-1.5235165606482972E-2</v>
      </c>
      <c r="R261" t="str">
        <f t="shared" si="47"/>
        <v>11/03/2024 16:00:00</v>
      </c>
      <c r="S261">
        <f>'MA DATA'!F262</f>
        <v>469.16</v>
      </c>
      <c r="T261" s="7">
        <f t="shared" ref="T261:T324" si="53">LN(S261/S260)</f>
        <v>-2.1312418827065211E-4</v>
      </c>
      <c r="W261" t="str">
        <f t="shared" si="48"/>
        <v>11/03/2024 16:00:00</v>
      </c>
      <c r="X261">
        <f>'CEG DATA'!F262</f>
        <v>167.91</v>
      </c>
      <c r="Y261" s="7">
        <f t="shared" ref="Y261:Y324" si="54">LN(X261/X260)</f>
        <v>-1.5717648081403721E-2</v>
      </c>
    </row>
    <row r="262" spans="2:25" x14ac:dyDescent="0.2">
      <c r="B262" t="str">
        <f>'CEG DATA'!B263</f>
        <v>12/03/2024 16:00:00</v>
      </c>
      <c r="C262">
        <f>'AAPL DATA'!F263</f>
        <v>173.23</v>
      </c>
      <c r="D262" s="7">
        <f t="shared" si="49"/>
        <v>2.7747286430700939E-3</v>
      </c>
      <c r="F262" t="str">
        <f t="shared" si="44"/>
        <v>12/03/2024 16:00:00</v>
      </c>
      <c r="G262">
        <f>'AMZN DATA'!F262</f>
        <v>175.39</v>
      </c>
      <c r="H262" s="7">
        <f t="shared" si="50"/>
        <v>1.9750174141965615E-2</v>
      </c>
      <c r="J262" t="str">
        <f t="shared" si="45"/>
        <v>12/03/2024 16:00:00</v>
      </c>
      <c r="K262">
        <f>'CVX DATA'!F263</f>
        <v>151.88999999999999</v>
      </c>
      <c r="L262" s="7">
        <f t="shared" si="51"/>
        <v>-7.2394619634895321E-4</v>
      </c>
      <c r="N262" t="str">
        <f t="shared" si="46"/>
        <v>12/03/2024 16:00:00</v>
      </c>
      <c r="O262">
        <f>'WDC DATA'!F263</f>
        <v>47.6</v>
      </c>
      <c r="P262" s="7">
        <f t="shared" si="52"/>
        <v>1.4815085785140682E-2</v>
      </c>
      <c r="R262" t="str">
        <f t="shared" si="47"/>
        <v>12/03/2024 16:00:00</v>
      </c>
      <c r="S262">
        <f>'MA DATA'!F263</f>
        <v>472.87</v>
      </c>
      <c r="T262" s="7">
        <f t="shared" si="53"/>
        <v>7.8766476251668979E-3</v>
      </c>
      <c r="W262" t="str">
        <f t="shared" si="48"/>
        <v>12/03/2024 16:00:00</v>
      </c>
      <c r="X262">
        <f>'CEG DATA'!F263</f>
        <v>168.37</v>
      </c>
      <c r="Y262" s="7">
        <f t="shared" si="54"/>
        <v>2.7358170983303978E-3</v>
      </c>
    </row>
    <row r="263" spans="2:25" x14ac:dyDescent="0.2">
      <c r="B263" t="str">
        <f>'CEG DATA'!B264</f>
        <v>13/03/2024 16:00:00</v>
      </c>
      <c r="C263">
        <f>'AAPL DATA'!F264</f>
        <v>171.13</v>
      </c>
      <c r="D263" s="7">
        <f t="shared" si="49"/>
        <v>-1.2196689701489101E-2</v>
      </c>
      <c r="F263" t="str">
        <f t="shared" si="44"/>
        <v>13/03/2024 16:00:00</v>
      </c>
      <c r="G263">
        <f>'AMZN DATA'!F263</f>
        <v>176.56</v>
      </c>
      <c r="H263" s="7">
        <f t="shared" si="50"/>
        <v>6.6486961784346229E-3</v>
      </c>
      <c r="J263" t="str">
        <f t="shared" si="45"/>
        <v>13/03/2024 16:00:00</v>
      </c>
      <c r="K263">
        <f>'CVX DATA'!F264</f>
        <v>153.88999999999999</v>
      </c>
      <c r="L263" s="7">
        <f t="shared" si="51"/>
        <v>1.3081486825832921E-2</v>
      </c>
      <c r="N263" t="str">
        <f t="shared" si="46"/>
        <v>13/03/2024 16:00:00</v>
      </c>
      <c r="O263">
        <f>'WDC DATA'!F264</f>
        <v>47.23</v>
      </c>
      <c r="P263" s="7">
        <f t="shared" si="52"/>
        <v>-7.8034773293486591E-3</v>
      </c>
      <c r="R263" t="str">
        <f t="shared" si="47"/>
        <v>13/03/2024 16:00:00</v>
      </c>
      <c r="S263">
        <f>'MA DATA'!F264</f>
        <v>475.61</v>
      </c>
      <c r="T263" s="7">
        <f t="shared" si="53"/>
        <v>5.7776813894404831E-3</v>
      </c>
      <c r="W263" t="str">
        <f t="shared" si="48"/>
        <v>13/03/2024 16:00:00</v>
      </c>
      <c r="X263">
        <f>'CEG DATA'!F264</f>
        <v>167.86</v>
      </c>
      <c r="Y263" s="7">
        <f t="shared" si="54"/>
        <v>-3.0336400150267448E-3</v>
      </c>
    </row>
    <row r="264" spans="2:25" x14ac:dyDescent="0.2">
      <c r="B264" t="str">
        <f>'CEG DATA'!B265</f>
        <v>14/03/2024 16:00:00</v>
      </c>
      <c r="C264">
        <f>'AAPL DATA'!F265</f>
        <v>173</v>
      </c>
      <c r="D264" s="7">
        <f t="shared" si="49"/>
        <v>1.0868092908418524E-2</v>
      </c>
      <c r="F264" t="str">
        <f t="shared" si="44"/>
        <v>14/03/2024 16:00:00</v>
      </c>
      <c r="G264">
        <f>'AMZN DATA'!F264</f>
        <v>178.75</v>
      </c>
      <c r="H264" s="7">
        <f t="shared" si="50"/>
        <v>1.2327419625636125E-2</v>
      </c>
      <c r="J264" t="str">
        <f t="shared" si="45"/>
        <v>14/03/2024 16:00:00</v>
      </c>
      <c r="K264">
        <f>'CVX DATA'!F265</f>
        <v>155.69999999999999</v>
      </c>
      <c r="L264" s="7">
        <f t="shared" si="51"/>
        <v>1.1693017364192398E-2</v>
      </c>
      <c r="N264" t="str">
        <f t="shared" si="46"/>
        <v>14/03/2024 16:00:00</v>
      </c>
      <c r="O264">
        <f>'WDC DATA'!F265</f>
        <v>45.96</v>
      </c>
      <c r="P264" s="7">
        <f t="shared" si="52"/>
        <v>-2.7257830927470743E-2</v>
      </c>
      <c r="R264" t="str">
        <f t="shared" si="47"/>
        <v>14/03/2024 16:00:00</v>
      </c>
      <c r="S264">
        <f>'MA DATA'!F265</f>
        <v>479.48</v>
      </c>
      <c r="T264" s="7">
        <f t="shared" si="53"/>
        <v>8.1039926709874782E-3</v>
      </c>
      <c r="W264" t="str">
        <f t="shared" si="48"/>
        <v>14/03/2024 16:00:00</v>
      </c>
      <c r="X264">
        <f>'CEG DATA'!F265</f>
        <v>164.64</v>
      </c>
      <c r="Y264" s="7">
        <f t="shared" si="54"/>
        <v>-1.9369026568942217E-2</v>
      </c>
    </row>
    <row r="265" spans="2:25" x14ac:dyDescent="0.2">
      <c r="B265" t="str">
        <f>'CEG DATA'!B266</f>
        <v>15/03/2024 16:00:00</v>
      </c>
      <c r="C265">
        <f>'AAPL DATA'!F266</f>
        <v>172.62</v>
      </c>
      <c r="D265" s="7">
        <f t="shared" si="49"/>
        <v>-2.1989477062673733E-3</v>
      </c>
      <c r="F265" t="str">
        <f t="shared" si="44"/>
        <v>15/03/2024 16:00:00</v>
      </c>
      <c r="G265">
        <f>'AMZN DATA'!F265</f>
        <v>174.42</v>
      </c>
      <c r="H265" s="7">
        <f t="shared" si="50"/>
        <v>-2.4521997775277506E-2</v>
      </c>
      <c r="J265" t="str">
        <f t="shared" si="45"/>
        <v>15/03/2024 16:00:00</v>
      </c>
      <c r="K265">
        <f>'CVX DATA'!F266</f>
        <v>155.55000000000001</v>
      </c>
      <c r="L265" s="7">
        <f t="shared" si="51"/>
        <v>-9.638554963065164E-4</v>
      </c>
      <c r="N265" t="str">
        <f t="shared" si="46"/>
        <v>15/03/2024 16:00:00</v>
      </c>
      <c r="O265">
        <f>'WDC DATA'!F266</f>
        <v>45.19</v>
      </c>
      <c r="P265" s="7">
        <f t="shared" si="52"/>
        <v>-1.6895629557366711E-2</v>
      </c>
      <c r="R265" t="str">
        <f t="shared" si="47"/>
        <v>15/03/2024 16:00:00</v>
      </c>
      <c r="S265">
        <f>'MA DATA'!F266</f>
        <v>475.83</v>
      </c>
      <c r="T265" s="7">
        <f t="shared" si="53"/>
        <v>-7.6415357553209278E-3</v>
      </c>
      <c r="W265" t="str">
        <f t="shared" si="48"/>
        <v>15/03/2024 16:00:00</v>
      </c>
      <c r="X265">
        <f>'CEG DATA'!F266</f>
        <v>165.52</v>
      </c>
      <c r="Y265" s="7">
        <f t="shared" si="54"/>
        <v>5.3307613515482938E-3</v>
      </c>
    </row>
    <row r="266" spans="2:25" x14ac:dyDescent="0.2">
      <c r="B266" t="str">
        <f>'CEG DATA'!B267</f>
        <v>18/03/2024 16:00:00</v>
      </c>
      <c r="C266">
        <f>'AAPL DATA'!F267</f>
        <v>173.72</v>
      </c>
      <c r="D266" s="7">
        <f t="shared" si="49"/>
        <v>6.3521608751096097E-3</v>
      </c>
      <c r="F266" t="str">
        <f t="shared" si="44"/>
        <v>18/03/2024 16:00:00</v>
      </c>
      <c r="G266">
        <f>'AMZN DATA'!F266</f>
        <v>174.48</v>
      </c>
      <c r="H266" s="7">
        <f t="shared" si="50"/>
        <v>3.4393809453396704E-4</v>
      </c>
      <c r="J266" t="str">
        <f t="shared" si="45"/>
        <v>18/03/2024 16:00:00</v>
      </c>
      <c r="K266">
        <f>'CVX DATA'!F267</f>
        <v>155.41</v>
      </c>
      <c r="L266" s="7">
        <f t="shared" si="51"/>
        <v>-9.0043741612557283E-4</v>
      </c>
      <c r="N266" t="str">
        <f t="shared" si="46"/>
        <v>18/03/2024 16:00:00</v>
      </c>
      <c r="O266">
        <f>'WDC DATA'!F267</f>
        <v>44.83</v>
      </c>
      <c r="P266" s="7">
        <f t="shared" si="52"/>
        <v>-7.9982652558401764E-3</v>
      </c>
      <c r="R266" t="str">
        <f t="shared" si="47"/>
        <v>18/03/2024 16:00:00</v>
      </c>
      <c r="S266">
        <f>'MA DATA'!F267</f>
        <v>478.89</v>
      </c>
      <c r="T266" s="7">
        <f t="shared" si="53"/>
        <v>6.4102783609190188E-3</v>
      </c>
      <c r="W266" t="str">
        <f t="shared" si="48"/>
        <v>18/03/2024 16:00:00</v>
      </c>
      <c r="X266">
        <f>'CEG DATA'!F267</f>
        <v>168.84</v>
      </c>
      <c r="Y266" s="7">
        <f t="shared" si="54"/>
        <v>1.9859487477010336E-2</v>
      </c>
    </row>
    <row r="267" spans="2:25" x14ac:dyDescent="0.2">
      <c r="B267" t="str">
        <f>'CEG DATA'!B268</f>
        <v>19/03/2024 16:00:00</v>
      </c>
      <c r="C267">
        <f>'AAPL DATA'!F268</f>
        <v>176.08</v>
      </c>
      <c r="D267" s="7">
        <f t="shared" si="49"/>
        <v>1.3493629551585165E-2</v>
      </c>
      <c r="F267" t="str">
        <f t="shared" si="44"/>
        <v>19/03/2024 16:00:00</v>
      </c>
      <c r="G267">
        <f>'AMZN DATA'!F267</f>
        <v>175.9</v>
      </c>
      <c r="H267" s="7">
        <f t="shared" si="50"/>
        <v>8.1055298501389247E-3</v>
      </c>
      <c r="J267" t="str">
        <f t="shared" si="45"/>
        <v>19/03/2024 16:00:00</v>
      </c>
      <c r="K267">
        <f>'CVX DATA'!F268</f>
        <v>156.62</v>
      </c>
      <c r="L267" s="7">
        <f t="shared" si="51"/>
        <v>7.755703395271059E-3</v>
      </c>
      <c r="N267" t="str">
        <f t="shared" si="46"/>
        <v>19/03/2024 16:00:00</v>
      </c>
      <c r="O267">
        <f>'WDC DATA'!F268</f>
        <v>45.21</v>
      </c>
      <c r="P267" s="7">
        <f t="shared" si="52"/>
        <v>8.4407431391657819E-3</v>
      </c>
      <c r="R267" t="str">
        <f t="shared" si="47"/>
        <v>19/03/2024 16:00:00</v>
      </c>
      <c r="S267">
        <f>'MA DATA'!F268</f>
        <v>484</v>
      </c>
      <c r="T267" s="7">
        <f t="shared" si="53"/>
        <v>1.0613980772134412E-2</v>
      </c>
      <c r="W267" t="str">
        <f t="shared" si="48"/>
        <v>19/03/2024 16:00:00</v>
      </c>
      <c r="X267">
        <f>'CEG DATA'!F268</f>
        <v>172.41</v>
      </c>
      <c r="Y267" s="7">
        <f t="shared" si="54"/>
        <v>2.0923840273461784E-2</v>
      </c>
    </row>
    <row r="268" spans="2:25" x14ac:dyDescent="0.2">
      <c r="B268" t="str">
        <f>'CEG DATA'!B269</f>
        <v>20/03/2024 16:00:00</v>
      </c>
      <c r="C268">
        <f>'AAPL DATA'!F269</f>
        <v>178.67</v>
      </c>
      <c r="D268" s="7">
        <f t="shared" si="49"/>
        <v>1.4602091726869399E-2</v>
      </c>
      <c r="F268" t="str">
        <f t="shared" si="44"/>
        <v>20/03/2024 16:00:00</v>
      </c>
      <c r="G268">
        <f>'AMZN DATA'!F268</f>
        <v>178.15</v>
      </c>
      <c r="H268" s="7">
        <f t="shared" si="50"/>
        <v>1.2710240308332522E-2</v>
      </c>
      <c r="J268" t="str">
        <f t="shared" si="45"/>
        <v>20/03/2024 16:00:00</v>
      </c>
      <c r="K268">
        <f>'CVX DATA'!F269</f>
        <v>154.55000000000001</v>
      </c>
      <c r="L268" s="7">
        <f t="shared" si="51"/>
        <v>-1.3304820744666301E-2</v>
      </c>
      <c r="N268" t="str">
        <f t="shared" si="46"/>
        <v>20/03/2024 16:00:00</v>
      </c>
      <c r="O268">
        <f>'WDC DATA'!F269</f>
        <v>45.9</v>
      </c>
      <c r="P268" s="7">
        <f t="shared" si="52"/>
        <v>1.5146815759985719E-2</v>
      </c>
      <c r="R268" t="str">
        <f t="shared" si="47"/>
        <v>20/03/2024 16:00:00</v>
      </c>
      <c r="S268">
        <f>'MA DATA'!F269</f>
        <v>488.04</v>
      </c>
      <c r="T268" s="7">
        <f t="shared" si="53"/>
        <v>8.3124629905018278E-3</v>
      </c>
      <c r="W268" t="str">
        <f t="shared" si="48"/>
        <v>20/03/2024 16:00:00</v>
      </c>
      <c r="X268">
        <f>'CEG DATA'!F269</f>
        <v>175.71</v>
      </c>
      <c r="Y268" s="7">
        <f t="shared" si="54"/>
        <v>1.8959547582040843E-2</v>
      </c>
    </row>
    <row r="269" spans="2:25" x14ac:dyDescent="0.2">
      <c r="B269" t="str">
        <f>'CEG DATA'!B270</f>
        <v>21/03/2024 16:00:00</v>
      </c>
      <c r="C269">
        <f>'AAPL DATA'!F270</f>
        <v>171.37</v>
      </c>
      <c r="D269" s="7">
        <f t="shared" si="49"/>
        <v>-4.1715567272317969E-2</v>
      </c>
      <c r="F269" t="str">
        <f t="shared" si="44"/>
        <v>21/03/2024 16:00:00</v>
      </c>
      <c r="G269">
        <f>'AMZN DATA'!F269</f>
        <v>178.15</v>
      </c>
      <c r="H269" s="7">
        <f t="shared" si="50"/>
        <v>0</v>
      </c>
      <c r="J269" t="str">
        <f t="shared" si="45"/>
        <v>21/03/2024 16:00:00</v>
      </c>
      <c r="K269">
        <f>'CVX DATA'!F270</f>
        <v>154.86000000000001</v>
      </c>
      <c r="L269" s="7">
        <f t="shared" si="51"/>
        <v>2.0038143804522505E-3</v>
      </c>
      <c r="N269" t="str">
        <f t="shared" si="46"/>
        <v>21/03/2024 16:00:00</v>
      </c>
      <c r="O269">
        <f>'WDC DATA'!F270</f>
        <v>48.18</v>
      </c>
      <c r="P269" s="7">
        <f t="shared" si="52"/>
        <v>4.847888012022588E-2</v>
      </c>
      <c r="R269" t="str">
        <f t="shared" si="47"/>
        <v>21/03/2024 16:00:00</v>
      </c>
      <c r="S269">
        <f>'MA DATA'!F270</f>
        <v>488.64</v>
      </c>
      <c r="T269" s="7">
        <f t="shared" si="53"/>
        <v>1.2286523231340078E-3</v>
      </c>
      <c r="W269" t="str">
        <f t="shared" si="48"/>
        <v>21/03/2024 16:00:00</v>
      </c>
      <c r="X269">
        <f>'CEG DATA'!F270</f>
        <v>174.13</v>
      </c>
      <c r="Y269" s="7">
        <f t="shared" si="54"/>
        <v>-9.0327620785093012E-3</v>
      </c>
    </row>
    <row r="270" spans="2:25" x14ac:dyDescent="0.2">
      <c r="B270" t="str">
        <f>'CEG DATA'!B271</f>
        <v>22/03/2024 16:00:00</v>
      </c>
      <c r="C270">
        <f>'AAPL DATA'!F271</f>
        <v>172.28</v>
      </c>
      <c r="D270" s="7">
        <f t="shared" si="49"/>
        <v>5.2960985131520685E-3</v>
      </c>
      <c r="F270" t="str">
        <f t="shared" si="44"/>
        <v>22/03/2024 16:00:00</v>
      </c>
      <c r="G270">
        <f>'AMZN DATA'!F270</f>
        <v>178.87</v>
      </c>
      <c r="H270" s="7">
        <f t="shared" si="50"/>
        <v>4.0333929533094429E-3</v>
      </c>
      <c r="J270" t="str">
        <f t="shared" si="45"/>
        <v>22/03/2024 16:00:00</v>
      </c>
      <c r="K270">
        <f>'CVX DATA'!F271</f>
        <v>154.66</v>
      </c>
      <c r="L270" s="7">
        <f t="shared" si="51"/>
        <v>-1.2923237776882343E-3</v>
      </c>
      <c r="N270" t="str">
        <f t="shared" si="46"/>
        <v>22/03/2024 16:00:00</v>
      </c>
      <c r="O270">
        <f>'WDC DATA'!F271</f>
        <v>48.33</v>
      </c>
      <c r="P270" s="7">
        <f t="shared" si="52"/>
        <v>3.1084886702674088E-3</v>
      </c>
      <c r="R270" t="str">
        <f t="shared" si="47"/>
        <v>22/03/2024 16:00:00</v>
      </c>
      <c r="S270">
        <f>'MA DATA'!F271</f>
        <v>481.67</v>
      </c>
      <c r="T270" s="7">
        <f t="shared" si="53"/>
        <v>-1.4366789760565706E-2</v>
      </c>
      <c r="W270" t="str">
        <f t="shared" si="48"/>
        <v>22/03/2024 16:00:00</v>
      </c>
      <c r="X270">
        <f>'CEG DATA'!F271</f>
        <v>178.24</v>
      </c>
      <c r="Y270" s="7">
        <f t="shared" si="54"/>
        <v>2.3328810047627855E-2</v>
      </c>
    </row>
    <row r="271" spans="2:25" x14ac:dyDescent="0.2">
      <c r="B271" t="str">
        <f>'CEG DATA'!B272</f>
        <v>25/03/2024 16:00:00</v>
      </c>
      <c r="C271">
        <f>'AAPL DATA'!F272</f>
        <v>170.85</v>
      </c>
      <c r="D271" s="7">
        <f t="shared" si="49"/>
        <v>-8.3350816246090791E-3</v>
      </c>
      <c r="F271" t="str">
        <f t="shared" si="44"/>
        <v>25/03/2024 16:00:00</v>
      </c>
      <c r="G271">
        <f>'AMZN DATA'!F271</f>
        <v>179.71</v>
      </c>
      <c r="H271" s="7">
        <f t="shared" si="50"/>
        <v>4.6851555387763576E-3</v>
      </c>
      <c r="J271" t="str">
        <f t="shared" si="45"/>
        <v>25/03/2024 16:00:00</v>
      </c>
      <c r="K271">
        <f>'CVX DATA'!F272</f>
        <v>156.47</v>
      </c>
      <c r="L271" s="7">
        <f t="shared" si="51"/>
        <v>1.1635139133076577E-2</v>
      </c>
      <c r="N271" t="str">
        <f t="shared" si="46"/>
        <v>25/03/2024 16:00:00</v>
      </c>
      <c r="O271">
        <f>'WDC DATA'!F272</f>
        <v>49.12</v>
      </c>
      <c r="P271" s="7">
        <f t="shared" si="52"/>
        <v>1.6213797981894214E-2</v>
      </c>
      <c r="R271" t="str">
        <f t="shared" si="47"/>
        <v>25/03/2024 16:00:00</v>
      </c>
      <c r="S271">
        <f>'MA DATA'!F272</f>
        <v>476.04</v>
      </c>
      <c r="T271" s="7">
        <f t="shared" si="53"/>
        <v>-1.1757347955462665E-2</v>
      </c>
      <c r="W271" t="str">
        <f t="shared" si="48"/>
        <v>25/03/2024 16:00:00</v>
      </c>
      <c r="X271">
        <f>'CEG DATA'!F272</f>
        <v>187.26</v>
      </c>
      <c r="Y271" s="7">
        <f t="shared" si="54"/>
        <v>4.9367068771823772E-2</v>
      </c>
    </row>
    <row r="272" spans="2:25" x14ac:dyDescent="0.2">
      <c r="B272" t="str">
        <f>'CEG DATA'!B273</f>
        <v>26/03/2024 16:00:00</v>
      </c>
      <c r="C272">
        <f>'AAPL DATA'!F273</f>
        <v>169.71</v>
      </c>
      <c r="D272" s="7">
        <f t="shared" si="49"/>
        <v>-6.6948805381267596E-3</v>
      </c>
      <c r="F272" t="str">
        <f t="shared" si="44"/>
        <v>26/03/2024 16:00:00</v>
      </c>
      <c r="G272">
        <f>'AMZN DATA'!F272</f>
        <v>178.3</v>
      </c>
      <c r="H272" s="7">
        <f t="shared" si="50"/>
        <v>-7.8769156748360759E-3</v>
      </c>
      <c r="J272" t="str">
        <f t="shared" si="45"/>
        <v>26/03/2024 16:00:00</v>
      </c>
      <c r="K272">
        <f>'CVX DATA'!F273</f>
        <v>155.27000000000001</v>
      </c>
      <c r="L272" s="7">
        <f t="shared" si="51"/>
        <v>-7.6987613208873576E-3</v>
      </c>
      <c r="N272" t="str">
        <f t="shared" si="46"/>
        <v>26/03/2024 16:00:00</v>
      </c>
      <c r="O272">
        <f>'WDC DATA'!F273</f>
        <v>51.51</v>
      </c>
      <c r="P272" s="7">
        <f t="shared" si="52"/>
        <v>4.7509679738606932E-2</v>
      </c>
      <c r="R272" t="str">
        <f t="shared" si="47"/>
        <v>26/03/2024 16:00:00</v>
      </c>
      <c r="S272">
        <f>'MA DATA'!F273</f>
        <v>476.8</v>
      </c>
      <c r="T272" s="7">
        <f t="shared" si="53"/>
        <v>1.5952314369008516E-3</v>
      </c>
      <c r="W272" t="str">
        <f t="shared" si="48"/>
        <v>26/03/2024 16:00:00</v>
      </c>
      <c r="X272">
        <f>'CEG DATA'!F273</f>
        <v>185.41</v>
      </c>
      <c r="Y272" s="7">
        <f t="shared" si="54"/>
        <v>-9.9284364009810337E-3</v>
      </c>
    </row>
    <row r="273" spans="2:25" x14ac:dyDescent="0.2">
      <c r="B273" t="str">
        <f>'CEG DATA'!B274</f>
        <v>27/03/2024 16:00:00</v>
      </c>
      <c r="C273">
        <f>'AAPL DATA'!F274</f>
        <v>173.31</v>
      </c>
      <c r="D273" s="7">
        <f t="shared" si="49"/>
        <v>2.0990800438109806E-2</v>
      </c>
      <c r="F273" t="str">
        <f t="shared" si="44"/>
        <v>27/03/2024 16:00:00</v>
      </c>
      <c r="G273">
        <f>'AMZN DATA'!F273</f>
        <v>179.83</v>
      </c>
      <c r="H273" s="7">
        <f t="shared" si="50"/>
        <v>8.544435308010738E-3</v>
      </c>
      <c r="J273" t="str">
        <f t="shared" si="45"/>
        <v>27/03/2024 16:00:00</v>
      </c>
      <c r="K273">
        <f>'CVX DATA'!F274</f>
        <v>156.35</v>
      </c>
      <c r="L273" s="7">
        <f t="shared" si="51"/>
        <v>6.9315469107717742E-3</v>
      </c>
      <c r="N273" t="str">
        <f t="shared" si="46"/>
        <v>27/03/2024 16:00:00</v>
      </c>
      <c r="O273">
        <f>'WDC DATA'!F274</f>
        <v>51.13</v>
      </c>
      <c r="P273" s="7">
        <f t="shared" si="52"/>
        <v>-7.4045544855858552E-3</v>
      </c>
      <c r="R273" t="str">
        <f t="shared" si="47"/>
        <v>27/03/2024 16:00:00</v>
      </c>
      <c r="S273">
        <f>'MA DATA'!F274</f>
        <v>477.95</v>
      </c>
      <c r="T273" s="7">
        <f t="shared" si="53"/>
        <v>2.4090087586314687E-3</v>
      </c>
      <c r="W273" t="str">
        <f t="shared" si="48"/>
        <v>27/03/2024 16:00:00</v>
      </c>
      <c r="X273">
        <f>'CEG DATA'!F274</f>
        <v>184.89</v>
      </c>
      <c r="Y273" s="7">
        <f t="shared" si="54"/>
        <v>-2.8085354675005951E-3</v>
      </c>
    </row>
    <row r="274" spans="2:25" x14ac:dyDescent="0.2">
      <c r="B274" t="str">
        <f>'CEG DATA'!B275</f>
        <v>28/03/2024 16:00:00</v>
      </c>
      <c r="C274">
        <f>'AAPL DATA'!F275</f>
        <v>171.48</v>
      </c>
      <c r="D274" s="7">
        <f t="shared" si="49"/>
        <v>-1.0615256731507589E-2</v>
      </c>
      <c r="F274" t="str">
        <f t="shared" si="44"/>
        <v>28/03/2024 16:00:00</v>
      </c>
      <c r="G274">
        <f>'AMZN DATA'!F274</f>
        <v>180.38</v>
      </c>
      <c r="H274" s="7">
        <f t="shared" si="50"/>
        <v>3.0537765604565369E-3</v>
      </c>
      <c r="J274" t="str">
        <f t="shared" si="45"/>
        <v>28/03/2024 16:00:00</v>
      </c>
      <c r="K274">
        <f>'CVX DATA'!F275</f>
        <v>157.74</v>
      </c>
      <c r="L274" s="7">
        <f t="shared" si="51"/>
        <v>8.851024065994733E-3</v>
      </c>
      <c r="N274" t="str">
        <f t="shared" si="46"/>
        <v>28/03/2024 16:00:00</v>
      </c>
      <c r="O274">
        <f>'WDC DATA'!F275</f>
        <v>51.58</v>
      </c>
      <c r="P274" s="7">
        <f t="shared" si="52"/>
        <v>8.762591361290744E-3</v>
      </c>
      <c r="R274" t="str">
        <f t="shared" si="47"/>
        <v>28/03/2024 16:00:00</v>
      </c>
      <c r="S274">
        <f>'MA DATA'!F275</f>
        <v>481.57</v>
      </c>
      <c r="T274" s="7">
        <f t="shared" si="53"/>
        <v>7.5454751857861975E-3</v>
      </c>
      <c r="W274" t="str">
        <f t="shared" si="48"/>
        <v>28/03/2024 16:00:00</v>
      </c>
      <c r="X274">
        <f>'CEG DATA'!F275</f>
        <v>184.85</v>
      </c>
      <c r="Y274" s="7">
        <f t="shared" si="54"/>
        <v>-2.1636825962045937E-4</v>
      </c>
    </row>
    <row r="275" spans="2:25" x14ac:dyDescent="0.2">
      <c r="B275" t="str">
        <f>'CEG DATA'!B276</f>
        <v>01/04/2024 16:00:00</v>
      </c>
      <c r="C275">
        <f>'AAPL DATA'!F276</f>
        <v>170.03</v>
      </c>
      <c r="D275" s="7">
        <f t="shared" si="49"/>
        <v>-8.4917496603818012E-3</v>
      </c>
      <c r="F275" t="str">
        <f t="shared" si="44"/>
        <v>01/04/2024 16:00:00</v>
      </c>
      <c r="G275">
        <f>'AMZN DATA'!F275</f>
        <v>180.97</v>
      </c>
      <c r="H275" s="7">
        <f t="shared" si="50"/>
        <v>3.2655349345476667E-3</v>
      </c>
      <c r="J275" t="str">
        <f t="shared" si="45"/>
        <v>01/04/2024 16:00:00</v>
      </c>
      <c r="K275">
        <f>'CVX DATA'!F276</f>
        <v>159.08000000000001</v>
      </c>
      <c r="L275" s="7">
        <f t="shared" si="51"/>
        <v>8.4591123696450901E-3</v>
      </c>
      <c r="N275" t="str">
        <f t="shared" si="46"/>
        <v>01/04/2024 16:00:00</v>
      </c>
      <c r="O275">
        <f>'WDC DATA'!F276</f>
        <v>53.55</v>
      </c>
      <c r="P275" s="7">
        <f t="shared" si="52"/>
        <v>3.7481796440558962E-2</v>
      </c>
      <c r="R275" t="str">
        <f t="shared" si="47"/>
        <v>01/04/2024 16:00:00</v>
      </c>
      <c r="S275">
        <f>'MA DATA'!F276</f>
        <v>478.4</v>
      </c>
      <c r="T275" s="7">
        <f t="shared" si="53"/>
        <v>-6.6043970591358175E-3</v>
      </c>
      <c r="W275" t="str">
        <f t="shared" si="48"/>
        <v>01/04/2024 16:00:00</v>
      </c>
      <c r="X275">
        <f>'CEG DATA'!F276</f>
        <v>185.98</v>
      </c>
      <c r="Y275" s="7">
        <f t="shared" si="54"/>
        <v>6.0944556674103296E-3</v>
      </c>
    </row>
    <row r="276" spans="2:25" x14ac:dyDescent="0.2">
      <c r="B276" t="str">
        <f>'CEG DATA'!B277</f>
        <v>02/04/2024 16:00:00</v>
      </c>
      <c r="C276">
        <f>'AAPL DATA'!F277</f>
        <v>168.84</v>
      </c>
      <c r="D276" s="7">
        <f t="shared" si="49"/>
        <v>-7.0233711550964639E-3</v>
      </c>
      <c r="F276" t="str">
        <f t="shared" si="44"/>
        <v>02/04/2024 16:00:00</v>
      </c>
      <c r="G276">
        <f>'AMZN DATA'!F276</f>
        <v>180.69</v>
      </c>
      <c r="H276" s="7">
        <f t="shared" si="50"/>
        <v>-1.5484159483703699E-3</v>
      </c>
      <c r="J276" t="str">
        <f t="shared" si="45"/>
        <v>02/04/2024 16:00:00</v>
      </c>
      <c r="K276">
        <f>'CVX DATA'!F277</f>
        <v>159.78</v>
      </c>
      <c r="L276" s="7">
        <f t="shared" si="51"/>
        <v>4.3906487144059498E-3</v>
      </c>
      <c r="N276" t="str">
        <f t="shared" si="46"/>
        <v>02/04/2024 16:00:00</v>
      </c>
      <c r="O276">
        <f>'WDC DATA'!F277</f>
        <v>52.03</v>
      </c>
      <c r="P276" s="7">
        <f t="shared" si="52"/>
        <v>-2.8795321591545527E-2</v>
      </c>
      <c r="R276" t="str">
        <f t="shared" si="47"/>
        <v>02/04/2024 16:00:00</v>
      </c>
      <c r="S276">
        <f>'MA DATA'!F277</f>
        <v>479.43</v>
      </c>
      <c r="T276" s="7">
        <f t="shared" si="53"/>
        <v>2.1506956287051728E-3</v>
      </c>
      <c r="W276" t="str">
        <f t="shared" si="48"/>
        <v>02/04/2024 16:00:00</v>
      </c>
      <c r="X276">
        <f>'CEG DATA'!F277</f>
        <v>188.13</v>
      </c>
      <c r="Y276" s="7">
        <f t="shared" si="54"/>
        <v>1.1494072172987967E-2</v>
      </c>
    </row>
    <row r="277" spans="2:25" x14ac:dyDescent="0.2">
      <c r="B277" t="str">
        <f>'CEG DATA'!B278</f>
        <v>03/04/2024 16:00:00</v>
      </c>
      <c r="C277">
        <f>'AAPL DATA'!F278</f>
        <v>169.65</v>
      </c>
      <c r="D277" s="7">
        <f t="shared" si="49"/>
        <v>4.7859703159410811E-3</v>
      </c>
      <c r="F277" t="str">
        <f t="shared" si="44"/>
        <v>03/04/2024 16:00:00</v>
      </c>
      <c r="G277">
        <f>'AMZN DATA'!F277</f>
        <v>182.41</v>
      </c>
      <c r="H277" s="7">
        <f t="shared" si="50"/>
        <v>9.4740449750837733E-3</v>
      </c>
      <c r="J277" t="str">
        <f t="shared" si="45"/>
        <v>03/04/2024 16:00:00</v>
      </c>
      <c r="K277">
        <f>'CVX DATA'!F278</f>
        <v>160.44</v>
      </c>
      <c r="L277" s="7">
        <f t="shared" si="51"/>
        <v>4.1221718479561307E-3</v>
      </c>
      <c r="N277" t="str">
        <f t="shared" si="46"/>
        <v>03/04/2024 16:00:00</v>
      </c>
      <c r="O277">
        <f>'WDC DATA'!F278</f>
        <v>54.14</v>
      </c>
      <c r="P277" s="7">
        <f t="shared" si="52"/>
        <v>3.9752808883943017E-2</v>
      </c>
      <c r="R277" t="str">
        <f t="shared" si="47"/>
        <v>03/04/2024 16:00:00</v>
      </c>
      <c r="S277">
        <f>'MA DATA'!F278</f>
        <v>477.42</v>
      </c>
      <c r="T277" s="7">
        <f t="shared" si="53"/>
        <v>-4.2012916476286888E-3</v>
      </c>
      <c r="W277" t="str">
        <f t="shared" si="48"/>
        <v>03/04/2024 16:00:00</v>
      </c>
      <c r="X277">
        <f>'CEG DATA'!F278</f>
        <v>190.26</v>
      </c>
      <c r="Y277" s="7">
        <f t="shared" si="54"/>
        <v>1.1258344555271688E-2</v>
      </c>
    </row>
    <row r="278" spans="2:25" x14ac:dyDescent="0.2">
      <c r="B278" t="str">
        <f>'CEG DATA'!B279</f>
        <v>04/04/2024 16:00:00</v>
      </c>
      <c r="C278">
        <f>'AAPL DATA'!F279</f>
        <v>168.82</v>
      </c>
      <c r="D278" s="7">
        <f t="shared" si="49"/>
        <v>-4.9044326746653004E-3</v>
      </c>
      <c r="F278" t="str">
        <f t="shared" si="44"/>
        <v>04/04/2024 16:00:00</v>
      </c>
      <c r="G278">
        <f>'AMZN DATA'!F278</f>
        <v>180</v>
      </c>
      <c r="H278" s="7">
        <f t="shared" si="50"/>
        <v>-1.3300049808612839E-2</v>
      </c>
      <c r="J278" t="str">
        <f t="shared" si="45"/>
        <v>04/04/2024 16:00:00</v>
      </c>
      <c r="K278">
        <f>'CVX DATA'!F279</f>
        <v>160.69</v>
      </c>
      <c r="L278" s="7">
        <f t="shared" si="51"/>
        <v>1.5570021518097759E-3</v>
      </c>
      <c r="N278" t="str">
        <f t="shared" si="46"/>
        <v>04/04/2024 16:00:00</v>
      </c>
      <c r="O278">
        <f>'WDC DATA'!F279</f>
        <v>53.32</v>
      </c>
      <c r="P278" s="7">
        <f t="shared" si="52"/>
        <v>-1.5261788875647263E-2</v>
      </c>
      <c r="R278" t="str">
        <f t="shared" si="47"/>
        <v>04/04/2024 16:00:00</v>
      </c>
      <c r="S278">
        <f>'MA DATA'!F279</f>
        <v>469.77</v>
      </c>
      <c r="T278" s="7">
        <f t="shared" si="53"/>
        <v>-1.6153393392037311E-2</v>
      </c>
      <c r="W278" t="str">
        <f t="shared" si="48"/>
        <v>04/04/2024 16:00:00</v>
      </c>
      <c r="X278">
        <f>'CEG DATA'!F279</f>
        <v>183.11</v>
      </c>
      <c r="Y278" s="7">
        <f t="shared" si="54"/>
        <v>-3.8304492624688394E-2</v>
      </c>
    </row>
    <row r="279" spans="2:25" x14ac:dyDescent="0.2">
      <c r="B279" t="str">
        <f>'CEG DATA'!B280</f>
        <v>05/04/2024 16:00:00</v>
      </c>
      <c r="C279">
        <f>'AAPL DATA'!F280</f>
        <v>169.58</v>
      </c>
      <c r="D279" s="7">
        <f t="shared" si="49"/>
        <v>4.4917333202830713E-3</v>
      </c>
      <c r="F279" t="str">
        <f t="shared" si="44"/>
        <v>05/04/2024 16:00:00</v>
      </c>
      <c r="G279">
        <f>'AMZN DATA'!F279</f>
        <v>185.07</v>
      </c>
      <c r="H279" s="7">
        <f t="shared" si="50"/>
        <v>2.7777280999446596E-2</v>
      </c>
      <c r="J279" t="str">
        <f t="shared" si="45"/>
        <v>05/04/2024 16:00:00</v>
      </c>
      <c r="K279">
        <f>'CVX DATA'!F280</f>
        <v>161.6</v>
      </c>
      <c r="L279" s="7">
        <f t="shared" si="51"/>
        <v>5.6471030333331111E-3</v>
      </c>
      <c r="N279" t="str">
        <f t="shared" si="46"/>
        <v>05/04/2024 16:00:00</v>
      </c>
      <c r="O279">
        <f>'WDC DATA'!F280</f>
        <v>55.26</v>
      </c>
      <c r="P279" s="7">
        <f t="shared" si="52"/>
        <v>3.5737824184762609E-2</v>
      </c>
      <c r="R279" t="str">
        <f t="shared" si="47"/>
        <v>05/04/2024 16:00:00</v>
      </c>
      <c r="S279">
        <f>'MA DATA'!F280</f>
        <v>477.15</v>
      </c>
      <c r="T279" s="7">
        <f t="shared" si="53"/>
        <v>1.5587693637801596E-2</v>
      </c>
      <c r="W279" t="str">
        <f t="shared" si="48"/>
        <v>05/04/2024 16:00:00</v>
      </c>
      <c r="X279">
        <f>'CEG DATA'!F280</f>
        <v>193.08</v>
      </c>
      <c r="Y279" s="7">
        <f t="shared" si="54"/>
        <v>5.3017545638669734E-2</v>
      </c>
    </row>
    <row r="280" spans="2:25" x14ac:dyDescent="0.2">
      <c r="B280" t="str">
        <f>'CEG DATA'!B281</f>
        <v>08/04/2024 16:00:00</v>
      </c>
      <c r="C280">
        <f>'AAPL DATA'!F281</f>
        <v>168.45</v>
      </c>
      <c r="D280" s="7">
        <f t="shared" si="49"/>
        <v>-6.6858220232951793E-3</v>
      </c>
      <c r="F280" t="str">
        <f t="shared" si="44"/>
        <v>08/04/2024 16:00:00</v>
      </c>
      <c r="G280">
        <f>'AMZN DATA'!F280</f>
        <v>185.19</v>
      </c>
      <c r="H280" s="7">
        <f t="shared" si="50"/>
        <v>6.4819318425716327E-4</v>
      </c>
      <c r="J280" t="str">
        <f t="shared" si="45"/>
        <v>08/04/2024 16:00:00</v>
      </c>
      <c r="K280">
        <f>'CVX DATA'!F281</f>
        <v>161.27000000000001</v>
      </c>
      <c r="L280" s="7">
        <f t="shared" si="51"/>
        <v>-2.0441670945705414E-3</v>
      </c>
      <c r="N280" t="str">
        <f t="shared" si="46"/>
        <v>08/04/2024 16:00:00</v>
      </c>
      <c r="O280">
        <f>'WDC DATA'!F281</f>
        <v>55.14</v>
      </c>
      <c r="P280" s="7">
        <f t="shared" si="52"/>
        <v>-2.1739138996197966E-3</v>
      </c>
      <c r="R280" t="str">
        <f t="shared" si="47"/>
        <v>08/04/2024 16:00:00</v>
      </c>
      <c r="S280">
        <f>'MA DATA'!F281</f>
        <v>478.85</v>
      </c>
      <c r="T280" s="7">
        <f t="shared" si="53"/>
        <v>3.5564891043656441E-3</v>
      </c>
      <c r="W280" t="str">
        <f t="shared" si="48"/>
        <v>08/04/2024 16:00:00</v>
      </c>
      <c r="X280">
        <f>'CEG DATA'!F281</f>
        <v>191.98</v>
      </c>
      <c r="Y280" s="7">
        <f t="shared" si="54"/>
        <v>-5.713410856901361E-3</v>
      </c>
    </row>
    <row r="281" spans="2:25" x14ac:dyDescent="0.2">
      <c r="B281" t="str">
        <f>'CEG DATA'!B282</f>
        <v>09/04/2024 16:00:00</v>
      </c>
      <c r="C281">
        <f>'AAPL DATA'!F282</f>
        <v>169.67</v>
      </c>
      <c r="D281" s="7">
        <f t="shared" si="49"/>
        <v>7.216404202286154E-3</v>
      </c>
      <c r="F281" t="str">
        <f t="shared" si="44"/>
        <v>09/04/2024 16:00:00</v>
      </c>
      <c r="G281">
        <f>'AMZN DATA'!F281</f>
        <v>185.67</v>
      </c>
      <c r="H281" s="7">
        <f t="shared" si="50"/>
        <v>2.5885793454655816E-3</v>
      </c>
      <c r="J281" t="str">
        <f t="shared" si="45"/>
        <v>09/04/2024 16:00:00</v>
      </c>
      <c r="K281">
        <f>'CVX DATA'!F282</f>
        <v>162</v>
      </c>
      <c r="L281" s="7">
        <f t="shared" si="51"/>
        <v>4.5163562399597743E-3</v>
      </c>
      <c r="N281" t="str">
        <f t="shared" si="46"/>
        <v>09/04/2024 16:00:00</v>
      </c>
      <c r="O281">
        <f>'WDC DATA'!F282</f>
        <v>54.91</v>
      </c>
      <c r="P281" s="7">
        <f t="shared" si="52"/>
        <v>-4.1799243048695192E-3</v>
      </c>
      <c r="R281" t="str">
        <f t="shared" si="47"/>
        <v>09/04/2024 16:00:00</v>
      </c>
      <c r="S281">
        <f>'MA DATA'!F282</f>
        <v>472.16</v>
      </c>
      <c r="T281" s="7">
        <f t="shared" si="53"/>
        <v>-1.4069484772999035E-2</v>
      </c>
      <c r="W281" t="str">
        <f t="shared" si="48"/>
        <v>09/04/2024 16:00:00</v>
      </c>
      <c r="X281">
        <f>'CEG DATA'!F282</f>
        <v>188.1</v>
      </c>
      <c r="Y281" s="7">
        <f t="shared" si="54"/>
        <v>-2.0417463628406147E-2</v>
      </c>
    </row>
    <row r="282" spans="2:25" x14ac:dyDescent="0.2">
      <c r="B282" t="str">
        <f>'CEG DATA'!B283</f>
        <v>10/04/2024 16:00:00</v>
      </c>
      <c r="C282">
        <f>'AAPL DATA'!F283</f>
        <v>167.78</v>
      </c>
      <c r="D282" s="7">
        <f t="shared" si="49"/>
        <v>-1.120177663669957E-2</v>
      </c>
      <c r="F282" t="str">
        <f t="shared" si="44"/>
        <v>10/04/2024 16:00:00</v>
      </c>
      <c r="G282">
        <f>'AMZN DATA'!F282</f>
        <v>185.95</v>
      </c>
      <c r="H282" s="7">
        <f t="shared" si="50"/>
        <v>1.5069159516991589E-3</v>
      </c>
      <c r="J282" t="str">
        <f t="shared" si="45"/>
        <v>10/04/2024 16:00:00</v>
      </c>
      <c r="K282">
        <f>'CVX DATA'!F283</f>
        <v>162.66999999999999</v>
      </c>
      <c r="L282" s="7">
        <f t="shared" si="51"/>
        <v>4.1272735459779719E-3</v>
      </c>
      <c r="N282" t="str">
        <f t="shared" si="46"/>
        <v>10/04/2024 16:00:00</v>
      </c>
      <c r="O282">
        <f>'WDC DATA'!F283</f>
        <v>54.61</v>
      </c>
      <c r="P282" s="7">
        <f t="shared" si="52"/>
        <v>-5.4784651267188499E-3</v>
      </c>
      <c r="R282" t="str">
        <f t="shared" si="47"/>
        <v>10/04/2024 16:00:00</v>
      </c>
      <c r="S282">
        <f>'MA DATA'!F283</f>
        <v>469.17</v>
      </c>
      <c r="T282" s="7">
        <f t="shared" si="53"/>
        <v>-6.3527350783954073E-3</v>
      </c>
      <c r="W282" t="str">
        <f t="shared" si="48"/>
        <v>10/04/2024 16:00:00</v>
      </c>
      <c r="X282">
        <f>'CEG DATA'!F283</f>
        <v>191.08</v>
      </c>
      <c r="Y282" s="7">
        <f t="shared" si="54"/>
        <v>1.5718452214776576E-2</v>
      </c>
    </row>
    <row r="283" spans="2:25" x14ac:dyDescent="0.2">
      <c r="B283" t="str">
        <f>'CEG DATA'!B284</f>
        <v>11/04/2024 16:00:00</v>
      </c>
      <c r="C283">
        <f>'AAPL DATA'!F284</f>
        <v>175.04</v>
      </c>
      <c r="D283" s="7">
        <f t="shared" si="49"/>
        <v>4.2360921815467849E-2</v>
      </c>
      <c r="F283" t="str">
        <f t="shared" si="44"/>
        <v>11/04/2024 16:00:00</v>
      </c>
      <c r="G283">
        <f>'AMZN DATA'!F283</f>
        <v>189.05</v>
      </c>
      <c r="H283" s="7">
        <f t="shared" si="50"/>
        <v>1.6533709965863008E-2</v>
      </c>
      <c r="J283" t="str">
        <f t="shared" si="45"/>
        <v>11/04/2024 16:00:00</v>
      </c>
      <c r="K283">
        <f>'CVX DATA'!F284</f>
        <v>161.88999999999999</v>
      </c>
      <c r="L283" s="7">
        <f t="shared" si="51"/>
        <v>-4.8065165249476394E-3</v>
      </c>
      <c r="N283" t="str">
        <f t="shared" si="46"/>
        <v>11/04/2024 16:00:00</v>
      </c>
      <c r="O283">
        <f>'WDC DATA'!F284</f>
        <v>55.86</v>
      </c>
      <c r="P283" s="7">
        <f t="shared" si="52"/>
        <v>2.263154435296828E-2</v>
      </c>
      <c r="R283" t="str">
        <f t="shared" si="47"/>
        <v>11/04/2024 16:00:00</v>
      </c>
      <c r="S283">
        <f>'MA DATA'!F284</f>
        <v>468.31</v>
      </c>
      <c r="T283" s="7">
        <f t="shared" si="53"/>
        <v>-1.8347063217146983E-3</v>
      </c>
      <c r="W283" t="str">
        <f t="shared" si="48"/>
        <v>11/04/2024 16:00:00</v>
      </c>
      <c r="X283">
        <f>'CEG DATA'!F284</f>
        <v>192.88</v>
      </c>
      <c r="Y283" s="7">
        <f t="shared" si="54"/>
        <v>9.3760453511543863E-3</v>
      </c>
    </row>
    <row r="284" spans="2:25" x14ac:dyDescent="0.2">
      <c r="B284" t="str">
        <f>'CEG DATA'!B285</f>
        <v>12/04/2024 16:00:00</v>
      </c>
      <c r="C284">
        <f>'AAPL DATA'!F285</f>
        <v>176.55</v>
      </c>
      <c r="D284" s="7">
        <f t="shared" si="49"/>
        <v>8.5896031407790355E-3</v>
      </c>
      <c r="F284" t="str">
        <f t="shared" si="44"/>
        <v>12/04/2024 16:00:00</v>
      </c>
      <c r="G284">
        <f>'AMZN DATA'!F284</f>
        <v>186.13</v>
      </c>
      <c r="H284" s="7">
        <f t="shared" si="50"/>
        <v>-1.5566176026700183E-2</v>
      </c>
      <c r="J284" t="str">
        <f t="shared" si="45"/>
        <v>12/04/2024 16:00:00</v>
      </c>
      <c r="K284">
        <f>'CVX DATA'!F285</f>
        <v>158.96</v>
      </c>
      <c r="L284" s="7">
        <f t="shared" si="51"/>
        <v>-1.8264494009852972E-2</v>
      </c>
      <c r="N284" t="str">
        <f t="shared" si="46"/>
        <v>12/04/2024 16:00:00</v>
      </c>
      <c r="O284">
        <f>'WDC DATA'!F285</f>
        <v>54.46</v>
      </c>
      <c r="P284" s="7">
        <f t="shared" si="52"/>
        <v>-2.5382073271417161E-2</v>
      </c>
      <c r="R284" t="str">
        <f t="shared" si="47"/>
        <v>12/04/2024 16:00:00</v>
      </c>
      <c r="S284">
        <f>'MA DATA'!F285</f>
        <v>465.38</v>
      </c>
      <c r="T284" s="7">
        <f t="shared" si="53"/>
        <v>-6.2761936357180305E-3</v>
      </c>
      <c r="W284" t="str">
        <f t="shared" si="48"/>
        <v>12/04/2024 16:00:00</v>
      </c>
      <c r="X284">
        <f>'CEG DATA'!F285</f>
        <v>191.67</v>
      </c>
      <c r="Y284" s="7">
        <f t="shared" si="54"/>
        <v>-6.2930905905540504E-3</v>
      </c>
    </row>
    <row r="285" spans="2:25" x14ac:dyDescent="0.2">
      <c r="B285" t="str">
        <f>'CEG DATA'!B286</f>
        <v>15/04/2024 16:00:00</v>
      </c>
      <c r="C285">
        <f>'AAPL DATA'!F286</f>
        <v>172.69</v>
      </c>
      <c r="D285" s="7">
        <f t="shared" si="49"/>
        <v>-2.2106042777816807E-2</v>
      </c>
      <c r="F285" t="str">
        <f t="shared" si="44"/>
        <v>15/04/2024 16:00:00</v>
      </c>
      <c r="G285">
        <f>'AMZN DATA'!F285</f>
        <v>183.62</v>
      </c>
      <c r="H285" s="7">
        <f t="shared" si="50"/>
        <v>-1.3576949594687727E-2</v>
      </c>
      <c r="J285" t="str">
        <f t="shared" si="45"/>
        <v>15/04/2024 16:00:00</v>
      </c>
      <c r="K285">
        <f>'CVX DATA'!F286</f>
        <v>157.59</v>
      </c>
      <c r="L285" s="7">
        <f t="shared" si="51"/>
        <v>-8.6558746095816118E-3</v>
      </c>
      <c r="N285" t="str">
        <f t="shared" si="46"/>
        <v>15/04/2024 16:00:00</v>
      </c>
      <c r="O285">
        <f>'WDC DATA'!F286</f>
        <v>53.24</v>
      </c>
      <c r="P285" s="7">
        <f t="shared" si="52"/>
        <v>-2.2656493718702674E-2</v>
      </c>
      <c r="R285" t="str">
        <f t="shared" si="47"/>
        <v>15/04/2024 16:00:00</v>
      </c>
      <c r="S285">
        <f>'MA DATA'!F286</f>
        <v>459.79</v>
      </c>
      <c r="T285" s="7">
        <f t="shared" si="53"/>
        <v>-1.2084412652565791E-2</v>
      </c>
      <c r="W285" t="str">
        <f t="shared" si="48"/>
        <v>15/04/2024 16:00:00</v>
      </c>
      <c r="X285">
        <f>'CEG DATA'!F286</f>
        <v>185.4</v>
      </c>
      <c r="Y285" s="7">
        <f t="shared" si="54"/>
        <v>-3.3259490150606703E-2</v>
      </c>
    </row>
    <row r="286" spans="2:25" x14ac:dyDescent="0.2">
      <c r="B286" t="str">
        <f>'CEG DATA'!B287</f>
        <v>16/04/2024 16:00:00</v>
      </c>
      <c r="C286">
        <f>'AAPL DATA'!F287</f>
        <v>169.38</v>
      </c>
      <c r="D286" s="7">
        <f t="shared" si="49"/>
        <v>-1.935336810312574E-2</v>
      </c>
      <c r="F286" t="str">
        <f t="shared" si="44"/>
        <v>16/04/2024 16:00:00</v>
      </c>
      <c r="G286">
        <f>'AMZN DATA'!F286</f>
        <v>183.32</v>
      </c>
      <c r="H286" s="7">
        <f t="shared" si="50"/>
        <v>-1.6351450746307115E-3</v>
      </c>
      <c r="J286" t="str">
        <f t="shared" si="45"/>
        <v>16/04/2024 16:00:00</v>
      </c>
      <c r="K286">
        <f>'CVX DATA'!F287</f>
        <v>156.28</v>
      </c>
      <c r="L286" s="7">
        <f t="shared" si="51"/>
        <v>-8.3474534471100672E-3</v>
      </c>
      <c r="N286" t="str">
        <f t="shared" si="46"/>
        <v>16/04/2024 16:00:00</v>
      </c>
      <c r="O286">
        <f>'WDC DATA'!F287</f>
        <v>53.71</v>
      </c>
      <c r="P286" s="7">
        <f t="shared" si="52"/>
        <v>8.7892103904571323E-3</v>
      </c>
      <c r="R286" t="str">
        <f t="shared" si="47"/>
        <v>16/04/2024 16:00:00</v>
      </c>
      <c r="S286">
        <f>'MA DATA'!F287</f>
        <v>459.82</v>
      </c>
      <c r="T286" s="7">
        <f t="shared" si="53"/>
        <v>6.5245049555020667E-5</v>
      </c>
      <c r="W286" t="str">
        <f t="shared" si="48"/>
        <v>16/04/2024 16:00:00</v>
      </c>
      <c r="X286">
        <f>'CEG DATA'!F287</f>
        <v>186.65</v>
      </c>
      <c r="Y286" s="7">
        <f t="shared" si="54"/>
        <v>6.7195522288380537E-3</v>
      </c>
    </row>
    <row r="287" spans="2:25" x14ac:dyDescent="0.2">
      <c r="B287" t="str">
        <f>'CEG DATA'!B288</f>
        <v>17/04/2024 16:00:00</v>
      </c>
      <c r="C287">
        <f>'AAPL DATA'!F288</f>
        <v>168</v>
      </c>
      <c r="D287" s="7">
        <f t="shared" si="49"/>
        <v>-8.1807320901940254E-3</v>
      </c>
      <c r="F287" t="str">
        <f t="shared" si="44"/>
        <v>17/04/2024 16:00:00</v>
      </c>
      <c r="G287">
        <f>'AMZN DATA'!F287</f>
        <v>181.28</v>
      </c>
      <c r="H287" s="7">
        <f t="shared" si="50"/>
        <v>-1.119046236122706E-2</v>
      </c>
      <c r="J287" t="str">
        <f t="shared" si="45"/>
        <v>17/04/2024 16:00:00</v>
      </c>
      <c r="K287">
        <f>'CVX DATA'!F288</f>
        <v>156.4</v>
      </c>
      <c r="L287" s="7">
        <f t="shared" si="51"/>
        <v>7.6755792434080202E-4</v>
      </c>
      <c r="N287" t="str">
        <f t="shared" si="46"/>
        <v>17/04/2024 16:00:00</v>
      </c>
      <c r="O287">
        <f>'WDC DATA'!F288</f>
        <v>53.04</v>
      </c>
      <c r="P287" s="7">
        <f t="shared" si="52"/>
        <v>-1.2552858039760955E-2</v>
      </c>
      <c r="R287" t="str">
        <f t="shared" si="47"/>
        <v>17/04/2024 16:00:00</v>
      </c>
      <c r="S287">
        <f>'MA DATA'!F288</f>
        <v>460.16</v>
      </c>
      <c r="T287" s="7">
        <f t="shared" si="53"/>
        <v>7.3914653683684146E-4</v>
      </c>
      <c r="W287" t="str">
        <f t="shared" si="48"/>
        <v>17/04/2024 16:00:00</v>
      </c>
      <c r="X287">
        <f>'CEG DATA'!F288</f>
        <v>185.4</v>
      </c>
      <c r="Y287" s="7">
        <f t="shared" si="54"/>
        <v>-6.7195522288380173E-3</v>
      </c>
    </row>
    <row r="288" spans="2:25" x14ac:dyDescent="0.2">
      <c r="B288" t="str">
        <f>'CEG DATA'!B289</f>
        <v>18/04/2024 16:00:00</v>
      </c>
      <c r="C288">
        <f>'AAPL DATA'!F289</f>
        <v>167.04</v>
      </c>
      <c r="D288" s="7">
        <f t="shared" si="49"/>
        <v>-5.7306747089850953E-3</v>
      </c>
      <c r="F288" t="str">
        <f t="shared" si="44"/>
        <v>18/04/2024 16:00:00</v>
      </c>
      <c r="G288">
        <f>'AMZN DATA'!F288</f>
        <v>179.22</v>
      </c>
      <c r="H288" s="7">
        <f t="shared" si="50"/>
        <v>-1.1428695823622744E-2</v>
      </c>
      <c r="J288" t="str">
        <f t="shared" si="45"/>
        <v>18/04/2024 16:00:00</v>
      </c>
      <c r="K288">
        <f>'CVX DATA'!F289</f>
        <v>157.57</v>
      </c>
      <c r="L288" s="7">
        <f t="shared" si="51"/>
        <v>7.4529758627434666E-3</v>
      </c>
      <c r="N288" t="str">
        <f t="shared" si="46"/>
        <v>18/04/2024 16:00:00</v>
      </c>
      <c r="O288">
        <f>'WDC DATA'!F289</f>
        <v>51.64</v>
      </c>
      <c r="P288" s="7">
        <f t="shared" si="52"/>
        <v>-2.6749779899165334E-2</v>
      </c>
      <c r="R288" t="str">
        <f t="shared" si="47"/>
        <v>18/04/2024 16:00:00</v>
      </c>
      <c r="S288">
        <f>'MA DATA'!F289</f>
        <v>454.7</v>
      </c>
      <c r="T288" s="7">
        <f t="shared" si="53"/>
        <v>-1.1936394261662358E-2</v>
      </c>
      <c r="W288" t="str">
        <f t="shared" si="48"/>
        <v>18/04/2024 16:00:00</v>
      </c>
      <c r="X288">
        <f>'CEG DATA'!F289</f>
        <v>183.86</v>
      </c>
      <c r="Y288" s="7">
        <f t="shared" si="54"/>
        <v>-8.3410546961461152E-3</v>
      </c>
    </row>
    <row r="289" spans="2:25" x14ac:dyDescent="0.2">
      <c r="B289" t="str">
        <f>'CEG DATA'!B290</f>
        <v>19/04/2024 16:00:00</v>
      </c>
      <c r="C289">
        <f>'AAPL DATA'!F290</f>
        <v>165</v>
      </c>
      <c r="D289" s="7">
        <f t="shared" si="49"/>
        <v>-1.2287830793693253E-2</v>
      </c>
      <c r="F289" t="str">
        <f t="shared" si="44"/>
        <v>19/04/2024 16:00:00</v>
      </c>
      <c r="G289">
        <f>'AMZN DATA'!F289</f>
        <v>174.63</v>
      </c>
      <c r="H289" s="7">
        <f t="shared" si="50"/>
        <v>-2.5944651504319662E-2</v>
      </c>
      <c r="J289" t="str">
        <f t="shared" si="45"/>
        <v>19/04/2024 16:00:00</v>
      </c>
      <c r="K289">
        <f>'CVX DATA'!F290</f>
        <v>160</v>
      </c>
      <c r="L289" s="7">
        <f t="shared" si="51"/>
        <v>1.5304011259872805E-2</v>
      </c>
      <c r="N289" t="str">
        <f t="shared" si="46"/>
        <v>19/04/2024 16:00:00</v>
      </c>
      <c r="O289">
        <f>'WDC DATA'!F290</f>
        <v>49.92</v>
      </c>
      <c r="P289" s="7">
        <f t="shared" si="52"/>
        <v>-3.387484191726952E-2</v>
      </c>
      <c r="R289" t="str">
        <f t="shared" si="47"/>
        <v>19/04/2024 16:00:00</v>
      </c>
      <c r="S289">
        <f>'MA DATA'!F290</f>
        <v>455.39</v>
      </c>
      <c r="T289" s="7">
        <f t="shared" si="53"/>
        <v>1.5163338399672198E-3</v>
      </c>
      <c r="W289" t="str">
        <f t="shared" si="48"/>
        <v>19/04/2024 16:00:00</v>
      </c>
      <c r="X289">
        <f>'CEG DATA'!F290</f>
        <v>180.9</v>
      </c>
      <c r="Y289" s="7">
        <f t="shared" si="54"/>
        <v>-1.6230206034359162E-2</v>
      </c>
    </row>
    <row r="290" spans="2:25" x14ac:dyDescent="0.2">
      <c r="B290" t="str">
        <f>'CEG DATA'!B291</f>
        <v>22/04/2024 16:00:00</v>
      </c>
      <c r="C290">
        <f>'AAPL DATA'!F291</f>
        <v>165.84</v>
      </c>
      <c r="D290" s="7">
        <f t="shared" si="49"/>
        <v>5.0779942269434828E-3</v>
      </c>
      <c r="F290" t="str">
        <f t="shared" si="44"/>
        <v>22/04/2024 16:00:00</v>
      </c>
      <c r="G290">
        <f>'AMZN DATA'!F290</f>
        <v>177.23</v>
      </c>
      <c r="H290" s="7">
        <f t="shared" si="50"/>
        <v>1.4778874115294518E-2</v>
      </c>
      <c r="J290" t="str">
        <f t="shared" si="45"/>
        <v>22/04/2024 16:00:00</v>
      </c>
      <c r="K290">
        <f>'CVX DATA'!F291</f>
        <v>161.91999999999999</v>
      </c>
      <c r="L290" s="7">
        <f t="shared" si="51"/>
        <v>1.1928570865273812E-2</v>
      </c>
      <c r="N290" t="str">
        <f t="shared" si="46"/>
        <v>22/04/2024 16:00:00</v>
      </c>
      <c r="O290">
        <f>'WDC DATA'!F291</f>
        <v>50.68</v>
      </c>
      <c r="P290" s="7">
        <f t="shared" si="52"/>
        <v>1.5109631391766134E-2</v>
      </c>
      <c r="R290" t="str">
        <f t="shared" si="47"/>
        <v>22/04/2024 16:00:00</v>
      </c>
      <c r="S290">
        <f>'MA DATA'!F291</f>
        <v>456.75</v>
      </c>
      <c r="T290" s="7">
        <f t="shared" si="53"/>
        <v>2.9820005871838908E-3</v>
      </c>
      <c r="W290" t="str">
        <f t="shared" si="48"/>
        <v>22/04/2024 16:00:00</v>
      </c>
      <c r="X290">
        <f>'CEG DATA'!F291</f>
        <v>183.22</v>
      </c>
      <c r="Y290" s="7">
        <f t="shared" si="54"/>
        <v>1.2743224185813E-2</v>
      </c>
    </row>
    <row r="291" spans="2:25" x14ac:dyDescent="0.2">
      <c r="B291" t="str">
        <f>'CEG DATA'!B292</f>
        <v>23/04/2024 16:00:00</v>
      </c>
      <c r="C291">
        <f>'AAPL DATA'!F292</f>
        <v>166.9</v>
      </c>
      <c r="D291" s="7">
        <f t="shared" si="49"/>
        <v>6.3713625402651809E-3</v>
      </c>
      <c r="F291" t="str">
        <f t="shared" si="44"/>
        <v>23/04/2024 16:00:00</v>
      </c>
      <c r="G291">
        <f>'AMZN DATA'!F291</f>
        <v>179.54</v>
      </c>
      <c r="H291" s="7">
        <f t="shared" si="50"/>
        <v>1.2949700261494035E-2</v>
      </c>
      <c r="J291" t="str">
        <f t="shared" si="45"/>
        <v>23/04/2024 16:00:00</v>
      </c>
      <c r="K291">
        <f>'CVX DATA'!F292</f>
        <v>162.85</v>
      </c>
      <c r="L291" s="7">
        <f t="shared" si="51"/>
        <v>5.727145623141831E-3</v>
      </c>
      <c r="N291" t="str">
        <f t="shared" si="46"/>
        <v>23/04/2024 16:00:00</v>
      </c>
      <c r="O291">
        <f>'WDC DATA'!F292</f>
        <v>52.85</v>
      </c>
      <c r="P291" s="7">
        <f t="shared" si="52"/>
        <v>4.1926356863308367E-2</v>
      </c>
      <c r="R291" t="str">
        <f t="shared" si="47"/>
        <v>23/04/2024 16:00:00</v>
      </c>
      <c r="S291">
        <f>'MA DATA'!F292</f>
        <v>462.82</v>
      </c>
      <c r="T291" s="7">
        <f t="shared" si="53"/>
        <v>1.3202014339409627E-2</v>
      </c>
      <c r="W291" t="str">
        <f t="shared" si="48"/>
        <v>23/04/2024 16:00:00</v>
      </c>
      <c r="X291">
        <f>'CEG DATA'!F292</f>
        <v>188.25</v>
      </c>
      <c r="Y291" s="7">
        <f t="shared" si="54"/>
        <v>2.7083250092940277E-2</v>
      </c>
    </row>
    <row r="292" spans="2:25" x14ac:dyDescent="0.2">
      <c r="B292" t="str">
        <f>'CEG DATA'!B293</f>
        <v>24/04/2024 16:00:00</v>
      </c>
      <c r="C292">
        <f>'AAPL DATA'!F293</f>
        <v>169.02</v>
      </c>
      <c r="D292" s="7">
        <f t="shared" si="49"/>
        <v>1.2622220448546821E-2</v>
      </c>
      <c r="F292" t="str">
        <f t="shared" si="44"/>
        <v>24/04/2024 16:00:00</v>
      </c>
      <c r="G292">
        <f>'AMZN DATA'!F292</f>
        <v>176.59</v>
      </c>
      <c r="H292" s="7">
        <f t="shared" si="50"/>
        <v>-1.6567362903509429E-2</v>
      </c>
      <c r="J292" t="str">
        <f t="shared" si="45"/>
        <v>24/04/2024 16:00:00</v>
      </c>
      <c r="K292">
        <f>'CVX DATA'!F293</f>
        <v>163.57</v>
      </c>
      <c r="L292" s="7">
        <f t="shared" si="51"/>
        <v>4.4115015481916526E-3</v>
      </c>
      <c r="N292" t="str">
        <f t="shared" si="46"/>
        <v>24/04/2024 16:00:00</v>
      </c>
      <c r="O292">
        <f>'WDC DATA'!F293</f>
        <v>52.57</v>
      </c>
      <c r="P292" s="7">
        <f t="shared" si="52"/>
        <v>-5.3120974848899416E-3</v>
      </c>
      <c r="R292" t="str">
        <f t="shared" si="47"/>
        <v>24/04/2024 16:00:00</v>
      </c>
      <c r="S292">
        <f>'MA DATA'!F293</f>
        <v>462.5</v>
      </c>
      <c r="T292" s="7">
        <f t="shared" si="53"/>
        <v>-6.9165264504582357E-4</v>
      </c>
      <c r="W292" t="str">
        <f t="shared" si="48"/>
        <v>24/04/2024 16:00:00</v>
      </c>
      <c r="X292">
        <f>'CEG DATA'!F293</f>
        <v>186.16</v>
      </c>
      <c r="Y292" s="7">
        <f t="shared" si="54"/>
        <v>-1.1164347685966648E-2</v>
      </c>
    </row>
    <row r="293" spans="2:25" x14ac:dyDescent="0.2">
      <c r="B293" t="str">
        <f>'CEG DATA'!B294</f>
        <v>25/04/2024 16:00:00</v>
      </c>
      <c r="C293">
        <f>'AAPL DATA'!F294</f>
        <v>169.89</v>
      </c>
      <c r="D293" s="7">
        <f t="shared" si="49"/>
        <v>5.1341176774868519E-3</v>
      </c>
      <c r="F293" t="str">
        <f t="shared" si="44"/>
        <v>25/04/2024 16:00:00</v>
      </c>
      <c r="G293">
        <f>'AMZN DATA'!F293</f>
        <v>173.67</v>
      </c>
      <c r="H293" s="7">
        <f t="shared" si="50"/>
        <v>-1.6673714666010097E-2</v>
      </c>
      <c r="J293" t="str">
        <f t="shared" si="45"/>
        <v>25/04/2024 16:00:00</v>
      </c>
      <c r="K293">
        <f>'CVX DATA'!F294</f>
        <v>165.28</v>
      </c>
      <c r="L293" s="7">
        <f t="shared" si="51"/>
        <v>1.0399972100894321E-2</v>
      </c>
      <c r="N293" t="str">
        <f t="shared" si="46"/>
        <v>25/04/2024 16:00:00</v>
      </c>
      <c r="O293">
        <f>'WDC DATA'!F294</f>
        <v>52.49</v>
      </c>
      <c r="P293" s="7">
        <f t="shared" si="52"/>
        <v>-1.5229395671482856E-3</v>
      </c>
      <c r="R293" t="str">
        <f t="shared" si="47"/>
        <v>25/04/2024 16:00:00</v>
      </c>
      <c r="S293">
        <f>'MA DATA'!F294</f>
        <v>462.11</v>
      </c>
      <c r="T293" s="7">
        <f t="shared" si="53"/>
        <v>-8.4359897281865613E-4</v>
      </c>
      <c r="W293" t="str">
        <f t="shared" si="48"/>
        <v>25/04/2024 16:00:00</v>
      </c>
      <c r="X293">
        <f>'CEG DATA'!F294</f>
        <v>188.01</v>
      </c>
      <c r="Y293" s="7">
        <f t="shared" si="54"/>
        <v>9.8886339106574947E-3</v>
      </c>
    </row>
    <row r="294" spans="2:25" x14ac:dyDescent="0.2">
      <c r="B294" t="str">
        <f>'CEG DATA'!B295</f>
        <v>26/04/2024 16:00:00</v>
      </c>
      <c r="C294">
        <f>'AAPL DATA'!F295</f>
        <v>169.3</v>
      </c>
      <c r="D294" s="7">
        <f t="shared" si="49"/>
        <v>-3.4788796547335459E-3</v>
      </c>
      <c r="F294" t="str">
        <f t="shared" si="44"/>
        <v>26/04/2024 16:00:00</v>
      </c>
      <c r="G294">
        <f>'AMZN DATA'!F294</f>
        <v>179.62</v>
      </c>
      <c r="H294" s="7">
        <f t="shared" si="50"/>
        <v>3.3686561483780839E-2</v>
      </c>
      <c r="J294" t="str">
        <f t="shared" si="45"/>
        <v>26/04/2024 16:00:00</v>
      </c>
      <c r="K294">
        <f>'CVX DATA'!F295</f>
        <v>165.89</v>
      </c>
      <c r="L294" s="7">
        <f t="shared" si="51"/>
        <v>3.6839127328551517E-3</v>
      </c>
      <c r="N294" t="str">
        <f t="shared" si="46"/>
        <v>26/04/2024 16:00:00</v>
      </c>
      <c r="O294">
        <f>'WDC DATA'!F295</f>
        <v>53.94</v>
      </c>
      <c r="P294" s="7">
        <f t="shared" si="52"/>
        <v>2.7249642447375322E-2</v>
      </c>
      <c r="R294" t="str">
        <f t="shared" si="47"/>
        <v>26/04/2024 16:00:00</v>
      </c>
      <c r="S294">
        <f>'MA DATA'!F295</f>
        <v>462.42</v>
      </c>
      <c r="T294" s="7">
        <f t="shared" si="53"/>
        <v>6.7061103829566242E-4</v>
      </c>
      <c r="W294" t="str">
        <f t="shared" si="48"/>
        <v>26/04/2024 16:00:00</v>
      </c>
      <c r="X294">
        <f>'CEG DATA'!F295</f>
        <v>188.37</v>
      </c>
      <c r="Y294" s="7">
        <f t="shared" si="54"/>
        <v>1.9129608894340702E-3</v>
      </c>
    </row>
    <row r="295" spans="2:25" x14ac:dyDescent="0.2">
      <c r="B295" t="str">
        <f>'CEG DATA'!B296</f>
        <v>29/04/2024 16:00:00</v>
      </c>
      <c r="C295">
        <f>'AAPL DATA'!F296</f>
        <v>173.5</v>
      </c>
      <c r="D295" s="7">
        <f t="shared" si="49"/>
        <v>2.450531024782426E-2</v>
      </c>
      <c r="F295" t="str">
        <f t="shared" si="44"/>
        <v>29/04/2024 16:00:00</v>
      </c>
      <c r="G295">
        <f>'AMZN DATA'!F295</f>
        <v>180.96</v>
      </c>
      <c r="H295" s="7">
        <f t="shared" si="50"/>
        <v>7.432504125006777E-3</v>
      </c>
      <c r="J295" t="str">
        <f t="shared" si="45"/>
        <v>29/04/2024 16:00:00</v>
      </c>
      <c r="K295">
        <f>'CVX DATA'!F296</f>
        <v>166.33</v>
      </c>
      <c r="L295" s="7">
        <f t="shared" si="51"/>
        <v>2.6488486982600662E-3</v>
      </c>
      <c r="N295" t="str">
        <f t="shared" si="46"/>
        <v>29/04/2024 16:00:00</v>
      </c>
      <c r="O295">
        <f>'WDC DATA'!F296</f>
        <v>52.8</v>
      </c>
      <c r="P295" s="7">
        <f t="shared" si="52"/>
        <v>-2.1361126999368155E-2</v>
      </c>
      <c r="R295" t="str">
        <f t="shared" si="47"/>
        <v>29/04/2024 16:00:00</v>
      </c>
      <c r="S295">
        <f>'MA DATA'!F296</f>
        <v>457.1</v>
      </c>
      <c r="T295" s="7">
        <f t="shared" si="53"/>
        <v>-1.1571383680258203E-2</v>
      </c>
      <c r="W295" t="str">
        <f t="shared" si="48"/>
        <v>29/04/2024 16:00:00</v>
      </c>
      <c r="X295">
        <f>'CEG DATA'!F296</f>
        <v>188.61</v>
      </c>
      <c r="Y295" s="7">
        <f t="shared" si="54"/>
        <v>1.2732772689516211E-3</v>
      </c>
    </row>
    <row r="296" spans="2:25" x14ac:dyDescent="0.2">
      <c r="B296" t="str">
        <f>'CEG DATA'!B297</f>
        <v>30/04/2024 16:00:00</v>
      </c>
      <c r="C296">
        <f>'AAPL DATA'!F297</f>
        <v>170.33</v>
      </c>
      <c r="D296" s="7">
        <f t="shared" si="49"/>
        <v>-1.8439867514427888E-2</v>
      </c>
      <c r="F296" t="str">
        <f t="shared" si="44"/>
        <v>30/04/2024 16:00:00</v>
      </c>
      <c r="G296">
        <f>'AMZN DATA'!F296</f>
        <v>175</v>
      </c>
      <c r="H296" s="7">
        <f t="shared" si="50"/>
        <v>-3.3490038444296287E-2</v>
      </c>
      <c r="J296" t="str">
        <f t="shared" si="45"/>
        <v>30/04/2024 16:00:00</v>
      </c>
      <c r="K296">
        <f>'CVX DATA'!F297</f>
        <v>161.27000000000001</v>
      </c>
      <c r="L296" s="7">
        <f t="shared" si="51"/>
        <v>-3.089378781001928E-2</v>
      </c>
      <c r="N296" t="str">
        <f t="shared" si="46"/>
        <v>30/04/2024 16:00:00</v>
      </c>
      <c r="O296">
        <f>'WDC DATA'!F297</f>
        <v>53.54</v>
      </c>
      <c r="P296" s="7">
        <f t="shared" si="52"/>
        <v>1.3917847379990791E-2</v>
      </c>
      <c r="R296" t="str">
        <f t="shared" si="47"/>
        <v>30/04/2024 16:00:00</v>
      </c>
      <c r="S296">
        <f>'MA DATA'!F297</f>
        <v>451.2</v>
      </c>
      <c r="T296" s="7">
        <f t="shared" si="53"/>
        <v>-1.2991485153849607E-2</v>
      </c>
      <c r="W296" t="str">
        <f t="shared" si="48"/>
        <v>30/04/2024 16:00:00</v>
      </c>
      <c r="X296">
        <f>'CEG DATA'!F297</f>
        <v>185.94</v>
      </c>
      <c r="Y296" s="7">
        <f t="shared" si="54"/>
        <v>-1.4257350035367589E-2</v>
      </c>
    </row>
    <row r="297" spans="2:25" x14ac:dyDescent="0.2">
      <c r="B297" t="str">
        <f>'CEG DATA'!B298</f>
        <v>01/05/2024 16:00:00</v>
      </c>
      <c r="C297">
        <f>'AAPL DATA'!F298</f>
        <v>169.3</v>
      </c>
      <c r="D297" s="7">
        <f t="shared" si="49"/>
        <v>-6.0654427333962507E-3</v>
      </c>
      <c r="F297" t="str">
        <f t="shared" si="44"/>
        <v>01/05/2024 16:00:00</v>
      </c>
      <c r="G297">
        <f>'AMZN DATA'!F297</f>
        <v>179</v>
      </c>
      <c r="H297" s="7">
        <f t="shared" si="50"/>
        <v>2.2599831917240992E-2</v>
      </c>
      <c r="J297" t="str">
        <f t="shared" si="45"/>
        <v>01/05/2024 16:00:00</v>
      </c>
      <c r="K297">
        <f>'CVX DATA'!F298</f>
        <v>159.63</v>
      </c>
      <c r="L297" s="7">
        <f t="shared" si="51"/>
        <v>-1.0221341716036806E-2</v>
      </c>
      <c r="N297" t="str">
        <f t="shared" si="46"/>
        <v>01/05/2024 16:00:00</v>
      </c>
      <c r="O297">
        <f>'WDC DATA'!F298</f>
        <v>53.3</v>
      </c>
      <c r="P297" s="7">
        <f t="shared" si="52"/>
        <v>-4.4927069204076867E-3</v>
      </c>
      <c r="R297" t="str">
        <f t="shared" si="47"/>
        <v>01/05/2024 16:00:00</v>
      </c>
      <c r="S297">
        <f>'MA DATA'!F298</f>
        <v>442.07</v>
      </c>
      <c r="T297" s="7">
        <f t="shared" si="53"/>
        <v>-2.0442459604796383E-2</v>
      </c>
      <c r="W297" t="str">
        <f t="shared" si="48"/>
        <v>01/05/2024 16:00:00</v>
      </c>
      <c r="X297">
        <f>'CEG DATA'!F298</f>
        <v>184.56</v>
      </c>
      <c r="Y297" s="7">
        <f t="shared" si="54"/>
        <v>-7.4494271622136043E-3</v>
      </c>
    </row>
    <row r="298" spans="2:25" x14ac:dyDescent="0.2">
      <c r="B298" t="str">
        <f>'CEG DATA'!B299</f>
        <v>02/05/2024 16:00:00</v>
      </c>
      <c r="C298">
        <f>'AAPL DATA'!F299</f>
        <v>173.03</v>
      </c>
      <c r="D298" s="7">
        <f t="shared" si="49"/>
        <v>2.1792700729467398E-2</v>
      </c>
      <c r="F298" t="str">
        <f t="shared" si="44"/>
        <v>02/05/2024 16:00:00</v>
      </c>
      <c r="G298">
        <f>'AMZN DATA'!F298</f>
        <v>184.72</v>
      </c>
      <c r="H298" s="7">
        <f t="shared" si="50"/>
        <v>3.1455359205484874E-2</v>
      </c>
      <c r="J298" t="str">
        <f t="shared" si="45"/>
        <v>02/05/2024 16:00:00</v>
      </c>
      <c r="K298">
        <f>'CVX DATA'!F299</f>
        <v>160.72999999999999</v>
      </c>
      <c r="L298" s="7">
        <f t="shared" si="51"/>
        <v>6.8673013046620908E-3</v>
      </c>
      <c r="N298" t="str">
        <f t="shared" si="46"/>
        <v>02/05/2024 16:00:00</v>
      </c>
      <c r="O298">
        <f>'WDC DATA'!F299</f>
        <v>52.7</v>
      </c>
      <c r="P298" s="7">
        <f t="shared" si="52"/>
        <v>-1.1320875624482085E-2</v>
      </c>
      <c r="R298" t="str">
        <f t="shared" si="47"/>
        <v>02/05/2024 16:00:00</v>
      </c>
      <c r="S298">
        <f>'MA DATA'!F299</f>
        <v>441.1</v>
      </c>
      <c r="T298" s="7">
        <f t="shared" si="53"/>
        <v>-2.1966334681586468E-3</v>
      </c>
      <c r="W298" t="str">
        <f t="shared" si="48"/>
        <v>02/05/2024 16:00:00</v>
      </c>
      <c r="X298">
        <f>'CEG DATA'!F299</f>
        <v>186.18</v>
      </c>
      <c r="Y298" s="7">
        <f t="shared" si="54"/>
        <v>8.7393338228455419E-3</v>
      </c>
    </row>
    <row r="299" spans="2:25" x14ac:dyDescent="0.2">
      <c r="B299" t="str">
        <f>'CEG DATA'!B300</f>
        <v>03/05/2024 16:00:00</v>
      </c>
      <c r="C299">
        <f>'AAPL DATA'!F300</f>
        <v>183.38</v>
      </c>
      <c r="D299" s="7">
        <f t="shared" si="49"/>
        <v>5.8095512753197624E-2</v>
      </c>
      <c r="F299" t="str">
        <f t="shared" si="44"/>
        <v>03/05/2024 16:00:00</v>
      </c>
      <c r="G299">
        <f>'AMZN DATA'!F299</f>
        <v>186.21</v>
      </c>
      <c r="H299" s="7">
        <f t="shared" si="50"/>
        <v>8.0339040474312461E-3</v>
      </c>
      <c r="J299" t="str">
        <f t="shared" si="45"/>
        <v>03/05/2024 16:00:00</v>
      </c>
      <c r="K299">
        <f>'CVX DATA'!F300</f>
        <v>160.25</v>
      </c>
      <c r="L299" s="7">
        <f t="shared" si="51"/>
        <v>-2.9908427802701233E-3</v>
      </c>
      <c r="N299" t="str">
        <f t="shared" si="46"/>
        <v>03/05/2024 16:00:00</v>
      </c>
      <c r="O299">
        <f>'WDC DATA'!F300</f>
        <v>53.63</v>
      </c>
      <c r="P299" s="7">
        <f t="shared" si="52"/>
        <v>1.7493157447517119E-2</v>
      </c>
      <c r="R299" t="str">
        <f t="shared" si="47"/>
        <v>03/05/2024 16:00:00</v>
      </c>
      <c r="S299">
        <f>'MA DATA'!F300</f>
        <v>443.58</v>
      </c>
      <c r="T299" s="7">
        <f t="shared" si="53"/>
        <v>5.6065616861695634E-3</v>
      </c>
      <c r="W299" t="str">
        <f t="shared" si="48"/>
        <v>03/05/2024 16:00:00</v>
      </c>
      <c r="X299">
        <f>'CEG DATA'!F300</f>
        <v>194.86</v>
      </c>
      <c r="Y299" s="7">
        <f t="shared" si="54"/>
        <v>4.5567404308851374E-2</v>
      </c>
    </row>
    <row r="300" spans="2:25" x14ac:dyDescent="0.2">
      <c r="B300" t="str">
        <f>'CEG DATA'!B301</f>
        <v>06/05/2024 16:00:00</v>
      </c>
      <c r="C300">
        <f>'AAPL DATA'!F301</f>
        <v>181.71</v>
      </c>
      <c r="D300" s="7">
        <f t="shared" si="49"/>
        <v>-9.1484929607891334E-3</v>
      </c>
      <c r="F300" t="str">
        <f t="shared" si="44"/>
        <v>06/05/2024 16:00:00</v>
      </c>
      <c r="G300">
        <f>'AMZN DATA'!F300</f>
        <v>188.7</v>
      </c>
      <c r="H300" s="7">
        <f t="shared" si="50"/>
        <v>1.3283383280833293E-2</v>
      </c>
      <c r="J300" t="str">
        <f t="shared" si="45"/>
        <v>06/05/2024 16:00:00</v>
      </c>
      <c r="K300">
        <f>'CVX DATA'!F301</f>
        <v>162.30000000000001</v>
      </c>
      <c r="L300" s="7">
        <f t="shared" si="51"/>
        <v>1.2711378719766223E-2</v>
      </c>
      <c r="N300" t="str">
        <f t="shared" si="46"/>
        <v>06/05/2024 16:00:00</v>
      </c>
      <c r="O300">
        <f>'WDC DATA'!F301</f>
        <v>54.88</v>
      </c>
      <c r="P300" s="7">
        <f t="shared" si="52"/>
        <v>2.3040370422796042E-2</v>
      </c>
      <c r="R300" t="str">
        <f t="shared" si="47"/>
        <v>06/05/2024 16:00:00</v>
      </c>
      <c r="S300">
        <f>'MA DATA'!F301</f>
        <v>449.37</v>
      </c>
      <c r="T300" s="7">
        <f t="shared" si="53"/>
        <v>1.2968433051673665E-2</v>
      </c>
      <c r="W300" t="str">
        <f t="shared" si="48"/>
        <v>06/05/2024 16:00:00</v>
      </c>
      <c r="X300">
        <f>'CEG DATA'!F301</f>
        <v>197.7</v>
      </c>
      <c r="Y300" s="7">
        <f t="shared" si="54"/>
        <v>1.4469378179375847E-2</v>
      </c>
    </row>
    <row r="301" spans="2:25" x14ac:dyDescent="0.2">
      <c r="B301" t="str">
        <f>'CEG DATA'!B302</f>
        <v>07/05/2024 16:00:00</v>
      </c>
      <c r="C301">
        <f>'AAPL DATA'!F302</f>
        <v>182.4</v>
      </c>
      <c r="D301" s="7">
        <f t="shared" si="49"/>
        <v>3.7900679792654901E-3</v>
      </c>
      <c r="F301" t="str">
        <f t="shared" si="44"/>
        <v>07/05/2024 16:00:00</v>
      </c>
      <c r="G301">
        <f>'AMZN DATA'!F301</f>
        <v>188.76</v>
      </c>
      <c r="H301" s="7">
        <f t="shared" si="50"/>
        <v>3.1791448368225726E-4</v>
      </c>
      <c r="J301" t="str">
        <f t="shared" si="45"/>
        <v>07/05/2024 16:00:00</v>
      </c>
      <c r="K301">
        <f>'CVX DATA'!F302</f>
        <v>162.66999999999999</v>
      </c>
      <c r="L301" s="7">
        <f t="shared" si="51"/>
        <v>2.2771342578163127E-3</v>
      </c>
      <c r="N301" t="str">
        <f t="shared" si="46"/>
        <v>07/05/2024 16:00:00</v>
      </c>
      <c r="O301">
        <f>'WDC DATA'!F302</f>
        <v>54.04</v>
      </c>
      <c r="P301" s="7">
        <f t="shared" si="52"/>
        <v>-1.5424470325631752E-2</v>
      </c>
      <c r="R301" t="str">
        <f t="shared" si="47"/>
        <v>07/05/2024 16:00:00</v>
      </c>
      <c r="S301">
        <f>'MA DATA'!F302</f>
        <v>453.06</v>
      </c>
      <c r="T301" s="7">
        <f t="shared" si="53"/>
        <v>8.1779651946518612E-3</v>
      </c>
      <c r="W301" t="str">
        <f t="shared" si="48"/>
        <v>07/05/2024 16:00:00</v>
      </c>
      <c r="X301">
        <f>'CEG DATA'!F302</f>
        <v>200.56</v>
      </c>
      <c r="Y301" s="7">
        <f t="shared" si="54"/>
        <v>1.4362723673466899E-2</v>
      </c>
    </row>
    <row r="302" spans="2:25" x14ac:dyDescent="0.2">
      <c r="B302" t="str">
        <f>'CEG DATA'!B303</f>
        <v>08/05/2024 16:00:00</v>
      </c>
      <c r="C302">
        <f>'AAPL DATA'!F303</f>
        <v>182.74</v>
      </c>
      <c r="D302" s="7">
        <f t="shared" si="49"/>
        <v>1.8622999302434699E-3</v>
      </c>
      <c r="F302" t="str">
        <f t="shared" si="44"/>
        <v>08/05/2024 16:00:00</v>
      </c>
      <c r="G302">
        <f>'AMZN DATA'!F302</f>
        <v>188</v>
      </c>
      <c r="H302" s="7">
        <f t="shared" si="50"/>
        <v>-4.0344040282374646E-3</v>
      </c>
      <c r="J302" t="str">
        <f t="shared" si="45"/>
        <v>08/05/2024 16:00:00</v>
      </c>
      <c r="K302">
        <f>'CVX DATA'!F303</f>
        <v>162.54</v>
      </c>
      <c r="L302" s="7">
        <f t="shared" si="51"/>
        <v>-7.9948345330325141E-4</v>
      </c>
      <c r="N302" t="str">
        <f t="shared" si="46"/>
        <v>08/05/2024 16:00:00</v>
      </c>
      <c r="O302">
        <f>'WDC DATA'!F303</f>
        <v>54.45</v>
      </c>
      <c r="P302" s="7">
        <f t="shared" si="52"/>
        <v>7.5583362869714593E-3</v>
      </c>
      <c r="R302" t="str">
        <f t="shared" si="47"/>
        <v>08/05/2024 16:00:00</v>
      </c>
      <c r="S302">
        <f>'MA DATA'!F303</f>
        <v>454.77</v>
      </c>
      <c r="T302" s="7">
        <f t="shared" si="53"/>
        <v>3.7672295966473071E-3</v>
      </c>
      <c r="W302" t="str">
        <f t="shared" si="48"/>
        <v>08/05/2024 16:00:00</v>
      </c>
      <c r="X302">
        <f>'CEG DATA'!F303</f>
        <v>208</v>
      </c>
      <c r="Y302" s="7">
        <f t="shared" si="54"/>
        <v>3.6424625851279986E-2</v>
      </c>
    </row>
    <row r="303" spans="2:25" x14ac:dyDescent="0.2">
      <c r="B303" t="str">
        <f>'CEG DATA'!B304</f>
        <v>09/05/2024 16:00:00</v>
      </c>
      <c r="C303">
        <f>'AAPL DATA'!F304</f>
        <v>184.57</v>
      </c>
      <c r="D303" s="7">
        <f t="shared" si="49"/>
        <v>9.9644177487252465E-3</v>
      </c>
      <c r="F303" t="str">
        <f t="shared" si="44"/>
        <v>09/05/2024 16:00:00</v>
      </c>
      <c r="G303">
        <f>'AMZN DATA'!F303</f>
        <v>189.5</v>
      </c>
      <c r="H303" s="7">
        <f t="shared" si="50"/>
        <v>7.9470616925319398E-3</v>
      </c>
      <c r="J303" t="str">
        <f t="shared" si="45"/>
        <v>09/05/2024 16:00:00</v>
      </c>
      <c r="K303">
        <f>'CVX DATA'!F304</f>
        <v>165.45</v>
      </c>
      <c r="L303" s="7">
        <f t="shared" si="51"/>
        <v>1.7744909042562353E-2</v>
      </c>
      <c r="N303" t="str">
        <f t="shared" si="46"/>
        <v>09/05/2024 16:00:00</v>
      </c>
      <c r="O303">
        <f>'WDC DATA'!F304</f>
        <v>54.49</v>
      </c>
      <c r="P303" s="7">
        <f t="shared" si="52"/>
        <v>7.3434921603740262E-4</v>
      </c>
      <c r="R303" t="str">
        <f t="shared" si="47"/>
        <v>09/05/2024 16:00:00</v>
      </c>
      <c r="S303">
        <f>'MA DATA'!F304</f>
        <v>455.49</v>
      </c>
      <c r="T303" s="7">
        <f t="shared" si="53"/>
        <v>1.5819659221695602E-3</v>
      </c>
      <c r="W303" t="str">
        <f t="shared" si="48"/>
        <v>09/05/2024 16:00:00</v>
      </c>
      <c r="X303">
        <f>'CEG DATA'!F304</f>
        <v>215.91</v>
      </c>
      <c r="Y303" s="7">
        <f t="shared" si="54"/>
        <v>3.7323574486504515E-2</v>
      </c>
    </row>
    <row r="304" spans="2:25" x14ac:dyDescent="0.2">
      <c r="B304" t="str">
        <f>'CEG DATA'!B305</f>
        <v>10/05/2024 16:00:00</v>
      </c>
      <c r="C304">
        <f>'AAPL DATA'!F305</f>
        <v>183.05</v>
      </c>
      <c r="D304" s="7">
        <f t="shared" si="49"/>
        <v>-8.2694557529546277E-3</v>
      </c>
      <c r="F304" t="str">
        <f t="shared" si="44"/>
        <v>10/05/2024 16:00:00</v>
      </c>
      <c r="G304">
        <f>'AMZN DATA'!F304</f>
        <v>187.48</v>
      </c>
      <c r="H304" s="7">
        <f t="shared" si="50"/>
        <v>-1.0716851467975767E-2</v>
      </c>
      <c r="J304" t="str">
        <f t="shared" si="45"/>
        <v>10/05/2024 16:00:00</v>
      </c>
      <c r="K304">
        <f>'CVX DATA'!F305</f>
        <v>165.82</v>
      </c>
      <c r="L304" s="7">
        <f t="shared" si="51"/>
        <v>2.2338283204514494E-3</v>
      </c>
      <c r="N304" t="str">
        <f t="shared" si="46"/>
        <v>10/05/2024 16:00:00</v>
      </c>
      <c r="O304">
        <f>'WDC DATA'!F305</f>
        <v>54.12</v>
      </c>
      <c r="P304" s="7">
        <f t="shared" si="52"/>
        <v>-6.8133952924197836E-3</v>
      </c>
      <c r="R304" t="str">
        <f t="shared" si="47"/>
        <v>10/05/2024 16:00:00</v>
      </c>
      <c r="S304">
        <f>'MA DATA'!F305</f>
        <v>456.98</v>
      </c>
      <c r="T304" s="7">
        <f t="shared" si="53"/>
        <v>3.265863698192195E-3</v>
      </c>
      <c r="W304" t="str">
        <f t="shared" si="48"/>
        <v>10/05/2024 16:00:00</v>
      </c>
      <c r="X304">
        <f>'CEG DATA'!F305</f>
        <v>214.93</v>
      </c>
      <c r="Y304" s="7">
        <f t="shared" si="54"/>
        <v>-4.5492604686380644E-3</v>
      </c>
    </row>
    <row r="305" spans="2:25" x14ac:dyDescent="0.2">
      <c r="B305" t="str">
        <f>'CEG DATA'!B306</f>
        <v>13/05/2024 16:00:00</v>
      </c>
      <c r="C305">
        <f>'AAPL DATA'!F306</f>
        <v>186.28</v>
      </c>
      <c r="D305" s="7">
        <f t="shared" si="49"/>
        <v>1.7491578547931153E-2</v>
      </c>
      <c r="F305" t="str">
        <f t="shared" si="44"/>
        <v>13/05/2024 16:00:00</v>
      </c>
      <c r="G305">
        <f>'AMZN DATA'!F305</f>
        <v>186.57</v>
      </c>
      <c r="H305" s="7">
        <f t="shared" si="50"/>
        <v>-4.8656692705978007E-3</v>
      </c>
      <c r="J305" t="str">
        <f t="shared" si="45"/>
        <v>13/05/2024 16:00:00</v>
      </c>
      <c r="K305">
        <f>'CVX DATA'!F306</f>
        <v>164.53</v>
      </c>
      <c r="L305" s="7">
        <f t="shared" si="51"/>
        <v>-7.8099382895139118E-3</v>
      </c>
      <c r="N305" t="str">
        <f t="shared" si="46"/>
        <v>13/05/2024 16:00:00</v>
      </c>
      <c r="O305">
        <f>'WDC DATA'!F306</f>
        <v>53.64</v>
      </c>
      <c r="P305" s="7">
        <f t="shared" si="52"/>
        <v>-8.908744889109442E-3</v>
      </c>
      <c r="R305" t="str">
        <f t="shared" si="47"/>
        <v>13/05/2024 16:00:00</v>
      </c>
      <c r="S305">
        <f>'MA DATA'!F306</f>
        <v>457.76</v>
      </c>
      <c r="T305" s="7">
        <f t="shared" si="53"/>
        <v>1.7054030414017625E-3</v>
      </c>
      <c r="W305" t="str">
        <f t="shared" si="48"/>
        <v>13/05/2024 16:00:00</v>
      </c>
      <c r="X305">
        <f>'CEG DATA'!F306</f>
        <v>213.59</v>
      </c>
      <c r="Y305" s="7">
        <f t="shared" si="54"/>
        <v>-6.2541042084709826E-3</v>
      </c>
    </row>
    <row r="306" spans="2:25" x14ac:dyDescent="0.2">
      <c r="B306" t="str">
        <f>'CEG DATA'!B307</f>
        <v>14/05/2024 16:00:00</v>
      </c>
      <c r="C306">
        <f>'AAPL DATA'!F307</f>
        <v>187.43</v>
      </c>
      <c r="D306" s="7">
        <f t="shared" si="49"/>
        <v>6.1545242567172895E-3</v>
      </c>
      <c r="F306" t="str">
        <f t="shared" si="44"/>
        <v>14/05/2024 16:00:00</v>
      </c>
      <c r="G306">
        <f>'AMZN DATA'!F306</f>
        <v>187.07</v>
      </c>
      <c r="H306" s="7">
        <f t="shared" si="50"/>
        <v>2.6763745769055737E-3</v>
      </c>
      <c r="J306" t="str">
        <f t="shared" si="45"/>
        <v>14/05/2024 16:00:00</v>
      </c>
      <c r="K306">
        <f>'CVX DATA'!F307</f>
        <v>163.61000000000001</v>
      </c>
      <c r="L306" s="7">
        <f t="shared" si="51"/>
        <v>-5.6073774035734119E-3</v>
      </c>
      <c r="N306" t="str">
        <f t="shared" si="46"/>
        <v>14/05/2024 16:00:00</v>
      </c>
      <c r="O306">
        <f>'WDC DATA'!F307</f>
        <v>55.59</v>
      </c>
      <c r="P306" s="7">
        <f t="shared" si="52"/>
        <v>3.5708270551900428E-2</v>
      </c>
      <c r="R306" t="str">
        <f t="shared" si="47"/>
        <v>14/05/2024 16:00:00</v>
      </c>
      <c r="S306">
        <f>'MA DATA'!F307</f>
        <v>454.2</v>
      </c>
      <c r="T306" s="7">
        <f t="shared" si="53"/>
        <v>-7.8073996303419891E-3</v>
      </c>
      <c r="W306" t="str">
        <f t="shared" si="48"/>
        <v>14/05/2024 16:00:00</v>
      </c>
      <c r="X306">
        <f>'CEG DATA'!F307</f>
        <v>217.74</v>
      </c>
      <c r="Y306" s="7">
        <f t="shared" si="54"/>
        <v>1.9243400942320465E-2</v>
      </c>
    </row>
    <row r="307" spans="2:25" x14ac:dyDescent="0.2">
      <c r="B307" t="str">
        <f>'CEG DATA'!B308</f>
        <v>15/05/2024 16:00:00</v>
      </c>
      <c r="C307">
        <f>'AAPL DATA'!F308</f>
        <v>189.72</v>
      </c>
      <c r="D307" s="7">
        <f t="shared" si="49"/>
        <v>1.2143858638487333E-2</v>
      </c>
      <c r="F307" t="str">
        <f t="shared" si="44"/>
        <v>15/05/2024 16:00:00</v>
      </c>
      <c r="G307">
        <f>'AMZN DATA'!F307</f>
        <v>185.99</v>
      </c>
      <c r="H307" s="7">
        <f t="shared" si="50"/>
        <v>-5.78996953377764E-3</v>
      </c>
      <c r="J307" t="str">
        <f t="shared" si="45"/>
        <v>15/05/2024 16:00:00</v>
      </c>
      <c r="K307">
        <f>'CVX DATA'!F308</f>
        <v>163.05000000000001</v>
      </c>
      <c r="L307" s="7">
        <f t="shared" si="51"/>
        <v>-3.4286447596570883E-3</v>
      </c>
      <c r="N307" t="str">
        <f t="shared" si="46"/>
        <v>15/05/2024 16:00:00</v>
      </c>
      <c r="O307">
        <f>'WDC DATA'!F308</f>
        <v>57.21</v>
      </c>
      <c r="P307" s="7">
        <f t="shared" si="52"/>
        <v>2.8725379315059269E-2</v>
      </c>
      <c r="R307" t="str">
        <f t="shared" si="47"/>
        <v>15/05/2024 16:00:00</v>
      </c>
      <c r="S307">
        <f>'MA DATA'!F308</f>
        <v>458</v>
      </c>
      <c r="T307" s="7">
        <f t="shared" si="53"/>
        <v>8.3315544427269711E-3</v>
      </c>
      <c r="W307" t="str">
        <f t="shared" si="48"/>
        <v>15/05/2024 16:00:00</v>
      </c>
      <c r="X307">
        <f>'CEG DATA'!F308</f>
        <v>223.31</v>
      </c>
      <c r="Y307" s="7">
        <f t="shared" si="54"/>
        <v>2.5259250193761785E-2</v>
      </c>
    </row>
    <row r="308" spans="2:25" x14ac:dyDescent="0.2">
      <c r="B308" t="str">
        <f>'CEG DATA'!B309</f>
        <v>16/05/2024 16:00:00</v>
      </c>
      <c r="C308">
        <f>'AAPL DATA'!F309</f>
        <v>189.84</v>
      </c>
      <c r="D308" s="7">
        <f t="shared" si="49"/>
        <v>6.3231111812725633E-4</v>
      </c>
      <c r="F308" t="str">
        <f t="shared" si="44"/>
        <v>16/05/2024 16:00:00</v>
      </c>
      <c r="G308">
        <f>'AMZN DATA'!F308</f>
        <v>183.63</v>
      </c>
      <c r="H308" s="7">
        <f t="shared" si="50"/>
        <v>-1.2770045295947339E-2</v>
      </c>
      <c r="J308" t="str">
        <f t="shared" si="45"/>
        <v>16/05/2024 16:00:00</v>
      </c>
      <c r="K308">
        <f>'CVX DATA'!F309</f>
        <v>161.09</v>
      </c>
      <c r="L308" s="7">
        <f t="shared" si="51"/>
        <v>-1.2093687225454021E-2</v>
      </c>
      <c r="N308" t="str">
        <f t="shared" si="46"/>
        <v>16/05/2024 16:00:00</v>
      </c>
      <c r="O308">
        <f>'WDC DATA'!F309</f>
        <v>56.01</v>
      </c>
      <c r="P308" s="7">
        <f t="shared" si="52"/>
        <v>-2.1198462058696504E-2</v>
      </c>
      <c r="R308" t="str">
        <f t="shared" si="47"/>
        <v>16/05/2024 16:00:00</v>
      </c>
      <c r="S308">
        <f>'MA DATA'!F309</f>
        <v>458.87</v>
      </c>
      <c r="T308" s="7">
        <f t="shared" si="53"/>
        <v>1.8977614298834376E-3</v>
      </c>
      <c r="W308" t="str">
        <f t="shared" si="48"/>
        <v>16/05/2024 16:00:00</v>
      </c>
      <c r="X308">
        <f>'CEG DATA'!F309</f>
        <v>216.34</v>
      </c>
      <c r="Y308" s="7">
        <f t="shared" si="54"/>
        <v>-3.1709696444652331E-2</v>
      </c>
    </row>
    <row r="309" spans="2:25" x14ac:dyDescent="0.2">
      <c r="B309" t="str">
        <f>'CEG DATA'!B310</f>
        <v>17/05/2024 16:00:00</v>
      </c>
      <c r="C309">
        <f>'AAPL DATA'!F310</f>
        <v>189.87</v>
      </c>
      <c r="D309" s="7">
        <f t="shared" si="49"/>
        <v>1.5801532781546361E-4</v>
      </c>
      <c r="F309" t="str">
        <f t="shared" si="44"/>
        <v>17/05/2024 16:00:00</v>
      </c>
      <c r="G309">
        <f>'AMZN DATA'!F309</f>
        <v>184.7</v>
      </c>
      <c r="H309" s="7">
        <f t="shared" si="50"/>
        <v>5.8100236741061009E-3</v>
      </c>
      <c r="J309" t="str">
        <f t="shared" si="45"/>
        <v>17/05/2024 16:00:00</v>
      </c>
      <c r="K309">
        <f>'CVX DATA'!F310</f>
        <v>162.66999999999999</v>
      </c>
      <c r="L309" s="7">
        <f t="shared" si="51"/>
        <v>9.7603937684876494E-3</v>
      </c>
      <c r="N309" t="str">
        <f t="shared" si="46"/>
        <v>17/05/2024 16:00:00</v>
      </c>
      <c r="O309">
        <f>'WDC DATA'!F310</f>
        <v>54.5</v>
      </c>
      <c r="P309" s="7">
        <f t="shared" si="52"/>
        <v>-2.7329544552542526E-2</v>
      </c>
      <c r="R309" t="str">
        <f t="shared" si="47"/>
        <v>17/05/2024 16:00:00</v>
      </c>
      <c r="S309">
        <f>'MA DATA'!F310</f>
        <v>460.27</v>
      </c>
      <c r="T309" s="7">
        <f t="shared" si="53"/>
        <v>3.0463282692082465E-3</v>
      </c>
      <c r="W309" t="str">
        <f t="shared" si="48"/>
        <v>17/05/2024 16:00:00</v>
      </c>
      <c r="X309">
        <f>'CEG DATA'!F310</f>
        <v>213.11</v>
      </c>
      <c r="Y309" s="7">
        <f t="shared" si="54"/>
        <v>-1.5042779872908918E-2</v>
      </c>
    </row>
    <row r="310" spans="2:25" x14ac:dyDescent="0.2">
      <c r="B310" t="str">
        <f>'CEG DATA'!B311</f>
        <v>20/05/2024 16:00:00</v>
      </c>
      <c r="C310">
        <f>'AAPL DATA'!F311</f>
        <v>191.04</v>
      </c>
      <c r="D310" s="7">
        <f t="shared" si="49"/>
        <v>6.1432027489136277E-3</v>
      </c>
      <c r="F310" t="str">
        <f t="shared" si="44"/>
        <v>20/05/2024 16:00:00</v>
      </c>
      <c r="G310">
        <f>'AMZN DATA'!F310</f>
        <v>183.54</v>
      </c>
      <c r="H310" s="7">
        <f t="shared" si="50"/>
        <v>-6.3002598143271308E-3</v>
      </c>
      <c r="J310" t="str">
        <f t="shared" si="45"/>
        <v>20/05/2024 16:00:00</v>
      </c>
      <c r="K310">
        <f>'CVX DATA'!F311</f>
        <v>161.13999999999999</v>
      </c>
      <c r="L310" s="7">
        <f t="shared" si="51"/>
        <v>-9.4500564293121224E-3</v>
      </c>
      <c r="N310" t="str">
        <f t="shared" si="46"/>
        <v>20/05/2024 16:00:00</v>
      </c>
      <c r="O310">
        <f>'WDC DATA'!F311</f>
        <v>55.22</v>
      </c>
      <c r="P310" s="7">
        <f t="shared" si="52"/>
        <v>1.3124504832809894E-2</v>
      </c>
      <c r="R310" t="str">
        <f t="shared" si="47"/>
        <v>20/05/2024 16:00:00</v>
      </c>
      <c r="S310">
        <f>'MA DATA'!F311</f>
        <v>459.66</v>
      </c>
      <c r="T310" s="7">
        <f t="shared" si="53"/>
        <v>-1.3261880564919724E-3</v>
      </c>
      <c r="W310" t="str">
        <f t="shared" si="48"/>
        <v>20/05/2024 16:00:00</v>
      </c>
      <c r="X310">
        <f>'CEG DATA'!F311</f>
        <v>215.07</v>
      </c>
      <c r="Y310" s="7">
        <f t="shared" si="54"/>
        <v>9.1550922036559863E-3</v>
      </c>
    </row>
    <row r="311" spans="2:25" x14ac:dyDescent="0.2">
      <c r="B311" t="str">
        <f>'CEG DATA'!B312</f>
        <v>21/05/2024 16:00:00</v>
      </c>
      <c r="C311">
        <f>'AAPL DATA'!F312</f>
        <v>192.35</v>
      </c>
      <c r="D311" s="7">
        <f t="shared" si="49"/>
        <v>6.8337989940669263E-3</v>
      </c>
      <c r="F311" t="str">
        <f t="shared" si="44"/>
        <v>21/05/2024 16:00:00</v>
      </c>
      <c r="G311">
        <f>'AMZN DATA'!F311</f>
        <v>183.15</v>
      </c>
      <c r="H311" s="7">
        <f t="shared" si="50"/>
        <v>-2.1271381660436009E-3</v>
      </c>
      <c r="J311" t="str">
        <f t="shared" si="45"/>
        <v>21/05/2024 16:00:00</v>
      </c>
      <c r="K311">
        <f>'CVX DATA'!F312</f>
        <v>159.97</v>
      </c>
      <c r="L311" s="7">
        <f t="shared" si="51"/>
        <v>-7.2872546955454745E-3</v>
      </c>
      <c r="N311" t="str">
        <f t="shared" si="46"/>
        <v>21/05/2024 16:00:00</v>
      </c>
      <c r="O311">
        <f>'WDC DATA'!F312</f>
        <v>55.94</v>
      </c>
      <c r="P311" s="7">
        <f t="shared" si="52"/>
        <v>1.2954481271805283E-2</v>
      </c>
      <c r="R311" t="str">
        <f t="shared" si="47"/>
        <v>21/05/2024 16:00:00</v>
      </c>
      <c r="S311">
        <f>'MA DATA'!F312</f>
        <v>459.1</v>
      </c>
      <c r="T311" s="7">
        <f t="shared" si="53"/>
        <v>-1.2190345016081774E-3</v>
      </c>
      <c r="W311" t="str">
        <f t="shared" si="48"/>
        <v>21/05/2024 16:00:00</v>
      </c>
      <c r="X311">
        <f>'CEG DATA'!F312</f>
        <v>222.59</v>
      </c>
      <c r="Y311" s="7">
        <f t="shared" si="54"/>
        <v>3.4367957669628101E-2</v>
      </c>
    </row>
    <row r="312" spans="2:25" x14ac:dyDescent="0.2">
      <c r="B312" t="str">
        <f>'CEG DATA'!B313</f>
        <v>22/05/2024 16:00:00</v>
      </c>
      <c r="C312">
        <f>'AAPL DATA'!F313</f>
        <v>190.9</v>
      </c>
      <c r="D312" s="7">
        <f t="shared" si="49"/>
        <v>-7.5668984666021327E-3</v>
      </c>
      <c r="F312" t="str">
        <f t="shared" si="44"/>
        <v>22/05/2024 16:00:00</v>
      </c>
      <c r="G312">
        <f>'AMZN DATA'!F312</f>
        <v>183.13</v>
      </c>
      <c r="H312" s="7">
        <f t="shared" si="50"/>
        <v>-1.0920607196614332E-4</v>
      </c>
      <c r="J312" t="str">
        <f t="shared" si="45"/>
        <v>22/05/2024 16:00:00</v>
      </c>
      <c r="K312">
        <f>'CVX DATA'!F313</f>
        <v>157.57</v>
      </c>
      <c r="L312" s="7">
        <f t="shared" si="51"/>
        <v>-1.5116493679550185E-2</v>
      </c>
      <c r="N312" t="str">
        <f t="shared" si="46"/>
        <v>22/05/2024 16:00:00</v>
      </c>
      <c r="O312">
        <f>'WDC DATA'!F313</f>
        <v>55.59</v>
      </c>
      <c r="P312" s="7">
        <f t="shared" si="52"/>
        <v>-6.2763588084354801E-3</v>
      </c>
      <c r="R312" t="str">
        <f t="shared" si="47"/>
        <v>22/05/2024 16:00:00</v>
      </c>
      <c r="S312">
        <f>'MA DATA'!F313</f>
        <v>456.52</v>
      </c>
      <c r="T312" s="7">
        <f t="shared" si="53"/>
        <v>-5.635540569777232E-3</v>
      </c>
      <c r="W312" t="str">
        <f t="shared" si="48"/>
        <v>22/05/2024 16:00:00</v>
      </c>
      <c r="X312">
        <f>'CEG DATA'!F313</f>
        <v>220.11</v>
      </c>
      <c r="Y312" s="7">
        <f t="shared" si="54"/>
        <v>-1.1204092808506089E-2</v>
      </c>
    </row>
    <row r="313" spans="2:25" x14ac:dyDescent="0.2">
      <c r="B313" t="str">
        <f>'CEG DATA'!B314</f>
        <v>23/05/2024 16:00:00</v>
      </c>
      <c r="C313">
        <f>'AAPL DATA'!F314</f>
        <v>186.88</v>
      </c>
      <c r="D313" s="7">
        <f t="shared" si="49"/>
        <v>-2.1283031091839801E-2</v>
      </c>
      <c r="F313" t="str">
        <f t="shared" si="44"/>
        <v>23/05/2024 16:00:00</v>
      </c>
      <c r="G313">
        <f>'AMZN DATA'!F313</f>
        <v>181.05</v>
      </c>
      <c r="H313" s="7">
        <f t="shared" si="50"/>
        <v>-1.142304694120695E-2</v>
      </c>
      <c r="J313" t="str">
        <f t="shared" si="45"/>
        <v>23/05/2024 16:00:00</v>
      </c>
      <c r="K313">
        <f>'CVX DATA'!F314</f>
        <v>156.94</v>
      </c>
      <c r="L313" s="7">
        <f t="shared" si="51"/>
        <v>-4.0062372746269481E-3</v>
      </c>
      <c r="N313" t="str">
        <f t="shared" si="46"/>
        <v>23/05/2024 16:00:00</v>
      </c>
      <c r="O313">
        <f>'WDC DATA'!F314</f>
        <v>56.06</v>
      </c>
      <c r="P313" s="7">
        <f t="shared" si="52"/>
        <v>8.4192167712640702E-3</v>
      </c>
      <c r="R313" t="str">
        <f t="shared" si="47"/>
        <v>23/05/2024 16:00:00</v>
      </c>
      <c r="S313">
        <f>'MA DATA'!F314</f>
        <v>451.21</v>
      </c>
      <c r="T313" s="7">
        <f t="shared" si="53"/>
        <v>-1.1699647626581067E-2</v>
      </c>
      <c r="W313" t="str">
        <f t="shared" si="48"/>
        <v>23/05/2024 16:00:00</v>
      </c>
      <c r="X313">
        <f>'CEG DATA'!F314</f>
        <v>221.16</v>
      </c>
      <c r="Y313" s="7">
        <f t="shared" si="54"/>
        <v>4.7590000757194665E-3</v>
      </c>
    </row>
    <row r="314" spans="2:25" x14ac:dyDescent="0.2">
      <c r="B314" t="str">
        <f>'CEG DATA'!B315</f>
        <v>24/05/2024 16:00:00</v>
      </c>
      <c r="C314">
        <f>'AAPL DATA'!F315</f>
        <v>189.98</v>
      </c>
      <c r="D314" s="7">
        <f t="shared" si="49"/>
        <v>1.6452103822174123E-2</v>
      </c>
      <c r="F314" t="str">
        <f t="shared" si="44"/>
        <v>24/05/2024 16:00:00</v>
      </c>
      <c r="G314">
        <f>'AMZN DATA'!F314</f>
        <v>180.75</v>
      </c>
      <c r="H314" s="7">
        <f t="shared" si="50"/>
        <v>-1.6583751727762275E-3</v>
      </c>
      <c r="J314" t="str">
        <f t="shared" si="45"/>
        <v>24/05/2024 16:00:00</v>
      </c>
      <c r="K314">
        <f>'CVX DATA'!F315</f>
        <v>157.75</v>
      </c>
      <c r="L314" s="7">
        <f t="shared" si="51"/>
        <v>5.147934721995406E-3</v>
      </c>
      <c r="N314" t="str">
        <f t="shared" si="46"/>
        <v>24/05/2024 16:00:00</v>
      </c>
      <c r="O314">
        <f>'WDC DATA'!F315</f>
        <v>56.55</v>
      </c>
      <c r="P314" s="7">
        <f t="shared" si="52"/>
        <v>8.7026568254870915E-3</v>
      </c>
      <c r="R314" t="str">
        <f t="shared" si="47"/>
        <v>24/05/2024 16:00:00</v>
      </c>
      <c r="S314">
        <f>'MA DATA'!F315</f>
        <v>451.18</v>
      </c>
      <c r="T314" s="7">
        <f t="shared" si="53"/>
        <v>-6.649009854063493E-5</v>
      </c>
      <c r="W314" t="str">
        <f t="shared" si="48"/>
        <v>24/05/2024 16:00:00</v>
      </c>
      <c r="X314">
        <f>'CEG DATA'!F315</f>
        <v>230.63</v>
      </c>
      <c r="Y314" s="7">
        <f t="shared" si="54"/>
        <v>4.1928273306849152E-2</v>
      </c>
    </row>
    <row r="315" spans="2:25" x14ac:dyDescent="0.2">
      <c r="B315" t="str">
        <f>'CEG DATA'!B316</f>
        <v>28/05/2024 16:00:00</v>
      </c>
      <c r="C315">
        <f>'AAPL DATA'!F316</f>
        <v>189.99</v>
      </c>
      <c r="D315" s="7">
        <f t="shared" si="49"/>
        <v>5.2635734412367455E-5</v>
      </c>
      <c r="F315" t="str">
        <f t="shared" si="44"/>
        <v>28/05/2024 16:00:00</v>
      </c>
      <c r="G315">
        <f>'AMZN DATA'!F315</f>
        <v>182.15</v>
      </c>
      <c r="H315" s="7">
        <f t="shared" si="50"/>
        <v>7.7156624156987071E-3</v>
      </c>
      <c r="J315" t="str">
        <f t="shared" si="45"/>
        <v>28/05/2024 16:00:00</v>
      </c>
      <c r="K315">
        <f>'CVX DATA'!F316</f>
        <v>159.04</v>
      </c>
      <c r="L315" s="7">
        <f t="shared" si="51"/>
        <v>8.1442414869412512E-3</v>
      </c>
      <c r="N315" t="str">
        <f t="shared" si="46"/>
        <v>28/05/2024 16:00:00</v>
      </c>
      <c r="O315">
        <f>'WDC DATA'!F316</f>
        <v>57.55</v>
      </c>
      <c r="P315" s="7">
        <f t="shared" si="52"/>
        <v>1.7528932605762285E-2</v>
      </c>
      <c r="R315" t="str">
        <f t="shared" si="47"/>
        <v>28/05/2024 16:00:00</v>
      </c>
      <c r="S315">
        <f>'MA DATA'!F316</f>
        <v>445.08</v>
      </c>
      <c r="T315" s="7">
        <f t="shared" si="53"/>
        <v>-1.3612331670777788E-2</v>
      </c>
      <c r="W315" t="str">
        <f t="shared" si="48"/>
        <v>28/05/2024 16:00:00</v>
      </c>
      <c r="X315">
        <f>'CEG DATA'!F316</f>
        <v>231.27</v>
      </c>
      <c r="Y315" s="7">
        <f t="shared" si="54"/>
        <v>2.7711643626992235E-3</v>
      </c>
    </row>
    <row r="316" spans="2:25" x14ac:dyDescent="0.2">
      <c r="B316" t="str">
        <f>'CEG DATA'!B317</f>
        <v>29/05/2024 16:00:00</v>
      </c>
      <c r="C316">
        <f>'AAPL DATA'!F317</f>
        <v>190.29</v>
      </c>
      <c r="D316" s="7">
        <f t="shared" si="49"/>
        <v>1.5777851174667318E-3</v>
      </c>
      <c r="F316" t="str">
        <f t="shared" si="44"/>
        <v>29/05/2024 16:00:00</v>
      </c>
      <c r="G316">
        <f>'AMZN DATA'!F316</f>
        <v>182.02</v>
      </c>
      <c r="H316" s="7">
        <f t="shared" si="50"/>
        <v>-7.1395230536316456E-4</v>
      </c>
      <c r="J316" t="str">
        <f t="shared" si="45"/>
        <v>29/05/2024 16:00:00</v>
      </c>
      <c r="K316">
        <f>'CVX DATA'!F317</f>
        <v>156.9</v>
      </c>
      <c r="L316" s="7">
        <f t="shared" si="51"/>
        <v>-1.3547083169276912E-2</v>
      </c>
      <c r="N316" t="str">
        <f t="shared" si="46"/>
        <v>29/05/2024 16:00:00</v>
      </c>
      <c r="O316">
        <f>'WDC DATA'!F317</f>
        <v>58.53</v>
      </c>
      <c r="P316" s="7">
        <f t="shared" si="52"/>
        <v>1.6885308135238055E-2</v>
      </c>
      <c r="R316" t="str">
        <f t="shared" si="47"/>
        <v>29/05/2024 16:00:00</v>
      </c>
      <c r="S316">
        <f>'MA DATA'!F317</f>
        <v>442.47</v>
      </c>
      <c r="T316" s="7">
        <f t="shared" si="53"/>
        <v>-5.8813757499789412E-3</v>
      </c>
      <c r="W316" t="str">
        <f t="shared" si="48"/>
        <v>29/05/2024 16:00:00</v>
      </c>
      <c r="X316">
        <f>'CEG DATA'!F317</f>
        <v>220.74</v>
      </c>
      <c r="Y316" s="7">
        <f t="shared" si="54"/>
        <v>-4.6600320794542495E-2</v>
      </c>
    </row>
    <row r="317" spans="2:25" x14ac:dyDescent="0.2">
      <c r="B317" t="str">
        <f>'CEG DATA'!B318</f>
        <v>30/05/2024 16:00:00</v>
      </c>
      <c r="C317">
        <f>'AAPL DATA'!F318</f>
        <v>191.29</v>
      </c>
      <c r="D317" s="7">
        <f t="shared" si="49"/>
        <v>5.2413768506466675E-3</v>
      </c>
      <c r="F317" t="str">
        <f t="shared" si="44"/>
        <v>30/05/2024 16:00:00</v>
      </c>
      <c r="G317">
        <f>'AMZN DATA'!F317</f>
        <v>179.32</v>
      </c>
      <c r="H317" s="7">
        <f t="shared" si="50"/>
        <v>-1.4944651861970954E-2</v>
      </c>
      <c r="J317" t="str">
        <f t="shared" si="45"/>
        <v>30/05/2024 16:00:00</v>
      </c>
      <c r="K317">
        <f>'CVX DATA'!F318</f>
        <v>158.26</v>
      </c>
      <c r="L317" s="7">
        <f t="shared" si="51"/>
        <v>8.630590442060224E-3</v>
      </c>
      <c r="N317" t="str">
        <f t="shared" si="46"/>
        <v>30/05/2024 16:00:00</v>
      </c>
      <c r="O317">
        <f>'WDC DATA'!F318</f>
        <v>57.08</v>
      </c>
      <c r="P317" s="7">
        <f t="shared" si="52"/>
        <v>-2.5085650694493873E-2</v>
      </c>
      <c r="R317" t="str">
        <f t="shared" si="47"/>
        <v>30/05/2024 16:00:00</v>
      </c>
      <c r="S317">
        <f>'MA DATA'!F318</f>
        <v>442.1</v>
      </c>
      <c r="T317" s="7">
        <f t="shared" si="53"/>
        <v>-8.3656470732312545E-4</v>
      </c>
      <c r="W317" t="str">
        <f t="shared" si="48"/>
        <v>30/05/2024 16:00:00</v>
      </c>
      <c r="X317">
        <f>'CEG DATA'!F318</f>
        <v>224.96</v>
      </c>
      <c r="Y317" s="7">
        <f t="shared" si="54"/>
        <v>1.8937070277562057E-2</v>
      </c>
    </row>
    <row r="318" spans="2:25" x14ac:dyDescent="0.2">
      <c r="B318" t="str">
        <f>'CEG DATA'!B319</f>
        <v>31/05/2024 16:00:00</v>
      </c>
      <c r="C318">
        <f>'AAPL DATA'!F319</f>
        <v>192.25</v>
      </c>
      <c r="D318" s="7">
        <f t="shared" si="49"/>
        <v>5.0060072211912839E-3</v>
      </c>
      <c r="F318" t="str">
        <f t="shared" si="44"/>
        <v>31/05/2024 16:00:00</v>
      </c>
      <c r="G318">
        <f>'AMZN DATA'!F318</f>
        <v>176.44</v>
      </c>
      <c r="H318" s="7">
        <f t="shared" si="50"/>
        <v>-1.619104405049978E-2</v>
      </c>
      <c r="J318" t="str">
        <f t="shared" si="45"/>
        <v>31/05/2024 16:00:00</v>
      </c>
      <c r="K318">
        <f>'CVX DATA'!F319</f>
        <v>162.30000000000001</v>
      </c>
      <c r="L318" s="7">
        <f t="shared" si="51"/>
        <v>2.5207224339498305E-2</v>
      </c>
      <c r="N318" t="str">
        <f t="shared" si="46"/>
        <v>31/05/2024 16:00:00</v>
      </c>
      <c r="O318">
        <f>'WDC DATA'!F319</f>
        <v>56.91</v>
      </c>
      <c r="P318" s="7">
        <f t="shared" si="52"/>
        <v>-2.982719993603204E-3</v>
      </c>
      <c r="R318" t="str">
        <f t="shared" si="47"/>
        <v>31/05/2024 16:00:00</v>
      </c>
      <c r="S318">
        <f>'MA DATA'!F319</f>
        <v>447.07</v>
      </c>
      <c r="T318" s="7">
        <f t="shared" si="53"/>
        <v>1.1179081073513992E-2</v>
      </c>
      <c r="W318" t="str">
        <f t="shared" si="48"/>
        <v>31/05/2024 16:00:00</v>
      </c>
      <c r="X318">
        <f>'CEG DATA'!F319</f>
        <v>217.25</v>
      </c>
      <c r="Y318" s="7">
        <f t="shared" si="54"/>
        <v>-3.4873844476798754E-2</v>
      </c>
    </row>
    <row r="319" spans="2:25" x14ac:dyDescent="0.2">
      <c r="B319" t="str">
        <f>'CEG DATA'!B320</f>
        <v>03/06/2024 16:00:00</v>
      </c>
      <c r="C319">
        <f>'AAPL DATA'!F320</f>
        <v>194.03</v>
      </c>
      <c r="D319" s="7">
        <f t="shared" si="49"/>
        <v>9.2161778974277301E-3</v>
      </c>
      <c r="F319" t="str">
        <f t="shared" si="44"/>
        <v>03/06/2024 16:00:00</v>
      </c>
      <c r="G319">
        <f>'AMZN DATA'!F319</f>
        <v>178.34</v>
      </c>
      <c r="H319" s="7">
        <f t="shared" si="50"/>
        <v>1.0710965469994352E-2</v>
      </c>
      <c r="J319" t="str">
        <f t="shared" si="45"/>
        <v>03/06/2024 16:00:00</v>
      </c>
      <c r="K319">
        <f>'CVX DATA'!F320</f>
        <v>157.46</v>
      </c>
      <c r="L319" s="7">
        <f t="shared" si="51"/>
        <v>-3.027501676422438E-2</v>
      </c>
      <c r="N319" t="str">
        <f t="shared" si="46"/>
        <v>03/06/2024 16:00:00</v>
      </c>
      <c r="O319">
        <f>'WDC DATA'!F320</f>
        <v>56.67</v>
      </c>
      <c r="P319" s="7">
        <f t="shared" si="52"/>
        <v>-4.226102433504548E-3</v>
      </c>
      <c r="R319" t="str">
        <f t="shared" si="47"/>
        <v>03/06/2024 16:00:00</v>
      </c>
      <c r="S319">
        <f>'MA DATA'!F320</f>
        <v>443.19</v>
      </c>
      <c r="T319" s="7">
        <f t="shared" si="53"/>
        <v>-8.7166099040850674E-3</v>
      </c>
      <c r="W319" t="str">
        <f t="shared" si="48"/>
        <v>03/06/2024 16:00:00</v>
      </c>
      <c r="X319">
        <f>'CEG DATA'!F320</f>
        <v>208.26</v>
      </c>
      <c r="Y319" s="7">
        <f t="shared" si="54"/>
        <v>-4.2261465043751514E-2</v>
      </c>
    </row>
    <row r="320" spans="2:25" x14ac:dyDescent="0.2">
      <c r="B320" t="str">
        <f>'CEG DATA'!B321</f>
        <v>04/06/2024 16:00:00</v>
      </c>
      <c r="C320">
        <f>'AAPL DATA'!F321</f>
        <v>194.35</v>
      </c>
      <c r="D320" s="7">
        <f t="shared" si="49"/>
        <v>1.6478710150511398E-3</v>
      </c>
      <c r="F320" t="str">
        <f t="shared" si="44"/>
        <v>04/06/2024 16:00:00</v>
      </c>
      <c r="G320">
        <f>'AMZN DATA'!F320</f>
        <v>179.34</v>
      </c>
      <c r="H320" s="7">
        <f t="shared" si="50"/>
        <v>5.5916048171680728E-3</v>
      </c>
      <c r="J320" t="str">
        <f t="shared" si="45"/>
        <v>04/06/2024 16:00:00</v>
      </c>
      <c r="K320">
        <f>'CVX DATA'!F321</f>
        <v>156.13</v>
      </c>
      <c r="L320" s="7">
        <f t="shared" si="51"/>
        <v>-8.4824642028922623E-3</v>
      </c>
      <c r="N320" t="str">
        <f t="shared" si="46"/>
        <v>04/06/2024 16:00:00</v>
      </c>
      <c r="O320">
        <f>'WDC DATA'!F321</f>
        <v>55.89</v>
      </c>
      <c r="P320" s="7">
        <f t="shared" si="52"/>
        <v>-1.3859496899921154E-2</v>
      </c>
      <c r="R320" t="str">
        <f t="shared" si="47"/>
        <v>04/06/2024 16:00:00</v>
      </c>
      <c r="S320">
        <f>'MA DATA'!F321</f>
        <v>444.77</v>
      </c>
      <c r="T320" s="7">
        <f t="shared" si="53"/>
        <v>3.5587226169939328E-3</v>
      </c>
      <c r="W320" t="str">
        <f t="shared" si="48"/>
        <v>04/06/2024 16:00:00</v>
      </c>
      <c r="X320">
        <f>'CEG DATA'!F321</f>
        <v>203.14</v>
      </c>
      <c r="Y320" s="7">
        <f t="shared" si="54"/>
        <v>-2.4891902590394876E-2</v>
      </c>
    </row>
    <row r="321" spans="2:25" x14ac:dyDescent="0.2">
      <c r="B321" t="str">
        <f>'CEG DATA'!B322</f>
        <v>05/06/2024 16:00:00</v>
      </c>
      <c r="C321">
        <f>'AAPL DATA'!F322</f>
        <v>195.87</v>
      </c>
      <c r="D321" s="7">
        <f t="shared" si="49"/>
        <v>7.7905165684197843E-3</v>
      </c>
      <c r="F321" t="str">
        <f t="shared" si="44"/>
        <v>05/06/2024 16:00:00</v>
      </c>
      <c r="G321">
        <f>'AMZN DATA'!F321</f>
        <v>181.28</v>
      </c>
      <c r="H321" s="7">
        <f t="shared" si="50"/>
        <v>1.0759351755794705E-2</v>
      </c>
      <c r="J321" t="str">
        <f t="shared" si="45"/>
        <v>05/06/2024 16:00:00</v>
      </c>
      <c r="K321">
        <f>'CVX DATA'!F322</f>
        <v>154.97999999999999</v>
      </c>
      <c r="L321" s="7">
        <f t="shared" si="51"/>
        <v>-7.3929172176248501E-3</v>
      </c>
      <c r="N321" t="str">
        <f t="shared" si="46"/>
        <v>05/06/2024 16:00:00</v>
      </c>
      <c r="O321">
        <f>'WDC DATA'!F322</f>
        <v>58.13</v>
      </c>
      <c r="P321" s="7">
        <f t="shared" si="52"/>
        <v>3.9296408431652448E-2</v>
      </c>
      <c r="R321" t="str">
        <f t="shared" si="47"/>
        <v>05/06/2024 16:00:00</v>
      </c>
      <c r="S321">
        <f>'MA DATA'!F322</f>
        <v>446.66</v>
      </c>
      <c r="T321" s="7">
        <f t="shared" si="53"/>
        <v>4.240384173708144E-3</v>
      </c>
      <c r="W321" t="str">
        <f t="shared" si="48"/>
        <v>05/06/2024 16:00:00</v>
      </c>
      <c r="X321">
        <f>'CEG DATA'!F322</f>
        <v>209.33</v>
      </c>
      <c r="Y321" s="7">
        <f t="shared" si="54"/>
        <v>3.0016557595073726E-2</v>
      </c>
    </row>
    <row r="322" spans="2:25" x14ac:dyDescent="0.2">
      <c r="B322" t="str">
        <f>'CEG DATA'!B323</f>
        <v>06/06/2024 16:00:00</v>
      </c>
      <c r="C322">
        <f>'AAPL DATA'!F323</f>
        <v>194.48</v>
      </c>
      <c r="D322" s="7">
        <f t="shared" si="49"/>
        <v>-7.1218438587839971E-3</v>
      </c>
      <c r="F322" t="str">
        <f t="shared" si="44"/>
        <v>06/06/2024 16:00:00</v>
      </c>
      <c r="G322">
        <f>'AMZN DATA'!F322</f>
        <v>185</v>
      </c>
      <c r="H322" s="7">
        <f t="shared" si="50"/>
        <v>2.0313027798628695E-2</v>
      </c>
      <c r="J322" t="str">
        <f t="shared" si="45"/>
        <v>06/06/2024 16:00:00</v>
      </c>
      <c r="K322">
        <f>'CVX DATA'!F323</f>
        <v>155.93</v>
      </c>
      <c r="L322" s="7">
        <f t="shared" si="51"/>
        <v>6.1111122609900691E-3</v>
      </c>
      <c r="N322" t="str">
        <f t="shared" si="46"/>
        <v>06/06/2024 16:00:00</v>
      </c>
      <c r="O322">
        <f>'WDC DATA'!F323</f>
        <v>56.88</v>
      </c>
      <c r="P322" s="7">
        <f t="shared" si="52"/>
        <v>-2.1738096218273766E-2</v>
      </c>
      <c r="R322" t="str">
        <f t="shared" si="47"/>
        <v>06/06/2024 16:00:00</v>
      </c>
      <c r="S322">
        <f>'MA DATA'!F323</f>
        <v>448.68</v>
      </c>
      <c r="T322" s="7">
        <f t="shared" si="53"/>
        <v>4.5122599846941077E-3</v>
      </c>
      <c r="W322" t="str">
        <f t="shared" si="48"/>
        <v>06/06/2024 16:00:00</v>
      </c>
      <c r="X322">
        <f>'CEG DATA'!F323</f>
        <v>202.6</v>
      </c>
      <c r="Y322" s="7">
        <f t="shared" si="54"/>
        <v>-3.2678362291845779E-2</v>
      </c>
    </row>
    <row r="323" spans="2:25" x14ac:dyDescent="0.2">
      <c r="B323" t="str">
        <f>'CEG DATA'!B324</f>
        <v>07/06/2024 16:00:00</v>
      </c>
      <c r="C323">
        <f>'AAPL DATA'!F324</f>
        <v>196.89</v>
      </c>
      <c r="D323" s="7">
        <f t="shared" si="49"/>
        <v>1.231586714587319E-2</v>
      </c>
      <c r="F323" t="str">
        <f t="shared" si="44"/>
        <v>07/06/2024 16:00:00</v>
      </c>
      <c r="G323">
        <f>'AMZN DATA'!F323</f>
        <v>184.3</v>
      </c>
      <c r="H323" s="7">
        <f t="shared" si="50"/>
        <v>-3.7909604025471821E-3</v>
      </c>
      <c r="J323" t="str">
        <f t="shared" si="45"/>
        <v>07/06/2024 16:00:00</v>
      </c>
      <c r="K323">
        <f>'CVX DATA'!F324</f>
        <v>156.08000000000001</v>
      </c>
      <c r="L323" s="7">
        <f t="shared" si="51"/>
        <v>9.6150771806173855E-4</v>
      </c>
      <c r="N323" t="str">
        <f t="shared" si="46"/>
        <v>07/06/2024 16:00:00</v>
      </c>
      <c r="O323">
        <f>'WDC DATA'!F324</f>
        <v>56.67</v>
      </c>
      <c r="P323" s="7">
        <f t="shared" si="52"/>
        <v>-3.698815313457544E-3</v>
      </c>
      <c r="R323" t="str">
        <f t="shared" si="47"/>
        <v>07/06/2024 16:00:00</v>
      </c>
      <c r="S323">
        <f>'MA DATA'!F324</f>
        <v>449.79</v>
      </c>
      <c r="T323" s="7">
        <f t="shared" si="53"/>
        <v>2.4708683978989024E-3</v>
      </c>
      <c r="W323" t="str">
        <f t="shared" si="48"/>
        <v>07/06/2024 16:00:00</v>
      </c>
      <c r="X323">
        <f>'CEG DATA'!F324</f>
        <v>198</v>
      </c>
      <c r="Y323" s="7">
        <f t="shared" si="54"/>
        <v>-2.296656112004776E-2</v>
      </c>
    </row>
    <row r="324" spans="2:25" x14ac:dyDescent="0.2">
      <c r="B324" t="str">
        <f>'CEG DATA'!B325</f>
        <v>10/06/2024 16:00:00</v>
      </c>
      <c r="C324">
        <f>'AAPL DATA'!F325</f>
        <v>193.12</v>
      </c>
      <c r="D324" s="7">
        <f t="shared" si="49"/>
        <v>-1.9333439804519667E-2</v>
      </c>
      <c r="F324" t="str">
        <f t="shared" ref="F324:F387" si="55">B324</f>
        <v>10/06/2024 16:00:00</v>
      </c>
      <c r="G324">
        <f>'AMZN DATA'!F324</f>
        <v>187.06</v>
      </c>
      <c r="H324" s="7">
        <f t="shared" si="50"/>
        <v>1.4864556330627226E-2</v>
      </c>
      <c r="J324" t="str">
        <f t="shared" ref="J324:J387" si="56">F324</f>
        <v>10/06/2024 16:00:00</v>
      </c>
      <c r="K324">
        <f>'CVX DATA'!F325</f>
        <v>156.74</v>
      </c>
      <c r="L324" s="7">
        <f t="shared" si="51"/>
        <v>4.2196853098627292E-3</v>
      </c>
      <c r="N324" t="str">
        <f t="shared" ref="N324:N387" si="57">J324</f>
        <v>10/06/2024 16:00:00</v>
      </c>
      <c r="O324">
        <f>'WDC DATA'!F325</f>
        <v>58.28</v>
      </c>
      <c r="P324" s="7">
        <f t="shared" si="52"/>
        <v>2.8014011145476289E-2</v>
      </c>
      <c r="R324" t="str">
        <f t="shared" ref="R324:R387" si="58">N324</f>
        <v>10/06/2024 16:00:00</v>
      </c>
      <c r="S324">
        <f>'MA DATA'!F325</f>
        <v>449.25</v>
      </c>
      <c r="T324" s="7">
        <f t="shared" si="53"/>
        <v>-1.2012815112531444E-3</v>
      </c>
      <c r="W324" t="str">
        <f t="shared" ref="W324:W387" si="59">R324</f>
        <v>10/06/2024 16:00:00</v>
      </c>
      <c r="X324">
        <f>'CEG DATA'!F325</f>
        <v>214.63</v>
      </c>
      <c r="Y324" s="7">
        <f t="shared" si="54"/>
        <v>8.0648584699038198E-2</v>
      </c>
    </row>
    <row r="325" spans="2:25" x14ac:dyDescent="0.2">
      <c r="B325" t="str">
        <f>'CEG DATA'!B326</f>
        <v>11/06/2024 16:00:00</v>
      </c>
      <c r="C325">
        <f>'AAPL DATA'!F326</f>
        <v>207.15</v>
      </c>
      <c r="D325" s="7">
        <f t="shared" ref="D325:D388" si="60">LN(C325/C324)</f>
        <v>7.0131411174189487E-2</v>
      </c>
      <c r="F325" t="str">
        <f t="shared" si="55"/>
        <v>11/06/2024 16:00:00</v>
      </c>
      <c r="G325">
        <f>'AMZN DATA'!F325</f>
        <v>187.23</v>
      </c>
      <c r="H325" s="7">
        <f t="shared" ref="H325:H388" si="61">LN(G325/G324)</f>
        <v>9.0838660765632951E-4</v>
      </c>
      <c r="J325" t="str">
        <f t="shared" si="56"/>
        <v>11/06/2024 16:00:00</v>
      </c>
      <c r="K325">
        <f>'CVX DATA'!F326</f>
        <v>156.49</v>
      </c>
      <c r="L325" s="7">
        <f t="shared" ref="L325:L388" si="62">LN(K325/K324)</f>
        <v>-1.5962714496379482E-3</v>
      </c>
      <c r="N325" t="str">
        <f t="shared" si="57"/>
        <v>11/06/2024 16:00:00</v>
      </c>
      <c r="O325">
        <f>'WDC DATA'!F326</f>
        <v>57.84</v>
      </c>
      <c r="P325" s="7">
        <f t="shared" ref="P325:P388" si="63">LN(O325/O324)</f>
        <v>-7.5784034764947465E-3</v>
      </c>
      <c r="R325" t="str">
        <f t="shared" si="58"/>
        <v>11/06/2024 16:00:00</v>
      </c>
      <c r="S325">
        <f>'MA DATA'!F326</f>
        <v>449.04</v>
      </c>
      <c r="T325" s="7">
        <f t="shared" ref="T325:T388" si="64">LN(S325/S324)</f>
        <v>-4.6755502972451666E-4</v>
      </c>
      <c r="W325" t="str">
        <f t="shared" si="59"/>
        <v>11/06/2024 16:00:00</v>
      </c>
      <c r="X325">
        <f>'CEG DATA'!F326</f>
        <v>218.31</v>
      </c>
      <c r="Y325" s="7">
        <f t="shared" ref="Y325:Y388" si="65">LN(X325/X324)</f>
        <v>1.7000455633531367E-2</v>
      </c>
    </row>
    <row r="326" spans="2:25" x14ac:dyDescent="0.2">
      <c r="B326" t="str">
        <f>'CEG DATA'!B327</f>
        <v>12/06/2024 16:00:00</v>
      </c>
      <c r="C326">
        <f>'AAPL DATA'!F327</f>
        <v>213.07</v>
      </c>
      <c r="D326" s="7">
        <f t="shared" si="60"/>
        <v>2.8177581693864077E-2</v>
      </c>
      <c r="F326" t="str">
        <f t="shared" si="55"/>
        <v>12/06/2024 16:00:00</v>
      </c>
      <c r="G326">
        <f>'AMZN DATA'!F326</f>
        <v>186.89</v>
      </c>
      <c r="H326" s="7">
        <f t="shared" si="61"/>
        <v>-1.8175991318501489E-3</v>
      </c>
      <c r="J326" t="str">
        <f t="shared" si="56"/>
        <v>12/06/2024 16:00:00</v>
      </c>
      <c r="K326">
        <f>'CVX DATA'!F327</f>
        <v>154.22</v>
      </c>
      <c r="L326" s="7">
        <f t="shared" si="62"/>
        <v>-1.4611955770266102E-2</v>
      </c>
      <c r="N326" t="str">
        <f t="shared" si="57"/>
        <v>12/06/2024 16:00:00</v>
      </c>
      <c r="O326">
        <f>'WDC DATA'!F327</f>
        <v>59.86</v>
      </c>
      <c r="P326" s="7">
        <f t="shared" si="63"/>
        <v>3.432792457404351E-2</v>
      </c>
      <c r="R326" t="str">
        <f t="shared" si="58"/>
        <v>12/06/2024 16:00:00</v>
      </c>
      <c r="S326">
        <f>'MA DATA'!F327</f>
        <v>443</v>
      </c>
      <c r="T326" s="7">
        <f t="shared" si="64"/>
        <v>-1.3542200588808279E-2</v>
      </c>
      <c r="W326" t="str">
        <f t="shared" si="59"/>
        <v>12/06/2024 16:00:00</v>
      </c>
      <c r="X326">
        <f>'CEG DATA'!F327</f>
        <v>218.13</v>
      </c>
      <c r="Y326" s="7">
        <f t="shared" si="65"/>
        <v>-8.2485569702964764E-4</v>
      </c>
    </row>
    <row r="327" spans="2:25" x14ac:dyDescent="0.2">
      <c r="B327" t="str">
        <f>'CEG DATA'!B328</f>
        <v>13/06/2024 16:00:00</v>
      </c>
      <c r="C327">
        <f>'AAPL DATA'!F328</f>
        <v>214.24</v>
      </c>
      <c r="D327" s="7">
        <f t="shared" si="60"/>
        <v>5.4761317255874456E-3</v>
      </c>
      <c r="F327" t="str">
        <f t="shared" si="55"/>
        <v>13/06/2024 16:00:00</v>
      </c>
      <c r="G327">
        <f>'AMZN DATA'!F327</f>
        <v>183.83</v>
      </c>
      <c r="H327" s="7">
        <f t="shared" si="61"/>
        <v>-1.6508790987430719E-2</v>
      </c>
      <c r="J327" t="str">
        <f t="shared" si="56"/>
        <v>13/06/2024 16:00:00</v>
      </c>
      <c r="K327">
        <f>'CVX DATA'!F328</f>
        <v>152.84</v>
      </c>
      <c r="L327" s="7">
        <f t="shared" si="62"/>
        <v>-8.9885318261153525E-3</v>
      </c>
      <c r="N327" t="str">
        <f t="shared" si="57"/>
        <v>13/06/2024 16:00:00</v>
      </c>
      <c r="O327">
        <f>'WDC DATA'!F328</f>
        <v>60.15</v>
      </c>
      <c r="P327" s="7">
        <f t="shared" si="63"/>
        <v>4.8329399961349051E-3</v>
      </c>
      <c r="R327" t="str">
        <f t="shared" si="58"/>
        <v>13/06/2024 16:00:00</v>
      </c>
      <c r="S327">
        <f>'MA DATA'!F328</f>
        <v>445</v>
      </c>
      <c r="T327" s="7">
        <f t="shared" si="64"/>
        <v>4.5045121211045079E-3</v>
      </c>
      <c r="W327" t="str">
        <f t="shared" si="59"/>
        <v>13/06/2024 16:00:00</v>
      </c>
      <c r="X327">
        <f>'CEG DATA'!F328</f>
        <v>219.93</v>
      </c>
      <c r="Y327" s="7">
        <f t="shared" si="65"/>
        <v>8.2180985735298712E-3</v>
      </c>
    </row>
    <row r="328" spans="2:25" x14ac:dyDescent="0.2">
      <c r="B328" t="str">
        <f>'CEG DATA'!B329</f>
        <v>14/06/2024 16:00:00</v>
      </c>
      <c r="C328">
        <f>'AAPL DATA'!F329</f>
        <v>212.49</v>
      </c>
      <c r="D328" s="7">
        <f t="shared" si="60"/>
        <v>-8.2019535092213904E-3</v>
      </c>
      <c r="F328" t="str">
        <f t="shared" si="55"/>
        <v>14/06/2024 16:00:00</v>
      </c>
      <c r="G328">
        <f>'AMZN DATA'!F328</f>
        <v>183.66</v>
      </c>
      <c r="H328" s="7">
        <f t="shared" si="61"/>
        <v>-9.2519530940429414E-4</v>
      </c>
      <c r="J328" t="str">
        <f t="shared" si="56"/>
        <v>14/06/2024 16:00:00</v>
      </c>
      <c r="K328">
        <f>'CVX DATA'!F329</f>
        <v>152.57</v>
      </c>
      <c r="L328" s="7">
        <f t="shared" si="62"/>
        <v>-1.7681154535885266E-3</v>
      </c>
      <c r="N328" t="str">
        <f t="shared" si="57"/>
        <v>14/06/2024 16:00:00</v>
      </c>
      <c r="O328">
        <f>'WDC DATA'!F329</f>
        <v>59.05</v>
      </c>
      <c r="P328" s="7">
        <f t="shared" si="63"/>
        <v>-1.845689977731662E-2</v>
      </c>
      <c r="R328" t="str">
        <f t="shared" si="58"/>
        <v>14/06/2024 16:00:00</v>
      </c>
      <c r="S328">
        <f>'MA DATA'!F329</f>
        <v>444.63</v>
      </c>
      <c r="T328" s="7">
        <f t="shared" si="64"/>
        <v>-8.3180652930688645E-4</v>
      </c>
      <c r="W328" t="str">
        <f t="shared" si="59"/>
        <v>14/06/2024 16:00:00</v>
      </c>
      <c r="X328">
        <f>'CEG DATA'!F329</f>
        <v>214.9</v>
      </c>
      <c r="Y328" s="7">
        <f t="shared" si="65"/>
        <v>-2.313651025514012E-2</v>
      </c>
    </row>
    <row r="329" spans="2:25" x14ac:dyDescent="0.2">
      <c r="B329" t="str">
        <f>'CEG DATA'!B330</f>
        <v>17/06/2024 16:00:00</v>
      </c>
      <c r="C329">
        <f>'AAPL DATA'!F330</f>
        <v>216.67</v>
      </c>
      <c r="D329" s="7">
        <f t="shared" si="60"/>
        <v>1.9480530284974665E-2</v>
      </c>
      <c r="F329" t="str">
        <f t="shared" si="55"/>
        <v>17/06/2024 16:00:00</v>
      </c>
      <c r="G329">
        <f>'AMZN DATA'!F329</f>
        <v>184.06</v>
      </c>
      <c r="H329" s="7">
        <f t="shared" si="61"/>
        <v>2.1755692253348038E-3</v>
      </c>
      <c r="J329" t="str">
        <f t="shared" si="56"/>
        <v>17/06/2024 16:00:00</v>
      </c>
      <c r="K329">
        <f>'CVX DATA'!F330</f>
        <v>153.19</v>
      </c>
      <c r="L329" s="7">
        <f t="shared" si="62"/>
        <v>4.0554738994939658E-3</v>
      </c>
      <c r="N329" t="str">
        <f t="shared" si="57"/>
        <v>17/06/2024 16:00:00</v>
      </c>
      <c r="O329">
        <f>'WDC DATA'!F330</f>
        <v>60.36</v>
      </c>
      <c r="P329" s="7">
        <f t="shared" si="63"/>
        <v>2.1942091256276951E-2</v>
      </c>
      <c r="R329" t="str">
        <f t="shared" si="58"/>
        <v>17/06/2024 16:00:00</v>
      </c>
      <c r="S329">
        <f>'MA DATA'!F330</f>
        <v>448.11</v>
      </c>
      <c r="T329" s="7">
        <f t="shared" si="64"/>
        <v>7.7962623533775269E-3</v>
      </c>
      <c r="W329" t="str">
        <f t="shared" si="59"/>
        <v>17/06/2024 16:00:00</v>
      </c>
      <c r="X329">
        <f>'CEG DATA'!F330</f>
        <v>212.02</v>
      </c>
      <c r="Y329" s="7">
        <f t="shared" si="65"/>
        <v>-1.349219380351311E-2</v>
      </c>
    </row>
    <row r="330" spans="2:25" x14ac:dyDescent="0.2">
      <c r="B330" t="str">
        <f>'CEG DATA'!B331</f>
        <v>18/06/2024 16:00:00</v>
      </c>
      <c r="C330">
        <f>'AAPL DATA'!F331</f>
        <v>214.29</v>
      </c>
      <c r="D330" s="7">
        <f t="shared" si="60"/>
        <v>-1.1045220883624869E-2</v>
      </c>
      <c r="F330" t="str">
        <f t="shared" si="55"/>
        <v>18/06/2024 16:00:00</v>
      </c>
      <c r="G330">
        <f>'AMZN DATA'!F330</f>
        <v>182.81</v>
      </c>
      <c r="H330" s="7">
        <f t="shared" si="61"/>
        <v>-6.8144292917169894E-3</v>
      </c>
      <c r="J330" t="str">
        <f t="shared" si="56"/>
        <v>18/06/2024 16:00:00</v>
      </c>
      <c r="K330">
        <f>'CVX DATA'!F331</f>
        <v>153.33000000000001</v>
      </c>
      <c r="L330" s="7">
        <f t="shared" si="62"/>
        <v>9.1348042369318149E-4</v>
      </c>
      <c r="N330" t="str">
        <f t="shared" si="57"/>
        <v>18/06/2024 16:00:00</v>
      </c>
      <c r="O330">
        <f>'WDC DATA'!F331</f>
        <v>60.64</v>
      </c>
      <c r="P330" s="7">
        <f t="shared" si="63"/>
        <v>4.6281074344680173E-3</v>
      </c>
      <c r="R330" t="str">
        <f t="shared" si="58"/>
        <v>18/06/2024 16:00:00</v>
      </c>
      <c r="S330">
        <f>'MA DATA'!F331</f>
        <v>450.11</v>
      </c>
      <c r="T330" s="7">
        <f t="shared" si="64"/>
        <v>4.4532593468238502E-3</v>
      </c>
      <c r="W330" t="str">
        <f t="shared" si="59"/>
        <v>18/06/2024 16:00:00</v>
      </c>
      <c r="X330">
        <f>'CEG DATA'!F331</f>
        <v>220.41</v>
      </c>
      <c r="Y330" s="7">
        <f t="shared" si="65"/>
        <v>3.8808838455344052E-2</v>
      </c>
    </row>
    <row r="331" spans="2:25" x14ac:dyDescent="0.2">
      <c r="B331" t="str">
        <f>'CEG DATA'!B332</f>
        <v>20/06/2024 16:00:00</v>
      </c>
      <c r="C331">
        <f>'AAPL DATA'!F332</f>
        <v>209.68</v>
      </c>
      <c r="D331" s="7">
        <f t="shared" si="60"/>
        <v>-2.1747678819839824E-2</v>
      </c>
      <c r="F331" t="str">
        <f t="shared" si="55"/>
        <v>20/06/2024 16:00:00</v>
      </c>
      <c r="G331">
        <f>'AMZN DATA'!F331</f>
        <v>186.1</v>
      </c>
      <c r="H331" s="7">
        <f t="shared" si="61"/>
        <v>1.7836801529211254E-2</v>
      </c>
      <c r="J331" t="str">
        <f t="shared" si="56"/>
        <v>20/06/2024 16:00:00</v>
      </c>
      <c r="K331">
        <f>'CVX DATA'!F332</f>
        <v>156.63999999999999</v>
      </c>
      <c r="L331" s="7">
        <f t="shared" si="62"/>
        <v>2.1357717333902123E-2</v>
      </c>
      <c r="N331" t="str">
        <f t="shared" si="57"/>
        <v>20/06/2024 16:00:00</v>
      </c>
      <c r="O331">
        <f>'WDC DATA'!F332</f>
        <v>57.67</v>
      </c>
      <c r="P331" s="7">
        <f t="shared" si="63"/>
        <v>-5.0217633706794954E-2</v>
      </c>
      <c r="R331" t="str">
        <f t="shared" si="58"/>
        <v>20/06/2024 16:00:00</v>
      </c>
      <c r="S331">
        <f>'MA DATA'!F332</f>
        <v>452.51</v>
      </c>
      <c r="T331" s="7">
        <f t="shared" si="64"/>
        <v>5.3178650061708977E-3</v>
      </c>
      <c r="W331" t="str">
        <f t="shared" si="59"/>
        <v>20/06/2024 16:00:00</v>
      </c>
      <c r="X331">
        <f>'CEG DATA'!F332</f>
        <v>222.31</v>
      </c>
      <c r="Y331" s="7">
        <f t="shared" si="65"/>
        <v>8.5833559136045574E-3</v>
      </c>
    </row>
    <row r="332" spans="2:25" x14ac:dyDescent="0.2">
      <c r="B332" t="str">
        <f>'CEG DATA'!B333</f>
        <v>21/06/2024 16:00:00</v>
      </c>
      <c r="C332">
        <f>'AAPL DATA'!F333</f>
        <v>207.49</v>
      </c>
      <c r="D332" s="7">
        <f t="shared" si="60"/>
        <v>-1.0499413276791171E-2</v>
      </c>
      <c r="F332" t="str">
        <f t="shared" si="55"/>
        <v>21/06/2024 16:00:00</v>
      </c>
      <c r="G332">
        <f>'AMZN DATA'!F332</f>
        <v>189.08</v>
      </c>
      <c r="H332" s="7">
        <f t="shared" si="61"/>
        <v>1.5886042276830638E-2</v>
      </c>
      <c r="J332" t="str">
        <f t="shared" si="56"/>
        <v>21/06/2024 16:00:00</v>
      </c>
      <c r="K332">
        <f>'CVX DATA'!F333</f>
        <v>155.28</v>
      </c>
      <c r="L332" s="7">
        <f t="shared" si="62"/>
        <v>-8.720239921445324E-3</v>
      </c>
      <c r="N332" t="str">
        <f t="shared" si="57"/>
        <v>21/06/2024 16:00:00</v>
      </c>
      <c r="O332">
        <f>'WDC DATA'!F333</f>
        <v>57.27</v>
      </c>
      <c r="P332" s="7">
        <f t="shared" si="63"/>
        <v>-6.9601812215553437E-3</v>
      </c>
      <c r="R332" t="str">
        <f t="shared" si="58"/>
        <v>21/06/2024 16:00:00</v>
      </c>
      <c r="S332">
        <f>'MA DATA'!F333</f>
        <v>454.85</v>
      </c>
      <c r="T332" s="7">
        <f t="shared" si="64"/>
        <v>5.1578319247654091E-3</v>
      </c>
      <c r="W332" t="str">
        <f t="shared" si="59"/>
        <v>21/06/2024 16:00:00</v>
      </c>
      <c r="X332">
        <f>'CEG DATA'!F333</f>
        <v>218.13</v>
      </c>
      <c r="Y332" s="7">
        <f t="shared" si="65"/>
        <v>-1.898158888382508E-2</v>
      </c>
    </row>
    <row r="333" spans="2:25" x14ac:dyDescent="0.2">
      <c r="B333" t="str">
        <f>'CEG DATA'!B334</f>
        <v>24/06/2024 16:00:00</v>
      </c>
      <c r="C333">
        <f>'AAPL DATA'!F334</f>
        <v>208.14</v>
      </c>
      <c r="D333" s="7">
        <f t="shared" si="60"/>
        <v>3.1277844713533962E-3</v>
      </c>
      <c r="F333" t="str">
        <f t="shared" si="55"/>
        <v>24/06/2024 16:00:00</v>
      </c>
      <c r="G333">
        <f>'AMZN DATA'!F333</f>
        <v>185.57</v>
      </c>
      <c r="H333" s="7">
        <f t="shared" si="61"/>
        <v>-1.8738036568788197E-2</v>
      </c>
      <c r="J333" t="str">
        <f t="shared" si="56"/>
        <v>24/06/2024 16:00:00</v>
      </c>
      <c r="K333">
        <f>'CVX DATA'!F334</f>
        <v>159.31</v>
      </c>
      <c r="L333" s="7">
        <f t="shared" si="62"/>
        <v>2.5622050724048669E-2</v>
      </c>
      <c r="N333" t="str">
        <f t="shared" si="57"/>
        <v>24/06/2024 16:00:00</v>
      </c>
      <c r="O333">
        <f>'WDC DATA'!F334</f>
        <v>56.99</v>
      </c>
      <c r="P333" s="7">
        <f t="shared" si="63"/>
        <v>-4.901112558857796E-3</v>
      </c>
      <c r="R333" t="str">
        <f t="shared" si="58"/>
        <v>24/06/2024 16:00:00</v>
      </c>
      <c r="S333">
        <f>'MA DATA'!F334</f>
        <v>456.96</v>
      </c>
      <c r="T333" s="7">
        <f t="shared" si="64"/>
        <v>4.6281654430939435E-3</v>
      </c>
      <c r="W333" t="str">
        <f t="shared" si="59"/>
        <v>24/06/2024 16:00:00</v>
      </c>
      <c r="X333">
        <f>'CEG DATA'!F334</f>
        <v>216.1</v>
      </c>
      <c r="Y333" s="7">
        <f t="shared" si="65"/>
        <v>-9.349951817234893E-3</v>
      </c>
    </row>
    <row r="334" spans="2:25" x14ac:dyDescent="0.2">
      <c r="B334" t="str">
        <f>'CEG DATA'!B335</f>
        <v>25/06/2024 16:00:00</v>
      </c>
      <c r="C334">
        <f>'AAPL DATA'!F335</f>
        <v>209.07</v>
      </c>
      <c r="D334" s="7">
        <f t="shared" si="60"/>
        <v>4.4581939088239372E-3</v>
      </c>
      <c r="F334" t="str">
        <f t="shared" si="55"/>
        <v>25/06/2024 16:00:00</v>
      </c>
      <c r="G334">
        <f>'AMZN DATA'!F334</f>
        <v>186.34</v>
      </c>
      <c r="H334" s="7">
        <f t="shared" si="61"/>
        <v>4.1407926660313871E-3</v>
      </c>
      <c r="J334" t="str">
        <f t="shared" si="56"/>
        <v>25/06/2024 16:00:00</v>
      </c>
      <c r="K334">
        <f>'CVX DATA'!F335</f>
        <v>158.46</v>
      </c>
      <c r="L334" s="7">
        <f t="shared" si="62"/>
        <v>-5.3497940477076206E-3</v>
      </c>
      <c r="N334" t="str">
        <f t="shared" si="57"/>
        <v>25/06/2024 16:00:00</v>
      </c>
      <c r="O334">
        <f>'WDC DATA'!F335</f>
        <v>58.1</v>
      </c>
      <c r="P334" s="7">
        <f t="shared" si="63"/>
        <v>1.9289850010957323E-2</v>
      </c>
      <c r="R334" t="str">
        <f t="shared" si="58"/>
        <v>25/06/2024 16:00:00</v>
      </c>
      <c r="S334">
        <f>'MA DATA'!F335</f>
        <v>455.65</v>
      </c>
      <c r="T334" s="7">
        <f t="shared" si="64"/>
        <v>-2.8708887690290035E-3</v>
      </c>
      <c r="W334" t="str">
        <f t="shared" si="59"/>
        <v>25/06/2024 16:00:00</v>
      </c>
      <c r="X334">
        <f>'CEG DATA'!F335</f>
        <v>222.37</v>
      </c>
      <c r="Y334" s="7">
        <f t="shared" si="65"/>
        <v>2.8601397678500378E-2</v>
      </c>
    </row>
    <row r="335" spans="2:25" x14ac:dyDescent="0.2">
      <c r="B335" t="str">
        <f>'CEG DATA'!B336</f>
        <v>26/06/2024 16:00:00</v>
      </c>
      <c r="C335">
        <f>'AAPL DATA'!F336</f>
        <v>213.25</v>
      </c>
      <c r="D335" s="7">
        <f t="shared" si="60"/>
        <v>1.9796062253251291E-2</v>
      </c>
      <c r="F335" t="str">
        <f t="shared" si="55"/>
        <v>26/06/2024 16:00:00</v>
      </c>
      <c r="G335">
        <f>'AMZN DATA'!F335</f>
        <v>193.61</v>
      </c>
      <c r="H335" s="7">
        <f t="shared" si="61"/>
        <v>3.827286437879511E-2</v>
      </c>
      <c r="J335" t="str">
        <f t="shared" si="56"/>
        <v>26/06/2024 16:00:00</v>
      </c>
      <c r="K335">
        <f>'CVX DATA'!F336</f>
        <v>155.94999999999999</v>
      </c>
      <c r="L335" s="7">
        <f t="shared" si="62"/>
        <v>-1.5966752483283726E-2</v>
      </c>
      <c r="N335" t="str">
        <f t="shared" si="57"/>
        <v>26/06/2024 16:00:00</v>
      </c>
      <c r="O335">
        <f>'WDC DATA'!F336</f>
        <v>57.05</v>
      </c>
      <c r="P335" s="7">
        <f t="shared" si="63"/>
        <v>-1.8237587549781015E-2</v>
      </c>
      <c r="R335" t="str">
        <f t="shared" si="58"/>
        <v>26/06/2024 16:00:00</v>
      </c>
      <c r="S335">
        <f>'MA DATA'!F336</f>
        <v>452.38</v>
      </c>
      <c r="T335" s="7">
        <f t="shared" si="64"/>
        <v>-7.2024363423005971E-3</v>
      </c>
      <c r="W335" t="str">
        <f t="shared" si="59"/>
        <v>26/06/2024 16:00:00</v>
      </c>
      <c r="X335">
        <f>'CEG DATA'!F336</f>
        <v>210.31</v>
      </c>
      <c r="Y335" s="7">
        <f t="shared" si="65"/>
        <v>-5.5760028495753886E-2</v>
      </c>
    </row>
    <row r="336" spans="2:25" x14ac:dyDescent="0.2">
      <c r="B336" t="str">
        <f>'CEG DATA'!B337</f>
        <v>27/06/2024 16:00:00</v>
      </c>
      <c r="C336">
        <f>'AAPL DATA'!F337</f>
        <v>214.1</v>
      </c>
      <c r="D336" s="7">
        <f t="shared" si="60"/>
        <v>3.9780092238486118E-3</v>
      </c>
      <c r="F336" t="str">
        <f t="shared" si="55"/>
        <v>27/06/2024 16:00:00</v>
      </c>
      <c r="G336">
        <f>'AMZN DATA'!F336</f>
        <v>197.85</v>
      </c>
      <c r="H336" s="7">
        <f t="shared" si="61"/>
        <v>2.1663341430359296E-2</v>
      </c>
      <c r="J336" t="str">
        <f t="shared" si="56"/>
        <v>27/06/2024 16:00:00</v>
      </c>
      <c r="K336">
        <f>'CVX DATA'!F337</f>
        <v>156.32</v>
      </c>
      <c r="L336" s="7">
        <f t="shared" si="62"/>
        <v>2.3697452406604247E-3</v>
      </c>
      <c r="N336" t="str">
        <f t="shared" si="57"/>
        <v>27/06/2024 16:00:00</v>
      </c>
      <c r="O336">
        <f>'WDC DATA'!F337</f>
        <v>57.91</v>
      </c>
      <c r="P336" s="7">
        <f t="shared" si="63"/>
        <v>1.4962004929613762E-2</v>
      </c>
      <c r="R336" t="str">
        <f t="shared" si="58"/>
        <v>27/06/2024 16:00:00</v>
      </c>
      <c r="S336">
        <f>'MA DATA'!F337</f>
        <v>442.75</v>
      </c>
      <c r="T336" s="7">
        <f t="shared" si="64"/>
        <v>-2.1517257936892267E-2</v>
      </c>
      <c r="W336" t="str">
        <f t="shared" si="59"/>
        <v>27/06/2024 16:00:00</v>
      </c>
      <c r="X336">
        <f>'CEG DATA'!F337</f>
        <v>204.78</v>
      </c>
      <c r="Y336" s="7">
        <f t="shared" si="65"/>
        <v>-2.6646400548916132E-2</v>
      </c>
    </row>
    <row r="337" spans="2:25" x14ac:dyDescent="0.2">
      <c r="B337" t="str">
        <f>'CEG DATA'!B338</f>
        <v>28/06/2024 16:00:00</v>
      </c>
      <c r="C337">
        <f>'AAPL DATA'!F338</f>
        <v>210.62</v>
      </c>
      <c r="D337" s="7">
        <f t="shared" si="60"/>
        <v>-1.6387633643185913E-2</v>
      </c>
      <c r="F337" t="str">
        <f t="shared" si="55"/>
        <v>28/06/2024 16:00:00</v>
      </c>
      <c r="G337">
        <f>'AMZN DATA'!F337</f>
        <v>193.25</v>
      </c>
      <c r="H337" s="7">
        <f t="shared" si="61"/>
        <v>-2.3524480363901978E-2</v>
      </c>
      <c r="J337" t="str">
        <f t="shared" si="56"/>
        <v>28/06/2024 16:00:00</v>
      </c>
      <c r="K337">
        <f>'CVX DATA'!F338</f>
        <v>156.41999999999999</v>
      </c>
      <c r="L337" s="7">
        <f t="shared" si="62"/>
        <v>6.3950887899279576E-4</v>
      </c>
      <c r="N337" t="str">
        <f t="shared" si="57"/>
        <v>28/06/2024 16:00:00</v>
      </c>
      <c r="O337">
        <f>'WDC DATA'!F338</f>
        <v>57.27</v>
      </c>
      <c r="P337" s="7">
        <f t="shared" si="63"/>
        <v>-1.1113154831932367E-2</v>
      </c>
      <c r="R337" t="str">
        <f t="shared" si="58"/>
        <v>28/06/2024 16:00:00</v>
      </c>
      <c r="S337">
        <f>'MA DATA'!F338</f>
        <v>441.16</v>
      </c>
      <c r="T337" s="7">
        <f t="shared" si="64"/>
        <v>-3.5976552249967586E-3</v>
      </c>
      <c r="W337" t="str">
        <f t="shared" si="59"/>
        <v>28/06/2024 16:00:00</v>
      </c>
      <c r="X337">
        <f>'CEG DATA'!F338</f>
        <v>200.27</v>
      </c>
      <c r="Y337" s="7">
        <f t="shared" si="65"/>
        <v>-2.2269776029338453E-2</v>
      </c>
    </row>
    <row r="338" spans="2:25" x14ac:dyDescent="0.2">
      <c r="B338" t="str">
        <f>'CEG DATA'!B339</f>
        <v>01/07/2024 16:00:00</v>
      </c>
      <c r="C338">
        <f>'AAPL DATA'!F339</f>
        <v>216.75</v>
      </c>
      <c r="D338" s="7">
        <f t="shared" si="60"/>
        <v>2.868905370820015E-2</v>
      </c>
      <c r="F338" t="str">
        <f t="shared" si="55"/>
        <v>01/07/2024 16:00:00</v>
      </c>
      <c r="G338">
        <f>'AMZN DATA'!F338</f>
        <v>197.2</v>
      </c>
      <c r="H338" s="7">
        <f t="shared" si="61"/>
        <v>2.0233754701003619E-2</v>
      </c>
      <c r="J338" t="str">
        <f t="shared" si="56"/>
        <v>01/07/2024 16:00:00</v>
      </c>
      <c r="K338">
        <f>'CVX DATA'!F339</f>
        <v>156.52000000000001</v>
      </c>
      <c r="L338" s="7">
        <f t="shared" si="62"/>
        <v>6.391001687465201E-4</v>
      </c>
      <c r="N338" t="str">
        <f t="shared" si="57"/>
        <v>01/07/2024 16:00:00</v>
      </c>
      <c r="O338">
        <f>'WDC DATA'!F339</f>
        <v>57.73</v>
      </c>
      <c r="P338" s="7">
        <f t="shared" si="63"/>
        <v>8.0000426670761501E-3</v>
      </c>
      <c r="R338" t="str">
        <f t="shared" si="58"/>
        <v>01/07/2024 16:00:00</v>
      </c>
      <c r="S338">
        <f>'MA DATA'!F339</f>
        <v>437.61</v>
      </c>
      <c r="T338" s="7">
        <f t="shared" si="64"/>
        <v>-8.0795186717145823E-3</v>
      </c>
      <c r="W338" t="str">
        <f t="shared" si="59"/>
        <v>01/07/2024 16:00:00</v>
      </c>
      <c r="X338">
        <f>'CEG DATA'!F339</f>
        <v>205.05</v>
      </c>
      <c r="Y338" s="7">
        <f t="shared" si="65"/>
        <v>2.3587395720735965E-2</v>
      </c>
    </row>
    <row r="339" spans="2:25" x14ac:dyDescent="0.2">
      <c r="B339" t="str">
        <f>'CEG DATA'!B340</f>
        <v>02/07/2024 16:00:00</v>
      </c>
      <c r="C339">
        <f>'AAPL DATA'!F340</f>
        <v>220.27</v>
      </c>
      <c r="D339" s="7">
        <f t="shared" si="60"/>
        <v>1.6109450935414969E-2</v>
      </c>
      <c r="F339" t="str">
        <f t="shared" si="55"/>
        <v>02/07/2024 16:00:00</v>
      </c>
      <c r="G339">
        <f>'AMZN DATA'!F339</f>
        <v>200</v>
      </c>
      <c r="H339" s="7">
        <f t="shared" si="61"/>
        <v>1.4098924379501675E-2</v>
      </c>
      <c r="J339" t="str">
        <f t="shared" si="56"/>
        <v>02/07/2024 16:00:00</v>
      </c>
      <c r="K339">
        <f>'CVX DATA'!F340</f>
        <v>156.75</v>
      </c>
      <c r="L339" s="7">
        <f t="shared" si="62"/>
        <v>1.4683821708182322E-3</v>
      </c>
      <c r="N339" t="str">
        <f t="shared" si="57"/>
        <v>02/07/2024 16:00:00</v>
      </c>
      <c r="O339">
        <f>'WDC DATA'!F340</f>
        <v>59</v>
      </c>
      <c r="P339" s="7">
        <f t="shared" si="63"/>
        <v>2.1760474832877384E-2</v>
      </c>
      <c r="R339" t="str">
        <f t="shared" si="58"/>
        <v>02/07/2024 16:00:00</v>
      </c>
      <c r="S339">
        <f>'MA DATA'!F340</f>
        <v>444.65</v>
      </c>
      <c r="T339" s="7">
        <f t="shared" si="64"/>
        <v>1.5959353079417409E-2</v>
      </c>
      <c r="W339" t="str">
        <f t="shared" si="59"/>
        <v>02/07/2024 16:00:00</v>
      </c>
      <c r="X339">
        <f>'CEG DATA'!F340</f>
        <v>206.15</v>
      </c>
      <c r="Y339" s="7">
        <f t="shared" si="65"/>
        <v>5.3502073148408375E-3</v>
      </c>
    </row>
    <row r="340" spans="2:25" x14ac:dyDescent="0.2">
      <c r="B340" t="str">
        <f>'CEG DATA'!B341</f>
        <v>03/07/2024 13:05:00</v>
      </c>
      <c r="C340">
        <f>'AAPL DATA'!F341</f>
        <v>221.55</v>
      </c>
      <c r="D340" s="7">
        <f t="shared" si="60"/>
        <v>5.7942310494322798E-3</v>
      </c>
      <c r="F340" t="str">
        <f t="shared" si="55"/>
        <v>03/07/2024 13:05:00</v>
      </c>
      <c r="G340">
        <f>'AMZN DATA'!F340</f>
        <v>197.59</v>
      </c>
      <c r="H340" s="7">
        <f t="shared" si="61"/>
        <v>-1.2123189802310612E-2</v>
      </c>
      <c r="J340" t="str">
        <f t="shared" si="56"/>
        <v>03/07/2024 13:05:00</v>
      </c>
      <c r="K340">
        <f>'CVX DATA'!F341</f>
        <v>156.71</v>
      </c>
      <c r="L340" s="7">
        <f t="shared" si="62"/>
        <v>-2.5521597790533932E-4</v>
      </c>
      <c r="N340" t="str">
        <f t="shared" si="57"/>
        <v>03/07/2024 13:05:00</v>
      </c>
      <c r="O340">
        <f>'WDC DATA'!F341</f>
        <v>58.8</v>
      </c>
      <c r="P340" s="7">
        <f t="shared" si="63"/>
        <v>-3.3955890011382718E-3</v>
      </c>
      <c r="R340" t="str">
        <f t="shared" si="58"/>
        <v>03/07/2024 13:05:00</v>
      </c>
      <c r="S340">
        <f>'MA DATA'!F341</f>
        <v>448.18</v>
      </c>
      <c r="T340" s="7">
        <f t="shared" si="64"/>
        <v>7.9074815893555861E-3</v>
      </c>
      <c r="W340" t="str">
        <f t="shared" si="59"/>
        <v>03/07/2024 13:05:00</v>
      </c>
      <c r="X340">
        <f>'CEG DATA'!F341</f>
        <v>210.07</v>
      </c>
      <c r="Y340" s="7">
        <f t="shared" si="65"/>
        <v>1.8836749354680035E-2</v>
      </c>
    </row>
    <row r="341" spans="2:25" x14ac:dyDescent="0.2">
      <c r="B341" t="str">
        <f>'CEG DATA'!B342</f>
        <v>05/07/2024 16:00:00</v>
      </c>
      <c r="C341">
        <f>'AAPL DATA'!F342</f>
        <v>226.34</v>
      </c>
      <c r="D341" s="7">
        <f t="shared" si="60"/>
        <v>2.1389995892297006E-2</v>
      </c>
      <c r="F341" t="str">
        <f t="shared" si="55"/>
        <v>05/07/2024 16:00:00</v>
      </c>
      <c r="G341">
        <f>'AMZN DATA'!F341</f>
        <v>200</v>
      </c>
      <c r="H341" s="7">
        <f t="shared" si="61"/>
        <v>1.2123189802310669E-2</v>
      </c>
      <c r="J341" t="str">
        <f t="shared" si="56"/>
        <v>05/07/2024 16:00:00</v>
      </c>
      <c r="K341">
        <f>'CVX DATA'!F342</f>
        <v>154.31</v>
      </c>
      <c r="L341" s="7">
        <f t="shared" si="62"/>
        <v>-1.5433397452011288E-2</v>
      </c>
      <c r="N341" t="str">
        <f t="shared" si="57"/>
        <v>05/07/2024 16:00:00</v>
      </c>
      <c r="O341">
        <f>'WDC DATA'!F342</f>
        <v>58.33</v>
      </c>
      <c r="P341" s="7">
        <f t="shared" si="63"/>
        <v>-8.025314139034994E-3</v>
      </c>
      <c r="R341" t="str">
        <f t="shared" si="58"/>
        <v>05/07/2024 16:00:00</v>
      </c>
      <c r="S341">
        <f>'MA DATA'!F342</f>
        <v>449.49</v>
      </c>
      <c r="T341" s="7">
        <f t="shared" si="64"/>
        <v>2.9186692881578804E-3</v>
      </c>
      <c r="W341" t="str">
        <f t="shared" si="59"/>
        <v>05/07/2024 16:00:00</v>
      </c>
      <c r="X341">
        <f>'CEG DATA'!F342</f>
        <v>211.29</v>
      </c>
      <c r="Y341" s="7">
        <f t="shared" si="65"/>
        <v>5.7907889178396271E-3</v>
      </c>
    </row>
    <row r="342" spans="2:25" x14ac:dyDescent="0.2">
      <c r="B342" t="str">
        <f>'CEG DATA'!B343</f>
        <v>08/07/2024 16:00:00</v>
      </c>
      <c r="C342">
        <f>'AAPL DATA'!F343</f>
        <v>227.82</v>
      </c>
      <c r="D342" s="7">
        <f t="shared" si="60"/>
        <v>6.5175499339704939E-3</v>
      </c>
      <c r="F342" t="str">
        <f t="shared" si="55"/>
        <v>08/07/2024 16:00:00</v>
      </c>
      <c r="G342">
        <f>'AMZN DATA'!F342</f>
        <v>199.29</v>
      </c>
      <c r="H342" s="7">
        <f t="shared" si="61"/>
        <v>-3.5563162027772372E-3</v>
      </c>
      <c r="J342" t="str">
        <f t="shared" si="56"/>
        <v>08/07/2024 16:00:00</v>
      </c>
      <c r="K342">
        <f>'CVX DATA'!F343</f>
        <v>154.33000000000001</v>
      </c>
      <c r="L342" s="7">
        <f t="shared" si="62"/>
        <v>1.2960082962672759E-4</v>
      </c>
      <c r="N342" t="str">
        <f t="shared" si="57"/>
        <v>08/07/2024 16:00:00</v>
      </c>
      <c r="O342">
        <f>'WDC DATA'!F343</f>
        <v>59.34</v>
      </c>
      <c r="P342" s="7">
        <f t="shared" si="63"/>
        <v>1.7167074097129566E-2</v>
      </c>
      <c r="R342" t="str">
        <f t="shared" si="58"/>
        <v>08/07/2024 16:00:00</v>
      </c>
      <c r="S342">
        <f>'MA DATA'!F343</f>
        <v>446.24</v>
      </c>
      <c r="T342" s="7">
        <f t="shared" si="64"/>
        <v>-7.2566828439837036E-3</v>
      </c>
      <c r="W342" t="str">
        <f t="shared" si="59"/>
        <v>08/07/2024 16:00:00</v>
      </c>
      <c r="X342">
        <f>'CEG DATA'!F343</f>
        <v>215.73</v>
      </c>
      <c r="Y342" s="7">
        <f t="shared" si="65"/>
        <v>2.0796028357083676E-2</v>
      </c>
    </row>
    <row r="343" spans="2:25" x14ac:dyDescent="0.2">
      <c r="B343" t="str">
        <f>'CEG DATA'!B344</f>
        <v>09/07/2024 16:00:00</v>
      </c>
      <c r="C343">
        <f>'AAPL DATA'!F344</f>
        <v>228.68</v>
      </c>
      <c r="D343" s="7">
        <f t="shared" si="60"/>
        <v>3.7678029240046994E-3</v>
      </c>
      <c r="F343" t="str">
        <f t="shared" si="55"/>
        <v>09/07/2024 16:00:00</v>
      </c>
      <c r="G343">
        <f>'AMZN DATA'!F343</f>
        <v>199.34</v>
      </c>
      <c r="H343" s="7">
        <f t="shared" si="61"/>
        <v>2.5085919405079597E-4</v>
      </c>
      <c r="J343" t="str">
        <f t="shared" si="56"/>
        <v>09/07/2024 16:00:00</v>
      </c>
      <c r="K343">
        <f>'CVX DATA'!F344</f>
        <v>152.97999999999999</v>
      </c>
      <c r="L343" s="7">
        <f t="shared" si="62"/>
        <v>-8.7859730190203433E-3</v>
      </c>
      <c r="N343" t="str">
        <f t="shared" si="57"/>
        <v>09/07/2024 16:00:00</v>
      </c>
      <c r="O343">
        <f>'WDC DATA'!F344</f>
        <v>59.28</v>
      </c>
      <c r="P343" s="7">
        <f t="shared" si="63"/>
        <v>-1.0116338748443737E-3</v>
      </c>
      <c r="R343" t="str">
        <f t="shared" si="58"/>
        <v>09/07/2024 16:00:00</v>
      </c>
      <c r="S343">
        <f>'MA DATA'!F344</f>
        <v>444.7</v>
      </c>
      <c r="T343" s="7">
        <f t="shared" si="64"/>
        <v>-3.4570263625281561E-3</v>
      </c>
      <c r="W343" t="str">
        <f t="shared" si="59"/>
        <v>09/07/2024 16:00:00</v>
      </c>
      <c r="X343">
        <f>'CEG DATA'!F344</f>
        <v>215.96</v>
      </c>
      <c r="Y343" s="7">
        <f t="shared" si="65"/>
        <v>1.0655795675739313E-3</v>
      </c>
    </row>
    <row r="344" spans="2:25" x14ac:dyDescent="0.2">
      <c r="B344" t="str">
        <f>'CEG DATA'!B345</f>
        <v>10/07/2024 16:00:00</v>
      </c>
      <c r="C344">
        <f>'AAPL DATA'!F345</f>
        <v>232.98</v>
      </c>
      <c r="D344" s="7">
        <f t="shared" si="60"/>
        <v>1.8628966575860231E-2</v>
      </c>
      <c r="F344" t="str">
        <f t="shared" si="55"/>
        <v>10/07/2024 16:00:00</v>
      </c>
      <c r="G344">
        <f>'AMZN DATA'!F344</f>
        <v>199.79</v>
      </c>
      <c r="H344" s="7">
        <f t="shared" si="61"/>
        <v>2.2549053725472511E-3</v>
      </c>
      <c r="J344" t="str">
        <f t="shared" si="56"/>
        <v>10/07/2024 16:00:00</v>
      </c>
      <c r="K344">
        <f>'CVX DATA'!F345</f>
        <v>155.13</v>
      </c>
      <c r="L344" s="7">
        <f t="shared" si="62"/>
        <v>1.3956281182519844E-2</v>
      </c>
      <c r="N344" t="str">
        <f t="shared" si="57"/>
        <v>10/07/2024 16:00:00</v>
      </c>
      <c r="O344">
        <f>'WDC DATA'!F345</f>
        <v>60.65</v>
      </c>
      <c r="P344" s="7">
        <f t="shared" si="63"/>
        <v>2.2847654402227562E-2</v>
      </c>
      <c r="R344" t="str">
        <f t="shared" si="58"/>
        <v>10/07/2024 16:00:00</v>
      </c>
      <c r="S344">
        <f>'MA DATA'!F345</f>
        <v>433.64</v>
      </c>
      <c r="T344" s="7">
        <f t="shared" si="64"/>
        <v>-2.5185200723559793E-2</v>
      </c>
      <c r="W344" t="str">
        <f t="shared" si="59"/>
        <v>10/07/2024 16:00:00</v>
      </c>
      <c r="X344">
        <f>'CEG DATA'!F345</f>
        <v>219.55</v>
      </c>
      <c r="Y344" s="7">
        <f t="shared" si="65"/>
        <v>1.648679165764028E-2</v>
      </c>
    </row>
    <row r="345" spans="2:25" x14ac:dyDescent="0.2">
      <c r="B345" t="str">
        <f>'CEG DATA'!B346</f>
        <v>11/07/2024 16:00:00</v>
      </c>
      <c r="C345">
        <f>'AAPL DATA'!F346</f>
        <v>227.57</v>
      </c>
      <c r="D345" s="7">
        <f t="shared" si="60"/>
        <v>-2.349472960050368E-2</v>
      </c>
      <c r="F345" t="str">
        <f t="shared" si="55"/>
        <v>11/07/2024 16:00:00</v>
      </c>
      <c r="G345">
        <f>'AMZN DATA'!F345</f>
        <v>195.05</v>
      </c>
      <c r="H345" s="7">
        <f t="shared" si="61"/>
        <v>-2.4010878959191968E-2</v>
      </c>
      <c r="J345" t="str">
        <f t="shared" si="56"/>
        <v>11/07/2024 16:00:00</v>
      </c>
      <c r="K345">
        <f>'CVX DATA'!F346</f>
        <v>155.26</v>
      </c>
      <c r="L345" s="7">
        <f t="shared" si="62"/>
        <v>8.3765590129443197E-4</v>
      </c>
      <c r="N345" t="str">
        <f t="shared" si="57"/>
        <v>11/07/2024 16:00:00</v>
      </c>
      <c r="O345">
        <f>'WDC DATA'!F346</f>
        <v>58.84</v>
      </c>
      <c r="P345" s="7">
        <f t="shared" si="63"/>
        <v>-3.0297739656822319E-2</v>
      </c>
      <c r="R345" t="str">
        <f t="shared" si="58"/>
        <v>11/07/2024 16:00:00</v>
      </c>
      <c r="S345">
        <f>'MA DATA'!F346</f>
        <v>436.42</v>
      </c>
      <c r="T345" s="7">
        <f t="shared" si="64"/>
        <v>6.3903856298917665E-3</v>
      </c>
      <c r="W345" t="str">
        <f t="shared" si="59"/>
        <v>11/07/2024 16:00:00</v>
      </c>
      <c r="X345">
        <f>'CEG DATA'!F346</f>
        <v>216.84</v>
      </c>
      <c r="Y345" s="7">
        <f t="shared" si="65"/>
        <v>-1.242024261558904E-2</v>
      </c>
    </row>
    <row r="346" spans="2:25" x14ac:dyDescent="0.2">
      <c r="B346" t="str">
        <f>'CEG DATA'!B347</f>
        <v>12/07/2024 16:00:00</v>
      </c>
      <c r="C346">
        <f>'AAPL DATA'!F347</f>
        <v>230.54</v>
      </c>
      <c r="D346" s="7">
        <f t="shared" si="60"/>
        <v>1.2966499801739235E-2</v>
      </c>
      <c r="F346" t="str">
        <f t="shared" si="55"/>
        <v>12/07/2024 16:00:00</v>
      </c>
      <c r="G346">
        <f>'AMZN DATA'!F346</f>
        <v>194.49</v>
      </c>
      <c r="H346" s="7">
        <f t="shared" si="61"/>
        <v>-2.8751880976515573E-3</v>
      </c>
      <c r="J346" t="str">
        <f t="shared" si="56"/>
        <v>12/07/2024 16:00:00</v>
      </c>
      <c r="K346">
        <f>'CVX DATA'!F347</f>
        <v>155.59</v>
      </c>
      <c r="L346" s="7">
        <f t="shared" si="62"/>
        <v>2.12321134933721E-3</v>
      </c>
      <c r="N346" t="str">
        <f t="shared" si="57"/>
        <v>12/07/2024 16:00:00</v>
      </c>
      <c r="O346">
        <f>'WDC DATA'!F347</f>
        <v>59.54</v>
      </c>
      <c r="P346" s="7">
        <f t="shared" si="63"/>
        <v>1.1826459854393409E-2</v>
      </c>
      <c r="R346" t="str">
        <f t="shared" si="58"/>
        <v>12/07/2024 16:00:00</v>
      </c>
      <c r="S346">
        <f>'MA DATA'!F347</f>
        <v>440.11</v>
      </c>
      <c r="T346" s="7">
        <f t="shared" si="64"/>
        <v>8.4196132445313581E-3</v>
      </c>
      <c r="W346" t="str">
        <f t="shared" si="59"/>
        <v>12/07/2024 16:00:00</v>
      </c>
      <c r="X346">
        <f>'CEG DATA'!F347</f>
        <v>217.14</v>
      </c>
      <c r="Y346" s="7">
        <f t="shared" si="65"/>
        <v>1.3825524115686078E-3</v>
      </c>
    </row>
    <row r="347" spans="2:25" x14ac:dyDescent="0.2">
      <c r="B347" t="str">
        <f>'CEG DATA'!B348</f>
        <v>15/07/2024 16:00:00</v>
      </c>
      <c r="C347">
        <f>'AAPL DATA'!F348</f>
        <v>234.4</v>
      </c>
      <c r="D347" s="7">
        <f t="shared" si="60"/>
        <v>1.6604674529990988E-2</v>
      </c>
      <c r="F347" t="str">
        <f t="shared" si="55"/>
        <v>15/07/2024 16:00:00</v>
      </c>
      <c r="G347">
        <f>'AMZN DATA'!F347</f>
        <v>192.72</v>
      </c>
      <c r="H347" s="7">
        <f t="shared" si="61"/>
        <v>-9.1423895483981436E-3</v>
      </c>
      <c r="J347" t="str">
        <f t="shared" si="56"/>
        <v>15/07/2024 16:00:00</v>
      </c>
      <c r="K347">
        <f>'CVX DATA'!F348</f>
        <v>158.04</v>
      </c>
      <c r="L347" s="7">
        <f t="shared" si="62"/>
        <v>1.5623823216318538E-2</v>
      </c>
      <c r="N347" t="str">
        <f t="shared" si="57"/>
        <v>15/07/2024 16:00:00</v>
      </c>
      <c r="O347">
        <f>'WDC DATA'!F348</f>
        <v>59.58</v>
      </c>
      <c r="P347" s="7">
        <f t="shared" si="63"/>
        <v>6.7159169750581529E-4</v>
      </c>
      <c r="R347" t="str">
        <f t="shared" si="58"/>
        <v>15/07/2024 16:00:00</v>
      </c>
      <c r="S347">
        <f>'MA DATA'!F348</f>
        <v>444</v>
      </c>
      <c r="T347" s="7">
        <f t="shared" si="64"/>
        <v>8.7998667647104477E-3</v>
      </c>
      <c r="W347" t="str">
        <f t="shared" si="59"/>
        <v>15/07/2024 16:00:00</v>
      </c>
      <c r="X347">
        <f>'CEG DATA'!F348</f>
        <v>212.88</v>
      </c>
      <c r="Y347" s="7">
        <f t="shared" si="65"/>
        <v>-1.9813680134272239E-2</v>
      </c>
    </row>
    <row r="348" spans="2:25" x14ac:dyDescent="0.2">
      <c r="B348" t="str">
        <f>'CEG DATA'!B349</f>
        <v>16/07/2024 16:00:00</v>
      </c>
      <c r="C348">
        <f>'AAPL DATA'!F349</f>
        <v>234.82</v>
      </c>
      <c r="D348" s="7">
        <f t="shared" si="60"/>
        <v>1.790205499208203E-3</v>
      </c>
      <c r="F348" t="str">
        <f t="shared" si="55"/>
        <v>16/07/2024 16:00:00</v>
      </c>
      <c r="G348">
        <f>'AMZN DATA'!F348</f>
        <v>193.02</v>
      </c>
      <c r="H348" s="7">
        <f t="shared" si="61"/>
        <v>1.5554521723741726E-3</v>
      </c>
      <c r="J348" t="str">
        <f t="shared" si="56"/>
        <v>16/07/2024 16:00:00</v>
      </c>
      <c r="K348">
        <f>'CVX DATA'!F349</f>
        <v>157.77000000000001</v>
      </c>
      <c r="L348" s="7">
        <f t="shared" si="62"/>
        <v>-1.7098892738273851E-3</v>
      </c>
      <c r="N348" t="str">
        <f t="shared" si="57"/>
        <v>16/07/2024 16:00:00</v>
      </c>
      <c r="O348">
        <f>'WDC DATA'!F349</f>
        <v>58.25</v>
      </c>
      <c r="P348" s="7">
        <f t="shared" si="63"/>
        <v>-2.2575854839326247E-2</v>
      </c>
      <c r="R348" t="str">
        <f t="shared" si="58"/>
        <v>16/07/2024 16:00:00</v>
      </c>
      <c r="S348">
        <f>'MA DATA'!F349</f>
        <v>443.53</v>
      </c>
      <c r="T348" s="7">
        <f t="shared" si="64"/>
        <v>-1.059119227371683E-3</v>
      </c>
      <c r="W348" t="str">
        <f t="shared" si="59"/>
        <v>16/07/2024 16:00:00</v>
      </c>
      <c r="X348">
        <f>'CEG DATA'!F349</f>
        <v>204.88</v>
      </c>
      <c r="Y348" s="7">
        <f t="shared" si="65"/>
        <v>-3.8304184778163955E-2</v>
      </c>
    </row>
    <row r="349" spans="2:25" x14ac:dyDescent="0.2">
      <c r="B349" t="str">
        <f>'CEG DATA'!B350</f>
        <v>17/07/2024 16:00:00</v>
      </c>
      <c r="C349">
        <f>'AAPL DATA'!F350</f>
        <v>228.88</v>
      </c>
      <c r="D349" s="7">
        <f t="shared" si="60"/>
        <v>-2.5621414460210976E-2</v>
      </c>
      <c r="F349" t="str">
        <f t="shared" si="55"/>
        <v>17/07/2024 16:00:00</v>
      </c>
      <c r="G349">
        <f>'AMZN DATA'!F349</f>
        <v>187.93</v>
      </c>
      <c r="H349" s="7">
        <f t="shared" si="61"/>
        <v>-2.6724257410480495E-2</v>
      </c>
      <c r="J349" t="str">
        <f t="shared" si="56"/>
        <v>17/07/2024 16:00:00</v>
      </c>
      <c r="K349">
        <f>'CVX DATA'!F350</f>
        <v>161.22999999999999</v>
      </c>
      <c r="L349" s="7">
        <f t="shared" si="62"/>
        <v>2.1693640706285787E-2</v>
      </c>
      <c r="N349" t="str">
        <f t="shared" si="57"/>
        <v>17/07/2024 16:00:00</v>
      </c>
      <c r="O349">
        <f>'WDC DATA'!F350</f>
        <v>54.26</v>
      </c>
      <c r="P349" s="7">
        <f t="shared" si="63"/>
        <v>-7.0956785215024326E-2</v>
      </c>
      <c r="R349" t="str">
        <f t="shared" si="58"/>
        <v>17/07/2024 16:00:00</v>
      </c>
      <c r="S349">
        <f>'MA DATA'!F350</f>
        <v>451.16</v>
      </c>
      <c r="T349" s="7">
        <f t="shared" si="64"/>
        <v>1.7056600566863134E-2</v>
      </c>
      <c r="W349" t="str">
        <f t="shared" si="59"/>
        <v>17/07/2024 16:00:00</v>
      </c>
      <c r="X349">
        <f>'CEG DATA'!F350</f>
        <v>186.67</v>
      </c>
      <c r="Y349" s="7">
        <f t="shared" si="65"/>
        <v>-9.3082089846764388E-2</v>
      </c>
    </row>
    <row r="350" spans="2:25" x14ac:dyDescent="0.2">
      <c r="B350" t="str">
        <f>'CEG DATA'!B351</f>
        <v>18/07/2024 16:00:00</v>
      </c>
      <c r="C350">
        <f>'AAPL DATA'!F351</f>
        <v>224.18</v>
      </c>
      <c r="D350" s="7">
        <f t="shared" si="60"/>
        <v>-2.0748548148905522E-2</v>
      </c>
      <c r="F350" t="str">
        <f t="shared" si="55"/>
        <v>18/07/2024 16:00:00</v>
      </c>
      <c r="G350">
        <f>'AMZN DATA'!F350</f>
        <v>183.75</v>
      </c>
      <c r="H350" s="7">
        <f t="shared" si="61"/>
        <v>-2.2493414975563411E-2</v>
      </c>
      <c r="J350" t="str">
        <f t="shared" si="56"/>
        <v>18/07/2024 16:00:00</v>
      </c>
      <c r="K350">
        <f>'CVX DATA'!F351</f>
        <v>161.97</v>
      </c>
      <c r="L350" s="7">
        <f t="shared" si="62"/>
        <v>4.5792159226569051E-3</v>
      </c>
      <c r="N350" t="str">
        <f t="shared" si="57"/>
        <v>18/07/2024 16:00:00</v>
      </c>
      <c r="O350">
        <f>'WDC DATA'!F351</f>
        <v>53.09</v>
      </c>
      <c r="P350" s="7">
        <f t="shared" si="63"/>
        <v>-2.1798720635205517E-2</v>
      </c>
      <c r="R350" t="str">
        <f t="shared" si="58"/>
        <v>18/07/2024 16:00:00</v>
      </c>
      <c r="S350">
        <f>'MA DATA'!F351</f>
        <v>448.72</v>
      </c>
      <c r="T350" s="7">
        <f t="shared" si="64"/>
        <v>-5.4229585716345334E-3</v>
      </c>
      <c r="W350" t="str">
        <f t="shared" si="59"/>
        <v>18/07/2024 16:00:00</v>
      </c>
      <c r="X350">
        <f>'CEG DATA'!F351</f>
        <v>187.28</v>
      </c>
      <c r="Y350" s="7">
        <f t="shared" si="65"/>
        <v>3.2624711381499969E-3</v>
      </c>
    </row>
    <row r="351" spans="2:25" x14ac:dyDescent="0.2">
      <c r="B351" t="str">
        <f>'CEG DATA'!B352</f>
        <v>19/07/2024 16:00:00</v>
      </c>
      <c r="C351">
        <f>'AAPL DATA'!F352</f>
        <v>224.31</v>
      </c>
      <c r="D351" s="7">
        <f t="shared" si="60"/>
        <v>5.7972308698451202E-4</v>
      </c>
      <c r="F351" t="str">
        <f t="shared" si="55"/>
        <v>19/07/2024 16:00:00</v>
      </c>
      <c r="G351">
        <f>'AMZN DATA'!F351</f>
        <v>183.13</v>
      </c>
      <c r="H351" s="7">
        <f t="shared" si="61"/>
        <v>-3.3798549400887957E-3</v>
      </c>
      <c r="J351" t="str">
        <f t="shared" si="56"/>
        <v>19/07/2024 16:00:00</v>
      </c>
      <c r="K351">
        <f>'CVX DATA'!F352</f>
        <v>159.15</v>
      </c>
      <c r="L351" s="7">
        <f t="shared" si="62"/>
        <v>-1.7563979170203452E-2</v>
      </c>
      <c r="N351" t="str">
        <f t="shared" si="57"/>
        <v>19/07/2024 16:00:00</v>
      </c>
      <c r="O351">
        <f>'WDC DATA'!F352</f>
        <v>52.77</v>
      </c>
      <c r="P351" s="7">
        <f t="shared" si="63"/>
        <v>-6.0457391780036548E-3</v>
      </c>
      <c r="R351" t="str">
        <f t="shared" si="58"/>
        <v>19/07/2024 16:00:00</v>
      </c>
      <c r="S351">
        <f>'MA DATA'!F352</f>
        <v>443.69</v>
      </c>
      <c r="T351" s="7">
        <f t="shared" si="64"/>
        <v>-1.1272964819929161E-2</v>
      </c>
      <c r="W351" t="str">
        <f t="shared" si="59"/>
        <v>19/07/2024 16:00:00</v>
      </c>
      <c r="X351">
        <f>'CEG DATA'!F352</f>
        <v>189.3</v>
      </c>
      <c r="Y351" s="7">
        <f t="shared" si="65"/>
        <v>1.0728235032621885E-2</v>
      </c>
    </row>
    <row r="352" spans="2:25" x14ac:dyDescent="0.2">
      <c r="B352" t="str">
        <f>'CEG DATA'!B353</f>
        <v>22/07/2024 16:00:00</v>
      </c>
      <c r="C352">
        <f>'AAPL DATA'!F353</f>
        <v>223.96</v>
      </c>
      <c r="D352" s="7">
        <f t="shared" si="60"/>
        <v>-1.5615591992412968E-3</v>
      </c>
      <c r="F352" t="str">
        <f t="shared" si="55"/>
        <v>22/07/2024 16:00:00</v>
      </c>
      <c r="G352">
        <f>'AMZN DATA'!F352</f>
        <v>182.55</v>
      </c>
      <c r="H352" s="7">
        <f t="shared" si="61"/>
        <v>-3.1721750512112411E-3</v>
      </c>
      <c r="J352" t="str">
        <f t="shared" si="56"/>
        <v>22/07/2024 16:00:00</v>
      </c>
      <c r="K352">
        <f>'CVX DATA'!F353</f>
        <v>156.99</v>
      </c>
      <c r="L352" s="7">
        <f t="shared" si="62"/>
        <v>-1.3665044675875667E-2</v>
      </c>
      <c r="N352" t="str">
        <f t="shared" si="57"/>
        <v>22/07/2024 16:00:00</v>
      </c>
      <c r="O352">
        <f>'WDC DATA'!F353</f>
        <v>55.22</v>
      </c>
      <c r="P352" s="7">
        <f t="shared" si="63"/>
        <v>4.5382359084431861E-2</v>
      </c>
      <c r="R352" t="str">
        <f t="shared" si="58"/>
        <v>22/07/2024 16:00:00</v>
      </c>
      <c r="S352">
        <f>'MA DATA'!F353</f>
        <v>447.94</v>
      </c>
      <c r="T352" s="7">
        <f t="shared" si="64"/>
        <v>9.5331744941721426E-3</v>
      </c>
      <c r="W352" t="str">
        <f t="shared" si="59"/>
        <v>22/07/2024 16:00:00</v>
      </c>
      <c r="X352">
        <f>'CEG DATA'!F353</f>
        <v>190.42</v>
      </c>
      <c r="Y352" s="7">
        <f t="shared" si="65"/>
        <v>5.89910064226802E-3</v>
      </c>
    </row>
    <row r="353" spans="2:25" x14ac:dyDescent="0.2">
      <c r="B353" t="str">
        <f>'CEG DATA'!B354</f>
        <v>23/07/2024 16:00:00</v>
      </c>
      <c r="C353">
        <f>'AAPL DATA'!F354</f>
        <v>225.01</v>
      </c>
      <c r="D353" s="7">
        <f t="shared" si="60"/>
        <v>4.6773811805469389E-3</v>
      </c>
      <c r="F353" t="str">
        <f t="shared" si="55"/>
        <v>23/07/2024 16:00:00</v>
      </c>
      <c r="G353">
        <f>'AMZN DATA'!F353</f>
        <v>186.41</v>
      </c>
      <c r="H353" s="7">
        <f t="shared" si="61"/>
        <v>2.0924440779508273E-2</v>
      </c>
      <c r="J353" t="str">
        <f t="shared" si="56"/>
        <v>23/07/2024 16:00:00</v>
      </c>
      <c r="K353">
        <f>'CVX DATA'!F354</f>
        <v>154.09</v>
      </c>
      <c r="L353" s="7">
        <f t="shared" si="62"/>
        <v>-1.8645261758464191E-2</v>
      </c>
      <c r="N353" t="str">
        <f t="shared" si="57"/>
        <v>23/07/2024 16:00:00</v>
      </c>
      <c r="O353">
        <f>'WDC DATA'!F354</f>
        <v>55.15</v>
      </c>
      <c r="P353" s="7">
        <f t="shared" si="63"/>
        <v>-1.2684608024968935E-3</v>
      </c>
      <c r="R353" t="str">
        <f t="shared" si="58"/>
        <v>23/07/2024 16:00:00</v>
      </c>
      <c r="S353">
        <f>'MA DATA'!F354</f>
        <v>441.72</v>
      </c>
      <c r="T353" s="7">
        <f t="shared" si="64"/>
        <v>-1.3983097695394492E-2</v>
      </c>
      <c r="W353" t="str">
        <f t="shared" si="59"/>
        <v>23/07/2024 16:00:00</v>
      </c>
      <c r="X353">
        <f>'CEG DATA'!F354</f>
        <v>189.87</v>
      </c>
      <c r="Y353" s="7">
        <f t="shared" si="65"/>
        <v>-2.8925314022215385E-3</v>
      </c>
    </row>
    <row r="354" spans="2:25" x14ac:dyDescent="0.2">
      <c r="B354" t="str">
        <f>'CEG DATA'!B355</f>
        <v>24/07/2024 16:00:00</v>
      </c>
      <c r="C354">
        <f>'AAPL DATA'!F355</f>
        <v>218.54</v>
      </c>
      <c r="D354" s="7">
        <f t="shared" si="60"/>
        <v>-2.917578151864024E-2</v>
      </c>
      <c r="F354" t="str">
        <f t="shared" si="55"/>
        <v>24/07/2024 16:00:00</v>
      </c>
      <c r="G354">
        <f>'AMZN DATA'!F354</f>
        <v>180.83</v>
      </c>
      <c r="H354" s="7">
        <f t="shared" si="61"/>
        <v>-3.0391185484265785E-2</v>
      </c>
      <c r="J354" t="str">
        <f t="shared" si="56"/>
        <v>24/07/2024 16:00:00</v>
      </c>
      <c r="K354">
        <f>'CVX DATA'!F355</f>
        <v>155.07</v>
      </c>
      <c r="L354" s="7">
        <f t="shared" si="62"/>
        <v>6.3397805822955622E-3</v>
      </c>
      <c r="N354" t="str">
        <f t="shared" si="57"/>
        <v>24/07/2024 16:00:00</v>
      </c>
      <c r="O354">
        <f>'WDC DATA'!F355</f>
        <v>54.43</v>
      </c>
      <c r="P354" s="7">
        <f t="shared" si="63"/>
        <v>-1.3141273253402768E-2</v>
      </c>
      <c r="R354" t="str">
        <f t="shared" si="58"/>
        <v>24/07/2024 16:00:00</v>
      </c>
      <c r="S354">
        <f>'MA DATA'!F355</f>
        <v>432.45</v>
      </c>
      <c r="T354" s="7">
        <f t="shared" si="64"/>
        <v>-2.1209484426409301E-2</v>
      </c>
      <c r="W354" t="str">
        <f t="shared" si="59"/>
        <v>24/07/2024 16:00:00</v>
      </c>
      <c r="X354">
        <f>'CEG DATA'!F355</f>
        <v>175.08</v>
      </c>
      <c r="Y354" s="7">
        <f t="shared" si="65"/>
        <v>-8.1096615132629085E-2</v>
      </c>
    </row>
    <row r="355" spans="2:25" x14ac:dyDescent="0.2">
      <c r="B355" t="str">
        <f>'CEG DATA'!B356</f>
        <v>25/07/2024 16:00:00</v>
      </c>
      <c r="C355">
        <f>'AAPL DATA'!F356</f>
        <v>217.49</v>
      </c>
      <c r="D355" s="7">
        <f t="shared" si="60"/>
        <v>-4.8161916823298888E-3</v>
      </c>
      <c r="F355" t="str">
        <f t="shared" si="55"/>
        <v>25/07/2024 16:00:00</v>
      </c>
      <c r="G355">
        <f>'AMZN DATA'!F355</f>
        <v>179.85</v>
      </c>
      <c r="H355" s="7">
        <f t="shared" si="61"/>
        <v>-5.4341932552554647E-3</v>
      </c>
      <c r="J355" t="str">
        <f t="shared" si="56"/>
        <v>25/07/2024 16:00:00</v>
      </c>
      <c r="K355">
        <f>'CVX DATA'!F356</f>
        <v>157.54</v>
      </c>
      <c r="L355" s="7">
        <f t="shared" si="62"/>
        <v>1.5802766399120607E-2</v>
      </c>
      <c r="N355" t="str">
        <f t="shared" si="57"/>
        <v>25/07/2024 16:00:00</v>
      </c>
      <c r="O355">
        <f>'WDC DATA'!F356</f>
        <v>50.26</v>
      </c>
      <c r="P355" s="7">
        <f t="shared" si="63"/>
        <v>-7.970594033066257E-2</v>
      </c>
      <c r="R355" t="str">
        <f t="shared" si="58"/>
        <v>25/07/2024 16:00:00</v>
      </c>
      <c r="S355">
        <f>'MA DATA'!F356</f>
        <v>429.6</v>
      </c>
      <c r="T355" s="7">
        <f t="shared" si="64"/>
        <v>-6.6121695578658674E-3</v>
      </c>
      <c r="W355" t="str">
        <f t="shared" si="59"/>
        <v>25/07/2024 16:00:00</v>
      </c>
      <c r="X355">
        <f>'CEG DATA'!F356</f>
        <v>170.43</v>
      </c>
      <c r="Y355" s="7">
        <f t="shared" si="65"/>
        <v>-2.6918357085549367E-2</v>
      </c>
    </row>
    <row r="356" spans="2:25" x14ac:dyDescent="0.2">
      <c r="B356" t="str">
        <f>'CEG DATA'!B357</f>
        <v>26/07/2024 16:00:00</v>
      </c>
      <c r="C356">
        <f>'AAPL DATA'!F357</f>
        <v>217.96</v>
      </c>
      <c r="D356" s="7">
        <f t="shared" si="60"/>
        <v>2.1586872546282805E-3</v>
      </c>
      <c r="F356" t="str">
        <f t="shared" si="55"/>
        <v>26/07/2024 16:00:00</v>
      </c>
      <c r="G356">
        <f>'AMZN DATA'!F356</f>
        <v>182.5</v>
      </c>
      <c r="H356" s="7">
        <f t="shared" si="61"/>
        <v>1.462700288091325E-2</v>
      </c>
      <c r="J356" t="str">
        <f t="shared" si="56"/>
        <v>26/07/2024 16:00:00</v>
      </c>
      <c r="K356">
        <f>'CVX DATA'!F357</f>
        <v>157.84</v>
      </c>
      <c r="L356" s="7">
        <f t="shared" si="62"/>
        <v>1.9024674391817751E-3</v>
      </c>
      <c r="N356" t="str">
        <f t="shared" si="57"/>
        <v>26/07/2024 16:00:00</v>
      </c>
      <c r="O356">
        <f>'WDC DATA'!F357</f>
        <v>51.6</v>
      </c>
      <c r="P356" s="7">
        <f t="shared" si="63"/>
        <v>2.6312140372070941E-2</v>
      </c>
      <c r="R356" t="str">
        <f t="shared" si="58"/>
        <v>26/07/2024 16:00:00</v>
      </c>
      <c r="S356">
        <f>'MA DATA'!F357</f>
        <v>438.18</v>
      </c>
      <c r="T356" s="7">
        <f t="shared" si="64"/>
        <v>1.9775241665418462E-2</v>
      </c>
      <c r="W356" t="str">
        <f t="shared" si="59"/>
        <v>26/07/2024 16:00:00</v>
      </c>
      <c r="X356">
        <f>'CEG DATA'!F357</f>
        <v>175.04</v>
      </c>
      <c r="Y356" s="7">
        <f t="shared" si="65"/>
        <v>2.6689863996471164E-2</v>
      </c>
    </row>
    <row r="357" spans="2:25" x14ac:dyDescent="0.2">
      <c r="B357" t="str">
        <f>'CEG DATA'!B358</f>
        <v>29/07/2024 16:00:00</v>
      </c>
      <c r="C357">
        <f>'AAPL DATA'!F358</f>
        <v>218.24</v>
      </c>
      <c r="D357" s="7">
        <f t="shared" si="60"/>
        <v>1.2838149401997857E-3</v>
      </c>
      <c r="F357" t="str">
        <f t="shared" si="55"/>
        <v>29/07/2024 16:00:00</v>
      </c>
      <c r="G357">
        <f>'AMZN DATA'!F357</f>
        <v>183.2</v>
      </c>
      <c r="H357" s="7">
        <f t="shared" si="61"/>
        <v>3.8282792174837046E-3</v>
      </c>
      <c r="J357" t="str">
        <f t="shared" si="56"/>
        <v>29/07/2024 16:00:00</v>
      </c>
      <c r="K357">
        <f>'CVX DATA'!F358</f>
        <v>156.6</v>
      </c>
      <c r="L357" s="7">
        <f t="shared" si="62"/>
        <v>-7.8870781576572228E-3</v>
      </c>
      <c r="N357" t="str">
        <f t="shared" si="57"/>
        <v>29/07/2024 16:00:00</v>
      </c>
      <c r="O357">
        <f>'WDC DATA'!F358</f>
        <v>50.21</v>
      </c>
      <c r="P357" s="7">
        <f t="shared" si="63"/>
        <v>-2.7307462440902947E-2</v>
      </c>
      <c r="R357" t="str">
        <f t="shared" si="58"/>
        <v>29/07/2024 16:00:00</v>
      </c>
      <c r="S357">
        <f>'MA DATA'!F358</f>
        <v>441.3</v>
      </c>
      <c r="T357" s="7">
        <f t="shared" si="64"/>
        <v>7.0951314154281695E-3</v>
      </c>
      <c r="W357" t="str">
        <f t="shared" si="59"/>
        <v>29/07/2024 16:00:00</v>
      </c>
      <c r="X357">
        <f>'CEG DATA'!F358</f>
        <v>172.68</v>
      </c>
      <c r="Y357" s="7">
        <f t="shared" si="65"/>
        <v>-1.3574348546339524E-2</v>
      </c>
    </row>
    <row r="358" spans="2:25" x14ac:dyDescent="0.2">
      <c r="B358" t="str">
        <f>'CEG DATA'!B359</f>
        <v>30/07/2024 16:00:00</v>
      </c>
      <c r="C358">
        <f>'AAPL DATA'!F359</f>
        <v>218.8</v>
      </c>
      <c r="D358" s="7">
        <f t="shared" si="60"/>
        <v>2.5626958927289704E-3</v>
      </c>
      <c r="F358" t="str">
        <f t="shared" si="55"/>
        <v>30/07/2024 16:00:00</v>
      </c>
      <c r="G358">
        <f>'AMZN DATA'!F358</f>
        <v>181.71</v>
      </c>
      <c r="H358" s="7">
        <f t="shared" si="61"/>
        <v>-8.1664425790643272E-3</v>
      </c>
      <c r="J358" t="str">
        <f t="shared" si="56"/>
        <v>30/07/2024 16:00:00</v>
      </c>
      <c r="K358">
        <f>'CVX DATA'!F359</f>
        <v>159.57</v>
      </c>
      <c r="L358" s="7">
        <f t="shared" si="62"/>
        <v>1.878791386563327E-2</v>
      </c>
      <c r="N358" t="str">
        <f t="shared" si="57"/>
        <v>30/07/2024 16:00:00</v>
      </c>
      <c r="O358">
        <f>'WDC DATA'!F359</f>
        <v>47.76</v>
      </c>
      <c r="P358" s="7">
        <f t="shared" si="63"/>
        <v>-5.0025740962267556E-2</v>
      </c>
      <c r="R358" t="str">
        <f t="shared" si="58"/>
        <v>30/07/2024 16:00:00</v>
      </c>
      <c r="S358">
        <f>'MA DATA'!F359</f>
        <v>447.45</v>
      </c>
      <c r="T358" s="7">
        <f t="shared" si="64"/>
        <v>1.38398833533656E-2</v>
      </c>
      <c r="W358" t="str">
        <f t="shared" si="59"/>
        <v>30/07/2024 16:00:00</v>
      </c>
      <c r="X358">
        <f>'CEG DATA'!F359</f>
        <v>168.69</v>
      </c>
      <c r="Y358" s="7">
        <f t="shared" si="65"/>
        <v>-2.3377459715056826E-2</v>
      </c>
    </row>
    <row r="359" spans="2:25" x14ac:dyDescent="0.2">
      <c r="B359" t="str">
        <f>'CEG DATA'!B360</f>
        <v>31/07/2024 16:00:00</v>
      </c>
      <c r="C359">
        <f>'AAPL DATA'!F360</f>
        <v>222.08</v>
      </c>
      <c r="D359" s="7">
        <f t="shared" si="60"/>
        <v>1.4879606770613507E-2</v>
      </c>
      <c r="F359" t="str">
        <f t="shared" si="55"/>
        <v>31/07/2024 16:00:00</v>
      </c>
      <c r="G359">
        <f>'AMZN DATA'!F359</f>
        <v>186.98</v>
      </c>
      <c r="H359" s="7">
        <f t="shared" si="61"/>
        <v>2.8589649602203931E-2</v>
      </c>
      <c r="J359" t="str">
        <f t="shared" si="56"/>
        <v>31/07/2024 16:00:00</v>
      </c>
      <c r="K359">
        <f>'CVX DATA'!F360</f>
        <v>160.47</v>
      </c>
      <c r="L359" s="7">
        <f t="shared" si="62"/>
        <v>5.6243117889324861E-3</v>
      </c>
      <c r="N359" t="str">
        <f t="shared" si="57"/>
        <v>31/07/2024 16:00:00</v>
      </c>
      <c r="O359">
        <f>'WDC DATA'!F360</f>
        <v>50.68</v>
      </c>
      <c r="P359" s="7">
        <f t="shared" si="63"/>
        <v>5.9342886368591606E-2</v>
      </c>
      <c r="R359" t="str">
        <f t="shared" si="58"/>
        <v>31/07/2024 16:00:00</v>
      </c>
      <c r="S359">
        <f>'MA DATA'!F360</f>
        <v>463.71</v>
      </c>
      <c r="T359" s="7">
        <f t="shared" si="64"/>
        <v>3.5694557203469736E-2</v>
      </c>
      <c r="W359" t="str">
        <f t="shared" si="59"/>
        <v>31/07/2024 16:00:00</v>
      </c>
      <c r="X359">
        <f>'CEG DATA'!F360</f>
        <v>189.8</v>
      </c>
      <c r="Y359" s="7">
        <f t="shared" si="65"/>
        <v>0.11790817520360748</v>
      </c>
    </row>
    <row r="360" spans="2:25" x14ac:dyDescent="0.2">
      <c r="B360" t="str">
        <f>'CEG DATA'!B361</f>
        <v>01/08/2024 16:00:00</v>
      </c>
      <c r="C360">
        <f>'AAPL DATA'!F361</f>
        <v>218.36</v>
      </c>
      <c r="D360" s="7">
        <f t="shared" si="60"/>
        <v>-1.689260040488277E-2</v>
      </c>
      <c r="F360" t="str">
        <f t="shared" si="55"/>
        <v>01/08/2024 16:00:00</v>
      </c>
      <c r="G360">
        <f>'AMZN DATA'!F360</f>
        <v>184.07</v>
      </c>
      <c r="H360" s="7">
        <f t="shared" si="61"/>
        <v>-1.5685539218538942E-2</v>
      </c>
      <c r="J360" t="str">
        <f t="shared" si="56"/>
        <v>01/08/2024 16:00:00</v>
      </c>
      <c r="K360">
        <f>'CVX DATA'!F361</f>
        <v>152.62</v>
      </c>
      <c r="L360" s="7">
        <f t="shared" si="62"/>
        <v>-5.0155837349781275E-2</v>
      </c>
      <c r="N360" t="str">
        <f t="shared" si="57"/>
        <v>01/08/2024 16:00:00</v>
      </c>
      <c r="O360">
        <f>'WDC DATA'!F361</f>
        <v>45.75</v>
      </c>
      <c r="P360" s="7">
        <f t="shared" si="63"/>
        <v>-0.10233956373140794</v>
      </c>
      <c r="R360" t="str">
        <f t="shared" si="58"/>
        <v>01/08/2024 16:00:00</v>
      </c>
      <c r="S360">
        <f>'MA DATA'!F361</f>
        <v>462.41</v>
      </c>
      <c r="T360" s="7">
        <f t="shared" si="64"/>
        <v>-2.8074134104362006E-3</v>
      </c>
      <c r="W360" t="str">
        <f t="shared" si="59"/>
        <v>01/08/2024 16:00:00</v>
      </c>
      <c r="X360">
        <f>'CEG DATA'!F361</f>
        <v>177.57</v>
      </c>
      <c r="Y360" s="7">
        <f t="shared" si="65"/>
        <v>-6.6605988805084268E-2</v>
      </c>
    </row>
    <row r="361" spans="2:25" x14ac:dyDescent="0.2">
      <c r="B361" t="str">
        <f>'CEG DATA'!B362</f>
        <v>02/08/2024 16:00:00</v>
      </c>
      <c r="C361">
        <f>'AAPL DATA'!F362</f>
        <v>219.86</v>
      </c>
      <c r="D361" s="7">
        <f t="shared" si="60"/>
        <v>6.8459032371609137E-3</v>
      </c>
      <c r="F361" t="str">
        <f t="shared" si="55"/>
        <v>02/08/2024 16:00:00</v>
      </c>
      <c r="G361">
        <f>'AMZN DATA'!F361</f>
        <v>167.9</v>
      </c>
      <c r="H361" s="7">
        <f t="shared" si="61"/>
        <v>-9.1947555961135449E-2</v>
      </c>
      <c r="J361" t="str">
        <f t="shared" si="56"/>
        <v>02/08/2024 16:00:00</v>
      </c>
      <c r="K361">
        <f>'CVX DATA'!F362</f>
        <v>148.55000000000001</v>
      </c>
      <c r="L361" s="7">
        <f t="shared" si="62"/>
        <v>-2.7029569952870442E-2</v>
      </c>
      <c r="N361" t="str">
        <f t="shared" si="57"/>
        <v>02/08/2024 16:00:00</v>
      </c>
      <c r="O361">
        <f>'WDC DATA'!F362</f>
        <v>43.26</v>
      </c>
      <c r="P361" s="7">
        <f t="shared" si="63"/>
        <v>-5.5963371196617651E-2</v>
      </c>
      <c r="R361" t="str">
        <f t="shared" si="58"/>
        <v>02/08/2024 16:00:00</v>
      </c>
      <c r="S361">
        <f>'MA DATA'!F362</f>
        <v>462.02</v>
      </c>
      <c r="T361" s="7">
        <f t="shared" si="64"/>
        <v>-8.4376323385861539E-4</v>
      </c>
      <c r="W361" t="str">
        <f t="shared" si="59"/>
        <v>02/08/2024 16:00:00</v>
      </c>
      <c r="X361">
        <f>'CEG DATA'!F362</f>
        <v>167.08</v>
      </c>
      <c r="Y361" s="7">
        <f t="shared" si="65"/>
        <v>-6.0892157741768684E-2</v>
      </c>
    </row>
    <row r="362" spans="2:25" x14ac:dyDescent="0.2">
      <c r="B362" t="str">
        <f>'CEG DATA'!B363</f>
        <v>05/08/2024 16:00:00</v>
      </c>
      <c r="C362">
        <f>'AAPL DATA'!F363</f>
        <v>209.27</v>
      </c>
      <c r="D362" s="7">
        <f t="shared" si="60"/>
        <v>-4.9365695898139543E-2</v>
      </c>
      <c r="F362" t="str">
        <f t="shared" si="55"/>
        <v>05/08/2024 16:00:00</v>
      </c>
      <c r="G362">
        <f>'AMZN DATA'!F362</f>
        <v>161.02000000000001</v>
      </c>
      <c r="H362" s="7">
        <f t="shared" si="61"/>
        <v>-4.1839983211660367E-2</v>
      </c>
      <c r="J362" t="str">
        <f t="shared" si="56"/>
        <v>05/08/2024 16:00:00</v>
      </c>
      <c r="K362">
        <f>'CVX DATA'!F363</f>
        <v>144.66</v>
      </c>
      <c r="L362" s="7">
        <f t="shared" si="62"/>
        <v>-2.6535440487482017E-2</v>
      </c>
      <c r="N362" t="str">
        <f t="shared" si="57"/>
        <v>05/08/2024 16:00:00</v>
      </c>
      <c r="O362">
        <f>'WDC DATA'!F363</f>
        <v>43.08</v>
      </c>
      <c r="P362" s="7">
        <f t="shared" si="63"/>
        <v>-4.1695682367248917E-3</v>
      </c>
      <c r="R362" t="str">
        <f t="shared" si="58"/>
        <v>05/08/2024 16:00:00</v>
      </c>
      <c r="S362">
        <f>'MA DATA'!F363</f>
        <v>442</v>
      </c>
      <c r="T362" s="7">
        <f t="shared" si="64"/>
        <v>-4.4298298110343859E-2</v>
      </c>
      <c r="W362" t="str">
        <f t="shared" si="59"/>
        <v>05/08/2024 16:00:00</v>
      </c>
      <c r="X362">
        <f>'CEG DATA'!F363</f>
        <v>169.97</v>
      </c>
      <c r="Y362" s="7">
        <f t="shared" si="65"/>
        <v>1.7149211260285468E-2</v>
      </c>
    </row>
    <row r="363" spans="2:25" x14ac:dyDescent="0.2">
      <c r="B363" t="str">
        <f>'CEG DATA'!B364</f>
        <v>06/08/2024 16:00:00</v>
      </c>
      <c r="C363">
        <f>'AAPL DATA'!F364</f>
        <v>207.23</v>
      </c>
      <c r="D363" s="7">
        <f t="shared" si="60"/>
        <v>-9.7959967031821006E-3</v>
      </c>
      <c r="F363" t="str">
        <f t="shared" si="55"/>
        <v>06/08/2024 16:00:00</v>
      </c>
      <c r="G363">
        <f>'AMZN DATA'!F363</f>
        <v>161.93</v>
      </c>
      <c r="H363" s="7">
        <f t="shared" si="61"/>
        <v>5.6355622135446752E-3</v>
      </c>
      <c r="J363" t="str">
        <f t="shared" si="56"/>
        <v>06/08/2024 16:00:00</v>
      </c>
      <c r="K363">
        <f>'CVX DATA'!F364</f>
        <v>143.22999999999999</v>
      </c>
      <c r="L363" s="7">
        <f t="shared" si="62"/>
        <v>-9.9344316293610169E-3</v>
      </c>
      <c r="N363" t="str">
        <f t="shared" si="57"/>
        <v>06/08/2024 16:00:00</v>
      </c>
      <c r="O363">
        <f>'WDC DATA'!F364</f>
        <v>43.37</v>
      </c>
      <c r="P363" s="7">
        <f t="shared" si="63"/>
        <v>6.7091055590870249E-3</v>
      </c>
      <c r="R363" t="str">
        <f t="shared" si="58"/>
        <v>06/08/2024 16:00:00</v>
      </c>
      <c r="S363">
        <f>'MA DATA'!F364</f>
        <v>448.3</v>
      </c>
      <c r="T363" s="7">
        <f t="shared" si="64"/>
        <v>1.4152769083695636E-2</v>
      </c>
      <c r="W363" t="str">
        <f t="shared" si="59"/>
        <v>06/08/2024 16:00:00</v>
      </c>
      <c r="X363">
        <f>'CEG DATA'!F364</f>
        <v>181.04</v>
      </c>
      <c r="Y363" s="7">
        <f t="shared" si="65"/>
        <v>6.3096050436021719E-2</v>
      </c>
    </row>
    <row r="364" spans="2:25" x14ac:dyDescent="0.2">
      <c r="B364" t="str">
        <f>'CEG DATA'!B365</f>
        <v>07/08/2024 16:00:00</v>
      </c>
      <c r="C364">
        <f>'AAPL DATA'!F365</f>
        <v>209.82</v>
      </c>
      <c r="D364" s="7">
        <f t="shared" si="60"/>
        <v>1.2420732753943361E-2</v>
      </c>
      <c r="F364" t="str">
        <f t="shared" si="55"/>
        <v>07/08/2024 16:00:00</v>
      </c>
      <c r="G364">
        <f>'AMZN DATA'!F364</f>
        <v>162.77000000000001</v>
      </c>
      <c r="H364" s="7">
        <f t="shared" si="61"/>
        <v>5.1740183180275364E-3</v>
      </c>
      <c r="J364" t="str">
        <f t="shared" si="56"/>
        <v>07/08/2024 16:00:00</v>
      </c>
      <c r="K364">
        <f>'CVX DATA'!F365</f>
        <v>142.41</v>
      </c>
      <c r="L364" s="7">
        <f t="shared" si="62"/>
        <v>-5.7415085604373001E-3</v>
      </c>
      <c r="N364" t="str">
        <f t="shared" si="57"/>
        <v>07/08/2024 16:00:00</v>
      </c>
      <c r="O364">
        <f>'WDC DATA'!F365</f>
        <v>42.52</v>
      </c>
      <c r="P364" s="7">
        <f t="shared" si="63"/>
        <v>-1.9793404373527564E-2</v>
      </c>
      <c r="R364" t="str">
        <f t="shared" si="58"/>
        <v>07/08/2024 16:00:00</v>
      </c>
      <c r="S364">
        <f>'MA DATA'!F365</f>
        <v>449.84</v>
      </c>
      <c r="T364" s="7">
        <f t="shared" si="64"/>
        <v>3.4293128225524436E-3</v>
      </c>
      <c r="W364" t="str">
        <f t="shared" si="59"/>
        <v>07/08/2024 16:00:00</v>
      </c>
      <c r="X364">
        <f>'CEG DATA'!F365</f>
        <v>179.66</v>
      </c>
      <c r="Y364" s="7">
        <f t="shared" si="65"/>
        <v>-7.651825524221367E-3</v>
      </c>
    </row>
    <row r="365" spans="2:25" x14ac:dyDescent="0.2">
      <c r="B365" t="str">
        <f>'CEG DATA'!B366</f>
        <v>08/08/2024 16:00:00</v>
      </c>
      <c r="C365">
        <f>'AAPL DATA'!F366</f>
        <v>213.31</v>
      </c>
      <c r="D365" s="7">
        <f t="shared" si="60"/>
        <v>1.6496486400387027E-2</v>
      </c>
      <c r="F365" t="str">
        <f t="shared" si="55"/>
        <v>08/08/2024 16:00:00</v>
      </c>
      <c r="G365">
        <f>'AMZN DATA'!F365</f>
        <v>165.8</v>
      </c>
      <c r="H365" s="7">
        <f t="shared" si="61"/>
        <v>1.8444081297787844E-2</v>
      </c>
      <c r="J365" t="str">
        <f t="shared" si="56"/>
        <v>08/08/2024 16:00:00</v>
      </c>
      <c r="K365">
        <f>'CVX DATA'!F366</f>
        <v>144.49</v>
      </c>
      <c r="L365" s="7">
        <f t="shared" si="62"/>
        <v>1.450007977418352E-2</v>
      </c>
      <c r="N365" t="str">
        <f t="shared" si="57"/>
        <v>08/08/2024 16:00:00</v>
      </c>
      <c r="O365">
        <f>'WDC DATA'!F366</f>
        <v>44.58</v>
      </c>
      <c r="P365" s="7">
        <f t="shared" si="63"/>
        <v>4.7310774483975603E-2</v>
      </c>
      <c r="R365" t="str">
        <f t="shared" si="58"/>
        <v>08/08/2024 16:00:00</v>
      </c>
      <c r="S365">
        <f>'MA DATA'!F366</f>
        <v>455.58</v>
      </c>
      <c r="T365" s="7">
        <f t="shared" si="64"/>
        <v>1.2679368469251077E-2</v>
      </c>
      <c r="W365" t="str">
        <f t="shared" si="59"/>
        <v>08/08/2024 16:00:00</v>
      </c>
      <c r="X365">
        <f>'CEG DATA'!F366</f>
        <v>187.03</v>
      </c>
      <c r="Y365" s="7">
        <f t="shared" si="65"/>
        <v>4.0202855993848229E-2</v>
      </c>
    </row>
    <row r="366" spans="2:25" x14ac:dyDescent="0.2">
      <c r="B366" t="str">
        <f>'CEG DATA'!B367</f>
        <v>09/08/2024 16:00:00</v>
      </c>
      <c r="C366">
        <f>'AAPL DATA'!F367</f>
        <v>216.24</v>
      </c>
      <c r="D366" s="7">
        <f t="shared" si="60"/>
        <v>1.3642395264465933E-2</v>
      </c>
      <c r="F366" t="str">
        <f t="shared" si="55"/>
        <v>09/08/2024 16:00:00</v>
      </c>
      <c r="G366">
        <f>'AMZN DATA'!F366</f>
        <v>166.94</v>
      </c>
      <c r="H366" s="7">
        <f t="shared" si="61"/>
        <v>6.8522237213958573E-3</v>
      </c>
      <c r="J366" t="str">
        <f t="shared" si="56"/>
        <v>09/08/2024 16:00:00</v>
      </c>
      <c r="K366">
        <f>'CVX DATA'!F367</f>
        <v>144.99</v>
      </c>
      <c r="L366" s="7">
        <f t="shared" si="62"/>
        <v>3.4544735195824045E-3</v>
      </c>
      <c r="N366" t="str">
        <f t="shared" si="57"/>
        <v>09/08/2024 16:00:00</v>
      </c>
      <c r="O366">
        <f>'WDC DATA'!F367</f>
        <v>45.11</v>
      </c>
      <c r="P366" s="7">
        <f t="shared" si="63"/>
        <v>1.1818623462581794E-2</v>
      </c>
      <c r="R366" t="str">
        <f t="shared" si="58"/>
        <v>09/08/2024 16:00:00</v>
      </c>
      <c r="S366">
        <f>'MA DATA'!F367</f>
        <v>456.78</v>
      </c>
      <c r="T366" s="7">
        <f t="shared" si="64"/>
        <v>2.6305420929787575E-3</v>
      </c>
      <c r="W366" t="str">
        <f t="shared" si="59"/>
        <v>09/08/2024 16:00:00</v>
      </c>
      <c r="X366">
        <f>'CEG DATA'!F367</f>
        <v>189.87</v>
      </c>
      <c r="Y366" s="7">
        <f t="shared" si="65"/>
        <v>1.5070595660415079E-2</v>
      </c>
    </row>
    <row r="367" spans="2:25" x14ac:dyDescent="0.2">
      <c r="B367" t="str">
        <f>'CEG DATA'!B368</f>
        <v>12/08/2024 16:00:00</v>
      </c>
      <c r="C367">
        <f>'AAPL DATA'!F368</f>
        <v>217.53</v>
      </c>
      <c r="D367" s="7">
        <f t="shared" si="60"/>
        <v>5.9478700834188188E-3</v>
      </c>
      <c r="F367" t="str">
        <f t="shared" si="55"/>
        <v>12/08/2024 16:00:00</v>
      </c>
      <c r="G367">
        <f>'AMZN DATA'!F367</f>
        <v>166.8</v>
      </c>
      <c r="H367" s="7">
        <f t="shared" si="61"/>
        <v>-8.3897649794417804E-4</v>
      </c>
      <c r="J367" t="str">
        <f t="shared" si="56"/>
        <v>12/08/2024 16:00:00</v>
      </c>
      <c r="K367">
        <f>'CVX DATA'!F368</f>
        <v>145.02000000000001</v>
      </c>
      <c r="L367" s="7">
        <f t="shared" si="62"/>
        <v>2.0688941834426903E-4</v>
      </c>
      <c r="N367" t="str">
        <f t="shared" si="57"/>
        <v>12/08/2024 16:00:00</v>
      </c>
      <c r="O367">
        <f>'WDC DATA'!F368</f>
        <v>45.63</v>
      </c>
      <c r="P367" s="7">
        <f t="shared" si="63"/>
        <v>1.1461443519006598E-2</v>
      </c>
      <c r="R367" t="str">
        <f t="shared" si="58"/>
        <v>12/08/2024 16:00:00</v>
      </c>
      <c r="S367">
        <f>'MA DATA'!F368</f>
        <v>455.69</v>
      </c>
      <c r="T367" s="7">
        <f t="shared" si="64"/>
        <v>-2.3891207786937508E-3</v>
      </c>
      <c r="W367" t="str">
        <f t="shared" si="59"/>
        <v>12/08/2024 16:00:00</v>
      </c>
      <c r="X367">
        <f>'CEG DATA'!F368</f>
        <v>187.33</v>
      </c>
      <c r="Y367" s="7">
        <f t="shared" si="65"/>
        <v>-1.3467859982356225E-2</v>
      </c>
    </row>
    <row r="368" spans="2:25" x14ac:dyDescent="0.2">
      <c r="B368" t="str">
        <f>'CEG DATA'!B369</f>
        <v>13/08/2024 16:00:00</v>
      </c>
      <c r="C368">
        <f>'AAPL DATA'!F369</f>
        <v>221.27</v>
      </c>
      <c r="D368" s="7">
        <f t="shared" si="60"/>
        <v>1.7046903231228767E-2</v>
      </c>
      <c r="F368" t="str">
        <f t="shared" si="55"/>
        <v>13/08/2024 16:00:00</v>
      </c>
      <c r="G368">
        <f>'AMZN DATA'!F368</f>
        <v>170.23</v>
      </c>
      <c r="H368" s="7">
        <f t="shared" si="61"/>
        <v>2.0354973901832534E-2</v>
      </c>
      <c r="J368" t="str">
        <f t="shared" si="56"/>
        <v>13/08/2024 16:00:00</v>
      </c>
      <c r="K368">
        <f>'CVX DATA'!F369</f>
        <v>144.15</v>
      </c>
      <c r="L368" s="7">
        <f t="shared" si="62"/>
        <v>-6.0172398590355274E-3</v>
      </c>
      <c r="N368" t="str">
        <f t="shared" si="57"/>
        <v>13/08/2024 16:00:00</v>
      </c>
      <c r="O368">
        <f>'WDC DATA'!F369</f>
        <v>46.55</v>
      </c>
      <c r="P368" s="7">
        <f t="shared" si="63"/>
        <v>1.9961608783764805E-2</v>
      </c>
      <c r="R368" t="str">
        <f t="shared" si="58"/>
        <v>13/08/2024 16:00:00</v>
      </c>
      <c r="S368">
        <f>'MA DATA'!F369</f>
        <v>459.36</v>
      </c>
      <c r="T368" s="7">
        <f t="shared" si="64"/>
        <v>8.0214626052713574E-3</v>
      </c>
      <c r="W368" t="str">
        <f t="shared" si="59"/>
        <v>13/08/2024 16:00:00</v>
      </c>
      <c r="X368">
        <f>'CEG DATA'!F369</f>
        <v>189.41</v>
      </c>
      <c r="Y368" s="7">
        <f t="shared" si="65"/>
        <v>1.1042210195682703E-2</v>
      </c>
    </row>
    <row r="369" spans="2:25" x14ac:dyDescent="0.2">
      <c r="B369" t="str">
        <f>'CEG DATA'!B370</f>
        <v>14/08/2024 16:00:00</v>
      </c>
      <c r="C369">
        <f>'AAPL DATA'!F370</f>
        <v>221.72</v>
      </c>
      <c r="D369" s="7">
        <f t="shared" si="60"/>
        <v>2.0316492687641797E-3</v>
      </c>
      <c r="F369" t="str">
        <f t="shared" si="55"/>
        <v>14/08/2024 16:00:00</v>
      </c>
      <c r="G369">
        <f>'AMZN DATA'!F369</f>
        <v>170.1</v>
      </c>
      <c r="H369" s="7">
        <f t="shared" si="61"/>
        <v>-7.6396442466294956E-4</v>
      </c>
      <c r="J369" t="str">
        <f t="shared" si="56"/>
        <v>14/08/2024 16:00:00</v>
      </c>
      <c r="K369">
        <f>'CVX DATA'!F370</f>
        <v>144.66999999999999</v>
      </c>
      <c r="L369" s="7">
        <f t="shared" si="62"/>
        <v>3.6008625570875643E-3</v>
      </c>
      <c r="N369" t="str">
        <f t="shared" si="57"/>
        <v>14/08/2024 16:00:00</v>
      </c>
      <c r="O369">
        <f>'WDC DATA'!F370</f>
        <v>46.49</v>
      </c>
      <c r="P369" s="7">
        <f t="shared" si="63"/>
        <v>-1.2897680205825699E-3</v>
      </c>
      <c r="R369" t="str">
        <f t="shared" si="58"/>
        <v>14/08/2024 16:00:00</v>
      </c>
      <c r="S369">
        <f>'MA DATA'!F370</f>
        <v>460.16</v>
      </c>
      <c r="T369" s="7">
        <f t="shared" si="64"/>
        <v>1.7400387198734486E-3</v>
      </c>
      <c r="W369" t="str">
        <f t="shared" si="59"/>
        <v>14/08/2024 16:00:00</v>
      </c>
      <c r="X369">
        <f>'CEG DATA'!F370</f>
        <v>186.15</v>
      </c>
      <c r="Y369" s="7">
        <f t="shared" si="65"/>
        <v>-1.7361177349924251E-2</v>
      </c>
    </row>
    <row r="370" spans="2:25" x14ac:dyDescent="0.2">
      <c r="B370" t="str">
        <f>'CEG DATA'!B371</f>
        <v>15/08/2024 16:00:00</v>
      </c>
      <c r="C370">
        <f>'AAPL DATA'!F371</f>
        <v>224.72</v>
      </c>
      <c r="D370" s="7">
        <f t="shared" si="60"/>
        <v>1.3439858244384291E-2</v>
      </c>
      <c r="F370" t="str">
        <f t="shared" si="55"/>
        <v>15/08/2024 16:00:00</v>
      </c>
      <c r="G370">
        <f>'AMZN DATA'!F370</f>
        <v>177.59</v>
      </c>
      <c r="H370" s="7">
        <f t="shared" si="61"/>
        <v>4.3091023264687764E-2</v>
      </c>
      <c r="J370" t="str">
        <f t="shared" si="56"/>
        <v>15/08/2024 16:00:00</v>
      </c>
      <c r="K370">
        <f>'CVX DATA'!F371</f>
        <v>146.80000000000001</v>
      </c>
      <c r="L370" s="7">
        <f t="shared" si="62"/>
        <v>1.4615829538916547E-2</v>
      </c>
      <c r="N370" t="str">
        <f t="shared" si="57"/>
        <v>15/08/2024 16:00:00</v>
      </c>
      <c r="O370">
        <f>'WDC DATA'!F371</f>
        <v>48</v>
      </c>
      <c r="P370" s="7">
        <f t="shared" si="63"/>
        <v>3.1963775205397442E-2</v>
      </c>
      <c r="R370" t="str">
        <f t="shared" si="58"/>
        <v>15/08/2024 16:00:00</v>
      </c>
      <c r="S370">
        <f>'MA DATA'!F371</f>
        <v>468.71</v>
      </c>
      <c r="T370" s="7">
        <f t="shared" si="64"/>
        <v>1.8409985217563877E-2</v>
      </c>
      <c r="W370" t="str">
        <f t="shared" si="59"/>
        <v>15/08/2024 16:00:00</v>
      </c>
      <c r="X370">
        <f>'CEG DATA'!F371</f>
        <v>190.39</v>
      </c>
      <c r="Y370" s="7">
        <f t="shared" si="65"/>
        <v>2.2521799650859143E-2</v>
      </c>
    </row>
    <row r="371" spans="2:25" x14ac:dyDescent="0.2">
      <c r="B371" t="str">
        <f>'CEG DATA'!B372</f>
        <v>16/08/2024 16:00:00</v>
      </c>
      <c r="C371">
        <f>'AAPL DATA'!F372</f>
        <v>226.05</v>
      </c>
      <c r="D371" s="7">
        <f t="shared" si="60"/>
        <v>5.9010309446258903E-3</v>
      </c>
      <c r="F371" t="str">
        <f t="shared" si="55"/>
        <v>16/08/2024 16:00:00</v>
      </c>
      <c r="G371">
        <f>'AMZN DATA'!F371</f>
        <v>177.06</v>
      </c>
      <c r="H371" s="7">
        <f t="shared" si="61"/>
        <v>-2.988864483600721E-3</v>
      </c>
      <c r="J371" t="str">
        <f t="shared" si="56"/>
        <v>16/08/2024 16:00:00</v>
      </c>
      <c r="K371">
        <f>'CVX DATA'!F372</f>
        <v>147.27000000000001</v>
      </c>
      <c r="L371" s="7">
        <f t="shared" si="62"/>
        <v>3.1965205576556422E-3</v>
      </c>
      <c r="N371" t="str">
        <f t="shared" si="57"/>
        <v>16/08/2024 16:00:00</v>
      </c>
      <c r="O371">
        <f>'WDC DATA'!F372</f>
        <v>48.41</v>
      </c>
      <c r="P371" s="7">
        <f t="shared" si="63"/>
        <v>8.5053930437120635E-3</v>
      </c>
      <c r="R371" t="str">
        <f t="shared" si="58"/>
        <v>16/08/2024 16:00:00</v>
      </c>
      <c r="S371">
        <f>'MA DATA'!F372</f>
        <v>468.88</v>
      </c>
      <c r="T371" s="7">
        <f t="shared" si="64"/>
        <v>3.626318579826343E-4</v>
      </c>
      <c r="W371" t="str">
        <f t="shared" si="59"/>
        <v>16/08/2024 16:00:00</v>
      </c>
      <c r="X371">
        <f>'CEG DATA'!F372</f>
        <v>189.98</v>
      </c>
      <c r="Y371" s="7">
        <f t="shared" si="65"/>
        <v>-2.1557965075487684E-3</v>
      </c>
    </row>
    <row r="372" spans="2:25" x14ac:dyDescent="0.2">
      <c r="B372" t="str">
        <f>'CEG DATA'!B373</f>
        <v>19/08/2024 16:00:00</v>
      </c>
      <c r="C372">
        <f>'AAPL DATA'!F373</f>
        <v>225.89</v>
      </c>
      <c r="D372" s="7">
        <f t="shared" si="60"/>
        <v>-7.0805862143046461E-4</v>
      </c>
      <c r="F372" t="str">
        <f t="shared" si="55"/>
        <v>19/08/2024 16:00:00</v>
      </c>
      <c r="G372">
        <f>'AMZN DATA'!F372</f>
        <v>178.22</v>
      </c>
      <c r="H372" s="7">
        <f t="shared" si="61"/>
        <v>6.5300840016707046E-3</v>
      </c>
      <c r="J372" t="str">
        <f t="shared" si="56"/>
        <v>19/08/2024 16:00:00</v>
      </c>
      <c r="K372">
        <f>'CVX DATA'!F373</f>
        <v>146.83000000000001</v>
      </c>
      <c r="L372" s="7">
        <f t="shared" si="62"/>
        <v>-2.992181763224628E-3</v>
      </c>
      <c r="N372" t="str">
        <f t="shared" si="57"/>
        <v>19/08/2024 16:00:00</v>
      </c>
      <c r="O372">
        <f>'WDC DATA'!F373</f>
        <v>49.21</v>
      </c>
      <c r="P372" s="7">
        <f t="shared" si="63"/>
        <v>1.6390450926284026E-2</v>
      </c>
      <c r="R372" t="str">
        <f t="shared" si="58"/>
        <v>19/08/2024 16:00:00</v>
      </c>
      <c r="S372">
        <f>'MA DATA'!F373</f>
        <v>466.98</v>
      </c>
      <c r="T372" s="7">
        <f t="shared" si="64"/>
        <v>-4.0604419688219781E-3</v>
      </c>
      <c r="W372" t="str">
        <f t="shared" si="59"/>
        <v>19/08/2024 16:00:00</v>
      </c>
      <c r="X372">
        <f>'CEG DATA'!F373</f>
        <v>192.78</v>
      </c>
      <c r="Y372" s="7">
        <f t="shared" si="65"/>
        <v>1.4630838893785714E-2</v>
      </c>
    </row>
    <row r="373" spans="2:25" x14ac:dyDescent="0.2">
      <c r="B373" t="str">
        <f>'CEG DATA'!B374</f>
        <v>20/08/2024 16:00:00</v>
      </c>
      <c r="C373">
        <f>'AAPL DATA'!F374</f>
        <v>226.51</v>
      </c>
      <c r="D373" s="7">
        <f t="shared" si="60"/>
        <v>2.7409389396927126E-3</v>
      </c>
      <c r="F373" t="str">
        <f t="shared" si="55"/>
        <v>20/08/2024 16:00:00</v>
      </c>
      <c r="G373">
        <f>'AMZN DATA'!F373</f>
        <v>178.88</v>
      </c>
      <c r="H373" s="7">
        <f t="shared" si="61"/>
        <v>3.6964477821605666E-3</v>
      </c>
      <c r="J373" t="str">
        <f t="shared" si="56"/>
        <v>20/08/2024 16:00:00</v>
      </c>
      <c r="K373">
        <f>'CVX DATA'!F374</f>
        <v>144.69</v>
      </c>
      <c r="L373" s="7">
        <f t="shared" si="62"/>
        <v>-1.468193222585608E-2</v>
      </c>
      <c r="N373" t="str">
        <f t="shared" si="57"/>
        <v>20/08/2024 16:00:00</v>
      </c>
      <c r="O373">
        <f>'WDC DATA'!F374</f>
        <v>48.69</v>
      </c>
      <c r="P373" s="7">
        <f t="shared" si="63"/>
        <v>-1.0623184683277413E-2</v>
      </c>
      <c r="R373" t="str">
        <f t="shared" si="58"/>
        <v>20/08/2024 16:00:00</v>
      </c>
      <c r="S373">
        <f>'MA DATA'!F374</f>
        <v>469.12</v>
      </c>
      <c r="T373" s="7">
        <f t="shared" si="64"/>
        <v>4.572169058880097E-3</v>
      </c>
      <c r="W373" t="str">
        <f t="shared" si="59"/>
        <v>20/08/2024 16:00:00</v>
      </c>
      <c r="X373">
        <f>'CEG DATA'!F374</f>
        <v>190.72</v>
      </c>
      <c r="Y373" s="7">
        <f t="shared" si="65"/>
        <v>-1.0743258478837203E-2</v>
      </c>
    </row>
    <row r="374" spans="2:25" x14ac:dyDescent="0.2">
      <c r="B374" t="str">
        <f>'CEG DATA'!B375</f>
        <v>21/08/2024 16:00:00</v>
      </c>
      <c r="C374">
        <f>'AAPL DATA'!F375</f>
        <v>226.4</v>
      </c>
      <c r="D374" s="7">
        <f t="shared" si="60"/>
        <v>-4.8574772984859386E-4</v>
      </c>
      <c r="F374" t="str">
        <f t="shared" si="55"/>
        <v>21/08/2024 16:00:00</v>
      </c>
      <c r="G374">
        <f>'AMZN DATA'!F374</f>
        <v>180.11</v>
      </c>
      <c r="H374" s="7">
        <f t="shared" si="61"/>
        <v>6.8525853822318438E-3</v>
      </c>
      <c r="J374" t="str">
        <f t="shared" si="56"/>
        <v>21/08/2024 16:00:00</v>
      </c>
      <c r="K374">
        <f>'CVX DATA'!F375</f>
        <v>145.32</v>
      </c>
      <c r="L374" s="7">
        <f t="shared" si="62"/>
        <v>4.3446846040108922E-3</v>
      </c>
      <c r="N374" t="str">
        <f t="shared" si="57"/>
        <v>21/08/2024 16:00:00</v>
      </c>
      <c r="O374">
        <f>'WDC DATA'!F375</f>
        <v>49.15</v>
      </c>
      <c r="P374" s="7">
        <f t="shared" si="63"/>
        <v>9.4031763985661168E-3</v>
      </c>
      <c r="R374" t="str">
        <f t="shared" si="58"/>
        <v>21/08/2024 16:00:00</v>
      </c>
      <c r="S374">
        <f>'MA DATA'!F375</f>
        <v>468</v>
      </c>
      <c r="T374" s="7">
        <f t="shared" si="64"/>
        <v>-2.3903033405852517E-3</v>
      </c>
      <c r="W374" t="str">
        <f t="shared" si="59"/>
        <v>21/08/2024 16:00:00</v>
      </c>
      <c r="X374">
        <f>'CEG DATA'!F375</f>
        <v>196.74</v>
      </c>
      <c r="Y374" s="7">
        <f t="shared" si="65"/>
        <v>3.1076676207627073E-2</v>
      </c>
    </row>
    <row r="375" spans="2:25" x14ac:dyDescent="0.2">
      <c r="B375" t="str">
        <f>'CEG DATA'!B376</f>
        <v>22/08/2024 16:00:00</v>
      </c>
      <c r="C375">
        <f>'AAPL DATA'!F376</f>
        <v>224.53</v>
      </c>
      <c r="D375" s="7">
        <f t="shared" si="60"/>
        <v>-8.2940177849183654E-3</v>
      </c>
      <c r="F375" t="str">
        <f t="shared" si="55"/>
        <v>22/08/2024 16:00:00</v>
      </c>
      <c r="G375">
        <f>'AMZN DATA'!F375</f>
        <v>176.13</v>
      </c>
      <c r="H375" s="7">
        <f t="shared" si="61"/>
        <v>-2.2345416604761997E-2</v>
      </c>
      <c r="J375" t="str">
        <f t="shared" si="56"/>
        <v>22/08/2024 16:00:00</v>
      </c>
      <c r="K375">
        <f>'CVX DATA'!F376</f>
        <v>145.72999999999999</v>
      </c>
      <c r="L375" s="7">
        <f t="shared" si="62"/>
        <v>2.8173871926041177E-3</v>
      </c>
      <c r="N375" t="str">
        <f t="shared" si="57"/>
        <v>22/08/2024 16:00:00</v>
      </c>
      <c r="O375">
        <f>'WDC DATA'!F376</f>
        <v>48.41</v>
      </c>
      <c r="P375" s="7">
        <f t="shared" si="63"/>
        <v>-1.5170442641572588E-2</v>
      </c>
      <c r="R375" t="str">
        <f t="shared" si="58"/>
        <v>22/08/2024 16:00:00</v>
      </c>
      <c r="S375">
        <f>'MA DATA'!F376</f>
        <v>468.82</v>
      </c>
      <c r="T375" s="7">
        <f t="shared" si="64"/>
        <v>1.7506035511948362E-3</v>
      </c>
      <c r="W375" t="str">
        <f t="shared" si="59"/>
        <v>22/08/2024 16:00:00</v>
      </c>
      <c r="X375">
        <f>'CEG DATA'!F376</f>
        <v>194.95</v>
      </c>
      <c r="Y375" s="7">
        <f t="shared" si="65"/>
        <v>-9.1399446560056583E-3</v>
      </c>
    </row>
    <row r="376" spans="2:25" x14ac:dyDescent="0.2">
      <c r="B376" t="str">
        <f>'CEG DATA'!B377</f>
        <v>23/08/2024 16:00:00</v>
      </c>
      <c r="C376">
        <f>'AAPL DATA'!F377</f>
        <v>226.84</v>
      </c>
      <c r="D376" s="7">
        <f t="shared" si="60"/>
        <v>1.0235594601717834E-2</v>
      </c>
      <c r="F376" t="str">
        <f t="shared" si="55"/>
        <v>23/08/2024 16:00:00</v>
      </c>
      <c r="G376">
        <f>'AMZN DATA'!F376</f>
        <v>177.04</v>
      </c>
      <c r="H376" s="7">
        <f t="shared" si="61"/>
        <v>5.1533369985899604E-3</v>
      </c>
      <c r="J376" t="str">
        <f t="shared" si="56"/>
        <v>23/08/2024 16:00:00</v>
      </c>
      <c r="K376">
        <f>'CVX DATA'!F377</f>
        <v>147.62</v>
      </c>
      <c r="L376" s="7">
        <f t="shared" si="62"/>
        <v>1.2885809796301089E-2</v>
      </c>
      <c r="N376" t="str">
        <f t="shared" si="57"/>
        <v>23/08/2024 16:00:00</v>
      </c>
      <c r="O376">
        <f>'WDC DATA'!F377</f>
        <v>48.64</v>
      </c>
      <c r="P376" s="7">
        <f t="shared" si="63"/>
        <v>4.7398337063087638E-3</v>
      </c>
      <c r="R376" t="str">
        <f t="shared" si="58"/>
        <v>23/08/2024 16:00:00</v>
      </c>
      <c r="S376">
        <f>'MA DATA'!F377</f>
        <v>466.44</v>
      </c>
      <c r="T376" s="7">
        <f t="shared" si="64"/>
        <v>-5.0895048167095367E-3</v>
      </c>
      <c r="W376" t="str">
        <f t="shared" si="59"/>
        <v>23/08/2024 16:00:00</v>
      </c>
      <c r="X376">
        <f>'CEG DATA'!F377</f>
        <v>194.99</v>
      </c>
      <c r="Y376" s="7">
        <f t="shared" si="65"/>
        <v>2.0515976888916865E-4</v>
      </c>
    </row>
    <row r="377" spans="2:25" x14ac:dyDescent="0.2">
      <c r="B377" t="str">
        <f>'CEG DATA'!B378</f>
        <v>26/08/2024 16:00:00</v>
      </c>
      <c r="C377">
        <f>'AAPL DATA'!F378</f>
        <v>227.18</v>
      </c>
      <c r="D377" s="7">
        <f t="shared" si="60"/>
        <v>1.497731657448228E-3</v>
      </c>
      <c r="F377" t="str">
        <f t="shared" si="55"/>
        <v>26/08/2024 16:00:00</v>
      </c>
      <c r="G377">
        <f>'AMZN DATA'!F377</f>
        <v>175.5</v>
      </c>
      <c r="H377" s="7">
        <f t="shared" si="61"/>
        <v>-8.7366528368736374E-3</v>
      </c>
      <c r="J377" t="str">
        <f t="shared" si="56"/>
        <v>26/08/2024 16:00:00</v>
      </c>
      <c r="K377">
        <f>'CVX DATA'!F378</f>
        <v>148.5</v>
      </c>
      <c r="L377" s="7">
        <f t="shared" si="62"/>
        <v>5.943553900847917E-3</v>
      </c>
      <c r="N377" t="str">
        <f t="shared" si="57"/>
        <v>26/08/2024 16:00:00</v>
      </c>
      <c r="O377">
        <f>'WDC DATA'!F378</f>
        <v>47.39</v>
      </c>
      <c r="P377" s="7">
        <f t="shared" si="63"/>
        <v>-2.603500167841459E-2</v>
      </c>
      <c r="R377" t="str">
        <f t="shared" si="58"/>
        <v>26/08/2024 16:00:00</v>
      </c>
      <c r="S377">
        <f>'MA DATA'!F378</f>
        <v>468.64</v>
      </c>
      <c r="T377" s="7">
        <f t="shared" si="64"/>
        <v>4.7054884272912283E-3</v>
      </c>
      <c r="W377" t="str">
        <f t="shared" si="59"/>
        <v>26/08/2024 16:00:00</v>
      </c>
      <c r="X377">
        <f>'CEG DATA'!F378</f>
        <v>194.89</v>
      </c>
      <c r="Y377" s="7">
        <f t="shared" si="65"/>
        <v>-5.1297836356269913E-4</v>
      </c>
    </row>
    <row r="378" spans="2:25" x14ac:dyDescent="0.2">
      <c r="B378" t="str">
        <f>'CEG DATA'!B379</f>
        <v>27/08/2024 16:00:00</v>
      </c>
      <c r="C378">
        <f>'AAPL DATA'!F379</f>
        <v>228.03</v>
      </c>
      <c r="D378" s="7">
        <f t="shared" si="60"/>
        <v>3.7345444427833042E-3</v>
      </c>
      <c r="F378" t="str">
        <f t="shared" si="55"/>
        <v>27/08/2024 16:00:00</v>
      </c>
      <c r="G378">
        <f>'AMZN DATA'!F378</f>
        <v>173.12</v>
      </c>
      <c r="H378" s="7">
        <f t="shared" si="61"/>
        <v>-1.3654047247803721E-2</v>
      </c>
      <c r="J378" t="str">
        <f t="shared" si="56"/>
        <v>27/08/2024 16:00:00</v>
      </c>
      <c r="K378">
        <f>'CVX DATA'!F379</f>
        <v>146.94999999999999</v>
      </c>
      <c r="L378" s="7">
        <f t="shared" si="62"/>
        <v>-1.049256537782798E-2</v>
      </c>
      <c r="N378" t="str">
        <f t="shared" si="57"/>
        <v>27/08/2024 16:00:00</v>
      </c>
      <c r="O378">
        <f>'WDC DATA'!F379</f>
        <v>47.51</v>
      </c>
      <c r="P378" s="7">
        <f t="shared" si="63"/>
        <v>2.5289792193329184E-3</v>
      </c>
      <c r="R378" t="str">
        <f t="shared" si="58"/>
        <v>27/08/2024 16:00:00</v>
      </c>
      <c r="S378">
        <f>'MA DATA'!F379</f>
        <v>474.99</v>
      </c>
      <c r="T378" s="7">
        <f t="shared" si="64"/>
        <v>1.3458868102029155E-2</v>
      </c>
      <c r="W378" t="str">
        <f t="shared" si="59"/>
        <v>27/08/2024 16:00:00</v>
      </c>
      <c r="X378">
        <f>'CEG DATA'!F379</f>
        <v>196.14</v>
      </c>
      <c r="Y378" s="7">
        <f t="shared" si="65"/>
        <v>6.3933931302415092E-3</v>
      </c>
    </row>
    <row r="379" spans="2:25" x14ac:dyDescent="0.2">
      <c r="B379" t="str">
        <f>'CEG DATA'!B380</f>
        <v>28/08/2024 16:00:00</v>
      </c>
      <c r="C379">
        <f>'AAPL DATA'!F380</f>
        <v>226.49</v>
      </c>
      <c r="D379" s="7">
        <f t="shared" si="60"/>
        <v>-6.7764054079900871E-3</v>
      </c>
      <c r="F379" t="str">
        <f t="shared" si="55"/>
        <v>28/08/2024 16:00:00</v>
      </c>
      <c r="G379">
        <f>'AMZN DATA'!F379</f>
        <v>170.8</v>
      </c>
      <c r="H379" s="7">
        <f t="shared" si="61"/>
        <v>-1.3491714303647215E-2</v>
      </c>
      <c r="J379" t="str">
        <f t="shared" si="56"/>
        <v>28/08/2024 16:00:00</v>
      </c>
      <c r="K379">
        <f>'CVX DATA'!F380</f>
        <v>146</v>
      </c>
      <c r="L379" s="7">
        <f t="shared" si="62"/>
        <v>-6.4857711565898613E-3</v>
      </c>
      <c r="N379" t="str">
        <f t="shared" si="57"/>
        <v>28/08/2024 16:00:00</v>
      </c>
      <c r="O379">
        <f>'WDC DATA'!F380</f>
        <v>47.19</v>
      </c>
      <c r="P379" s="7">
        <f t="shared" si="63"/>
        <v>-6.7582094605337954E-3</v>
      </c>
      <c r="R379" t="str">
        <f t="shared" si="58"/>
        <v>28/08/2024 16:00:00</v>
      </c>
      <c r="S379">
        <f>'MA DATA'!F380</f>
        <v>471.8</v>
      </c>
      <c r="T379" s="7">
        <f t="shared" si="64"/>
        <v>-6.738584207877798E-3</v>
      </c>
      <c r="W379" t="str">
        <f t="shared" si="59"/>
        <v>28/08/2024 16:00:00</v>
      </c>
      <c r="X379">
        <f>'CEG DATA'!F380</f>
        <v>193.77</v>
      </c>
      <c r="Y379" s="7">
        <f t="shared" si="65"/>
        <v>-1.2156801251683088E-2</v>
      </c>
    </row>
    <row r="380" spans="2:25" x14ac:dyDescent="0.2">
      <c r="B380" t="str">
        <f>'CEG DATA'!B381</f>
        <v>29/08/2024 16:00:00</v>
      </c>
      <c r="C380">
        <f>'AAPL DATA'!F381</f>
        <v>229.79</v>
      </c>
      <c r="D380" s="7">
        <f t="shared" si="60"/>
        <v>1.4465054528776243E-2</v>
      </c>
      <c r="F380" t="str">
        <f t="shared" si="55"/>
        <v>29/08/2024 16:00:00</v>
      </c>
      <c r="G380">
        <f>'AMZN DATA'!F380</f>
        <v>172.12</v>
      </c>
      <c r="H380" s="7">
        <f t="shared" si="61"/>
        <v>7.6986266159294299E-3</v>
      </c>
      <c r="J380" t="str">
        <f t="shared" si="56"/>
        <v>29/08/2024 16:00:00</v>
      </c>
      <c r="K380">
        <f>'CVX DATA'!F381</f>
        <v>147.41999999999999</v>
      </c>
      <c r="L380" s="7">
        <f t="shared" si="62"/>
        <v>9.6790340528061774E-3</v>
      </c>
      <c r="N380" t="str">
        <f t="shared" si="57"/>
        <v>29/08/2024 16:00:00</v>
      </c>
      <c r="O380">
        <f>'WDC DATA'!F381</f>
        <v>47.64</v>
      </c>
      <c r="P380" s="7">
        <f t="shared" si="63"/>
        <v>9.4907387488032784E-3</v>
      </c>
      <c r="R380" t="str">
        <f t="shared" si="58"/>
        <v>29/08/2024 16:00:00</v>
      </c>
      <c r="S380">
        <f>'MA DATA'!F381</f>
        <v>480.8</v>
      </c>
      <c r="T380" s="7">
        <f t="shared" si="64"/>
        <v>1.889621624742327E-2</v>
      </c>
      <c r="W380" t="str">
        <f t="shared" si="59"/>
        <v>29/08/2024 16:00:00</v>
      </c>
      <c r="X380">
        <f>'CEG DATA'!F381</f>
        <v>194.44</v>
      </c>
      <c r="Y380" s="7">
        <f t="shared" si="65"/>
        <v>3.4517434647636149E-3</v>
      </c>
    </row>
    <row r="381" spans="2:25" x14ac:dyDescent="0.2">
      <c r="B381" t="str">
        <f>'CEG DATA'!B382</f>
        <v>30/08/2024 16:00:00</v>
      </c>
      <c r="C381">
        <f>'AAPL DATA'!F382</f>
        <v>229</v>
      </c>
      <c r="D381" s="7">
        <f t="shared" si="60"/>
        <v>-3.4438448126052909E-3</v>
      </c>
      <c r="F381" t="str">
        <f t="shared" si="55"/>
        <v>30/08/2024 16:00:00</v>
      </c>
      <c r="G381">
        <f>'AMZN DATA'!F381</f>
        <v>178.5</v>
      </c>
      <c r="H381" s="7">
        <f t="shared" si="61"/>
        <v>3.639669324929494E-2</v>
      </c>
      <c r="J381" t="str">
        <f t="shared" si="56"/>
        <v>30/08/2024 16:00:00</v>
      </c>
      <c r="K381">
        <f>'CVX DATA'!F382</f>
        <v>147.94999999999999</v>
      </c>
      <c r="L381" s="7">
        <f t="shared" si="62"/>
        <v>3.5887230850758468E-3</v>
      </c>
      <c r="N381" t="str">
        <f t="shared" si="57"/>
        <v>30/08/2024 16:00:00</v>
      </c>
      <c r="O381">
        <f>'WDC DATA'!F382</f>
        <v>49.58</v>
      </c>
      <c r="P381" s="7">
        <f t="shared" si="63"/>
        <v>3.9914782119945001E-2</v>
      </c>
      <c r="R381" t="str">
        <f t="shared" si="58"/>
        <v>30/08/2024 16:00:00</v>
      </c>
      <c r="S381">
        <f>'MA DATA'!F382</f>
        <v>483.34</v>
      </c>
      <c r="T381" s="7">
        <f t="shared" si="64"/>
        <v>5.2689565338368436E-3</v>
      </c>
      <c r="W381" t="str">
        <f t="shared" si="59"/>
        <v>30/08/2024 16:00:00</v>
      </c>
      <c r="X381">
        <f>'CEG DATA'!F382</f>
        <v>196.7</v>
      </c>
      <c r="Y381" s="7">
        <f t="shared" si="65"/>
        <v>1.15560932177585E-2</v>
      </c>
    </row>
    <row r="382" spans="2:25" x14ac:dyDescent="0.2">
      <c r="B382" t="str">
        <f>'CEG DATA'!B383</f>
        <v>03/09/2024 16:00:00</v>
      </c>
      <c r="C382">
        <f>'AAPL DATA'!F383</f>
        <v>222.77</v>
      </c>
      <c r="D382" s="7">
        <f t="shared" si="60"/>
        <v>-2.7582154477457006E-2</v>
      </c>
      <c r="F382" t="str">
        <f t="shared" si="55"/>
        <v>03/09/2024 16:00:00</v>
      </c>
      <c r="G382">
        <f>'AMZN DATA'!F382</f>
        <v>176.25</v>
      </c>
      <c r="H382" s="7">
        <f t="shared" si="61"/>
        <v>-1.2685159527315687E-2</v>
      </c>
      <c r="J382" t="str">
        <f t="shared" si="56"/>
        <v>03/09/2024 16:00:00</v>
      </c>
      <c r="K382">
        <f>'CVX DATA'!F383</f>
        <v>144.66</v>
      </c>
      <c r="L382" s="7">
        <f t="shared" si="62"/>
        <v>-2.2488217425083962E-2</v>
      </c>
      <c r="N382" t="str">
        <f t="shared" si="57"/>
        <v>03/09/2024 16:00:00</v>
      </c>
      <c r="O382">
        <f>'WDC DATA'!F383</f>
        <v>47.66</v>
      </c>
      <c r="P382" s="7">
        <f t="shared" si="63"/>
        <v>-3.9495054936448448E-2</v>
      </c>
      <c r="R382" t="str">
        <f t="shared" si="58"/>
        <v>03/09/2024 16:00:00</v>
      </c>
      <c r="S382">
        <f>'MA DATA'!F383</f>
        <v>482.12</v>
      </c>
      <c r="T382" s="7">
        <f t="shared" si="64"/>
        <v>-2.5272940346918477E-3</v>
      </c>
      <c r="W382" t="str">
        <f t="shared" si="59"/>
        <v>03/09/2024 16:00:00</v>
      </c>
      <c r="X382">
        <f>'CEG DATA'!F383</f>
        <v>177.78</v>
      </c>
      <c r="Y382" s="7">
        <f t="shared" si="65"/>
        <v>-0.1011328945814844</v>
      </c>
    </row>
    <row r="383" spans="2:25" x14ac:dyDescent="0.2">
      <c r="B383" t="str">
        <f>'CEG DATA'!B384</f>
        <v>04/09/2024 16:00:00</v>
      </c>
      <c r="C383">
        <f>'AAPL DATA'!F384</f>
        <v>220.85</v>
      </c>
      <c r="D383" s="7">
        <f t="shared" si="60"/>
        <v>-8.6561110342471426E-3</v>
      </c>
      <c r="F383" t="str">
        <f t="shared" si="55"/>
        <v>04/09/2024 16:00:00</v>
      </c>
      <c r="G383">
        <f>'AMZN DATA'!F383</f>
        <v>173.33</v>
      </c>
      <c r="H383" s="7">
        <f t="shared" si="61"/>
        <v>-1.670614973915904E-2</v>
      </c>
      <c r="J383" t="str">
        <f t="shared" si="56"/>
        <v>04/09/2024 16:00:00</v>
      </c>
      <c r="K383">
        <f>'CVX DATA'!F384</f>
        <v>142.07</v>
      </c>
      <c r="L383" s="7">
        <f t="shared" si="62"/>
        <v>-1.8066267537149003E-2</v>
      </c>
      <c r="N383" t="str">
        <f t="shared" si="57"/>
        <v>04/09/2024 16:00:00</v>
      </c>
      <c r="O383">
        <f>'WDC DATA'!F384</f>
        <v>47.58</v>
      </c>
      <c r="P383" s="7">
        <f t="shared" si="63"/>
        <v>-1.6799667957844129E-3</v>
      </c>
      <c r="R383" t="str">
        <f t="shared" si="58"/>
        <v>04/09/2024 16:00:00</v>
      </c>
      <c r="S383">
        <f>'MA DATA'!F384</f>
        <v>483.14</v>
      </c>
      <c r="T383" s="7">
        <f t="shared" si="64"/>
        <v>2.1134210050277147E-3</v>
      </c>
      <c r="W383" t="str">
        <f t="shared" si="59"/>
        <v>04/09/2024 16:00:00</v>
      </c>
      <c r="X383">
        <f>'CEG DATA'!F384</f>
        <v>177.52</v>
      </c>
      <c r="Y383" s="7">
        <f t="shared" si="65"/>
        <v>-1.4635521891903293E-3</v>
      </c>
    </row>
    <row r="384" spans="2:25" x14ac:dyDescent="0.2">
      <c r="B384" t="str">
        <f>'CEG DATA'!B385</f>
        <v>05/09/2024 16:00:00</v>
      </c>
      <c r="C384">
        <f>'AAPL DATA'!F385</f>
        <v>222.38</v>
      </c>
      <c r="D384" s="7">
        <f t="shared" si="60"/>
        <v>6.9038922325676197E-3</v>
      </c>
      <c r="F384" t="str">
        <f t="shared" si="55"/>
        <v>05/09/2024 16:00:00</v>
      </c>
      <c r="G384">
        <f>'AMZN DATA'!F384</f>
        <v>177.89</v>
      </c>
      <c r="H384" s="7">
        <f t="shared" si="61"/>
        <v>2.5968089783959206E-2</v>
      </c>
      <c r="J384" t="str">
        <f t="shared" si="56"/>
        <v>05/09/2024 16:00:00</v>
      </c>
      <c r="K384">
        <f>'CVX DATA'!F385</f>
        <v>140.93</v>
      </c>
      <c r="L384" s="7">
        <f t="shared" si="62"/>
        <v>-8.0565806805659394E-3</v>
      </c>
      <c r="N384" t="str">
        <f t="shared" si="57"/>
        <v>05/09/2024 16:00:00</v>
      </c>
      <c r="O384">
        <f>'WDC DATA'!F385</f>
        <v>47.32</v>
      </c>
      <c r="P384" s="7">
        <f t="shared" si="63"/>
        <v>-5.4794657646255957E-3</v>
      </c>
      <c r="R384" t="str">
        <f t="shared" si="58"/>
        <v>05/09/2024 16:00:00</v>
      </c>
      <c r="S384">
        <f>'MA DATA'!F385</f>
        <v>477.36</v>
      </c>
      <c r="T384" s="7">
        <f t="shared" si="64"/>
        <v>-1.2035543511344114E-2</v>
      </c>
      <c r="W384" t="str">
        <f t="shared" si="59"/>
        <v>05/09/2024 16:00:00</v>
      </c>
      <c r="X384">
        <f>'CEG DATA'!F385</f>
        <v>176.07</v>
      </c>
      <c r="Y384" s="7">
        <f t="shared" si="65"/>
        <v>-8.2016353859857803E-3</v>
      </c>
    </row>
    <row r="385" spans="2:25" x14ac:dyDescent="0.2">
      <c r="B385" t="str">
        <f>'CEG DATA'!B386</f>
        <v>06/09/2024 16:00:00</v>
      </c>
      <c r="C385">
        <f>'AAPL DATA'!F386</f>
        <v>220.82</v>
      </c>
      <c r="D385" s="7">
        <f t="shared" si="60"/>
        <v>-7.0397402641122122E-3</v>
      </c>
      <c r="F385" t="str">
        <f t="shared" si="55"/>
        <v>06/09/2024 16:00:00</v>
      </c>
      <c r="G385">
        <f>'AMZN DATA'!F385</f>
        <v>171.39</v>
      </c>
      <c r="H385" s="7">
        <f t="shared" si="61"/>
        <v>-3.7223720332697573E-2</v>
      </c>
      <c r="J385" t="str">
        <f t="shared" si="56"/>
        <v>06/09/2024 16:00:00</v>
      </c>
      <c r="K385">
        <f>'CVX DATA'!F386</f>
        <v>138.56</v>
      </c>
      <c r="L385" s="7">
        <f t="shared" si="62"/>
        <v>-1.6959868389294652E-2</v>
      </c>
      <c r="N385" t="str">
        <f t="shared" si="57"/>
        <v>06/09/2024 16:00:00</v>
      </c>
      <c r="O385">
        <f>'WDC DATA'!F386</f>
        <v>45.93</v>
      </c>
      <c r="P385" s="7">
        <f t="shared" si="63"/>
        <v>-2.9814540772483966E-2</v>
      </c>
      <c r="R385" t="str">
        <f t="shared" si="58"/>
        <v>06/09/2024 16:00:00</v>
      </c>
      <c r="S385">
        <f>'MA DATA'!F386</f>
        <v>476.12</v>
      </c>
      <c r="T385" s="7">
        <f t="shared" si="64"/>
        <v>-2.6009999141474935E-3</v>
      </c>
      <c r="W385" t="str">
        <f t="shared" si="59"/>
        <v>06/09/2024 16:00:00</v>
      </c>
      <c r="X385">
        <f>'CEG DATA'!F386</f>
        <v>173.11</v>
      </c>
      <c r="Y385" s="7">
        <f t="shared" si="65"/>
        <v>-1.6954412649714572E-2</v>
      </c>
    </row>
    <row r="386" spans="2:25" x14ac:dyDescent="0.2">
      <c r="B386" t="str">
        <f>'CEG DATA'!B387</f>
        <v>09/09/2024 16:00:00</v>
      </c>
      <c r="C386">
        <f>'AAPL DATA'!F387</f>
        <v>220.91</v>
      </c>
      <c r="D386" s="7">
        <f t="shared" si="60"/>
        <v>4.0748874310253498E-4</v>
      </c>
      <c r="F386" t="str">
        <f t="shared" si="55"/>
        <v>09/09/2024 16:00:00</v>
      </c>
      <c r="G386">
        <f>'AMZN DATA'!F386</f>
        <v>175.4</v>
      </c>
      <c r="H386" s="7">
        <f t="shared" si="61"/>
        <v>2.3127418533601885E-2</v>
      </c>
      <c r="J386" t="str">
        <f t="shared" si="56"/>
        <v>09/09/2024 16:00:00</v>
      </c>
      <c r="K386">
        <f>'CVX DATA'!F387</f>
        <v>140.30000000000001</v>
      </c>
      <c r="L386" s="7">
        <f t="shared" si="62"/>
        <v>1.2479542294290226E-2</v>
      </c>
      <c r="N386" t="str">
        <f t="shared" si="57"/>
        <v>09/09/2024 16:00:00</v>
      </c>
      <c r="O386">
        <f>'WDC DATA'!F387</f>
        <v>47.32</v>
      </c>
      <c r="P386" s="7">
        <f t="shared" si="63"/>
        <v>2.9814540772484049E-2</v>
      </c>
      <c r="R386" t="str">
        <f t="shared" si="58"/>
        <v>09/09/2024 16:00:00</v>
      </c>
      <c r="S386">
        <f>'MA DATA'!F387</f>
        <v>487.09</v>
      </c>
      <c r="T386" s="7">
        <f t="shared" si="64"/>
        <v>2.2778987636715028E-2</v>
      </c>
      <c r="W386" t="str">
        <f t="shared" si="59"/>
        <v>09/09/2024 16:00:00</v>
      </c>
      <c r="X386">
        <f>'CEG DATA'!F387</f>
        <v>174.92</v>
      </c>
      <c r="Y386" s="7">
        <f t="shared" si="65"/>
        <v>1.0401495956081645E-2</v>
      </c>
    </row>
    <row r="387" spans="2:25" x14ac:dyDescent="0.2">
      <c r="B387" t="str">
        <f>'CEG DATA'!B388</f>
        <v>10/09/2024 16:00:00</v>
      </c>
      <c r="C387">
        <f>'AAPL DATA'!F388</f>
        <v>220.11</v>
      </c>
      <c r="D387" s="7">
        <f t="shared" si="60"/>
        <v>-3.6279573600808664E-3</v>
      </c>
      <c r="F387" t="str">
        <f t="shared" si="55"/>
        <v>10/09/2024 16:00:00</v>
      </c>
      <c r="G387">
        <f>'AMZN DATA'!F387</f>
        <v>179.55</v>
      </c>
      <c r="H387" s="7">
        <f t="shared" si="61"/>
        <v>2.3384640734009244E-2</v>
      </c>
      <c r="J387" t="str">
        <f t="shared" si="56"/>
        <v>10/09/2024 16:00:00</v>
      </c>
      <c r="K387">
        <f>'CVX DATA'!F388</f>
        <v>138.22999999999999</v>
      </c>
      <c r="L387" s="7">
        <f t="shared" si="62"/>
        <v>-1.4864022632149506E-2</v>
      </c>
      <c r="N387" t="str">
        <f t="shared" si="57"/>
        <v>10/09/2024 16:00:00</v>
      </c>
      <c r="O387">
        <f>'WDC DATA'!F388</f>
        <v>47.46</v>
      </c>
      <c r="P387" s="7">
        <f t="shared" si="63"/>
        <v>2.9542118974313827E-3</v>
      </c>
      <c r="R387" t="str">
        <f t="shared" si="58"/>
        <v>10/09/2024 16:00:00</v>
      </c>
      <c r="S387">
        <f>'MA DATA'!F388</f>
        <v>488.02</v>
      </c>
      <c r="T387" s="7">
        <f t="shared" si="64"/>
        <v>1.9074776835054656E-3</v>
      </c>
      <c r="W387" t="str">
        <f t="shared" si="59"/>
        <v>10/09/2024 16:00:00</v>
      </c>
      <c r="X387">
        <f>'CEG DATA'!F388</f>
        <v>180.25</v>
      </c>
      <c r="Y387" s="7">
        <f t="shared" si="65"/>
        <v>3.0016049620338586E-2</v>
      </c>
    </row>
    <row r="388" spans="2:25" x14ac:dyDescent="0.2">
      <c r="B388" t="str">
        <f>'CEG DATA'!B389</f>
        <v>11/09/2024 16:00:00</v>
      </c>
      <c r="C388">
        <f>'AAPL DATA'!F389</f>
        <v>222.66</v>
      </c>
      <c r="D388" s="7">
        <f t="shared" si="60"/>
        <v>1.1518522906548473E-2</v>
      </c>
      <c r="F388" t="str">
        <f t="shared" ref="F388:F451" si="66">B388</f>
        <v>11/09/2024 16:00:00</v>
      </c>
      <c r="G388">
        <f>'AMZN DATA'!F388</f>
        <v>184.52</v>
      </c>
      <c r="H388" s="7">
        <f t="shared" si="61"/>
        <v>2.7304138017527915E-2</v>
      </c>
      <c r="J388" t="str">
        <f t="shared" ref="J388:J451" si="67">F388</f>
        <v>11/09/2024 16:00:00</v>
      </c>
      <c r="K388">
        <f>'CVX DATA'!F389</f>
        <v>137.88</v>
      </c>
      <c r="L388" s="7">
        <f t="shared" si="62"/>
        <v>-2.5352228276012034E-3</v>
      </c>
      <c r="N388" t="str">
        <f t="shared" ref="N388:N451" si="68">J388</f>
        <v>11/09/2024 16:00:00</v>
      </c>
      <c r="O388">
        <f>'WDC DATA'!F389</f>
        <v>47.85</v>
      </c>
      <c r="P388" s="7">
        <f t="shared" si="63"/>
        <v>8.1838668913456966E-3</v>
      </c>
      <c r="R388" t="str">
        <f t="shared" ref="R388:R451" si="69">N388</f>
        <v>11/09/2024 16:00:00</v>
      </c>
      <c r="S388">
        <f>'MA DATA'!F389</f>
        <v>488.18</v>
      </c>
      <c r="T388" s="7">
        <f t="shared" si="64"/>
        <v>3.2780168291900576E-4</v>
      </c>
      <c r="W388" t="str">
        <f t="shared" ref="W388:W451" si="70">R388</f>
        <v>11/09/2024 16:00:00</v>
      </c>
      <c r="X388">
        <f>'CEG DATA'!F389</f>
        <v>187.25</v>
      </c>
      <c r="Y388" s="7">
        <f t="shared" si="65"/>
        <v>3.8099846232270383E-2</v>
      </c>
    </row>
    <row r="389" spans="2:25" x14ac:dyDescent="0.2">
      <c r="B389" t="str">
        <f>'CEG DATA'!B390</f>
        <v>12/09/2024 16:00:00</v>
      </c>
      <c r="C389">
        <f>'AAPL DATA'!F390</f>
        <v>222.77</v>
      </c>
      <c r="D389" s="7">
        <f t="shared" ref="D389:D452" si="71">LN(C389/C388)</f>
        <v>4.9390477622147076E-4</v>
      </c>
      <c r="F389" t="str">
        <f t="shared" si="66"/>
        <v>12/09/2024 16:00:00</v>
      </c>
      <c r="G389">
        <f>'AMZN DATA'!F389</f>
        <v>187</v>
      </c>
      <c r="H389" s="7">
        <f t="shared" ref="H389:H452" si="72">LN(G389/G388)</f>
        <v>1.3350758164966741E-2</v>
      </c>
      <c r="J389" t="str">
        <f t="shared" si="67"/>
        <v>12/09/2024 16:00:00</v>
      </c>
      <c r="K389">
        <f>'CVX DATA'!F390</f>
        <v>139.21</v>
      </c>
      <c r="L389" s="7">
        <f t="shared" ref="L389:L452" si="73">LN(K389/K388)</f>
        <v>9.5998427518112807E-3</v>
      </c>
      <c r="N389" t="str">
        <f t="shared" si="68"/>
        <v>12/09/2024 16:00:00</v>
      </c>
      <c r="O389">
        <f>'WDC DATA'!F390</f>
        <v>47.81</v>
      </c>
      <c r="P389" s="7">
        <f t="shared" ref="P389:P452" si="74">LN(O389/O388)</f>
        <v>-8.362952609512435E-4</v>
      </c>
      <c r="R389" t="str">
        <f t="shared" si="69"/>
        <v>12/09/2024 16:00:00</v>
      </c>
      <c r="S389">
        <f>'MA DATA'!F390</f>
        <v>492.11</v>
      </c>
      <c r="T389" s="7">
        <f t="shared" ref="T389:T452" si="75">LN(S389/S388)</f>
        <v>8.0180784355965064E-3</v>
      </c>
      <c r="W389" t="str">
        <f t="shared" si="70"/>
        <v>12/09/2024 16:00:00</v>
      </c>
      <c r="X389">
        <f>'CEG DATA'!F390</f>
        <v>189.93</v>
      </c>
      <c r="Y389" s="7">
        <f t="shared" ref="Y389:Y452" si="76">LN(X389/X388)</f>
        <v>1.421096082681594E-2</v>
      </c>
    </row>
    <row r="390" spans="2:25" x14ac:dyDescent="0.2">
      <c r="B390" t="str">
        <f>'CEG DATA'!B391</f>
        <v>13/09/2024 16:00:00</v>
      </c>
      <c r="C390">
        <f>'AAPL DATA'!F391</f>
        <v>222.5</v>
      </c>
      <c r="D390" s="7">
        <f t="shared" si="71"/>
        <v>-1.2127474704876769E-3</v>
      </c>
      <c r="F390" t="str">
        <f t="shared" si="66"/>
        <v>13/09/2024 16:00:00</v>
      </c>
      <c r="G390">
        <f>'AMZN DATA'!F390</f>
        <v>186.49</v>
      </c>
      <c r="H390" s="7">
        <f t="shared" si="72"/>
        <v>-2.7309985112316283E-3</v>
      </c>
      <c r="J390" t="str">
        <f t="shared" si="67"/>
        <v>13/09/2024 16:00:00</v>
      </c>
      <c r="K390">
        <f>'CVX DATA'!F391</f>
        <v>140.61000000000001</v>
      </c>
      <c r="L390" s="7">
        <f t="shared" si="73"/>
        <v>1.0006516202248704E-2</v>
      </c>
      <c r="N390" t="str">
        <f t="shared" si="68"/>
        <v>13/09/2024 16:00:00</v>
      </c>
      <c r="O390">
        <f>'WDC DATA'!F391</f>
        <v>49.15</v>
      </c>
      <c r="P390" s="7">
        <f t="shared" si="74"/>
        <v>2.7642023955163429E-2</v>
      </c>
      <c r="R390" t="str">
        <f t="shared" si="69"/>
        <v>13/09/2024 16:00:00</v>
      </c>
      <c r="S390">
        <f>'MA DATA'!F391</f>
        <v>493.36</v>
      </c>
      <c r="T390" s="7">
        <f t="shared" si="75"/>
        <v>2.5368619448224998E-3</v>
      </c>
      <c r="W390" t="str">
        <f t="shared" si="70"/>
        <v>13/09/2024 16:00:00</v>
      </c>
      <c r="X390">
        <f>'CEG DATA'!F391</f>
        <v>195.98</v>
      </c>
      <c r="Y390" s="7">
        <f t="shared" si="76"/>
        <v>3.13570299835274E-2</v>
      </c>
    </row>
    <row r="391" spans="2:25" x14ac:dyDescent="0.2">
      <c r="B391" t="str">
        <f>'CEG DATA'!B392</f>
        <v>16/09/2024 16:00:00</v>
      </c>
      <c r="C391">
        <f>'AAPL DATA'!F392</f>
        <v>216.32</v>
      </c>
      <c r="D391" s="7">
        <f t="shared" si="71"/>
        <v>-2.8168308751695719E-2</v>
      </c>
      <c r="F391" t="str">
        <f t="shared" si="66"/>
        <v>16/09/2024 16:00:00</v>
      </c>
      <c r="G391">
        <f>'AMZN DATA'!F391</f>
        <v>184.89</v>
      </c>
      <c r="H391" s="7">
        <f t="shared" si="72"/>
        <v>-8.6165647010935618E-3</v>
      </c>
      <c r="J391" t="str">
        <f t="shared" si="67"/>
        <v>16/09/2024 16:00:00</v>
      </c>
      <c r="K391">
        <f>'CVX DATA'!F392</f>
        <v>142.09</v>
      </c>
      <c r="L391" s="7">
        <f t="shared" si="73"/>
        <v>1.0470559047259418E-2</v>
      </c>
      <c r="N391" t="str">
        <f t="shared" si="68"/>
        <v>16/09/2024 16:00:00</v>
      </c>
      <c r="O391">
        <f>'WDC DATA'!F392</f>
        <v>48.44</v>
      </c>
      <c r="P391" s="7">
        <f t="shared" si="74"/>
        <v>-1.4550927908284066E-2</v>
      </c>
      <c r="R391" t="str">
        <f t="shared" si="69"/>
        <v>16/09/2024 16:00:00</v>
      </c>
      <c r="S391">
        <f>'MA DATA'!F392</f>
        <v>497.71</v>
      </c>
      <c r="T391" s="7">
        <f t="shared" si="75"/>
        <v>8.7784474045765979E-3</v>
      </c>
      <c r="W391" t="str">
        <f t="shared" si="70"/>
        <v>16/09/2024 16:00:00</v>
      </c>
      <c r="X391">
        <f>'CEG DATA'!F392</f>
        <v>199.25</v>
      </c>
      <c r="Y391" s="7">
        <f t="shared" si="76"/>
        <v>1.654770446265201E-2</v>
      </c>
    </row>
    <row r="392" spans="2:25" x14ac:dyDescent="0.2">
      <c r="B392" t="str">
        <f>'CEG DATA'!B393</f>
        <v>17/09/2024 16:00:00</v>
      </c>
      <c r="C392">
        <f>'AAPL DATA'!F393</f>
        <v>216.79</v>
      </c>
      <c r="D392" s="7">
        <f t="shared" si="71"/>
        <v>2.1703501858254429E-3</v>
      </c>
      <c r="F392" t="str">
        <f t="shared" si="66"/>
        <v>17/09/2024 16:00:00</v>
      </c>
      <c r="G392">
        <f>'AMZN DATA'!F392</f>
        <v>186.88</v>
      </c>
      <c r="H392" s="7">
        <f t="shared" si="72"/>
        <v>1.070564599760079E-2</v>
      </c>
      <c r="J392" t="str">
        <f t="shared" si="67"/>
        <v>17/09/2024 16:00:00</v>
      </c>
      <c r="K392">
        <f>'CVX DATA'!F393</f>
        <v>143.41</v>
      </c>
      <c r="L392" s="7">
        <f t="shared" si="73"/>
        <v>9.2470010911368684E-3</v>
      </c>
      <c r="N392" t="str">
        <f t="shared" si="68"/>
        <v>17/09/2024 16:00:00</v>
      </c>
      <c r="O392">
        <f>'WDC DATA'!F393</f>
        <v>49.8</v>
      </c>
      <c r="P392" s="7">
        <f t="shared" si="74"/>
        <v>2.7689065345715646E-2</v>
      </c>
      <c r="R392" t="str">
        <f t="shared" si="69"/>
        <v>17/09/2024 16:00:00</v>
      </c>
      <c r="S392">
        <f>'MA DATA'!F393</f>
        <v>500.99</v>
      </c>
      <c r="T392" s="7">
        <f t="shared" si="75"/>
        <v>6.568562718005295E-3</v>
      </c>
      <c r="W392" t="str">
        <f t="shared" si="70"/>
        <v>17/09/2024 16:00:00</v>
      </c>
      <c r="X392">
        <f>'CEG DATA'!F393</f>
        <v>201.23</v>
      </c>
      <c r="Y392" s="7">
        <f t="shared" si="76"/>
        <v>9.8882148079523658E-3</v>
      </c>
    </row>
    <row r="393" spans="2:25" x14ac:dyDescent="0.2">
      <c r="B393" t="str">
        <f>'CEG DATA'!B394</f>
        <v>18/09/2024 16:00:00</v>
      </c>
      <c r="C393">
        <f>'AAPL DATA'!F394</f>
        <v>220.69</v>
      </c>
      <c r="D393" s="7">
        <f t="shared" si="71"/>
        <v>1.7829858819643829E-2</v>
      </c>
      <c r="F393" t="str">
        <f t="shared" si="66"/>
        <v>18/09/2024 16:00:00</v>
      </c>
      <c r="G393">
        <f>'AMZN DATA'!F393</f>
        <v>186.43</v>
      </c>
      <c r="H393" s="7">
        <f t="shared" si="72"/>
        <v>-2.410866132492018E-3</v>
      </c>
      <c r="J393" t="str">
        <f t="shared" si="67"/>
        <v>18/09/2024 16:00:00</v>
      </c>
      <c r="K393">
        <f>'CVX DATA'!F394</f>
        <v>143.96</v>
      </c>
      <c r="L393" s="7">
        <f t="shared" si="73"/>
        <v>3.8278224697090757E-3</v>
      </c>
      <c r="N393" t="str">
        <f t="shared" si="68"/>
        <v>18/09/2024 16:00:00</v>
      </c>
      <c r="O393">
        <f>'WDC DATA'!F394</f>
        <v>48.69</v>
      </c>
      <c r="P393" s="7">
        <f t="shared" si="74"/>
        <v>-2.2541313835997671E-2</v>
      </c>
      <c r="R393" t="str">
        <f t="shared" si="69"/>
        <v>18/09/2024 16:00:00</v>
      </c>
      <c r="S393">
        <f>'MA DATA'!F394</f>
        <v>494.76</v>
      </c>
      <c r="T393" s="7">
        <f t="shared" si="75"/>
        <v>-1.2513344299010484E-2</v>
      </c>
      <c r="W393" t="str">
        <f t="shared" si="70"/>
        <v>18/09/2024 16:00:00</v>
      </c>
      <c r="X393">
        <f>'CEG DATA'!F394</f>
        <v>200.33</v>
      </c>
      <c r="Y393" s="7">
        <f t="shared" si="76"/>
        <v>-4.4825256847157106E-3</v>
      </c>
    </row>
    <row r="394" spans="2:25" x14ac:dyDescent="0.2">
      <c r="B394" t="str">
        <f>'CEG DATA'!B395</f>
        <v>19/09/2024 16:00:00</v>
      </c>
      <c r="C394">
        <f>'AAPL DATA'!F395</f>
        <v>228.87</v>
      </c>
      <c r="D394" s="7">
        <f t="shared" si="71"/>
        <v>3.6395154910179209E-2</v>
      </c>
      <c r="F394" t="str">
        <f t="shared" si="66"/>
        <v>19/09/2024 16:00:00</v>
      </c>
      <c r="G394">
        <f>'AMZN DATA'!F394</f>
        <v>189.87</v>
      </c>
      <c r="H394" s="7">
        <f t="shared" si="72"/>
        <v>1.8283793947953479E-2</v>
      </c>
      <c r="J394" t="str">
        <f t="shared" si="67"/>
        <v>19/09/2024 16:00:00</v>
      </c>
      <c r="K394">
        <f>'CVX DATA'!F395</f>
        <v>144.99</v>
      </c>
      <c r="L394" s="7">
        <f t="shared" si="73"/>
        <v>7.1292913142723775E-3</v>
      </c>
      <c r="N394" t="str">
        <f t="shared" si="68"/>
        <v>19/09/2024 16:00:00</v>
      </c>
      <c r="O394">
        <f>'WDC DATA'!F395</f>
        <v>49.86</v>
      </c>
      <c r="P394" s="7">
        <f t="shared" si="74"/>
        <v>2.3745407900802366E-2</v>
      </c>
      <c r="R394" t="str">
        <f t="shared" si="69"/>
        <v>19/09/2024 16:00:00</v>
      </c>
      <c r="S394">
        <f>'MA DATA'!F395</f>
        <v>493.01</v>
      </c>
      <c r="T394" s="7">
        <f t="shared" si="75"/>
        <v>-3.543338694176619E-3</v>
      </c>
      <c r="W394" t="str">
        <f t="shared" si="70"/>
        <v>19/09/2024 16:00:00</v>
      </c>
      <c r="X394">
        <f>'CEG DATA'!F395</f>
        <v>208.5</v>
      </c>
      <c r="Y394" s="7">
        <f t="shared" si="76"/>
        <v>3.9973034445294861E-2</v>
      </c>
    </row>
    <row r="395" spans="2:25" x14ac:dyDescent="0.2">
      <c r="B395" t="str">
        <f>'CEG DATA'!B396</f>
        <v>20/09/2024 16:00:00</v>
      </c>
      <c r="C395">
        <f>'AAPL DATA'!F396</f>
        <v>228.2</v>
      </c>
      <c r="D395" s="7">
        <f t="shared" si="71"/>
        <v>-2.9317193422724623E-3</v>
      </c>
      <c r="F395" t="str">
        <f t="shared" si="66"/>
        <v>20/09/2024 16:00:00</v>
      </c>
      <c r="G395">
        <f>'AMZN DATA'!F395</f>
        <v>191.6</v>
      </c>
      <c r="H395" s="7">
        <f t="shared" si="72"/>
        <v>9.070238081436522E-3</v>
      </c>
      <c r="J395" t="str">
        <f t="shared" si="67"/>
        <v>20/09/2024 16:00:00</v>
      </c>
      <c r="K395">
        <f>'CVX DATA'!F396</f>
        <v>145.68</v>
      </c>
      <c r="L395" s="7">
        <f t="shared" si="73"/>
        <v>4.7476608942500966E-3</v>
      </c>
      <c r="N395" t="str">
        <f t="shared" si="68"/>
        <v>20/09/2024 16:00:00</v>
      </c>
      <c r="O395">
        <f>'WDC DATA'!F396</f>
        <v>50.45</v>
      </c>
      <c r="P395" s="7">
        <f t="shared" si="74"/>
        <v>1.176366870420611E-2</v>
      </c>
      <c r="R395" t="str">
        <f t="shared" si="69"/>
        <v>20/09/2024 16:00:00</v>
      </c>
      <c r="S395">
        <f>'MA DATA'!F396</f>
        <v>492.74</v>
      </c>
      <c r="T395" s="7">
        <f t="shared" si="75"/>
        <v>-5.4780625260368999E-4</v>
      </c>
      <c r="W395" t="str">
        <f t="shared" si="70"/>
        <v>20/09/2024 16:00:00</v>
      </c>
      <c r="X395">
        <f>'CEG DATA'!F396</f>
        <v>254.98</v>
      </c>
      <c r="Y395" s="7">
        <f t="shared" si="76"/>
        <v>0.20124606947112003</v>
      </c>
    </row>
    <row r="396" spans="2:25" x14ac:dyDescent="0.2">
      <c r="B396" t="str">
        <f>'CEG DATA'!B397</f>
        <v>23/09/2024 16:00:00</v>
      </c>
      <c r="C396">
        <f>'AAPL DATA'!F397</f>
        <v>226.47</v>
      </c>
      <c r="D396" s="7">
        <f t="shared" si="71"/>
        <v>-7.6099516083320351E-3</v>
      </c>
      <c r="F396" t="str">
        <f t="shared" si="66"/>
        <v>23/09/2024 16:00:00</v>
      </c>
      <c r="G396">
        <f>'AMZN DATA'!F396</f>
        <v>193.88</v>
      </c>
      <c r="H396" s="7">
        <f t="shared" si="72"/>
        <v>1.1829545440414976E-2</v>
      </c>
      <c r="J396" t="str">
        <f t="shared" si="67"/>
        <v>23/09/2024 16:00:00</v>
      </c>
      <c r="K396">
        <f>'CVX DATA'!F397</f>
        <v>147.54</v>
      </c>
      <c r="L396" s="7">
        <f t="shared" si="73"/>
        <v>1.2686890036803525E-2</v>
      </c>
      <c r="N396" t="str">
        <f t="shared" si="68"/>
        <v>23/09/2024 16:00:00</v>
      </c>
      <c r="O396">
        <f>'WDC DATA'!F397</f>
        <v>50.11</v>
      </c>
      <c r="P396" s="7">
        <f t="shared" si="74"/>
        <v>-6.7621578279848027E-3</v>
      </c>
      <c r="R396" t="str">
        <f t="shared" si="69"/>
        <v>23/09/2024 16:00:00</v>
      </c>
      <c r="S396">
        <f>'MA DATA'!F397</f>
        <v>497.14</v>
      </c>
      <c r="T396" s="7">
        <f t="shared" si="75"/>
        <v>8.890025010226614E-3</v>
      </c>
      <c r="W396" t="str">
        <f t="shared" si="70"/>
        <v>23/09/2024 16:00:00</v>
      </c>
      <c r="X396">
        <f>'CEG DATA'!F397</f>
        <v>257.12</v>
      </c>
      <c r="Y396" s="7">
        <f t="shared" si="76"/>
        <v>8.3577912792263398E-3</v>
      </c>
    </row>
    <row r="397" spans="2:25" x14ac:dyDescent="0.2">
      <c r="B397" t="str">
        <f>'CEG DATA'!B398</f>
        <v>24/09/2024 16:00:00</v>
      </c>
      <c r="C397">
        <f>'AAPL DATA'!F398</f>
        <v>227.37</v>
      </c>
      <c r="D397" s="7">
        <f t="shared" si="71"/>
        <v>3.9661606724042875E-3</v>
      </c>
      <c r="F397" t="str">
        <f t="shared" si="66"/>
        <v>24/09/2024 16:00:00</v>
      </c>
      <c r="G397">
        <f>'AMZN DATA'!F397</f>
        <v>193.96</v>
      </c>
      <c r="H397" s="7">
        <f t="shared" si="72"/>
        <v>4.1254125997637956E-4</v>
      </c>
      <c r="J397" t="str">
        <f t="shared" si="67"/>
        <v>24/09/2024 16:00:00</v>
      </c>
      <c r="K397">
        <f>'CVX DATA'!F398</f>
        <v>147.44999999999999</v>
      </c>
      <c r="L397" s="7">
        <f t="shared" si="73"/>
        <v>-6.1019019487092944E-4</v>
      </c>
      <c r="N397" t="str">
        <f t="shared" si="68"/>
        <v>24/09/2024 16:00:00</v>
      </c>
      <c r="O397">
        <f>'WDC DATA'!F398</f>
        <v>50.23</v>
      </c>
      <c r="P397" s="7">
        <f t="shared" si="74"/>
        <v>2.3918687903200205E-3</v>
      </c>
      <c r="R397" t="str">
        <f t="shared" si="69"/>
        <v>24/09/2024 16:00:00</v>
      </c>
      <c r="S397">
        <f>'MA DATA'!F398</f>
        <v>487.41</v>
      </c>
      <c r="T397" s="7">
        <f t="shared" si="75"/>
        <v>-1.9766018560486345E-2</v>
      </c>
      <c r="W397" t="str">
        <f t="shared" si="70"/>
        <v>24/09/2024 16:00:00</v>
      </c>
      <c r="X397">
        <f>'CEG DATA'!F398</f>
        <v>253.49</v>
      </c>
      <c r="Y397" s="7">
        <f t="shared" si="76"/>
        <v>-1.4218527467802259E-2</v>
      </c>
    </row>
    <row r="398" spans="2:25" x14ac:dyDescent="0.2">
      <c r="B398" t="str">
        <f>'CEG DATA'!B399</f>
        <v>25/09/2024 16:00:00</v>
      </c>
      <c r="C398">
        <f>'AAPL DATA'!F399</f>
        <v>226.37</v>
      </c>
      <c r="D398" s="7">
        <f t="shared" si="71"/>
        <v>-4.407817777012997E-3</v>
      </c>
      <c r="F398" t="str">
        <f t="shared" si="66"/>
        <v>25/09/2024 16:00:00</v>
      </c>
      <c r="G398">
        <f>'AMZN DATA'!F398</f>
        <v>192.53</v>
      </c>
      <c r="H398" s="7">
        <f t="shared" si="72"/>
        <v>-7.3999664959074384E-3</v>
      </c>
      <c r="J398" t="str">
        <f t="shared" si="67"/>
        <v>25/09/2024 16:00:00</v>
      </c>
      <c r="K398">
        <f>'CVX DATA'!F399</f>
        <v>143.97</v>
      </c>
      <c r="L398" s="7">
        <f t="shared" si="73"/>
        <v>-2.3884190723021313E-2</v>
      </c>
      <c r="N398" t="str">
        <f t="shared" si="68"/>
        <v>25/09/2024 16:00:00</v>
      </c>
      <c r="O398">
        <f>'WDC DATA'!F399</f>
        <v>49.89</v>
      </c>
      <c r="P398" s="7">
        <f t="shared" si="74"/>
        <v>-6.7918758890072439E-3</v>
      </c>
      <c r="R398" t="str">
        <f t="shared" si="69"/>
        <v>25/09/2024 16:00:00</v>
      </c>
      <c r="S398">
        <f>'MA DATA'!F399</f>
        <v>489.45</v>
      </c>
      <c r="T398" s="7">
        <f t="shared" si="75"/>
        <v>4.1766536976704707E-3</v>
      </c>
      <c r="W398" t="str">
        <f t="shared" si="70"/>
        <v>25/09/2024 16:00:00</v>
      </c>
      <c r="X398">
        <f>'CEG DATA'!F399</f>
        <v>262.86</v>
      </c>
      <c r="Y398" s="7">
        <f t="shared" si="76"/>
        <v>3.6297196532461919E-2</v>
      </c>
    </row>
    <row r="399" spans="2:25" x14ac:dyDescent="0.2">
      <c r="B399" t="str">
        <f>'CEG DATA'!B400</f>
        <v>26/09/2024 16:00:00</v>
      </c>
      <c r="C399">
        <f>'AAPL DATA'!F400</f>
        <v>227.52</v>
      </c>
      <c r="D399" s="7">
        <f t="shared" si="71"/>
        <v>5.0673178998415468E-3</v>
      </c>
      <c r="F399" t="str">
        <f t="shared" si="66"/>
        <v>26/09/2024 16:00:00</v>
      </c>
      <c r="G399">
        <f>'AMZN DATA'!F399</f>
        <v>191.16</v>
      </c>
      <c r="H399" s="7">
        <f t="shared" si="72"/>
        <v>-7.141212031286758E-3</v>
      </c>
      <c r="J399" t="str">
        <f t="shared" si="67"/>
        <v>26/09/2024 16:00:00</v>
      </c>
      <c r="K399">
        <f>'CVX DATA'!F400</f>
        <v>141.99</v>
      </c>
      <c r="L399" s="7">
        <f t="shared" si="73"/>
        <v>-1.3848311951997417E-2</v>
      </c>
      <c r="N399" t="str">
        <f t="shared" si="68"/>
        <v>26/09/2024 16:00:00</v>
      </c>
      <c r="O399">
        <f>'WDC DATA'!F400</f>
        <v>53.26</v>
      </c>
      <c r="P399" s="7">
        <f t="shared" si="74"/>
        <v>6.5364998512840153E-2</v>
      </c>
      <c r="R399" t="str">
        <f t="shared" si="69"/>
        <v>26/09/2024 16:00:00</v>
      </c>
      <c r="S399">
        <f>'MA DATA'!F400</f>
        <v>491.27</v>
      </c>
      <c r="T399" s="7">
        <f t="shared" si="75"/>
        <v>3.7115631154949675E-3</v>
      </c>
      <c r="W399" t="str">
        <f t="shared" si="70"/>
        <v>26/09/2024 16:00:00</v>
      </c>
      <c r="X399">
        <f>'CEG DATA'!F400</f>
        <v>256.77</v>
      </c>
      <c r="Y399" s="7">
        <f t="shared" si="76"/>
        <v>-2.3440828492234222E-2</v>
      </c>
    </row>
    <row r="400" spans="2:25" x14ac:dyDescent="0.2">
      <c r="B400" t="str">
        <f>'CEG DATA'!B401</f>
        <v>27/09/2024 16:00:00</v>
      </c>
      <c r="C400">
        <f>'AAPL DATA'!F401</f>
        <v>227.79</v>
      </c>
      <c r="D400" s="7">
        <f t="shared" si="71"/>
        <v>1.1860052783758518E-3</v>
      </c>
      <c r="F400" t="str">
        <f t="shared" si="66"/>
        <v>27/09/2024 16:00:00</v>
      </c>
      <c r="G400">
        <f>'AMZN DATA'!F400</f>
        <v>187.97</v>
      </c>
      <c r="H400" s="7">
        <f t="shared" si="72"/>
        <v>-1.6828398081453401E-2</v>
      </c>
      <c r="J400" t="str">
        <f t="shared" si="67"/>
        <v>27/09/2024 16:00:00</v>
      </c>
      <c r="K400">
        <f>'CVX DATA'!F401</f>
        <v>145.49</v>
      </c>
      <c r="L400" s="7">
        <f t="shared" si="73"/>
        <v>2.4350723141031014E-2</v>
      </c>
      <c r="N400" t="str">
        <f t="shared" si="68"/>
        <v>27/09/2024 16:00:00</v>
      </c>
      <c r="O400">
        <f>'WDC DATA'!F401</f>
        <v>52.47</v>
      </c>
      <c r="P400" s="7">
        <f t="shared" si="74"/>
        <v>-1.4944002687165789E-2</v>
      </c>
      <c r="R400" t="str">
        <f t="shared" si="69"/>
        <v>27/09/2024 16:00:00</v>
      </c>
      <c r="S400">
        <f>'MA DATA'!F401</f>
        <v>493.64</v>
      </c>
      <c r="T400" s="7">
        <f t="shared" si="75"/>
        <v>4.8126317620484664E-3</v>
      </c>
      <c r="W400" t="str">
        <f t="shared" si="70"/>
        <v>27/09/2024 16:00:00</v>
      </c>
      <c r="X400">
        <f>'CEG DATA'!F401</f>
        <v>257</v>
      </c>
      <c r="Y400" s="7">
        <f t="shared" si="76"/>
        <v>8.9534233359188787E-4</v>
      </c>
    </row>
    <row r="401" spans="2:25" x14ac:dyDescent="0.2">
      <c r="B401" t="str">
        <f>'CEG DATA'!B402</f>
        <v>30/09/2024 16:00:00</v>
      </c>
      <c r="C401">
        <f>'AAPL DATA'!F402</f>
        <v>233</v>
      </c>
      <c r="D401" s="7">
        <f t="shared" si="71"/>
        <v>2.2614301672448562E-2</v>
      </c>
      <c r="F401" t="str">
        <f t="shared" si="66"/>
        <v>30/09/2024 16:00:00</v>
      </c>
      <c r="G401">
        <f>'AMZN DATA'!F401</f>
        <v>186.33</v>
      </c>
      <c r="H401" s="7">
        <f t="shared" si="72"/>
        <v>-8.7630803891826266E-3</v>
      </c>
      <c r="J401" t="str">
        <f t="shared" si="67"/>
        <v>30/09/2024 16:00:00</v>
      </c>
      <c r="K401">
        <f>'CVX DATA'!F402</f>
        <v>147.27000000000001</v>
      </c>
      <c r="L401" s="7">
        <f t="shared" si="73"/>
        <v>1.2160281010773577E-2</v>
      </c>
      <c r="N401" t="str">
        <f t="shared" si="68"/>
        <v>30/09/2024 16:00:00</v>
      </c>
      <c r="O401">
        <f>'WDC DATA'!F402</f>
        <v>51.62</v>
      </c>
      <c r="P401" s="7">
        <f t="shared" si="74"/>
        <v>-1.6332383408152646E-2</v>
      </c>
      <c r="R401" t="str">
        <f t="shared" si="69"/>
        <v>30/09/2024 16:00:00</v>
      </c>
      <c r="S401">
        <f>'MA DATA'!F402</f>
        <v>493.8</v>
      </c>
      <c r="T401" s="7">
        <f t="shared" si="75"/>
        <v>3.240703260964667E-4</v>
      </c>
      <c r="W401" t="str">
        <f t="shared" si="70"/>
        <v>30/09/2024 16:00:00</v>
      </c>
      <c r="X401">
        <f>'CEG DATA'!F402</f>
        <v>260.02</v>
      </c>
      <c r="Y401" s="7">
        <f t="shared" si="76"/>
        <v>1.1682466238802843E-2</v>
      </c>
    </row>
    <row r="402" spans="2:25" x14ac:dyDescent="0.2">
      <c r="B402" t="str">
        <f>'CEG DATA'!B403</f>
        <v>01/10/2024 16:00:00</v>
      </c>
      <c r="C402">
        <f>'AAPL DATA'!F403</f>
        <v>226.21</v>
      </c>
      <c r="D402" s="7">
        <f t="shared" si="71"/>
        <v>-2.9574682195956357E-2</v>
      </c>
      <c r="F402" t="str">
        <f t="shared" si="66"/>
        <v>01/10/2024 16:00:00</v>
      </c>
      <c r="G402">
        <f>'AMZN DATA'!F402</f>
        <v>185.13</v>
      </c>
      <c r="H402" s="7">
        <f t="shared" si="72"/>
        <v>-6.4610142382361662E-3</v>
      </c>
      <c r="J402" t="str">
        <f t="shared" si="67"/>
        <v>01/10/2024 16:00:00</v>
      </c>
      <c r="K402">
        <f>'CVX DATA'!F403</f>
        <v>149.69999999999999</v>
      </c>
      <c r="L402" s="7">
        <f t="shared" si="73"/>
        <v>1.636565468751161E-2</v>
      </c>
      <c r="N402" t="str">
        <f t="shared" si="68"/>
        <v>01/10/2024 16:00:00</v>
      </c>
      <c r="O402">
        <f>'WDC DATA'!F403</f>
        <v>50.46</v>
      </c>
      <c r="P402" s="7">
        <f t="shared" si="74"/>
        <v>-2.2728251077556064E-2</v>
      </c>
      <c r="R402" t="str">
        <f t="shared" si="69"/>
        <v>01/10/2024 16:00:00</v>
      </c>
      <c r="S402">
        <f>'MA DATA'!F403</f>
        <v>496.38</v>
      </c>
      <c r="T402" s="7">
        <f t="shared" si="75"/>
        <v>5.211185519067311E-3</v>
      </c>
      <c r="W402" t="str">
        <f t="shared" si="70"/>
        <v>01/10/2024 16:00:00</v>
      </c>
      <c r="X402">
        <f>'CEG DATA'!F403</f>
        <v>265.61</v>
      </c>
      <c r="Y402" s="7">
        <f t="shared" si="76"/>
        <v>2.1270516361899743E-2</v>
      </c>
    </row>
    <row r="403" spans="2:25" x14ac:dyDescent="0.2">
      <c r="B403" t="str">
        <f>'CEG DATA'!B404</f>
        <v>02/10/2024 16:00:00</v>
      </c>
      <c r="C403">
        <f>'AAPL DATA'!F404</f>
        <v>226.78</v>
      </c>
      <c r="D403" s="7">
        <f t="shared" si="71"/>
        <v>2.5166131739495158E-3</v>
      </c>
      <c r="F403" t="str">
        <f t="shared" si="66"/>
        <v>02/10/2024 16:00:00</v>
      </c>
      <c r="G403">
        <f>'AMZN DATA'!F403</f>
        <v>184.76</v>
      </c>
      <c r="H403" s="7">
        <f t="shared" si="72"/>
        <v>-2.0005954386805615E-3</v>
      </c>
      <c r="J403" t="str">
        <f t="shared" si="67"/>
        <v>02/10/2024 16:00:00</v>
      </c>
      <c r="K403">
        <f>'CVX DATA'!F404</f>
        <v>150.94999999999999</v>
      </c>
      <c r="L403" s="7">
        <f t="shared" si="73"/>
        <v>8.3153647272651635E-3</v>
      </c>
      <c r="N403" t="str">
        <f t="shared" si="68"/>
        <v>02/10/2024 16:00:00</v>
      </c>
      <c r="O403">
        <f>'WDC DATA'!F404</f>
        <v>50.28</v>
      </c>
      <c r="P403" s="7">
        <f t="shared" si="74"/>
        <v>-3.5735594908650249E-3</v>
      </c>
      <c r="R403" t="str">
        <f t="shared" si="69"/>
        <v>02/10/2024 16:00:00</v>
      </c>
      <c r="S403">
        <f>'MA DATA'!F404</f>
        <v>495.57</v>
      </c>
      <c r="T403" s="7">
        <f t="shared" si="75"/>
        <v>-1.6331471949876056E-3</v>
      </c>
      <c r="W403" t="str">
        <f t="shared" si="70"/>
        <v>02/10/2024 16:00:00</v>
      </c>
      <c r="X403">
        <f>'CEG DATA'!F404</f>
        <v>265.38</v>
      </c>
      <c r="Y403" s="7">
        <f t="shared" si="76"/>
        <v>-8.6630638763200338E-4</v>
      </c>
    </row>
    <row r="404" spans="2:25" x14ac:dyDescent="0.2">
      <c r="B404" t="str">
        <f>'CEG DATA'!B405</f>
        <v>03/10/2024 16:00:00</v>
      </c>
      <c r="C404">
        <f>'AAPL DATA'!F405</f>
        <v>225.67</v>
      </c>
      <c r="D404" s="7">
        <f t="shared" si="71"/>
        <v>-4.9066293598749146E-3</v>
      </c>
      <c r="F404" t="str">
        <f t="shared" si="66"/>
        <v>03/10/2024 16:00:00</v>
      </c>
      <c r="G404">
        <f>'AMZN DATA'!F404</f>
        <v>181.96</v>
      </c>
      <c r="H404" s="7">
        <f t="shared" si="72"/>
        <v>-1.5270802860601217E-2</v>
      </c>
      <c r="J404" t="str">
        <f t="shared" si="67"/>
        <v>03/10/2024 16:00:00</v>
      </c>
      <c r="K404">
        <f>'CVX DATA'!F405</f>
        <v>151.25</v>
      </c>
      <c r="L404" s="7">
        <f t="shared" si="73"/>
        <v>1.9854407581031785E-3</v>
      </c>
      <c r="N404" t="str">
        <f t="shared" si="68"/>
        <v>03/10/2024 16:00:00</v>
      </c>
      <c r="O404">
        <f>'WDC DATA'!F405</f>
        <v>50.33</v>
      </c>
      <c r="P404" s="7">
        <f t="shared" si="74"/>
        <v>9.9393706622200062E-4</v>
      </c>
      <c r="R404" t="str">
        <f t="shared" si="69"/>
        <v>03/10/2024 16:00:00</v>
      </c>
      <c r="S404">
        <f>'MA DATA'!F405</f>
        <v>494.97</v>
      </c>
      <c r="T404" s="7">
        <f t="shared" si="75"/>
        <v>-1.2114605636961806E-3</v>
      </c>
      <c r="W404" t="str">
        <f t="shared" si="70"/>
        <v>03/10/2024 16:00:00</v>
      </c>
      <c r="X404">
        <f>'CEG DATA'!F405</f>
        <v>277.37</v>
      </c>
      <c r="Y404" s="7">
        <f t="shared" si="76"/>
        <v>4.4189593844094925E-2</v>
      </c>
    </row>
    <row r="405" spans="2:25" x14ac:dyDescent="0.2">
      <c r="B405" t="str">
        <f>'CEG DATA'!B406</f>
        <v>04/10/2024 16:00:00</v>
      </c>
      <c r="C405">
        <f>'AAPL DATA'!F406</f>
        <v>226.8</v>
      </c>
      <c r="D405" s="7">
        <f t="shared" si="71"/>
        <v>4.9948166697781288E-3</v>
      </c>
      <c r="F405" t="str">
        <f t="shared" si="66"/>
        <v>04/10/2024 16:00:00</v>
      </c>
      <c r="G405">
        <f>'AMZN DATA'!F405</f>
        <v>186.51</v>
      </c>
      <c r="H405" s="7">
        <f t="shared" si="72"/>
        <v>2.4697974247552355E-2</v>
      </c>
      <c r="J405" t="str">
        <f t="shared" si="67"/>
        <v>04/10/2024 16:00:00</v>
      </c>
      <c r="K405">
        <f>'CVX DATA'!F406</f>
        <v>150.74</v>
      </c>
      <c r="L405" s="7">
        <f t="shared" si="73"/>
        <v>-3.3775984956269591E-3</v>
      </c>
      <c r="N405" t="str">
        <f t="shared" si="68"/>
        <v>04/10/2024 16:00:00</v>
      </c>
      <c r="O405">
        <f>'WDC DATA'!F406</f>
        <v>50.15</v>
      </c>
      <c r="P405" s="7">
        <f t="shared" si="74"/>
        <v>-3.5828063803241285E-3</v>
      </c>
      <c r="R405" t="str">
        <f t="shared" si="69"/>
        <v>04/10/2024 16:00:00</v>
      </c>
      <c r="S405">
        <f>'MA DATA'!F406</f>
        <v>497.7</v>
      </c>
      <c r="T405" s="7">
        <f t="shared" si="75"/>
        <v>5.5003311930455776E-3</v>
      </c>
      <c r="W405" t="str">
        <f t="shared" si="70"/>
        <v>04/10/2024 16:00:00</v>
      </c>
      <c r="X405">
        <f>'CEG DATA'!F406</f>
        <v>285.52</v>
      </c>
      <c r="Y405" s="7">
        <f t="shared" si="76"/>
        <v>2.8959724229519496E-2</v>
      </c>
    </row>
    <row r="406" spans="2:25" x14ac:dyDescent="0.2">
      <c r="B406" t="str">
        <f>'CEG DATA'!B407</f>
        <v>07/10/2024 16:00:00</v>
      </c>
      <c r="C406">
        <f>'AAPL DATA'!F407</f>
        <v>221.69</v>
      </c>
      <c r="D406" s="7">
        <f t="shared" si="71"/>
        <v>-2.2788562247735331E-2</v>
      </c>
      <c r="F406" t="str">
        <f t="shared" si="66"/>
        <v>07/10/2024 16:00:00</v>
      </c>
      <c r="G406">
        <f>'AMZN DATA'!F406</f>
        <v>180.8</v>
      </c>
      <c r="H406" s="7">
        <f t="shared" si="72"/>
        <v>-3.1093408991279631E-2</v>
      </c>
      <c r="J406" t="str">
        <f t="shared" si="67"/>
        <v>07/10/2024 16:00:00</v>
      </c>
      <c r="K406">
        <f>'CVX DATA'!F407</f>
        <v>151.12</v>
      </c>
      <c r="L406" s="7">
        <f t="shared" si="73"/>
        <v>2.5177247779303324E-3</v>
      </c>
      <c r="N406" t="str">
        <f t="shared" si="68"/>
        <v>07/10/2024 16:00:00</v>
      </c>
      <c r="O406">
        <f>'WDC DATA'!F407</f>
        <v>50.22</v>
      </c>
      <c r="P406" s="7">
        <f t="shared" si="74"/>
        <v>1.3948393214943805E-3</v>
      </c>
      <c r="R406" t="str">
        <f t="shared" si="69"/>
        <v>07/10/2024 16:00:00</v>
      </c>
      <c r="S406">
        <f>'MA DATA'!F407</f>
        <v>491.3</v>
      </c>
      <c r="T406" s="7">
        <f t="shared" si="75"/>
        <v>-1.2942546689905889E-2</v>
      </c>
      <c r="W406" t="str">
        <f t="shared" si="70"/>
        <v>07/10/2024 16:00:00</v>
      </c>
      <c r="X406">
        <f>'CEG DATA'!F407</f>
        <v>278.56</v>
      </c>
      <c r="Y406" s="7">
        <f t="shared" si="76"/>
        <v>-2.4678603162025935E-2</v>
      </c>
    </row>
    <row r="407" spans="2:25" x14ac:dyDescent="0.2">
      <c r="B407" t="str">
        <f>'CEG DATA'!B408</f>
        <v>08/10/2024 16:00:00</v>
      </c>
      <c r="C407">
        <f>'AAPL DATA'!F408</f>
        <v>225.77</v>
      </c>
      <c r="D407" s="7">
        <f t="shared" si="71"/>
        <v>1.8236772344019592E-2</v>
      </c>
      <c r="F407" t="str">
        <f t="shared" si="66"/>
        <v>08/10/2024 16:00:00</v>
      </c>
      <c r="G407">
        <f>'AMZN DATA'!F407</f>
        <v>182.72</v>
      </c>
      <c r="H407" s="7">
        <f t="shared" si="72"/>
        <v>1.0563478509569246E-2</v>
      </c>
      <c r="J407" t="str">
        <f t="shared" si="67"/>
        <v>08/10/2024 16:00:00</v>
      </c>
      <c r="K407">
        <f>'CVX DATA'!F408</f>
        <v>148.75</v>
      </c>
      <c r="L407" s="7">
        <f t="shared" si="73"/>
        <v>-1.5807178767515043E-2</v>
      </c>
      <c r="N407" t="str">
        <f t="shared" si="68"/>
        <v>08/10/2024 16:00:00</v>
      </c>
      <c r="O407">
        <f>'WDC DATA'!F408</f>
        <v>50.02</v>
      </c>
      <c r="P407" s="7">
        <f t="shared" si="74"/>
        <v>-3.9904282799658975E-3</v>
      </c>
      <c r="R407" t="str">
        <f t="shared" si="69"/>
        <v>08/10/2024 16:00:00</v>
      </c>
      <c r="S407">
        <f>'MA DATA'!F408</f>
        <v>497.06</v>
      </c>
      <c r="T407" s="7">
        <f t="shared" si="75"/>
        <v>1.1655803981505224E-2</v>
      </c>
      <c r="W407" t="str">
        <f t="shared" si="70"/>
        <v>08/10/2024 16:00:00</v>
      </c>
      <c r="X407">
        <f>'CEG DATA'!F408</f>
        <v>279.39</v>
      </c>
      <c r="Y407" s="7">
        <f t="shared" si="76"/>
        <v>2.9751791817971122E-3</v>
      </c>
    </row>
    <row r="408" spans="2:25" x14ac:dyDescent="0.2">
      <c r="B408" t="str">
        <f>'CEG DATA'!B409</f>
        <v>09/10/2024 16:00:00</v>
      </c>
      <c r="C408">
        <f>'AAPL DATA'!F409</f>
        <v>229.54</v>
      </c>
      <c r="D408" s="7">
        <f t="shared" si="71"/>
        <v>1.6560524302640989E-2</v>
      </c>
      <c r="F408" t="str">
        <f t="shared" si="66"/>
        <v>09/10/2024 16:00:00</v>
      </c>
      <c r="G408">
        <f>'AMZN DATA'!F408</f>
        <v>185.17</v>
      </c>
      <c r="H408" s="7">
        <f t="shared" si="72"/>
        <v>1.3319395582079016E-2</v>
      </c>
      <c r="J408" t="str">
        <f t="shared" si="67"/>
        <v>09/10/2024 16:00:00</v>
      </c>
      <c r="K408">
        <f>'CVX DATA'!F409</f>
        <v>149.65</v>
      </c>
      <c r="L408" s="7">
        <f t="shared" si="73"/>
        <v>6.0321898729689093E-3</v>
      </c>
      <c r="N408" t="str">
        <f t="shared" si="68"/>
        <v>09/10/2024 16:00:00</v>
      </c>
      <c r="O408">
        <f>'WDC DATA'!F409</f>
        <v>48.74</v>
      </c>
      <c r="P408" s="7">
        <f t="shared" si="74"/>
        <v>-2.5922877252412886E-2</v>
      </c>
      <c r="R408" t="str">
        <f t="shared" si="69"/>
        <v>09/10/2024 16:00:00</v>
      </c>
      <c r="S408">
        <f>'MA DATA'!F409</f>
        <v>499.95</v>
      </c>
      <c r="T408" s="7">
        <f t="shared" si="75"/>
        <v>5.7973502657506712E-3</v>
      </c>
      <c r="W408" t="str">
        <f t="shared" si="70"/>
        <v>09/10/2024 16:00:00</v>
      </c>
      <c r="X408">
        <f>'CEG DATA'!F409</f>
        <v>262.27999999999997</v>
      </c>
      <c r="Y408" s="7">
        <f t="shared" si="76"/>
        <v>-6.3196019806257483E-2</v>
      </c>
    </row>
    <row r="409" spans="2:25" x14ac:dyDescent="0.2">
      <c r="B409" t="str">
        <f>'CEG DATA'!B410</f>
        <v>10/10/2024 16:00:00</v>
      </c>
      <c r="C409">
        <f>'AAPL DATA'!F410</f>
        <v>229.04</v>
      </c>
      <c r="D409" s="7">
        <f t="shared" si="71"/>
        <v>-2.1806454626626935E-3</v>
      </c>
      <c r="F409" t="str">
        <f t="shared" si="66"/>
        <v>10/10/2024 16:00:00</v>
      </c>
      <c r="G409">
        <f>'AMZN DATA'!F409</f>
        <v>186.65</v>
      </c>
      <c r="H409" s="7">
        <f t="shared" si="72"/>
        <v>7.9608833108684232E-3</v>
      </c>
      <c r="J409" t="str">
        <f t="shared" si="67"/>
        <v>10/10/2024 16:00:00</v>
      </c>
      <c r="K409">
        <f>'CVX DATA'!F410</f>
        <v>150.62</v>
      </c>
      <c r="L409" s="7">
        <f t="shared" si="73"/>
        <v>6.4608743744976535E-3</v>
      </c>
      <c r="N409" t="str">
        <f t="shared" si="68"/>
        <v>10/10/2024 16:00:00</v>
      </c>
      <c r="O409">
        <f>'WDC DATA'!F410</f>
        <v>48.41</v>
      </c>
      <c r="P409" s="7">
        <f t="shared" si="74"/>
        <v>-6.7936442454572627E-3</v>
      </c>
      <c r="R409" t="str">
        <f t="shared" si="69"/>
        <v>10/10/2024 16:00:00</v>
      </c>
      <c r="S409">
        <f>'MA DATA'!F410</f>
        <v>498.02</v>
      </c>
      <c r="T409" s="7">
        <f t="shared" si="75"/>
        <v>-3.8678565610521694E-3</v>
      </c>
      <c r="W409" t="str">
        <f t="shared" si="70"/>
        <v>10/10/2024 16:00:00</v>
      </c>
      <c r="X409">
        <f>'CEG DATA'!F410</f>
        <v>262.31</v>
      </c>
      <c r="Y409" s="7">
        <f t="shared" si="76"/>
        <v>1.1437503586708975E-4</v>
      </c>
    </row>
    <row r="410" spans="2:25" x14ac:dyDescent="0.2">
      <c r="B410" t="str">
        <f>'CEG DATA'!B411</f>
        <v>11/10/2024 16:00:00</v>
      </c>
      <c r="C410">
        <f>'AAPL DATA'!F411</f>
        <v>227.55</v>
      </c>
      <c r="D410" s="7">
        <f t="shared" si="71"/>
        <v>-6.5266663272085766E-3</v>
      </c>
      <c r="F410" t="str">
        <f t="shared" si="66"/>
        <v>11/10/2024 16:00:00</v>
      </c>
      <c r="G410">
        <f>'AMZN DATA'!F410</f>
        <v>188.82</v>
      </c>
      <c r="H410" s="7">
        <f t="shared" si="72"/>
        <v>1.1558974943777681E-2</v>
      </c>
      <c r="J410" t="str">
        <f t="shared" si="67"/>
        <v>11/10/2024 16:00:00</v>
      </c>
      <c r="K410">
        <f>'CVX DATA'!F411</f>
        <v>151.41999999999999</v>
      </c>
      <c r="L410" s="7">
        <f t="shared" si="73"/>
        <v>5.2973240019548312E-3</v>
      </c>
      <c r="N410" t="str">
        <f t="shared" si="68"/>
        <v>11/10/2024 16:00:00</v>
      </c>
      <c r="O410">
        <f>'WDC DATA'!F411</f>
        <v>49.04</v>
      </c>
      <c r="P410" s="7">
        <f t="shared" si="74"/>
        <v>1.2929887676353133E-2</v>
      </c>
      <c r="R410" t="str">
        <f t="shared" si="69"/>
        <v>11/10/2024 16:00:00</v>
      </c>
      <c r="S410">
        <f>'MA DATA'!F411</f>
        <v>502.26</v>
      </c>
      <c r="T410" s="7">
        <f t="shared" si="75"/>
        <v>8.4776770392137341E-3</v>
      </c>
      <c r="W410" t="str">
        <f t="shared" si="70"/>
        <v>11/10/2024 16:00:00</v>
      </c>
      <c r="X410">
        <f>'CEG DATA'!F411</f>
        <v>266.22000000000003</v>
      </c>
      <c r="Y410" s="7">
        <f t="shared" si="76"/>
        <v>1.4796024187587603E-2</v>
      </c>
    </row>
    <row r="411" spans="2:25" x14ac:dyDescent="0.2">
      <c r="B411" t="str">
        <f>'CEG DATA'!B412</f>
        <v>14/10/2024 16:00:00</v>
      </c>
      <c r="C411">
        <f>'AAPL DATA'!F412</f>
        <v>231.3</v>
      </c>
      <c r="D411" s="7">
        <f t="shared" si="71"/>
        <v>1.6345574774742577E-2</v>
      </c>
      <c r="F411" t="str">
        <f t="shared" si="66"/>
        <v>14/10/2024 16:00:00</v>
      </c>
      <c r="G411">
        <f>'AMZN DATA'!F411</f>
        <v>187.54</v>
      </c>
      <c r="H411" s="7">
        <f t="shared" si="72"/>
        <v>-6.8020243128913537E-3</v>
      </c>
      <c r="J411" t="str">
        <f t="shared" si="67"/>
        <v>14/10/2024 16:00:00</v>
      </c>
      <c r="K411">
        <f>'CVX DATA'!F412</f>
        <v>151.78</v>
      </c>
      <c r="L411" s="7">
        <f t="shared" si="73"/>
        <v>2.3746713006062353E-3</v>
      </c>
      <c r="N411" t="str">
        <f t="shared" si="68"/>
        <v>14/10/2024 16:00:00</v>
      </c>
      <c r="O411">
        <f>'WDC DATA'!F412</f>
        <v>50.51</v>
      </c>
      <c r="P411" s="7">
        <f t="shared" si="74"/>
        <v>2.9535044852005216E-2</v>
      </c>
      <c r="R411" t="str">
        <f t="shared" si="69"/>
        <v>14/10/2024 16:00:00</v>
      </c>
      <c r="S411">
        <f>'MA DATA'!F412</f>
        <v>506.66</v>
      </c>
      <c r="T411" s="7">
        <f t="shared" si="75"/>
        <v>8.7222532908897404E-3</v>
      </c>
      <c r="W411" t="str">
        <f t="shared" si="70"/>
        <v>14/10/2024 16:00:00</v>
      </c>
      <c r="X411">
        <f>'CEG DATA'!F412</f>
        <v>271.74</v>
      </c>
      <c r="Y411" s="7">
        <f t="shared" si="76"/>
        <v>2.0522692177304399E-2</v>
      </c>
    </row>
    <row r="412" spans="2:25" x14ac:dyDescent="0.2">
      <c r="B412" t="str">
        <f>'CEG DATA'!B413</f>
        <v>15/10/2024 16:00:00</v>
      </c>
      <c r="C412">
        <f>'AAPL DATA'!F413</f>
        <v>233.85</v>
      </c>
      <c r="D412" s="7">
        <f t="shared" si="71"/>
        <v>1.0964314934501682E-2</v>
      </c>
      <c r="F412" t="str">
        <f t="shared" si="66"/>
        <v>15/10/2024 16:00:00</v>
      </c>
      <c r="G412">
        <f>'AMZN DATA'!F412</f>
        <v>187.69</v>
      </c>
      <c r="H412" s="7">
        <f t="shared" si="72"/>
        <v>7.9950967667933388E-4</v>
      </c>
      <c r="J412" t="str">
        <f t="shared" si="67"/>
        <v>15/10/2024 16:00:00</v>
      </c>
      <c r="K412">
        <f>'CVX DATA'!F413</f>
        <v>147.72999999999999</v>
      </c>
      <c r="L412" s="7">
        <f t="shared" si="73"/>
        <v>-2.7045820642250078E-2</v>
      </c>
      <c r="N412" t="str">
        <f t="shared" si="68"/>
        <v>15/10/2024 16:00:00</v>
      </c>
      <c r="O412">
        <f>'WDC DATA'!F413</f>
        <v>50.51</v>
      </c>
      <c r="P412" s="7">
        <f t="shared" si="74"/>
        <v>0</v>
      </c>
      <c r="R412" t="str">
        <f t="shared" si="69"/>
        <v>15/10/2024 16:00:00</v>
      </c>
      <c r="S412">
        <f>'MA DATA'!F413</f>
        <v>507.23</v>
      </c>
      <c r="T412" s="7">
        <f t="shared" si="75"/>
        <v>1.1243824479010489E-3</v>
      </c>
      <c r="W412" t="str">
        <f t="shared" si="70"/>
        <v>15/10/2024 16:00:00</v>
      </c>
      <c r="X412">
        <f>'CEG DATA'!F413</f>
        <v>266.14999999999998</v>
      </c>
      <c r="Y412" s="7">
        <f t="shared" si="76"/>
        <v>-2.0785667177411236E-2</v>
      </c>
    </row>
    <row r="413" spans="2:25" x14ac:dyDescent="0.2">
      <c r="B413" t="str">
        <f>'CEG DATA'!B414</f>
        <v>16/10/2024 16:00:00</v>
      </c>
      <c r="C413">
        <f>'AAPL DATA'!F414</f>
        <v>231.78</v>
      </c>
      <c r="D413" s="7">
        <f t="shared" si="71"/>
        <v>-8.8912382656501972E-3</v>
      </c>
      <c r="F413" t="str">
        <f t="shared" si="66"/>
        <v>16/10/2024 16:00:00</v>
      </c>
      <c r="G413">
        <f>'AMZN DATA'!F413</f>
        <v>186.89</v>
      </c>
      <c r="H413" s="7">
        <f t="shared" si="72"/>
        <v>-4.2714571859473289E-3</v>
      </c>
      <c r="J413" t="str">
        <f t="shared" si="67"/>
        <v>16/10/2024 16:00:00</v>
      </c>
      <c r="K413">
        <f>'CVX DATA'!F414</f>
        <v>148.72999999999999</v>
      </c>
      <c r="L413" s="7">
        <f t="shared" si="73"/>
        <v>6.7462982709898056E-3</v>
      </c>
      <c r="N413" t="str">
        <f t="shared" si="68"/>
        <v>16/10/2024 16:00:00</v>
      </c>
      <c r="O413">
        <f>'WDC DATA'!F414</f>
        <v>51.24</v>
      </c>
      <c r="P413" s="7">
        <f t="shared" si="74"/>
        <v>1.434914054857247E-2</v>
      </c>
      <c r="R413" t="str">
        <f t="shared" si="69"/>
        <v>16/10/2024 16:00:00</v>
      </c>
      <c r="S413">
        <f>'MA DATA'!F414</f>
        <v>514.07000000000005</v>
      </c>
      <c r="T413" s="7">
        <f t="shared" si="75"/>
        <v>1.3394893314206173E-2</v>
      </c>
      <c r="W413" t="str">
        <f t="shared" si="70"/>
        <v>16/10/2024 16:00:00</v>
      </c>
      <c r="X413">
        <f>'CEG DATA'!F414</f>
        <v>279.8</v>
      </c>
      <c r="Y413" s="7">
        <f t="shared" si="76"/>
        <v>5.0015002612614441E-2</v>
      </c>
    </row>
    <row r="414" spans="2:25" x14ac:dyDescent="0.2">
      <c r="B414" t="str">
        <f>'CEG DATA'!B415</f>
        <v>17/10/2024 16:00:00</v>
      </c>
      <c r="C414">
        <f>'AAPL DATA'!F415</f>
        <v>232.15</v>
      </c>
      <c r="D414" s="7">
        <f t="shared" si="71"/>
        <v>1.5950685596858294E-3</v>
      </c>
      <c r="F414" t="str">
        <f t="shared" si="66"/>
        <v>17/10/2024 16:00:00</v>
      </c>
      <c r="G414">
        <f>'AMZN DATA'!F414</f>
        <v>187.53</v>
      </c>
      <c r="H414" s="7">
        <f t="shared" si="72"/>
        <v>3.4186241296195259E-3</v>
      </c>
      <c r="J414" t="str">
        <f t="shared" si="67"/>
        <v>17/10/2024 16:00:00</v>
      </c>
      <c r="K414">
        <f>'CVX DATA'!F415</f>
        <v>151.19999999999999</v>
      </c>
      <c r="L414" s="7">
        <f t="shared" si="73"/>
        <v>1.6470882140925982E-2</v>
      </c>
      <c r="N414" t="str">
        <f t="shared" si="68"/>
        <v>17/10/2024 16:00:00</v>
      </c>
      <c r="O414">
        <f>'WDC DATA'!F415</f>
        <v>50.91</v>
      </c>
      <c r="P414" s="7">
        <f t="shared" si="74"/>
        <v>-6.4611091142889208E-3</v>
      </c>
      <c r="R414" t="str">
        <f t="shared" si="69"/>
        <v>17/10/2024 16:00:00</v>
      </c>
      <c r="S414">
        <f>'MA DATA'!F415</f>
        <v>513.76</v>
      </c>
      <c r="T414" s="7">
        <f t="shared" si="75"/>
        <v>-6.0321261181303708E-4</v>
      </c>
      <c r="W414" t="str">
        <f t="shared" si="70"/>
        <v>17/10/2024 16:00:00</v>
      </c>
      <c r="X414">
        <f>'CEG DATA'!F415</f>
        <v>271.2</v>
      </c>
      <c r="Y414" s="7">
        <f t="shared" si="76"/>
        <v>-3.1218506165140381E-2</v>
      </c>
    </row>
    <row r="415" spans="2:25" x14ac:dyDescent="0.2">
      <c r="B415" t="str">
        <f>'CEG DATA'!B416</f>
        <v>18/10/2024 16:00:00</v>
      </c>
      <c r="C415">
        <f>'AAPL DATA'!F416</f>
        <v>235</v>
      </c>
      <c r="D415" s="7">
        <f t="shared" si="71"/>
        <v>1.2201799678228265E-2</v>
      </c>
      <c r="F415" t="str">
        <f t="shared" si="66"/>
        <v>18/10/2024 16:00:00</v>
      </c>
      <c r="G415">
        <f>'AMZN DATA'!F415</f>
        <v>188.99</v>
      </c>
      <c r="H415" s="7">
        <f t="shared" si="72"/>
        <v>7.7552709951155497E-3</v>
      </c>
      <c r="J415" t="str">
        <f t="shared" si="67"/>
        <v>18/10/2024 16:00:00</v>
      </c>
      <c r="K415">
        <f>'CVX DATA'!F416</f>
        <v>150.75</v>
      </c>
      <c r="L415" s="7">
        <f t="shared" si="73"/>
        <v>-2.9806281381376779E-3</v>
      </c>
      <c r="N415" t="str">
        <f t="shared" si="68"/>
        <v>18/10/2024 16:00:00</v>
      </c>
      <c r="O415">
        <f>'WDC DATA'!F416</f>
        <v>50.67</v>
      </c>
      <c r="P415" s="7">
        <f t="shared" si="74"/>
        <v>-4.7253484264261798E-3</v>
      </c>
      <c r="R415" t="str">
        <f t="shared" si="69"/>
        <v>18/10/2024 16:00:00</v>
      </c>
      <c r="S415">
        <f>'MA DATA'!F416</f>
        <v>516.34</v>
      </c>
      <c r="T415" s="7">
        <f t="shared" si="75"/>
        <v>5.0092328800442239E-3</v>
      </c>
      <c r="W415" t="str">
        <f t="shared" si="70"/>
        <v>18/10/2024 16:00:00</v>
      </c>
      <c r="X415">
        <f>'CEG DATA'!F416</f>
        <v>270.16000000000003</v>
      </c>
      <c r="Y415" s="7">
        <f t="shared" si="76"/>
        <v>-3.8421799889281558E-3</v>
      </c>
    </row>
    <row r="416" spans="2:25" x14ac:dyDescent="0.2">
      <c r="B416" t="str">
        <f>'CEG DATA'!B417</f>
        <v>21/10/2024 16:00:00</v>
      </c>
      <c r="C416">
        <f>'AAPL DATA'!F417</f>
        <v>236.48</v>
      </c>
      <c r="D416" s="7">
        <f t="shared" si="71"/>
        <v>6.278123615677908E-3</v>
      </c>
      <c r="F416" t="str">
        <f t="shared" si="66"/>
        <v>21/10/2024 16:00:00</v>
      </c>
      <c r="G416">
        <f>'AMZN DATA'!F416</f>
        <v>189.07</v>
      </c>
      <c r="H416" s="7">
        <f t="shared" si="72"/>
        <v>4.2321325289130293E-4</v>
      </c>
      <c r="J416" t="str">
        <f t="shared" si="67"/>
        <v>21/10/2024 16:00:00</v>
      </c>
      <c r="K416">
        <f>'CVX DATA'!F417</f>
        <v>150.88</v>
      </c>
      <c r="L416" s="7">
        <f t="shared" si="73"/>
        <v>8.6198327785244361E-4</v>
      </c>
      <c r="N416" t="str">
        <f t="shared" si="68"/>
        <v>21/10/2024 16:00:00</v>
      </c>
      <c r="O416">
        <f>'WDC DATA'!F417</f>
        <v>50.84</v>
      </c>
      <c r="P416" s="7">
        <f t="shared" si="74"/>
        <v>3.3494268334349599E-3</v>
      </c>
      <c r="R416" t="str">
        <f t="shared" si="69"/>
        <v>21/10/2024 16:00:00</v>
      </c>
      <c r="S416">
        <f>'MA DATA'!F417</f>
        <v>515.01</v>
      </c>
      <c r="T416" s="7">
        <f t="shared" si="75"/>
        <v>-2.5791452703005364E-3</v>
      </c>
      <c r="W416" t="str">
        <f t="shared" si="70"/>
        <v>21/10/2024 16:00:00</v>
      </c>
      <c r="X416">
        <f>'CEG DATA'!F417</f>
        <v>273.72000000000003</v>
      </c>
      <c r="Y416" s="7">
        <f t="shared" si="76"/>
        <v>1.3091310006984781E-2</v>
      </c>
    </row>
    <row r="417" spans="2:25" x14ac:dyDescent="0.2">
      <c r="B417" t="str">
        <f>'CEG DATA'!B418</f>
        <v>22/10/2024 16:00:00</v>
      </c>
      <c r="C417">
        <f>'AAPL DATA'!F418</f>
        <v>235.86</v>
      </c>
      <c r="D417" s="7">
        <f t="shared" si="71"/>
        <v>-2.625229098012868E-3</v>
      </c>
      <c r="F417" t="str">
        <f t="shared" si="66"/>
        <v>22/10/2024 16:00:00</v>
      </c>
      <c r="G417">
        <f>'AMZN DATA'!F417</f>
        <v>189.7</v>
      </c>
      <c r="H417" s="7">
        <f t="shared" si="72"/>
        <v>3.326560081130928E-3</v>
      </c>
      <c r="J417" t="str">
        <f t="shared" si="67"/>
        <v>22/10/2024 16:00:00</v>
      </c>
      <c r="K417">
        <f>'CVX DATA'!F418</f>
        <v>150.91999999999999</v>
      </c>
      <c r="L417" s="7">
        <f t="shared" si="73"/>
        <v>2.6507621096224962E-4</v>
      </c>
      <c r="N417" t="str">
        <f t="shared" si="68"/>
        <v>22/10/2024 16:00:00</v>
      </c>
      <c r="O417">
        <f>'WDC DATA'!F418</f>
        <v>51.22</v>
      </c>
      <c r="P417" s="7">
        <f t="shared" si="74"/>
        <v>7.446634450125748E-3</v>
      </c>
      <c r="R417" t="str">
        <f t="shared" si="69"/>
        <v>22/10/2024 16:00:00</v>
      </c>
      <c r="S417">
        <f>'MA DATA'!F418</f>
        <v>513.02</v>
      </c>
      <c r="T417" s="7">
        <f t="shared" si="75"/>
        <v>-3.871487185350346E-3</v>
      </c>
      <c r="W417" t="str">
        <f t="shared" si="70"/>
        <v>22/10/2024 16:00:00</v>
      </c>
      <c r="X417">
        <f>'CEG DATA'!F418</f>
        <v>266</v>
      </c>
      <c r="Y417" s="7">
        <f t="shared" si="76"/>
        <v>-2.8609377302597994E-2</v>
      </c>
    </row>
    <row r="418" spans="2:25" x14ac:dyDescent="0.2">
      <c r="B418" t="str">
        <f>'CEG DATA'!B419</f>
        <v>23/10/2024 16:00:00</v>
      </c>
      <c r="C418">
        <f>'AAPL DATA'!F419</f>
        <v>230.76</v>
      </c>
      <c r="D418" s="7">
        <f t="shared" si="71"/>
        <v>-2.1860199273135369E-2</v>
      </c>
      <c r="F418" t="str">
        <f t="shared" si="66"/>
        <v>23/10/2024 16:00:00</v>
      </c>
      <c r="G418">
        <f>'AMZN DATA'!F418</f>
        <v>184.71</v>
      </c>
      <c r="H418" s="7">
        <f t="shared" si="72"/>
        <v>-2.6656849349740011E-2</v>
      </c>
      <c r="J418" t="str">
        <f t="shared" si="67"/>
        <v>23/10/2024 16:00:00</v>
      </c>
      <c r="K418">
        <f>'CVX DATA'!F419</f>
        <v>150.47999999999999</v>
      </c>
      <c r="L418" s="7">
        <f t="shared" si="73"/>
        <v>-2.9197101033347503E-3</v>
      </c>
      <c r="N418" t="str">
        <f t="shared" si="68"/>
        <v>23/10/2024 16:00:00</v>
      </c>
      <c r="O418">
        <f>'WDC DATA'!F419</f>
        <v>50.35</v>
      </c>
      <c r="P418" s="7">
        <f t="shared" si="74"/>
        <v>-1.7131461606807827E-2</v>
      </c>
      <c r="R418" t="str">
        <f t="shared" si="69"/>
        <v>23/10/2024 16:00:00</v>
      </c>
      <c r="S418">
        <f>'MA DATA'!F419</f>
        <v>513.73</v>
      </c>
      <c r="T418" s="7">
        <f t="shared" si="75"/>
        <v>1.3830048466877188E-3</v>
      </c>
      <c r="W418" t="str">
        <f t="shared" si="70"/>
        <v>23/10/2024 16:00:00</v>
      </c>
      <c r="X418">
        <f>'CEG DATA'!F419</f>
        <v>266.05</v>
      </c>
      <c r="Y418" s="7">
        <f t="shared" si="76"/>
        <v>1.879522606793802E-4</v>
      </c>
    </row>
    <row r="419" spans="2:25" x14ac:dyDescent="0.2">
      <c r="B419" t="str">
        <f>'CEG DATA'!B420</f>
        <v>24/10/2024 16:00:00</v>
      </c>
      <c r="C419">
        <f>'AAPL DATA'!F420</f>
        <v>230.57</v>
      </c>
      <c r="D419" s="7">
        <f t="shared" si="71"/>
        <v>-8.2370542016678883E-4</v>
      </c>
      <c r="F419" t="str">
        <f t="shared" si="66"/>
        <v>24/10/2024 16:00:00</v>
      </c>
      <c r="G419">
        <f>'AMZN DATA'!F419</f>
        <v>186.38</v>
      </c>
      <c r="H419" s="7">
        <f t="shared" si="72"/>
        <v>9.0005727662809711E-3</v>
      </c>
      <c r="J419" t="str">
        <f t="shared" si="67"/>
        <v>24/10/2024 16:00:00</v>
      </c>
      <c r="K419">
        <f>'CVX DATA'!F420</f>
        <v>150.44999999999999</v>
      </c>
      <c r="L419" s="7">
        <f t="shared" si="73"/>
        <v>-1.9938191672072393E-4</v>
      </c>
      <c r="N419" t="str">
        <f t="shared" si="68"/>
        <v>24/10/2024 16:00:00</v>
      </c>
      <c r="O419">
        <f>'WDC DATA'!F420</f>
        <v>50.13</v>
      </c>
      <c r="P419" s="7">
        <f t="shared" si="74"/>
        <v>-4.3789878891592922E-3</v>
      </c>
      <c r="R419" t="str">
        <f t="shared" si="69"/>
        <v>24/10/2024 16:00:00</v>
      </c>
      <c r="S419">
        <f>'MA DATA'!F420</f>
        <v>510.62</v>
      </c>
      <c r="T419" s="7">
        <f t="shared" si="75"/>
        <v>-6.072161967623192E-3</v>
      </c>
      <c r="W419" t="str">
        <f t="shared" si="70"/>
        <v>24/10/2024 16:00:00</v>
      </c>
      <c r="X419">
        <f>'CEG DATA'!F420</f>
        <v>264.5</v>
      </c>
      <c r="Y419" s="7">
        <f t="shared" si="76"/>
        <v>-5.8430097440242482E-3</v>
      </c>
    </row>
    <row r="420" spans="2:25" x14ac:dyDescent="0.2">
      <c r="B420" t="str">
        <f>'CEG DATA'!B421</f>
        <v>25/10/2024 16:00:00</v>
      </c>
      <c r="C420">
        <f>'AAPL DATA'!F421</f>
        <v>231.41</v>
      </c>
      <c r="D420" s="7">
        <f t="shared" si="71"/>
        <v>3.6365250690583951E-3</v>
      </c>
      <c r="F420" t="str">
        <f t="shared" si="66"/>
        <v>25/10/2024 16:00:00</v>
      </c>
      <c r="G420">
        <f>'AMZN DATA'!F420</f>
        <v>187.83</v>
      </c>
      <c r="H420" s="7">
        <f t="shared" si="72"/>
        <v>7.7496980678194395E-3</v>
      </c>
      <c r="J420" t="str">
        <f t="shared" si="67"/>
        <v>25/10/2024 16:00:00</v>
      </c>
      <c r="K420">
        <f>'CVX DATA'!F421</f>
        <v>150.81</v>
      </c>
      <c r="L420" s="7">
        <f t="shared" si="73"/>
        <v>2.3899632965394043E-3</v>
      </c>
      <c r="N420" t="str">
        <f t="shared" si="68"/>
        <v>25/10/2024 16:00:00</v>
      </c>
      <c r="O420">
        <f>'WDC DATA'!F421</f>
        <v>52.49</v>
      </c>
      <c r="P420" s="7">
        <f t="shared" si="74"/>
        <v>4.6003043988796379E-2</v>
      </c>
      <c r="R420" t="str">
        <f t="shared" si="69"/>
        <v>25/10/2024 16:00:00</v>
      </c>
      <c r="S420">
        <f>'MA DATA'!F421</f>
        <v>507.36</v>
      </c>
      <c r="T420" s="7">
        <f t="shared" si="75"/>
        <v>-6.4048628546242766E-3</v>
      </c>
      <c r="W420" t="str">
        <f t="shared" si="70"/>
        <v>25/10/2024 16:00:00</v>
      </c>
      <c r="X420">
        <f>'CEG DATA'!F421</f>
        <v>264.41000000000003</v>
      </c>
      <c r="Y420" s="7">
        <f t="shared" si="76"/>
        <v>-3.4032255343489188E-4</v>
      </c>
    </row>
    <row r="421" spans="2:25" x14ac:dyDescent="0.2">
      <c r="B421" t="str">
        <f>'CEG DATA'!B422</f>
        <v>28/10/2024 16:00:00</v>
      </c>
      <c r="C421">
        <f>'AAPL DATA'!F422</f>
        <v>233.4</v>
      </c>
      <c r="D421" s="7">
        <f t="shared" si="71"/>
        <v>8.5626908148752033E-3</v>
      </c>
      <c r="F421" t="str">
        <f t="shared" si="66"/>
        <v>28/10/2024 16:00:00</v>
      </c>
      <c r="G421">
        <f>'AMZN DATA'!F421</f>
        <v>188.39</v>
      </c>
      <c r="H421" s="7">
        <f t="shared" si="72"/>
        <v>2.9769837519540302E-3</v>
      </c>
      <c r="J421" t="str">
        <f t="shared" si="67"/>
        <v>28/10/2024 16:00:00</v>
      </c>
      <c r="K421">
        <f>'CVX DATA'!F422</f>
        <v>150.54</v>
      </c>
      <c r="L421" s="7">
        <f t="shared" si="73"/>
        <v>-1.7919367662076694E-3</v>
      </c>
      <c r="N421" t="str">
        <f t="shared" si="68"/>
        <v>28/10/2024 16:00:00</v>
      </c>
      <c r="O421">
        <f>'WDC DATA'!F422</f>
        <v>52.69</v>
      </c>
      <c r="P421" s="7">
        <f t="shared" si="74"/>
        <v>3.8030089569858734E-3</v>
      </c>
      <c r="R421" t="str">
        <f t="shared" si="69"/>
        <v>28/10/2024 16:00:00</v>
      </c>
      <c r="S421">
        <f>'MA DATA'!F422</f>
        <v>508.21</v>
      </c>
      <c r="T421" s="7">
        <f t="shared" si="75"/>
        <v>1.673937194835728E-3</v>
      </c>
      <c r="W421" t="str">
        <f t="shared" si="70"/>
        <v>28/10/2024 16:00:00</v>
      </c>
      <c r="X421">
        <f>'CEG DATA'!F422</f>
        <v>266.98</v>
      </c>
      <c r="Y421" s="7">
        <f t="shared" si="76"/>
        <v>9.6728204826670959E-3</v>
      </c>
    </row>
    <row r="422" spans="2:25" x14ac:dyDescent="0.2">
      <c r="B422" t="str">
        <f>'CEG DATA'!B423</f>
        <v>29/10/2024 16:00:00</v>
      </c>
      <c r="C422">
        <f>'AAPL DATA'!F423</f>
        <v>233.67</v>
      </c>
      <c r="D422" s="7">
        <f t="shared" si="71"/>
        <v>1.1561437475111353E-3</v>
      </c>
      <c r="F422" t="str">
        <f t="shared" si="66"/>
        <v>29/10/2024 16:00:00</v>
      </c>
      <c r="G422">
        <f>'AMZN DATA'!F422</f>
        <v>190.83</v>
      </c>
      <c r="H422" s="7">
        <f t="shared" si="72"/>
        <v>1.2868697181539787E-2</v>
      </c>
      <c r="J422" t="str">
        <f t="shared" si="67"/>
        <v>29/10/2024 16:00:00</v>
      </c>
      <c r="K422">
        <f>'CVX DATA'!F423</f>
        <v>148.52000000000001</v>
      </c>
      <c r="L422" s="7">
        <f t="shared" si="73"/>
        <v>-1.350920029750651E-2</v>
      </c>
      <c r="N422" t="str">
        <f t="shared" si="68"/>
        <v>29/10/2024 16:00:00</v>
      </c>
      <c r="O422">
        <f>'WDC DATA'!F423</f>
        <v>51.63</v>
      </c>
      <c r="P422" s="7">
        <f t="shared" si="74"/>
        <v>-2.0322785329636557E-2</v>
      </c>
      <c r="R422" t="str">
        <f t="shared" si="69"/>
        <v>29/10/2024 16:00:00</v>
      </c>
      <c r="S422">
        <f>'MA DATA'!F423</f>
        <v>506.28</v>
      </c>
      <c r="T422" s="7">
        <f t="shared" si="75"/>
        <v>-3.8048720606252895E-3</v>
      </c>
      <c r="W422" t="str">
        <f t="shared" si="70"/>
        <v>29/10/2024 16:00:00</v>
      </c>
      <c r="X422">
        <f>'CEG DATA'!F423</f>
        <v>265</v>
      </c>
      <c r="Y422" s="7">
        <f t="shared" si="76"/>
        <v>-7.4439232413641282E-3</v>
      </c>
    </row>
    <row r="423" spans="2:25" x14ac:dyDescent="0.2">
      <c r="B423" t="str">
        <f>'CEG DATA'!B424</f>
        <v>30/10/2024 16:00:00</v>
      </c>
      <c r="C423">
        <f>'AAPL DATA'!F424</f>
        <v>230.1</v>
      </c>
      <c r="D423" s="7">
        <f t="shared" si="71"/>
        <v>-1.5395866558646653E-2</v>
      </c>
      <c r="F423" t="str">
        <f t="shared" si="66"/>
        <v>30/10/2024 16:00:00</v>
      </c>
      <c r="G423">
        <f>'AMZN DATA'!F423</f>
        <v>192.73</v>
      </c>
      <c r="H423" s="7">
        <f t="shared" si="72"/>
        <v>9.9072663521374595E-3</v>
      </c>
      <c r="J423" t="str">
        <f t="shared" si="67"/>
        <v>30/10/2024 16:00:00</v>
      </c>
      <c r="K423">
        <f>'CVX DATA'!F424</f>
        <v>148.05000000000001</v>
      </c>
      <c r="L423" s="7">
        <f t="shared" si="73"/>
        <v>-3.1695747612790672E-3</v>
      </c>
      <c r="N423" t="str">
        <f t="shared" si="68"/>
        <v>30/10/2024 16:00:00</v>
      </c>
      <c r="O423">
        <f>'WDC DATA'!F424</f>
        <v>50.66</v>
      </c>
      <c r="P423" s="7">
        <f t="shared" si="74"/>
        <v>-1.896625431802864E-2</v>
      </c>
      <c r="R423" t="str">
        <f t="shared" si="69"/>
        <v>30/10/2024 16:00:00</v>
      </c>
      <c r="S423">
        <f>'MA DATA'!F424</f>
        <v>513.69000000000005</v>
      </c>
      <c r="T423" s="7">
        <f t="shared" si="75"/>
        <v>1.4530094744741958E-2</v>
      </c>
      <c r="W423" t="str">
        <f t="shared" si="70"/>
        <v>30/10/2024 16:00:00</v>
      </c>
      <c r="X423">
        <f>'CEG DATA'!F424</f>
        <v>261.77999999999997</v>
      </c>
      <c r="Y423" s="7">
        <f t="shared" si="76"/>
        <v>-1.2225369622649022E-2</v>
      </c>
    </row>
    <row r="424" spans="2:25" x14ac:dyDescent="0.2">
      <c r="B424" t="str">
        <f>'CEG DATA'!B425</f>
        <v>31/10/2024 16:00:00</v>
      </c>
      <c r="C424">
        <f>'AAPL DATA'!F425</f>
        <v>225.91</v>
      </c>
      <c r="D424" s="7">
        <f t="shared" si="71"/>
        <v>-1.8377307172189244E-2</v>
      </c>
      <c r="F424" t="str">
        <f t="shared" si="66"/>
        <v>31/10/2024 16:00:00</v>
      </c>
      <c r="G424">
        <f>'AMZN DATA'!F424</f>
        <v>186.4</v>
      </c>
      <c r="H424" s="7">
        <f t="shared" si="72"/>
        <v>-3.3395343459469283E-2</v>
      </c>
      <c r="J424" t="str">
        <f t="shared" si="67"/>
        <v>31/10/2024 16:00:00</v>
      </c>
      <c r="K424">
        <f>'CVX DATA'!F425</f>
        <v>148.82</v>
      </c>
      <c r="L424" s="7">
        <f t="shared" si="73"/>
        <v>5.1874674215147904E-3</v>
      </c>
      <c r="N424" t="str">
        <f t="shared" si="68"/>
        <v>31/10/2024 16:00:00</v>
      </c>
      <c r="O424">
        <f>'WDC DATA'!F425</f>
        <v>49.37</v>
      </c>
      <c r="P424" s="7">
        <f t="shared" si="74"/>
        <v>-2.5793692302757621E-2</v>
      </c>
      <c r="R424" t="str">
        <f t="shared" si="69"/>
        <v>31/10/2024 16:00:00</v>
      </c>
      <c r="S424">
        <f>'MA DATA'!F425</f>
        <v>499.59</v>
      </c>
      <c r="T424" s="7">
        <f t="shared" si="75"/>
        <v>-2.783220863070035E-2</v>
      </c>
      <c r="W424" t="str">
        <f t="shared" si="70"/>
        <v>31/10/2024 16:00:00</v>
      </c>
      <c r="X424">
        <f>'CEG DATA'!F425</f>
        <v>262.95999999999998</v>
      </c>
      <c r="Y424" s="7">
        <f t="shared" si="76"/>
        <v>4.4974729923907804E-3</v>
      </c>
    </row>
    <row r="425" spans="2:25" x14ac:dyDescent="0.2">
      <c r="B425" t="str">
        <f>'CEG DATA'!B426</f>
        <v>01/11/2024 16:00:00</v>
      </c>
      <c r="C425">
        <f>'AAPL DATA'!F426</f>
        <v>222.91</v>
      </c>
      <c r="D425" s="7">
        <f t="shared" si="71"/>
        <v>-1.3368587316289905E-2</v>
      </c>
      <c r="F425" t="str">
        <f t="shared" si="66"/>
        <v>01/11/2024 16:00:00</v>
      </c>
      <c r="G425">
        <f>'AMZN DATA'!F425</f>
        <v>197.93</v>
      </c>
      <c r="H425" s="7">
        <f t="shared" si="72"/>
        <v>6.0018530581152883E-2</v>
      </c>
      <c r="J425" t="str">
        <f t="shared" si="67"/>
        <v>01/11/2024 16:00:00</v>
      </c>
      <c r="K425">
        <f>'CVX DATA'!F426</f>
        <v>153.07</v>
      </c>
      <c r="L425" s="7">
        <f t="shared" si="73"/>
        <v>2.8157811134500724E-2</v>
      </c>
      <c r="N425" t="str">
        <f t="shared" si="68"/>
        <v>01/11/2024 16:00:00</v>
      </c>
      <c r="O425">
        <f>'WDC DATA'!F426</f>
        <v>49.8</v>
      </c>
      <c r="P425" s="7">
        <f t="shared" si="74"/>
        <v>8.6720317598356928E-3</v>
      </c>
      <c r="R425" t="str">
        <f t="shared" si="69"/>
        <v>01/11/2024 16:00:00</v>
      </c>
      <c r="S425">
        <f>'MA DATA'!F426</f>
        <v>508.08</v>
      </c>
      <c r="T425" s="7">
        <f t="shared" si="75"/>
        <v>1.6851153456430054E-2</v>
      </c>
      <c r="W425" t="str">
        <f t="shared" si="70"/>
        <v>01/11/2024 16:00:00</v>
      </c>
      <c r="X425">
        <f>'CEG DATA'!F426</f>
        <v>258.10000000000002</v>
      </c>
      <c r="Y425" s="7">
        <f t="shared" si="76"/>
        <v>-1.8654822631395607E-2</v>
      </c>
    </row>
    <row r="426" spans="2:25" x14ac:dyDescent="0.2">
      <c r="B426" t="str">
        <f>'CEG DATA'!B427</f>
        <v>04/11/2024 16:00:00</v>
      </c>
      <c r="C426">
        <f>'AAPL DATA'!F427</f>
        <v>222.01</v>
      </c>
      <c r="D426" s="7">
        <f t="shared" si="71"/>
        <v>-4.0456766500141109E-3</v>
      </c>
      <c r="F426" t="str">
        <f t="shared" si="66"/>
        <v>04/11/2024 16:00:00</v>
      </c>
      <c r="G426">
        <f>'AMZN DATA'!F426</f>
        <v>195.78</v>
      </c>
      <c r="H426" s="7">
        <f t="shared" si="72"/>
        <v>-1.0921852999359509E-2</v>
      </c>
      <c r="J426" t="str">
        <f t="shared" si="67"/>
        <v>04/11/2024 16:00:00</v>
      </c>
      <c r="K426">
        <f>'CVX DATA'!F427</f>
        <v>153.97</v>
      </c>
      <c r="L426" s="7">
        <f t="shared" si="73"/>
        <v>5.8624451382116938E-3</v>
      </c>
      <c r="N426" t="str">
        <f t="shared" si="68"/>
        <v>04/11/2024 16:00:00</v>
      </c>
      <c r="O426">
        <f>'WDC DATA'!F427</f>
        <v>49.3</v>
      </c>
      <c r="P426" s="7">
        <f t="shared" si="74"/>
        <v>-1.0090902981962831E-2</v>
      </c>
      <c r="R426" t="str">
        <f t="shared" si="69"/>
        <v>04/11/2024 16:00:00</v>
      </c>
      <c r="S426">
        <f>'MA DATA'!F427</f>
        <v>505.58</v>
      </c>
      <c r="T426" s="7">
        <f t="shared" si="75"/>
        <v>-4.9326304064942657E-3</v>
      </c>
      <c r="W426" t="str">
        <f t="shared" si="70"/>
        <v>04/11/2024 16:00:00</v>
      </c>
      <c r="X426">
        <f>'CEG DATA'!F427</f>
        <v>225.95</v>
      </c>
      <c r="Y426" s="7">
        <f t="shared" si="76"/>
        <v>-0.13303337086727968</v>
      </c>
    </row>
    <row r="427" spans="2:25" x14ac:dyDescent="0.2">
      <c r="B427" t="str">
        <f>'CEG DATA'!B428</f>
        <v>05/11/2024 16:00:00</v>
      </c>
      <c r="C427">
        <f>'AAPL DATA'!F428</f>
        <v>223.45</v>
      </c>
      <c r="D427" s="7">
        <f t="shared" si="71"/>
        <v>6.4652494766336294E-3</v>
      </c>
      <c r="F427" t="str">
        <f t="shared" si="66"/>
        <v>05/11/2024 16:00:00</v>
      </c>
      <c r="G427">
        <f>'AMZN DATA'!F427</f>
        <v>199.5</v>
      </c>
      <c r="H427" s="7">
        <f t="shared" si="72"/>
        <v>1.8822656496633807E-2</v>
      </c>
      <c r="J427" t="str">
        <f t="shared" si="67"/>
        <v>05/11/2024 16:00:00</v>
      </c>
      <c r="K427">
        <f>'CVX DATA'!F428</f>
        <v>153.41</v>
      </c>
      <c r="L427" s="7">
        <f t="shared" si="73"/>
        <v>-3.6437023851453596E-3</v>
      </c>
      <c r="N427" t="str">
        <f t="shared" si="68"/>
        <v>05/11/2024 16:00:00</v>
      </c>
      <c r="O427">
        <f>'WDC DATA'!F428</f>
        <v>50.51</v>
      </c>
      <c r="P427" s="7">
        <f t="shared" si="74"/>
        <v>2.4247255431316735E-2</v>
      </c>
      <c r="R427" t="str">
        <f t="shared" si="69"/>
        <v>05/11/2024 16:00:00</v>
      </c>
      <c r="S427">
        <f>'MA DATA'!F428</f>
        <v>505.56</v>
      </c>
      <c r="T427" s="7">
        <f t="shared" si="75"/>
        <v>-3.9559309299613494E-5</v>
      </c>
      <c r="W427" t="str">
        <f t="shared" si="70"/>
        <v>05/11/2024 16:00:00</v>
      </c>
      <c r="X427">
        <f>'CEG DATA'!F428</f>
        <v>233.75</v>
      </c>
      <c r="Y427" s="7">
        <f t="shared" si="76"/>
        <v>3.3938432311507817E-2</v>
      </c>
    </row>
    <row r="428" spans="2:25" x14ac:dyDescent="0.2">
      <c r="B428" t="str">
        <f>'CEG DATA'!B429</f>
        <v>06/11/2024 16:00:00</v>
      </c>
      <c r="C428">
        <f>'AAPL DATA'!F429</f>
        <v>222.72</v>
      </c>
      <c r="D428" s="7">
        <f t="shared" si="71"/>
        <v>-3.2722982334056835E-3</v>
      </c>
      <c r="F428" t="str">
        <f t="shared" si="66"/>
        <v>06/11/2024 16:00:00</v>
      </c>
      <c r="G428">
        <f>'AMZN DATA'!F428</f>
        <v>207.09</v>
      </c>
      <c r="H428" s="7">
        <f t="shared" si="72"/>
        <v>3.7339245053575845E-2</v>
      </c>
      <c r="J428" t="str">
        <f t="shared" si="67"/>
        <v>06/11/2024 16:00:00</v>
      </c>
      <c r="K428">
        <f>'CVX DATA'!F429</f>
        <v>157.72</v>
      </c>
      <c r="L428" s="7">
        <f t="shared" si="73"/>
        <v>2.7707233152744485E-2</v>
      </c>
      <c r="N428" t="str">
        <f t="shared" si="68"/>
        <v>06/11/2024 16:00:00</v>
      </c>
      <c r="O428">
        <f>'WDC DATA'!F429</f>
        <v>52.84</v>
      </c>
      <c r="P428" s="7">
        <f t="shared" si="74"/>
        <v>4.5097143174163461E-2</v>
      </c>
      <c r="R428" t="str">
        <f t="shared" si="69"/>
        <v>06/11/2024 16:00:00</v>
      </c>
      <c r="S428">
        <f>'MA DATA'!F429</f>
        <v>521.13</v>
      </c>
      <c r="T428" s="7">
        <f t="shared" si="75"/>
        <v>3.0332805003016126E-2</v>
      </c>
      <c r="W428" t="str">
        <f t="shared" si="70"/>
        <v>06/11/2024 16:00:00</v>
      </c>
      <c r="X428">
        <f>'CEG DATA'!F429</f>
        <v>234.99</v>
      </c>
      <c r="Y428" s="7">
        <f t="shared" si="76"/>
        <v>5.2907918784604524E-3</v>
      </c>
    </row>
    <row r="429" spans="2:25" x14ac:dyDescent="0.2">
      <c r="B429" t="str">
        <f>'CEG DATA'!B430</f>
        <v>07/11/2024 16:00:00</v>
      </c>
      <c r="C429">
        <f>'AAPL DATA'!F430</f>
        <v>227.48</v>
      </c>
      <c r="D429" s="7">
        <f t="shared" si="71"/>
        <v>2.1146945292544149E-2</v>
      </c>
      <c r="F429" t="str">
        <f t="shared" si="66"/>
        <v>07/11/2024 16:00:00</v>
      </c>
      <c r="G429">
        <f>'AMZN DATA'!F429</f>
        <v>210.05</v>
      </c>
      <c r="H429" s="7">
        <f t="shared" si="72"/>
        <v>1.4192116231897121E-2</v>
      </c>
      <c r="J429" t="str">
        <f t="shared" si="67"/>
        <v>07/11/2024 16:00:00</v>
      </c>
      <c r="K429">
        <f>'CVX DATA'!F430</f>
        <v>156.77000000000001</v>
      </c>
      <c r="L429" s="7">
        <f t="shared" si="73"/>
        <v>-6.0415459289866955E-3</v>
      </c>
      <c r="N429" t="str">
        <f t="shared" si="68"/>
        <v>07/11/2024 16:00:00</v>
      </c>
      <c r="O429">
        <f>'WDC DATA'!F430</f>
        <v>53.24</v>
      </c>
      <c r="P429" s="7">
        <f t="shared" si="74"/>
        <v>7.5415138727863082E-3</v>
      </c>
      <c r="R429" t="str">
        <f t="shared" si="69"/>
        <v>07/11/2024 16:00:00</v>
      </c>
      <c r="S429">
        <f>'MA DATA'!F430</f>
        <v>517.88</v>
      </c>
      <c r="T429" s="7">
        <f t="shared" si="75"/>
        <v>-6.2559755914951796E-3</v>
      </c>
      <c r="W429" t="str">
        <f t="shared" si="70"/>
        <v>07/11/2024 16:00:00</v>
      </c>
      <c r="X429">
        <f>'CEG DATA'!F430</f>
        <v>241.59</v>
      </c>
      <c r="Y429" s="7">
        <f t="shared" si="76"/>
        <v>2.7699114428306339E-2</v>
      </c>
    </row>
    <row r="430" spans="2:25" x14ac:dyDescent="0.2">
      <c r="B430" t="str">
        <f>'CEG DATA'!B431</f>
        <v>08/11/2024 16:00:00</v>
      </c>
      <c r="C430">
        <f>'AAPL DATA'!F431</f>
        <v>226.96</v>
      </c>
      <c r="D430" s="7">
        <f t="shared" si="71"/>
        <v>-2.2885319380029265E-3</v>
      </c>
      <c r="F430" t="str">
        <f t="shared" si="66"/>
        <v>08/11/2024 16:00:00</v>
      </c>
      <c r="G430">
        <f>'AMZN DATA'!F430</f>
        <v>208.18</v>
      </c>
      <c r="H430" s="7">
        <f t="shared" si="72"/>
        <v>-8.9425075280687404E-3</v>
      </c>
      <c r="J430" t="str">
        <f t="shared" si="67"/>
        <v>08/11/2024 16:00:00</v>
      </c>
      <c r="K430">
        <f>'CVX DATA'!F431</f>
        <v>156.93</v>
      </c>
      <c r="L430" s="7">
        <f t="shared" si="73"/>
        <v>1.0200829701896849E-3</v>
      </c>
      <c r="N430" t="str">
        <f t="shared" si="68"/>
        <v>08/11/2024 16:00:00</v>
      </c>
      <c r="O430">
        <f>'WDC DATA'!F431</f>
        <v>52.62</v>
      </c>
      <c r="P430" s="7">
        <f t="shared" si="74"/>
        <v>-1.1713717914764344E-2</v>
      </c>
      <c r="R430" t="str">
        <f t="shared" si="69"/>
        <v>08/11/2024 16:00:00</v>
      </c>
      <c r="S430">
        <f>'MA DATA'!F431</f>
        <v>524.76</v>
      </c>
      <c r="T430" s="7">
        <f t="shared" si="75"/>
        <v>1.3197460022382998E-2</v>
      </c>
      <c r="W430" t="str">
        <f t="shared" si="70"/>
        <v>08/11/2024 16:00:00</v>
      </c>
      <c r="X430">
        <f>'CEG DATA'!F431</f>
        <v>239.37</v>
      </c>
      <c r="Y430" s="7">
        <f t="shared" si="76"/>
        <v>-9.2316024872639915E-3</v>
      </c>
    </row>
    <row r="431" spans="2:25" x14ac:dyDescent="0.2">
      <c r="B431" t="str">
        <f>'CEG DATA'!B432</f>
        <v>11/11/2024 16:00:00</v>
      </c>
      <c r="C431">
        <f>'AAPL DATA'!F432</f>
        <v>224.23</v>
      </c>
      <c r="D431" s="7">
        <f t="shared" si="71"/>
        <v>-1.2101479715156712E-2</v>
      </c>
      <c r="F431" t="str">
        <f t="shared" si="66"/>
        <v>11/11/2024 16:00:00</v>
      </c>
      <c r="G431">
        <f>'AMZN DATA'!F431</f>
        <v>206.84</v>
      </c>
      <c r="H431" s="7">
        <f t="shared" si="72"/>
        <v>-6.4575425593016147E-3</v>
      </c>
      <c r="J431" t="str">
        <f t="shared" si="67"/>
        <v>11/11/2024 16:00:00</v>
      </c>
      <c r="K431">
        <f>'CVX DATA'!F432</f>
        <v>156.5</v>
      </c>
      <c r="L431" s="7">
        <f t="shared" si="73"/>
        <v>-2.7438360704214754E-3</v>
      </c>
      <c r="N431" t="str">
        <f t="shared" si="68"/>
        <v>11/11/2024 16:00:00</v>
      </c>
      <c r="O431">
        <f>'WDC DATA'!F432</f>
        <v>50.93</v>
      </c>
      <c r="P431" s="7">
        <f t="shared" si="74"/>
        <v>-3.264413471563337E-2</v>
      </c>
      <c r="R431" t="str">
        <f t="shared" si="69"/>
        <v>11/11/2024 16:00:00</v>
      </c>
      <c r="S431">
        <f>'MA DATA'!F432</f>
        <v>530.12</v>
      </c>
      <c r="T431" s="7">
        <f t="shared" si="75"/>
        <v>1.0162380799648547E-2</v>
      </c>
      <c r="W431" t="str">
        <f t="shared" si="70"/>
        <v>11/11/2024 16:00:00</v>
      </c>
      <c r="X431">
        <f>'CEG DATA'!F432</f>
        <v>237.27</v>
      </c>
      <c r="Y431" s="7">
        <f t="shared" si="76"/>
        <v>-8.8117387888637169E-3</v>
      </c>
    </row>
    <row r="432" spans="2:25" x14ac:dyDescent="0.2">
      <c r="B432" t="str">
        <f>'CEG DATA'!B433</f>
        <v>12/11/2024 16:00:00</v>
      </c>
      <c r="C432">
        <f>'AAPL DATA'!F433</f>
        <v>224.23</v>
      </c>
      <c r="D432" s="7">
        <f t="shared" si="71"/>
        <v>0</v>
      </c>
      <c r="F432" t="str">
        <f t="shared" si="66"/>
        <v>12/11/2024 16:00:00</v>
      </c>
      <c r="G432">
        <f>'AMZN DATA'!F432</f>
        <v>208.91</v>
      </c>
      <c r="H432" s="7">
        <f t="shared" si="72"/>
        <v>9.957989682937261E-3</v>
      </c>
      <c r="J432" t="str">
        <f t="shared" si="67"/>
        <v>12/11/2024 16:00:00</v>
      </c>
      <c r="K432">
        <f>'CVX DATA'!F433</f>
        <v>155.29</v>
      </c>
      <c r="L432" s="7">
        <f t="shared" si="73"/>
        <v>-7.7616733991102294E-3</v>
      </c>
      <c r="N432" t="str">
        <f t="shared" si="68"/>
        <v>12/11/2024 16:00:00</v>
      </c>
      <c r="O432">
        <f>'WDC DATA'!F433</f>
        <v>48.35</v>
      </c>
      <c r="P432" s="7">
        <f t="shared" si="74"/>
        <v>-5.1985918997209911E-2</v>
      </c>
      <c r="R432" t="str">
        <f t="shared" si="69"/>
        <v>12/11/2024 16:00:00</v>
      </c>
      <c r="S432">
        <f>'MA DATA'!F433</f>
        <v>529.16999999999996</v>
      </c>
      <c r="T432" s="7">
        <f t="shared" si="75"/>
        <v>-1.7936547209826247E-3</v>
      </c>
      <c r="W432" t="str">
        <f t="shared" si="70"/>
        <v>12/11/2024 16:00:00</v>
      </c>
      <c r="X432">
        <f>'CEG DATA'!F433</f>
        <v>228.7</v>
      </c>
      <c r="Y432" s="7">
        <f t="shared" si="76"/>
        <v>-3.6787632170700177E-2</v>
      </c>
    </row>
    <row r="433" spans="2:25" x14ac:dyDescent="0.2">
      <c r="B433" t="str">
        <f>'CEG DATA'!B434</f>
        <v>13/11/2024 16:00:00</v>
      </c>
      <c r="C433">
        <f>'AAPL DATA'!F434</f>
        <v>225.12</v>
      </c>
      <c r="D433" s="7">
        <f t="shared" si="71"/>
        <v>3.9612825806397481E-3</v>
      </c>
      <c r="F433" t="str">
        <f t="shared" si="66"/>
        <v>13/11/2024 16:00:00</v>
      </c>
      <c r="G433">
        <f>'AMZN DATA'!F433</f>
        <v>214.1</v>
      </c>
      <c r="H433" s="7">
        <f t="shared" si="72"/>
        <v>2.4539658384679072E-2</v>
      </c>
      <c r="J433" t="str">
        <f t="shared" si="67"/>
        <v>13/11/2024 16:00:00</v>
      </c>
      <c r="K433">
        <f>'CVX DATA'!F434</f>
        <v>158.72</v>
      </c>
      <c r="L433" s="7">
        <f t="shared" si="73"/>
        <v>2.184730695546484E-2</v>
      </c>
      <c r="N433" t="str">
        <f t="shared" si="68"/>
        <v>13/11/2024 16:00:00</v>
      </c>
      <c r="O433">
        <f>'WDC DATA'!F434</f>
        <v>47.42</v>
      </c>
      <c r="P433" s="7">
        <f t="shared" si="74"/>
        <v>-1.9422141262043915E-2</v>
      </c>
      <c r="R433" t="str">
        <f t="shared" si="69"/>
        <v>13/11/2024 16:00:00</v>
      </c>
      <c r="S433">
        <f>'MA DATA'!F434</f>
        <v>521.88</v>
      </c>
      <c r="T433" s="7">
        <f t="shared" si="75"/>
        <v>-1.3872064893948126E-2</v>
      </c>
      <c r="W433" t="str">
        <f t="shared" si="70"/>
        <v>13/11/2024 16:00:00</v>
      </c>
      <c r="X433">
        <f>'CEG DATA'!F434</f>
        <v>225.96</v>
      </c>
      <c r="Y433" s="7">
        <f t="shared" si="76"/>
        <v>-1.205310857167397E-2</v>
      </c>
    </row>
    <row r="434" spans="2:25" x14ac:dyDescent="0.2">
      <c r="B434" t="str">
        <f>'CEG DATA'!B435</f>
        <v>14/11/2024 16:00:00</v>
      </c>
      <c r="C434">
        <f>'AAPL DATA'!F435</f>
        <v>228.22</v>
      </c>
      <c r="D434" s="7">
        <f t="shared" si="71"/>
        <v>1.3676482640454679E-2</v>
      </c>
      <c r="F434" t="str">
        <f t="shared" si="66"/>
        <v>14/11/2024 16:00:00</v>
      </c>
      <c r="G434">
        <f>'AMZN DATA'!F434</f>
        <v>211.48</v>
      </c>
      <c r="H434" s="7">
        <f t="shared" si="72"/>
        <v>-1.2312764228387701E-2</v>
      </c>
      <c r="J434" t="str">
        <f t="shared" si="67"/>
        <v>14/11/2024 16:00:00</v>
      </c>
      <c r="K434">
        <f>'CVX DATA'!F435</f>
        <v>161.80000000000001</v>
      </c>
      <c r="L434" s="7">
        <f t="shared" si="73"/>
        <v>1.9219361087828766E-2</v>
      </c>
      <c r="N434" t="str">
        <f t="shared" si="68"/>
        <v>14/11/2024 16:00:00</v>
      </c>
      <c r="O434">
        <f>'WDC DATA'!F435</f>
        <v>47.79</v>
      </c>
      <c r="P434" s="7">
        <f t="shared" si="74"/>
        <v>7.772331952807441E-3</v>
      </c>
      <c r="R434" t="str">
        <f t="shared" si="69"/>
        <v>14/11/2024 16:00:00</v>
      </c>
      <c r="S434">
        <f>'MA DATA'!F435</f>
        <v>520.4</v>
      </c>
      <c r="T434" s="7">
        <f t="shared" si="75"/>
        <v>-2.8399297591972014E-3</v>
      </c>
      <c r="W434" t="str">
        <f t="shared" si="70"/>
        <v>14/11/2024 16:00:00</v>
      </c>
      <c r="X434">
        <f>'CEG DATA'!F435</f>
        <v>225.38</v>
      </c>
      <c r="Y434" s="7">
        <f t="shared" si="76"/>
        <v>-2.5701259328581422E-3</v>
      </c>
    </row>
    <row r="435" spans="2:25" x14ac:dyDescent="0.2">
      <c r="B435" t="str">
        <f>'CEG DATA'!B436</f>
        <v>15/11/2024 16:00:00</v>
      </c>
      <c r="C435">
        <f>'AAPL DATA'!F436</f>
        <v>225</v>
      </c>
      <c r="D435" s="7">
        <f t="shared" si="71"/>
        <v>-1.4209673802113448E-2</v>
      </c>
      <c r="F435" t="str">
        <f t="shared" si="66"/>
        <v>15/11/2024 16:00:00</v>
      </c>
      <c r="G435">
        <f>'AMZN DATA'!F435</f>
        <v>202.61</v>
      </c>
      <c r="H435" s="7">
        <f t="shared" si="72"/>
        <v>-4.2847482429189496E-2</v>
      </c>
      <c r="J435" t="str">
        <f t="shared" si="67"/>
        <v>15/11/2024 16:00:00</v>
      </c>
      <c r="K435">
        <f>'CVX DATA'!F436</f>
        <v>161.41999999999999</v>
      </c>
      <c r="L435" s="7">
        <f t="shared" si="73"/>
        <v>-2.3513407281652229E-3</v>
      </c>
      <c r="N435" t="str">
        <f t="shared" si="68"/>
        <v>15/11/2024 16:00:00</v>
      </c>
      <c r="O435">
        <f>'WDC DATA'!F436</f>
        <v>47.47</v>
      </c>
      <c r="P435" s="7">
        <f t="shared" si="74"/>
        <v>-6.7184800268401739E-3</v>
      </c>
      <c r="R435" t="str">
        <f t="shared" si="69"/>
        <v>15/11/2024 16:00:00</v>
      </c>
      <c r="S435">
        <f>'MA DATA'!F436</f>
        <v>521.89</v>
      </c>
      <c r="T435" s="7">
        <f t="shared" si="75"/>
        <v>2.859091068681735E-3</v>
      </c>
      <c r="W435" t="str">
        <f t="shared" si="70"/>
        <v>15/11/2024 16:00:00</v>
      </c>
      <c r="X435">
        <f>'CEG DATA'!F436</f>
        <v>224.28</v>
      </c>
      <c r="Y435" s="7">
        <f t="shared" si="76"/>
        <v>-4.8925952687314716E-3</v>
      </c>
    </row>
    <row r="436" spans="2:25" x14ac:dyDescent="0.2">
      <c r="B436" t="str">
        <f>'CEG DATA'!B437</f>
        <v>18/11/2024 16:00:00</v>
      </c>
      <c r="C436">
        <f>'AAPL DATA'!F437</f>
        <v>228.02</v>
      </c>
      <c r="D436" s="7">
        <f t="shared" si="71"/>
        <v>1.3332942201153587E-2</v>
      </c>
      <c r="F436" t="str">
        <f t="shared" si="66"/>
        <v>18/11/2024 16:00:00</v>
      </c>
      <c r="G436">
        <f>'AMZN DATA'!F436</f>
        <v>201.7</v>
      </c>
      <c r="H436" s="7">
        <f t="shared" si="72"/>
        <v>-4.5015039778938636E-3</v>
      </c>
      <c r="J436" t="str">
        <f t="shared" si="67"/>
        <v>18/11/2024 16:00:00</v>
      </c>
      <c r="K436">
        <f>'CVX DATA'!F437</f>
        <v>160.76</v>
      </c>
      <c r="L436" s="7">
        <f t="shared" si="73"/>
        <v>-4.0970943152259407E-3</v>
      </c>
      <c r="N436" t="str">
        <f t="shared" si="68"/>
        <v>18/11/2024 16:00:00</v>
      </c>
      <c r="O436">
        <f>'WDC DATA'!F437</f>
        <v>48.81</v>
      </c>
      <c r="P436" s="7">
        <f t="shared" si="74"/>
        <v>2.7837277335829573E-2</v>
      </c>
      <c r="R436" t="str">
        <f t="shared" si="69"/>
        <v>18/11/2024 16:00:00</v>
      </c>
      <c r="S436">
        <f>'MA DATA'!F437</f>
        <v>521.63</v>
      </c>
      <c r="T436" s="7">
        <f t="shared" si="75"/>
        <v>-4.9831341110887341E-4</v>
      </c>
      <c r="W436" t="str">
        <f t="shared" si="70"/>
        <v>18/11/2024 16:00:00</v>
      </c>
      <c r="X436">
        <f>'CEG DATA'!F437</f>
        <v>230.28</v>
      </c>
      <c r="Y436" s="7">
        <f t="shared" si="76"/>
        <v>2.6400688552137171E-2</v>
      </c>
    </row>
    <row r="437" spans="2:25" x14ac:dyDescent="0.2">
      <c r="B437" t="str">
        <f>'CEG DATA'!B438</f>
        <v>19/11/2024 16:00:00</v>
      </c>
      <c r="C437">
        <f>'AAPL DATA'!F438</f>
        <v>228.28</v>
      </c>
      <c r="D437" s="7">
        <f t="shared" si="71"/>
        <v>1.1396012629335743E-3</v>
      </c>
      <c r="F437" t="str">
        <f t="shared" si="66"/>
        <v>19/11/2024 16:00:00</v>
      </c>
      <c r="G437">
        <f>'AMZN DATA'!F437</f>
        <v>204.61</v>
      </c>
      <c r="H437" s="7">
        <f t="shared" si="72"/>
        <v>1.4324283218301996E-2</v>
      </c>
      <c r="J437" t="str">
        <f t="shared" si="67"/>
        <v>19/11/2024 16:00:00</v>
      </c>
      <c r="K437">
        <f>'CVX DATA'!F438</f>
        <v>159.6</v>
      </c>
      <c r="L437" s="7">
        <f t="shared" si="73"/>
        <v>-7.2418845652919691E-3</v>
      </c>
      <c r="N437" t="str">
        <f t="shared" si="68"/>
        <v>19/11/2024 16:00:00</v>
      </c>
      <c r="O437">
        <f>'WDC DATA'!F438</f>
        <v>49.35</v>
      </c>
      <c r="P437" s="7">
        <f t="shared" si="74"/>
        <v>1.1002555980434408E-2</v>
      </c>
      <c r="R437" t="str">
        <f t="shared" si="69"/>
        <v>19/11/2024 16:00:00</v>
      </c>
      <c r="S437">
        <f>'MA DATA'!F438</f>
        <v>519.46</v>
      </c>
      <c r="T437" s="7">
        <f t="shared" si="75"/>
        <v>-4.1687138336788327E-3</v>
      </c>
      <c r="W437" t="str">
        <f t="shared" si="70"/>
        <v>19/11/2024 16:00:00</v>
      </c>
      <c r="X437">
        <f>'CEG DATA'!F438</f>
        <v>234.58</v>
      </c>
      <c r="Y437" s="7">
        <f t="shared" si="76"/>
        <v>1.8500721285750182E-2</v>
      </c>
    </row>
    <row r="438" spans="2:25" x14ac:dyDescent="0.2">
      <c r="B438" t="str">
        <f>'CEG DATA'!B439</f>
        <v>20/11/2024 16:00:00</v>
      </c>
      <c r="C438">
        <f>'AAPL DATA'!F439</f>
        <v>229</v>
      </c>
      <c r="D438" s="7">
        <f t="shared" si="71"/>
        <v>3.1490578857323766E-3</v>
      </c>
      <c r="F438" t="str">
        <f t="shared" si="66"/>
        <v>20/11/2024 16:00:00</v>
      </c>
      <c r="G438">
        <f>'AMZN DATA'!F438</f>
        <v>202.88</v>
      </c>
      <c r="H438" s="7">
        <f t="shared" si="72"/>
        <v>-8.4910569296068189E-3</v>
      </c>
      <c r="J438" t="str">
        <f t="shared" si="67"/>
        <v>20/11/2024 16:00:00</v>
      </c>
      <c r="K438">
        <f>'CVX DATA'!F439</f>
        <v>161.33000000000001</v>
      </c>
      <c r="L438" s="7">
        <f t="shared" si="73"/>
        <v>1.0781271662344322E-2</v>
      </c>
      <c r="N438" t="str">
        <f t="shared" si="68"/>
        <v>20/11/2024 16:00:00</v>
      </c>
      <c r="O438">
        <f>'WDC DATA'!F439</f>
        <v>48.25</v>
      </c>
      <c r="P438" s="7">
        <f t="shared" si="74"/>
        <v>-2.2541938094495641E-2</v>
      </c>
      <c r="R438" t="str">
        <f t="shared" si="69"/>
        <v>20/11/2024 16:00:00</v>
      </c>
      <c r="S438">
        <f>'MA DATA'!F439</f>
        <v>512.54</v>
      </c>
      <c r="T438" s="7">
        <f t="shared" si="75"/>
        <v>-1.3411053714840639E-2</v>
      </c>
      <c r="W438" t="str">
        <f t="shared" si="70"/>
        <v>20/11/2024 16:00:00</v>
      </c>
      <c r="X438">
        <f>'CEG DATA'!F439</f>
        <v>235.42</v>
      </c>
      <c r="Y438" s="7">
        <f t="shared" si="76"/>
        <v>3.5744718909755603E-3</v>
      </c>
    </row>
    <row r="439" spans="2:25" x14ac:dyDescent="0.2">
      <c r="B439" t="str">
        <f>'CEG DATA'!B440</f>
        <v>21/11/2024 16:00:00</v>
      </c>
      <c r="C439">
        <f>'AAPL DATA'!F440</f>
        <v>228.52</v>
      </c>
      <c r="D439" s="7">
        <f t="shared" si="71"/>
        <v>-2.0982696979778065E-3</v>
      </c>
      <c r="F439" t="str">
        <f t="shared" si="66"/>
        <v>21/11/2024 16:00:00</v>
      </c>
      <c r="G439">
        <f>'AMZN DATA'!F439</f>
        <v>198.38</v>
      </c>
      <c r="H439" s="7">
        <f t="shared" si="72"/>
        <v>-2.2430287931013364E-2</v>
      </c>
      <c r="J439" t="str">
        <f t="shared" si="67"/>
        <v>21/11/2024 16:00:00</v>
      </c>
      <c r="K439">
        <f>'CVX DATA'!F440</f>
        <v>161.63</v>
      </c>
      <c r="L439" s="7">
        <f t="shared" si="73"/>
        <v>1.8578157436647071E-3</v>
      </c>
      <c r="N439" t="str">
        <f t="shared" si="68"/>
        <v>21/11/2024 16:00:00</v>
      </c>
      <c r="O439">
        <f>'WDC DATA'!F440</f>
        <v>49.8</v>
      </c>
      <c r="P439" s="7">
        <f t="shared" si="74"/>
        <v>3.1619156245612248E-2</v>
      </c>
      <c r="R439" t="str">
        <f t="shared" si="69"/>
        <v>21/11/2024 16:00:00</v>
      </c>
      <c r="S439">
        <f>'MA DATA'!F440</f>
        <v>515.1</v>
      </c>
      <c r="T439" s="7">
        <f t="shared" si="75"/>
        <v>4.9822998241361863E-3</v>
      </c>
      <c r="W439" t="str">
        <f t="shared" si="70"/>
        <v>21/11/2024 16:00:00</v>
      </c>
      <c r="X439">
        <f>'CEG DATA'!F440</f>
        <v>251.84</v>
      </c>
      <c r="Y439" s="7">
        <f t="shared" si="76"/>
        <v>6.7422812244703922E-2</v>
      </c>
    </row>
    <row r="440" spans="2:25" x14ac:dyDescent="0.2">
      <c r="B440" t="str">
        <f>'CEG DATA'!B441</f>
        <v>22/11/2024 16:00:00</v>
      </c>
      <c r="C440">
        <f>'AAPL DATA'!F441</f>
        <v>229.87</v>
      </c>
      <c r="D440" s="7">
        <f t="shared" si="71"/>
        <v>5.890197880063815E-3</v>
      </c>
      <c r="F440" t="str">
        <f t="shared" si="66"/>
        <v>22/11/2024 16:00:00</v>
      </c>
      <c r="G440">
        <f>'AMZN DATA'!F440</f>
        <v>197.12</v>
      </c>
      <c r="H440" s="7">
        <f t="shared" si="72"/>
        <v>-6.3717029726926711E-3</v>
      </c>
      <c r="J440" t="str">
        <f t="shared" si="67"/>
        <v>22/11/2024 16:00:00</v>
      </c>
      <c r="K440">
        <f>'CVX DATA'!F441</f>
        <v>162.36000000000001</v>
      </c>
      <c r="L440" s="7">
        <f t="shared" si="73"/>
        <v>4.5063195489796924E-3</v>
      </c>
      <c r="N440" t="str">
        <f t="shared" si="68"/>
        <v>22/11/2024 16:00:00</v>
      </c>
      <c r="O440">
        <f>'WDC DATA'!F441</f>
        <v>50.21</v>
      </c>
      <c r="P440" s="7">
        <f t="shared" si="74"/>
        <v>8.1992260160069028E-3</v>
      </c>
      <c r="R440" t="str">
        <f t="shared" si="69"/>
        <v>22/11/2024 16:00:00</v>
      </c>
      <c r="S440">
        <f>'MA DATA'!F441</f>
        <v>520.86</v>
      </c>
      <c r="T440" s="7">
        <f t="shared" si="75"/>
        <v>1.112023506023199E-2</v>
      </c>
      <c r="W440" t="str">
        <f t="shared" si="70"/>
        <v>22/11/2024 16:00:00</v>
      </c>
      <c r="X440">
        <f>'CEG DATA'!F441</f>
        <v>249.89</v>
      </c>
      <c r="Y440" s="7">
        <f t="shared" si="76"/>
        <v>-7.7731441951960755E-3</v>
      </c>
    </row>
    <row r="441" spans="2:25" x14ac:dyDescent="0.2">
      <c r="B441" t="str">
        <f>'CEG DATA'!B442</f>
        <v>25/11/2024 16:00:00</v>
      </c>
      <c r="C441">
        <f>'AAPL DATA'!F442</f>
        <v>232.87</v>
      </c>
      <c r="D441" s="7">
        <f t="shared" si="71"/>
        <v>1.2966426208818584E-2</v>
      </c>
      <c r="F441" t="str">
        <f t="shared" si="66"/>
        <v>25/11/2024 16:00:00</v>
      </c>
      <c r="G441">
        <f>'AMZN DATA'!F441</f>
        <v>201.45</v>
      </c>
      <c r="H441" s="7">
        <f t="shared" si="72"/>
        <v>2.1728531292201227E-2</v>
      </c>
      <c r="J441" t="str">
        <f t="shared" si="67"/>
        <v>25/11/2024 16:00:00</v>
      </c>
      <c r="K441">
        <f>'CVX DATA'!F442</f>
        <v>160.36000000000001</v>
      </c>
      <c r="L441" s="7">
        <f t="shared" si="73"/>
        <v>-1.2394804196390823E-2</v>
      </c>
      <c r="N441" t="str">
        <f t="shared" si="68"/>
        <v>25/11/2024 16:00:00</v>
      </c>
      <c r="O441">
        <f>'WDC DATA'!F442</f>
        <v>52.48</v>
      </c>
      <c r="P441" s="7">
        <f t="shared" si="74"/>
        <v>4.421793458921941E-2</v>
      </c>
      <c r="R441" t="str">
        <f t="shared" si="69"/>
        <v>25/11/2024 16:00:00</v>
      </c>
      <c r="S441">
        <f>'MA DATA'!F442</f>
        <v>526.6</v>
      </c>
      <c r="T441" s="7">
        <f t="shared" si="75"/>
        <v>1.0959955430437386E-2</v>
      </c>
      <c r="W441" t="str">
        <f t="shared" si="70"/>
        <v>25/11/2024 16:00:00</v>
      </c>
      <c r="X441">
        <f>'CEG DATA'!F442</f>
        <v>248.93</v>
      </c>
      <c r="Y441" s="7">
        <f t="shared" si="76"/>
        <v>-3.8490885900257384E-3</v>
      </c>
    </row>
    <row r="442" spans="2:25" x14ac:dyDescent="0.2">
      <c r="B442" t="str">
        <f>'CEG DATA'!B443</f>
        <v>26/11/2024 16:00:00</v>
      </c>
      <c r="C442">
        <f>'AAPL DATA'!F443</f>
        <v>235.06</v>
      </c>
      <c r="D442" s="7">
        <f t="shared" si="71"/>
        <v>9.3604427595636724E-3</v>
      </c>
      <c r="F442" t="str">
        <f t="shared" si="66"/>
        <v>26/11/2024 16:00:00</v>
      </c>
      <c r="G442">
        <f>'AMZN DATA'!F442</f>
        <v>207.86</v>
      </c>
      <c r="H442" s="7">
        <f t="shared" si="72"/>
        <v>3.1323564522919498E-2</v>
      </c>
      <c r="J442" t="str">
        <f t="shared" si="67"/>
        <v>26/11/2024 16:00:00</v>
      </c>
      <c r="K442">
        <f>'CVX DATA'!F443</f>
        <v>162.53</v>
      </c>
      <c r="L442" s="7">
        <f t="shared" si="73"/>
        <v>1.3441312340778305E-2</v>
      </c>
      <c r="N442" t="str">
        <f t="shared" si="68"/>
        <v>26/11/2024 16:00:00</v>
      </c>
      <c r="O442">
        <f>'WDC DATA'!F443</f>
        <v>55.19</v>
      </c>
      <c r="P442" s="7">
        <f t="shared" si="74"/>
        <v>5.0349632815576417E-2</v>
      </c>
      <c r="R442" t="str">
        <f t="shared" si="69"/>
        <v>26/11/2024 16:00:00</v>
      </c>
      <c r="S442">
        <f>'MA DATA'!F443</f>
        <v>528.48</v>
      </c>
      <c r="T442" s="7">
        <f t="shared" si="75"/>
        <v>3.5637145802704545E-3</v>
      </c>
      <c r="W442" t="str">
        <f t="shared" si="70"/>
        <v>26/11/2024 16:00:00</v>
      </c>
      <c r="X442">
        <f>'CEG DATA'!F443</f>
        <v>266.73</v>
      </c>
      <c r="Y442" s="7">
        <f t="shared" si="76"/>
        <v>6.9065178357340759E-2</v>
      </c>
    </row>
    <row r="443" spans="2:25" x14ac:dyDescent="0.2">
      <c r="B443" t="str">
        <f>'CEG DATA'!B444</f>
        <v>27/11/2024 16:00:00</v>
      </c>
      <c r="C443">
        <f>'AAPL DATA'!F444</f>
        <v>234.93</v>
      </c>
      <c r="D443" s="7">
        <f t="shared" si="71"/>
        <v>-5.5320327375206512E-4</v>
      </c>
      <c r="F443" t="str">
        <f t="shared" si="66"/>
        <v>27/11/2024 16:00:00</v>
      </c>
      <c r="G443">
        <f>'AMZN DATA'!F443</f>
        <v>205.74</v>
      </c>
      <c r="H443" s="7">
        <f t="shared" si="72"/>
        <v>-1.0251540457391649E-2</v>
      </c>
      <c r="J443" t="str">
        <f t="shared" si="67"/>
        <v>27/11/2024 16:00:00</v>
      </c>
      <c r="K443">
        <f>'CVX DATA'!F444</f>
        <v>162.11000000000001</v>
      </c>
      <c r="L443" s="7">
        <f t="shared" si="73"/>
        <v>-2.5874829616027036E-3</v>
      </c>
      <c r="N443" t="str">
        <f t="shared" si="68"/>
        <v>27/11/2024 16:00:00</v>
      </c>
      <c r="O443">
        <f>'WDC DATA'!F444</f>
        <v>54.04</v>
      </c>
      <c r="P443" s="7">
        <f t="shared" si="74"/>
        <v>-2.105726435941176E-2</v>
      </c>
      <c r="R443" t="str">
        <f t="shared" si="69"/>
        <v>27/11/2024 16:00:00</v>
      </c>
      <c r="S443">
        <f>'MA DATA'!F444</f>
        <v>532.38</v>
      </c>
      <c r="T443" s="7">
        <f t="shared" si="75"/>
        <v>7.3525584328218646E-3</v>
      </c>
      <c r="W443" t="str">
        <f t="shared" si="70"/>
        <v>27/11/2024 16:00:00</v>
      </c>
      <c r="X443">
        <f>'CEG DATA'!F444</f>
        <v>253.39</v>
      </c>
      <c r="Y443" s="7">
        <f t="shared" si="76"/>
        <v>-5.1307106991947043E-2</v>
      </c>
    </row>
    <row r="444" spans="2:25" x14ac:dyDescent="0.2">
      <c r="B444" t="str">
        <f>'CEG DATA'!B445</f>
        <v>29/11/2024 13:05:00</v>
      </c>
      <c r="C444">
        <f>'AAPL DATA'!F445</f>
        <v>237.33</v>
      </c>
      <c r="D444" s="7">
        <f t="shared" si="71"/>
        <v>1.0163980270458799E-2</v>
      </c>
      <c r="F444" t="str">
        <f t="shared" si="66"/>
        <v>29/11/2024 13:05:00</v>
      </c>
      <c r="G444">
        <f>'AMZN DATA'!F444</f>
        <v>207.89</v>
      </c>
      <c r="H444" s="7">
        <f t="shared" si="72"/>
        <v>1.0395857956138769E-2</v>
      </c>
      <c r="J444" t="str">
        <f t="shared" si="67"/>
        <v>29/11/2024 13:05:00</v>
      </c>
      <c r="K444">
        <f>'CVX DATA'!F445</f>
        <v>161.93</v>
      </c>
      <c r="L444" s="7">
        <f t="shared" si="73"/>
        <v>-1.1109740681024118E-3</v>
      </c>
      <c r="N444" t="str">
        <f t="shared" si="68"/>
        <v>29/11/2024 13:05:00</v>
      </c>
      <c r="O444">
        <f>'WDC DATA'!F445</f>
        <v>55.17</v>
      </c>
      <c r="P444" s="7">
        <f t="shared" si="74"/>
        <v>2.0694814192341315E-2</v>
      </c>
      <c r="R444" t="str">
        <f t="shared" si="69"/>
        <v>29/11/2024 13:05:00</v>
      </c>
      <c r="S444">
        <f>'MA DATA'!F445</f>
        <v>532.94000000000005</v>
      </c>
      <c r="T444" s="7">
        <f t="shared" si="75"/>
        <v>1.0513273975523538E-3</v>
      </c>
      <c r="W444" t="str">
        <f t="shared" si="70"/>
        <v>29/11/2024 13:05:00</v>
      </c>
      <c r="X444">
        <f>'CEG DATA'!F445</f>
        <v>256.56</v>
      </c>
      <c r="Y444" s="7">
        <f t="shared" si="76"/>
        <v>1.2432751575689205E-2</v>
      </c>
    </row>
    <row r="445" spans="2:25" x14ac:dyDescent="0.2">
      <c r="B445" t="str">
        <f>'CEG DATA'!B446</f>
        <v>02/12/2024 16:00:00</v>
      </c>
      <c r="C445">
        <f>'AAPL DATA'!F446</f>
        <v>239.59</v>
      </c>
      <c r="D445" s="7">
        <f t="shared" si="71"/>
        <v>9.477551441854002E-3</v>
      </c>
      <c r="F445" t="str">
        <f t="shared" si="66"/>
        <v>02/12/2024 16:00:00</v>
      </c>
      <c r="G445">
        <f>'AMZN DATA'!F445</f>
        <v>210.71</v>
      </c>
      <c r="H445" s="7">
        <f t="shared" si="72"/>
        <v>1.3473686869693382E-2</v>
      </c>
      <c r="J445" t="str">
        <f t="shared" si="67"/>
        <v>02/12/2024 16:00:00</v>
      </c>
      <c r="K445">
        <f>'CVX DATA'!F446</f>
        <v>162.21</v>
      </c>
      <c r="L445" s="7">
        <f t="shared" si="73"/>
        <v>1.7276489766438624E-3</v>
      </c>
      <c r="N445" t="str">
        <f t="shared" si="68"/>
        <v>02/12/2024 16:00:00</v>
      </c>
      <c r="O445">
        <f>'WDC DATA'!F446</f>
        <v>55.5</v>
      </c>
      <c r="P445" s="7">
        <f t="shared" si="74"/>
        <v>5.9636934680492911E-3</v>
      </c>
      <c r="R445" t="str">
        <f t="shared" si="69"/>
        <v>02/12/2024 16:00:00</v>
      </c>
      <c r="S445">
        <f>'MA DATA'!F446</f>
        <v>531.36</v>
      </c>
      <c r="T445" s="7">
        <f t="shared" si="75"/>
        <v>-2.9690898444172721E-3</v>
      </c>
      <c r="W445" t="str">
        <f t="shared" si="70"/>
        <v>02/12/2024 16:00:00</v>
      </c>
      <c r="X445">
        <f>'CEG DATA'!F446</f>
        <v>249.58</v>
      </c>
      <c r="Y445" s="7">
        <f t="shared" si="76"/>
        <v>-2.7583050305191151E-2</v>
      </c>
    </row>
    <row r="446" spans="2:25" x14ac:dyDescent="0.2">
      <c r="B446" t="str">
        <f>'CEG DATA'!B447</f>
        <v>03/12/2024 16:00:00</v>
      </c>
      <c r="C446">
        <f>'AAPL DATA'!F447</f>
        <v>242.65</v>
      </c>
      <c r="D446" s="7">
        <f t="shared" si="71"/>
        <v>1.269094670795666E-2</v>
      </c>
      <c r="F446" t="str">
        <f t="shared" si="66"/>
        <v>03/12/2024 16:00:00</v>
      </c>
      <c r="G446">
        <f>'AMZN DATA'!F446</f>
        <v>213.44</v>
      </c>
      <c r="H446" s="7">
        <f t="shared" si="72"/>
        <v>1.287298219854281E-2</v>
      </c>
      <c r="J446" t="str">
        <f t="shared" si="67"/>
        <v>03/12/2024 16:00:00</v>
      </c>
      <c r="K446">
        <f>'CVX DATA'!F447</f>
        <v>161.91999999999999</v>
      </c>
      <c r="L446" s="7">
        <f t="shared" si="73"/>
        <v>-1.7894059629225585E-3</v>
      </c>
      <c r="N446" t="str">
        <f t="shared" si="68"/>
        <v>03/12/2024 16:00:00</v>
      </c>
      <c r="O446">
        <f>'WDC DATA'!F447</f>
        <v>54.19</v>
      </c>
      <c r="P446" s="7">
        <f t="shared" si="74"/>
        <v>-2.3886631174366079E-2</v>
      </c>
      <c r="R446" t="str">
        <f t="shared" si="69"/>
        <v>03/12/2024 16:00:00</v>
      </c>
      <c r="S446">
        <f>'MA DATA'!F447</f>
        <v>526.17999999999995</v>
      </c>
      <c r="T446" s="7">
        <f t="shared" si="75"/>
        <v>-9.7963981064198482E-3</v>
      </c>
      <c r="W446" t="str">
        <f t="shared" si="70"/>
        <v>03/12/2024 16:00:00</v>
      </c>
      <c r="X446">
        <f>'CEG DATA'!F447</f>
        <v>247.51</v>
      </c>
      <c r="Y446" s="7">
        <f t="shared" si="76"/>
        <v>-8.3285198467805445E-3</v>
      </c>
    </row>
    <row r="447" spans="2:25" x14ac:dyDescent="0.2">
      <c r="B447" t="str">
        <f>'CEG DATA'!B448</f>
        <v>04/12/2024 16:00:00</v>
      </c>
      <c r="C447">
        <f>'AAPL DATA'!F448</f>
        <v>243.01</v>
      </c>
      <c r="D447" s="7">
        <f t="shared" si="71"/>
        <v>1.4825189059665656E-3</v>
      </c>
      <c r="F447" t="str">
        <f t="shared" si="66"/>
        <v>04/12/2024 16:00:00</v>
      </c>
      <c r="G447">
        <f>'AMZN DATA'!F447</f>
        <v>218.16</v>
      </c>
      <c r="H447" s="7">
        <f t="shared" si="72"/>
        <v>2.1872975810074226E-2</v>
      </c>
      <c r="J447" t="str">
        <f t="shared" si="67"/>
        <v>04/12/2024 16:00:00</v>
      </c>
      <c r="K447">
        <f>'CVX DATA'!F448</f>
        <v>158.32</v>
      </c>
      <c r="L447" s="7">
        <f t="shared" si="73"/>
        <v>-2.2484084804790361E-2</v>
      </c>
      <c r="N447" t="str">
        <f t="shared" si="68"/>
        <v>04/12/2024 16:00:00</v>
      </c>
      <c r="O447">
        <f>'WDC DATA'!F448</f>
        <v>54.68</v>
      </c>
      <c r="P447" s="7">
        <f t="shared" si="74"/>
        <v>9.0016222777259142E-3</v>
      </c>
      <c r="R447" t="str">
        <f t="shared" si="69"/>
        <v>04/12/2024 16:00:00</v>
      </c>
      <c r="S447">
        <f>'MA DATA'!F448</f>
        <v>521.14</v>
      </c>
      <c r="T447" s="7">
        <f t="shared" si="75"/>
        <v>-9.6246398542769798E-3</v>
      </c>
      <c r="W447" t="str">
        <f t="shared" si="70"/>
        <v>04/12/2024 16:00:00</v>
      </c>
      <c r="X447">
        <f>'CEG DATA'!F448</f>
        <v>254.2</v>
      </c>
      <c r="Y447" s="7">
        <f t="shared" si="76"/>
        <v>2.6670373522425812E-2</v>
      </c>
    </row>
    <row r="448" spans="2:25" x14ac:dyDescent="0.2">
      <c r="B448" t="str">
        <f>'CEG DATA'!B449</f>
        <v>05/12/2024 16:00:00</v>
      </c>
      <c r="C448">
        <f>'AAPL DATA'!F449</f>
        <v>243.04</v>
      </c>
      <c r="D448" s="7">
        <f t="shared" si="71"/>
        <v>1.2344409027086238E-4</v>
      </c>
      <c r="F448" t="str">
        <f t="shared" si="66"/>
        <v>05/12/2024 16:00:00</v>
      </c>
      <c r="G448">
        <f>'AMZN DATA'!F448</f>
        <v>220.55</v>
      </c>
      <c r="H448" s="7">
        <f t="shared" si="72"/>
        <v>1.089568801361581E-2</v>
      </c>
      <c r="J448" t="str">
        <f t="shared" si="67"/>
        <v>05/12/2024 16:00:00</v>
      </c>
      <c r="K448">
        <f>'CVX DATA'!F449</f>
        <v>159.33000000000001</v>
      </c>
      <c r="L448" s="7">
        <f t="shared" si="73"/>
        <v>6.3592218081072877E-3</v>
      </c>
      <c r="N448" t="str">
        <f t="shared" si="68"/>
        <v>05/12/2024 16:00:00</v>
      </c>
      <c r="O448">
        <f>'WDC DATA'!F449</f>
        <v>54.51</v>
      </c>
      <c r="P448" s="7">
        <f t="shared" si="74"/>
        <v>-3.1138407795592827E-3</v>
      </c>
      <c r="R448" t="str">
        <f t="shared" si="69"/>
        <v>05/12/2024 16:00:00</v>
      </c>
      <c r="S448">
        <f>'MA DATA'!F449</f>
        <v>524.77</v>
      </c>
      <c r="T448" s="7">
        <f t="shared" si="75"/>
        <v>6.9413516940333864E-3</v>
      </c>
      <c r="W448" t="str">
        <f t="shared" si="70"/>
        <v>05/12/2024 16:00:00</v>
      </c>
      <c r="X448">
        <f>'CEG DATA'!F449</f>
        <v>256.08999999999997</v>
      </c>
      <c r="Y448" s="7">
        <f t="shared" si="76"/>
        <v>7.4075864405931079E-3</v>
      </c>
    </row>
    <row r="449" spans="2:25" x14ac:dyDescent="0.2">
      <c r="B449" t="str">
        <f>'CEG DATA'!B450</f>
        <v>06/12/2024 16:00:00</v>
      </c>
      <c r="C449">
        <f>'AAPL DATA'!F450</f>
        <v>242.84</v>
      </c>
      <c r="D449" s="7">
        <f t="shared" si="71"/>
        <v>-8.2324858522934052E-4</v>
      </c>
      <c r="F449" t="str">
        <f t="shared" si="66"/>
        <v>06/12/2024 16:00:00</v>
      </c>
      <c r="G449">
        <f>'AMZN DATA'!F449</f>
        <v>227.03</v>
      </c>
      <c r="H449" s="7">
        <f t="shared" si="72"/>
        <v>2.8957740788585033E-2</v>
      </c>
      <c r="J449" t="str">
        <f t="shared" si="67"/>
        <v>06/12/2024 16:00:00</v>
      </c>
      <c r="K449">
        <f>'CVX DATA'!F450</f>
        <v>155.24</v>
      </c>
      <c r="L449" s="7">
        <f t="shared" si="73"/>
        <v>-2.6005216601711907E-2</v>
      </c>
      <c r="N449" t="str">
        <f t="shared" si="68"/>
        <v>06/12/2024 16:00:00</v>
      </c>
      <c r="O449">
        <f>'WDC DATA'!F450</f>
        <v>53.72</v>
      </c>
      <c r="P449" s="7">
        <f t="shared" si="74"/>
        <v>-1.4598799421152636E-2</v>
      </c>
      <c r="R449" t="str">
        <f t="shared" si="69"/>
        <v>06/12/2024 16:00:00</v>
      </c>
      <c r="S449">
        <f>'MA DATA'!F450</f>
        <v>528.57000000000005</v>
      </c>
      <c r="T449" s="7">
        <f t="shared" si="75"/>
        <v>7.2151755088747304E-3</v>
      </c>
      <c r="W449" t="str">
        <f t="shared" si="70"/>
        <v>06/12/2024 16:00:00</v>
      </c>
      <c r="X449">
        <f>'CEG DATA'!F450</f>
        <v>253.63</v>
      </c>
      <c r="Y449" s="7">
        <f t="shared" si="76"/>
        <v>-9.6524330993902792E-3</v>
      </c>
    </row>
    <row r="450" spans="2:25" x14ac:dyDescent="0.2">
      <c r="B450" t="str">
        <f>'CEG DATA'!B451</f>
        <v>09/12/2024 16:00:00</v>
      </c>
      <c r="C450">
        <f>'AAPL DATA'!F451</f>
        <v>246.75</v>
      </c>
      <c r="D450" s="7">
        <f t="shared" si="71"/>
        <v>1.5972888051357558E-2</v>
      </c>
      <c r="F450" t="str">
        <f t="shared" si="66"/>
        <v>09/12/2024 16:00:00</v>
      </c>
      <c r="G450">
        <f>'AMZN DATA'!F450</f>
        <v>226.09</v>
      </c>
      <c r="H450" s="7">
        <f t="shared" si="72"/>
        <v>-4.1490172513090158E-3</v>
      </c>
      <c r="J450" t="str">
        <f t="shared" si="67"/>
        <v>09/12/2024 16:00:00</v>
      </c>
      <c r="K450">
        <f>'CVX DATA'!F451</f>
        <v>157.08000000000001</v>
      </c>
      <c r="L450" s="7">
        <f t="shared" si="73"/>
        <v>1.1782923209103407E-2</v>
      </c>
      <c r="N450" t="str">
        <f t="shared" si="68"/>
        <v>09/12/2024 16:00:00</v>
      </c>
      <c r="O450">
        <f>'WDC DATA'!F451</f>
        <v>53.47</v>
      </c>
      <c r="P450" s="7">
        <f t="shared" si="74"/>
        <v>-4.6646226943966793E-3</v>
      </c>
      <c r="R450" t="str">
        <f t="shared" si="69"/>
        <v>09/12/2024 16:00:00</v>
      </c>
      <c r="S450">
        <f>'MA DATA'!F451</f>
        <v>522.82000000000005</v>
      </c>
      <c r="T450" s="7">
        <f t="shared" si="75"/>
        <v>-1.0938010305251045E-2</v>
      </c>
      <c r="W450" t="str">
        <f t="shared" si="70"/>
        <v>09/12/2024 16:00:00</v>
      </c>
      <c r="X450">
        <f>'CEG DATA'!F451</f>
        <v>239.85</v>
      </c>
      <c r="Y450" s="7">
        <f t="shared" si="76"/>
        <v>-5.5862784148483606E-2</v>
      </c>
    </row>
    <row r="451" spans="2:25" x14ac:dyDescent="0.2">
      <c r="B451" t="str">
        <f>'CEG DATA'!B452</f>
        <v>10/12/2024 16:00:00</v>
      </c>
      <c r="C451">
        <f>'AAPL DATA'!F452</f>
        <v>247.77</v>
      </c>
      <c r="D451" s="7">
        <f t="shared" si="71"/>
        <v>4.1252181771443009E-3</v>
      </c>
      <c r="F451" t="str">
        <f t="shared" si="66"/>
        <v>10/12/2024 16:00:00</v>
      </c>
      <c r="G451">
        <f>'AMZN DATA'!F451</f>
        <v>225.04</v>
      </c>
      <c r="H451" s="7">
        <f t="shared" si="72"/>
        <v>-4.6549859066235526E-3</v>
      </c>
      <c r="J451" t="str">
        <f t="shared" si="67"/>
        <v>10/12/2024 16:00:00</v>
      </c>
      <c r="K451">
        <f>'CVX DATA'!F452</f>
        <v>157</v>
      </c>
      <c r="L451" s="7">
        <f t="shared" si="73"/>
        <v>-5.0942436150084268E-4</v>
      </c>
      <c r="N451" t="str">
        <f t="shared" si="68"/>
        <v>10/12/2024 16:00:00</v>
      </c>
      <c r="O451">
        <f>'WDC DATA'!F452</f>
        <v>52.02</v>
      </c>
      <c r="P451" s="7">
        <f t="shared" si="74"/>
        <v>-2.7492488940134667E-2</v>
      </c>
      <c r="R451" t="str">
        <f t="shared" si="69"/>
        <v>10/12/2024 16:00:00</v>
      </c>
      <c r="S451">
        <f>'MA DATA'!F452</f>
        <v>529.01</v>
      </c>
      <c r="T451" s="7">
        <f t="shared" si="75"/>
        <v>1.1770098705914707E-2</v>
      </c>
      <c r="W451" t="str">
        <f t="shared" si="70"/>
        <v>10/12/2024 16:00:00</v>
      </c>
      <c r="X451">
        <f>'CEG DATA'!F452</f>
        <v>232.34</v>
      </c>
      <c r="Y451" s="7">
        <f t="shared" si="76"/>
        <v>-3.1811911862744097E-2</v>
      </c>
    </row>
    <row r="452" spans="2:25" x14ac:dyDescent="0.2">
      <c r="B452" t="str">
        <f>'CEG DATA'!B453</f>
        <v>11/12/2024 16:00:00</v>
      </c>
      <c r="C452">
        <f>'AAPL DATA'!F453</f>
        <v>246.49</v>
      </c>
      <c r="D452" s="7">
        <f t="shared" si="71"/>
        <v>-5.1794717822105452E-3</v>
      </c>
      <c r="F452" t="str">
        <f t="shared" ref="F452:F504" si="77">B452</f>
        <v>11/12/2024 16:00:00</v>
      </c>
      <c r="G452">
        <f>'AMZN DATA'!F452</f>
        <v>230.26</v>
      </c>
      <c r="H452" s="7">
        <f t="shared" si="72"/>
        <v>2.2930941063916892E-2</v>
      </c>
      <c r="J452" t="str">
        <f t="shared" ref="J452:J504" si="78">F452</f>
        <v>11/12/2024 16:00:00</v>
      </c>
      <c r="K452">
        <f>'CVX DATA'!F453</f>
        <v>156.21</v>
      </c>
      <c r="L452" s="7">
        <f t="shared" si="73"/>
        <v>-5.0445495053906223E-3</v>
      </c>
      <c r="N452" t="str">
        <f t="shared" ref="N452:N504" si="79">J452</f>
        <v>11/12/2024 16:00:00</v>
      </c>
      <c r="O452">
        <f>'WDC DATA'!F453</f>
        <v>52.84</v>
      </c>
      <c r="P452" s="7">
        <f t="shared" si="74"/>
        <v>1.5640219633619057E-2</v>
      </c>
      <c r="R452" t="str">
        <f t="shared" ref="R452:R504" si="80">N452</f>
        <v>11/12/2024 16:00:00</v>
      </c>
      <c r="S452">
        <f>'MA DATA'!F453</f>
        <v>534.45000000000005</v>
      </c>
      <c r="T452" s="7">
        <f t="shared" si="75"/>
        <v>1.0230845448643637E-2</v>
      </c>
      <c r="W452" t="str">
        <f t="shared" ref="W452:W504" si="81">R452</f>
        <v>11/12/2024 16:00:00</v>
      </c>
      <c r="X452">
        <f>'CEG DATA'!F453</f>
        <v>236.6</v>
      </c>
      <c r="Y452" s="7">
        <f t="shared" si="76"/>
        <v>1.8169135458957542E-2</v>
      </c>
    </row>
    <row r="453" spans="2:25" x14ac:dyDescent="0.2">
      <c r="B453" t="str">
        <f>'CEG DATA'!B454</f>
        <v>12/12/2024 16:00:00</v>
      </c>
      <c r="C453">
        <f>'AAPL DATA'!F454</f>
        <v>247.96</v>
      </c>
      <c r="D453" s="7">
        <f t="shared" ref="D453:D504" si="82">LN(C453/C452)</f>
        <v>5.9460181251939897E-3</v>
      </c>
      <c r="F453" t="str">
        <f t="shared" si="77"/>
        <v>12/12/2024 16:00:00</v>
      </c>
      <c r="G453">
        <f>'AMZN DATA'!F453</f>
        <v>228.97</v>
      </c>
      <c r="H453" s="7">
        <f t="shared" ref="H453:H504" si="83">LN(G453/G452)</f>
        <v>-5.6181146399125149E-3</v>
      </c>
      <c r="J453" t="str">
        <f t="shared" si="78"/>
        <v>12/12/2024 16:00:00</v>
      </c>
      <c r="K453">
        <f>'CVX DATA'!F454</f>
        <v>154.71</v>
      </c>
      <c r="L453" s="7">
        <f t="shared" ref="L453:L504" si="84">LN(K453/K452)</f>
        <v>-9.6488591119401473E-3</v>
      </c>
      <c r="N453" t="str">
        <f t="shared" si="79"/>
        <v>12/12/2024 16:00:00</v>
      </c>
      <c r="O453">
        <f>'WDC DATA'!F454</f>
        <v>49.88</v>
      </c>
      <c r="P453" s="7">
        <f t="shared" ref="P453:P504" si="85">LN(O453/O452)</f>
        <v>-5.7648358842288923E-2</v>
      </c>
      <c r="R453" t="str">
        <f t="shared" si="80"/>
        <v>12/12/2024 16:00:00</v>
      </c>
      <c r="S453">
        <f>'MA DATA'!F454</f>
        <v>532.41</v>
      </c>
      <c r="T453" s="7">
        <f t="shared" ref="T453:T504" si="86">LN(S453/S452)</f>
        <v>-3.8243115053717132E-3</v>
      </c>
      <c r="W453" t="str">
        <f t="shared" si="81"/>
        <v>12/12/2024 16:00:00</v>
      </c>
      <c r="X453">
        <f>'CEG DATA'!F454</f>
        <v>239.02</v>
      </c>
      <c r="Y453" s="7">
        <f t="shared" ref="Y453:Y504" si="87">LN(X453/X452)</f>
        <v>1.0176278894448571E-2</v>
      </c>
    </row>
    <row r="454" spans="2:25" x14ac:dyDescent="0.2">
      <c r="B454" t="str">
        <f>'CEG DATA'!B455</f>
        <v>13/12/2024 16:00:00</v>
      </c>
      <c r="C454">
        <f>'AAPL DATA'!F455</f>
        <v>248.13</v>
      </c>
      <c r="D454" s="7">
        <f t="shared" si="82"/>
        <v>6.8535953820605803E-4</v>
      </c>
      <c r="F454" t="str">
        <f t="shared" si="77"/>
        <v>13/12/2024 16:00:00</v>
      </c>
      <c r="G454">
        <f>'AMZN DATA'!F454</f>
        <v>227.46</v>
      </c>
      <c r="H454" s="7">
        <f t="shared" si="83"/>
        <v>-6.6165918493073725E-3</v>
      </c>
      <c r="J454" t="str">
        <f t="shared" si="78"/>
        <v>13/12/2024 16:00:00</v>
      </c>
      <c r="K454">
        <f>'CVX DATA'!F455</f>
        <v>153.87</v>
      </c>
      <c r="L454" s="7">
        <f t="shared" si="84"/>
        <v>-5.4443066616904831E-3</v>
      </c>
      <c r="N454" t="str">
        <f t="shared" si="79"/>
        <v>13/12/2024 16:00:00</v>
      </c>
      <c r="O454">
        <f>'WDC DATA'!F455</f>
        <v>49.22</v>
      </c>
      <c r="P454" s="7">
        <f t="shared" si="85"/>
        <v>-1.3320075848926001E-2</v>
      </c>
      <c r="R454" t="str">
        <f t="shared" si="80"/>
        <v>13/12/2024 16:00:00</v>
      </c>
      <c r="S454">
        <f>'MA DATA'!F455</f>
        <v>529</v>
      </c>
      <c r="T454" s="7">
        <f t="shared" si="86"/>
        <v>-6.4254373562837456E-3</v>
      </c>
      <c r="W454" t="str">
        <f t="shared" si="81"/>
        <v>13/12/2024 16:00:00</v>
      </c>
      <c r="X454">
        <f>'CEG DATA'!F455</f>
        <v>239.07</v>
      </c>
      <c r="Y454" s="7">
        <f t="shared" si="87"/>
        <v>2.0916563903157126E-4</v>
      </c>
    </row>
    <row r="455" spans="2:25" x14ac:dyDescent="0.2">
      <c r="B455" t="str">
        <f>'CEG DATA'!B456</f>
        <v>16/12/2024 16:00:00</v>
      </c>
      <c r="C455">
        <f>'AAPL DATA'!F456</f>
        <v>251.04</v>
      </c>
      <c r="D455" s="7">
        <f t="shared" si="82"/>
        <v>1.1659486612797755E-2</v>
      </c>
      <c r="F455" t="str">
        <f t="shared" si="77"/>
        <v>16/12/2024 16:00:00</v>
      </c>
      <c r="G455">
        <f>'AMZN DATA'!F455</f>
        <v>232.93</v>
      </c>
      <c r="H455" s="7">
        <f t="shared" si="83"/>
        <v>2.3763580486964548E-2</v>
      </c>
      <c r="J455" t="str">
        <f t="shared" si="78"/>
        <v>16/12/2024 16:00:00</v>
      </c>
      <c r="K455">
        <f>'CVX DATA'!F456</f>
        <v>149.36000000000001</v>
      </c>
      <c r="L455" s="7">
        <f t="shared" si="84"/>
        <v>-2.9748590835819527E-2</v>
      </c>
      <c r="N455" t="str">
        <f t="shared" si="79"/>
        <v>16/12/2024 16:00:00</v>
      </c>
      <c r="O455">
        <f>'WDC DATA'!F456</f>
        <v>49.36</v>
      </c>
      <c r="P455" s="7">
        <f t="shared" si="85"/>
        <v>2.8403346342226123E-3</v>
      </c>
      <c r="R455" t="str">
        <f t="shared" si="80"/>
        <v>16/12/2024 16:00:00</v>
      </c>
      <c r="S455">
        <f>'MA DATA'!F456</f>
        <v>530.30999999999995</v>
      </c>
      <c r="T455" s="7">
        <f t="shared" si="86"/>
        <v>2.4733093576020495E-3</v>
      </c>
      <c r="W455" t="str">
        <f t="shared" si="81"/>
        <v>16/12/2024 16:00:00</v>
      </c>
      <c r="X455">
        <f>'CEG DATA'!F456</f>
        <v>239.3</v>
      </c>
      <c r="Y455" s="7">
        <f t="shared" si="87"/>
        <v>9.6159883656115914E-4</v>
      </c>
    </row>
    <row r="456" spans="2:25" x14ac:dyDescent="0.2">
      <c r="B456" t="str">
        <f>'CEG DATA'!B457</f>
        <v>17/12/2024 16:00:00</v>
      </c>
      <c r="C456">
        <f>'AAPL DATA'!F457</f>
        <v>253.48</v>
      </c>
      <c r="D456" s="7">
        <f t="shared" si="82"/>
        <v>9.6726354705936723E-3</v>
      </c>
      <c r="F456" t="str">
        <f t="shared" si="77"/>
        <v>17/12/2024 16:00:00</v>
      </c>
      <c r="G456">
        <f>'AMZN DATA'!F456</f>
        <v>231.15</v>
      </c>
      <c r="H456" s="7">
        <f t="shared" si="83"/>
        <v>-7.67112880902857E-3</v>
      </c>
      <c r="J456" t="str">
        <f t="shared" si="78"/>
        <v>17/12/2024 16:00:00</v>
      </c>
      <c r="K456">
        <f>'CVX DATA'!F457</f>
        <v>148.11000000000001</v>
      </c>
      <c r="L456" s="7">
        <f t="shared" si="84"/>
        <v>-8.4042582945859871E-3</v>
      </c>
      <c r="N456" t="str">
        <f t="shared" si="79"/>
        <v>17/12/2024 16:00:00</v>
      </c>
      <c r="O456">
        <f>'WDC DATA'!F457</f>
        <v>48.86</v>
      </c>
      <c r="P456" s="7">
        <f t="shared" si="85"/>
        <v>-1.0181313767537913E-2</v>
      </c>
      <c r="R456" t="str">
        <f t="shared" si="80"/>
        <v>17/12/2024 16:00:00</v>
      </c>
      <c r="S456">
        <f>'MA DATA'!F457</f>
        <v>531.01</v>
      </c>
      <c r="T456" s="7">
        <f t="shared" si="86"/>
        <v>1.3191122404238459E-3</v>
      </c>
      <c r="W456" t="str">
        <f t="shared" si="81"/>
        <v>17/12/2024 16:00:00</v>
      </c>
      <c r="X456">
        <f>'CEG DATA'!F457</f>
        <v>234.24</v>
      </c>
      <c r="Y456" s="7">
        <f t="shared" si="87"/>
        <v>-2.137176414138094E-2</v>
      </c>
    </row>
    <row r="457" spans="2:25" x14ac:dyDescent="0.2">
      <c r="B457" t="str">
        <f>'CEG DATA'!B458</f>
        <v>18/12/2024 16:00:00</v>
      </c>
      <c r="C457">
        <f>'AAPL DATA'!F458</f>
        <v>248.05</v>
      </c>
      <c r="D457" s="7">
        <f t="shared" si="82"/>
        <v>-2.1654585708258262E-2</v>
      </c>
      <c r="F457" t="str">
        <f t="shared" si="77"/>
        <v>18/12/2024 16:00:00</v>
      </c>
      <c r="G457">
        <f>'AMZN DATA'!F457</f>
        <v>220.52</v>
      </c>
      <c r="H457" s="7">
        <f t="shared" si="83"/>
        <v>-4.7078456712751592E-2</v>
      </c>
      <c r="J457" t="str">
        <f t="shared" si="78"/>
        <v>18/12/2024 16:00:00</v>
      </c>
      <c r="K457">
        <f>'CVX DATA'!F458</f>
        <v>144.08000000000001</v>
      </c>
      <c r="L457" s="7">
        <f t="shared" si="84"/>
        <v>-2.7586540071180551E-2</v>
      </c>
      <c r="N457" t="str">
        <f t="shared" si="79"/>
        <v>18/12/2024 16:00:00</v>
      </c>
      <c r="O457">
        <f>'WDC DATA'!F458</f>
        <v>48.03</v>
      </c>
      <c r="P457" s="7">
        <f t="shared" si="85"/>
        <v>-1.7133250152861365E-2</v>
      </c>
      <c r="R457" t="str">
        <f t="shared" si="80"/>
        <v>18/12/2024 16:00:00</v>
      </c>
      <c r="S457">
        <f>'MA DATA'!F458</f>
        <v>519.96</v>
      </c>
      <c r="T457" s="7">
        <f t="shared" si="86"/>
        <v>-2.1028967916506849E-2</v>
      </c>
      <c r="W457" t="str">
        <f t="shared" si="81"/>
        <v>18/12/2024 16:00:00</v>
      </c>
      <c r="X457">
        <f>'CEG DATA'!F458</f>
        <v>225.76</v>
      </c>
      <c r="Y457" s="7">
        <f t="shared" si="87"/>
        <v>-3.6873742668442934E-2</v>
      </c>
    </row>
    <row r="458" spans="2:25" x14ac:dyDescent="0.2">
      <c r="B458" t="str">
        <f>'CEG DATA'!B459</f>
        <v>19/12/2024 16:00:00</v>
      </c>
      <c r="C458">
        <f>'AAPL DATA'!F459</f>
        <v>249.79</v>
      </c>
      <c r="D458" s="7">
        <f t="shared" si="82"/>
        <v>6.9902261174959015E-3</v>
      </c>
      <c r="F458" t="str">
        <f t="shared" si="77"/>
        <v>19/12/2024 16:00:00</v>
      </c>
      <c r="G458">
        <f>'AMZN DATA'!F458</f>
        <v>223.29</v>
      </c>
      <c r="H458" s="7">
        <f t="shared" si="83"/>
        <v>1.2482981318446182E-2</v>
      </c>
      <c r="J458" t="str">
        <f t="shared" si="78"/>
        <v>19/12/2024 16:00:00</v>
      </c>
      <c r="K458">
        <f>'CVX DATA'!F459</f>
        <v>141.15</v>
      </c>
      <c r="L458" s="7">
        <f t="shared" si="84"/>
        <v>-2.0545546168202401E-2</v>
      </c>
      <c r="N458" t="str">
        <f t="shared" si="79"/>
        <v>19/12/2024 16:00:00</v>
      </c>
      <c r="O458">
        <f>'WDC DATA'!F459</f>
        <v>45.06</v>
      </c>
      <c r="P458" s="7">
        <f t="shared" si="85"/>
        <v>-6.3830880672634607E-2</v>
      </c>
      <c r="R458" t="str">
        <f t="shared" si="80"/>
        <v>19/12/2024 16:00:00</v>
      </c>
      <c r="S458">
        <f>'MA DATA'!F459</f>
        <v>523.28</v>
      </c>
      <c r="T458" s="7">
        <f t="shared" si="86"/>
        <v>6.3648081131388772E-3</v>
      </c>
      <c r="W458" t="str">
        <f t="shared" si="81"/>
        <v>19/12/2024 16:00:00</v>
      </c>
      <c r="X458">
        <f>'CEG DATA'!F459</f>
        <v>225.17</v>
      </c>
      <c r="Y458" s="7">
        <f t="shared" si="87"/>
        <v>-2.616815632935214E-3</v>
      </c>
    </row>
    <row r="459" spans="2:25" x14ac:dyDescent="0.2">
      <c r="B459" t="str">
        <f>'CEG DATA'!B460</f>
        <v>20/12/2024 16:00:00</v>
      </c>
      <c r="C459">
        <f>'AAPL DATA'!F460</f>
        <v>254.49</v>
      </c>
      <c r="D459" s="7">
        <f t="shared" si="82"/>
        <v>1.8640977623199214E-2</v>
      </c>
      <c r="F459" t="str">
        <f t="shared" si="77"/>
        <v>20/12/2024 16:00:00</v>
      </c>
      <c r="G459">
        <f>'AMZN DATA'!F459</f>
        <v>224.92</v>
      </c>
      <c r="H459" s="7">
        <f t="shared" si="83"/>
        <v>7.2734083840718979E-3</v>
      </c>
      <c r="J459" t="str">
        <f t="shared" si="78"/>
        <v>20/12/2024 16:00:00</v>
      </c>
      <c r="K459">
        <f>'CVX DATA'!F460</f>
        <v>142.85</v>
      </c>
      <c r="L459" s="7">
        <f t="shared" si="84"/>
        <v>1.1971973977283723E-2</v>
      </c>
      <c r="N459" t="str">
        <f t="shared" si="79"/>
        <v>20/12/2024 16:00:00</v>
      </c>
      <c r="O459">
        <f>'WDC DATA'!F460</f>
        <v>45.53</v>
      </c>
      <c r="P459" s="7">
        <f t="shared" si="85"/>
        <v>1.0376514342592322E-2</v>
      </c>
      <c r="R459" t="str">
        <f t="shared" si="80"/>
        <v>20/12/2024 16:00:00</v>
      </c>
      <c r="S459">
        <f>'MA DATA'!F460</f>
        <v>528.03</v>
      </c>
      <c r="T459" s="7">
        <f t="shared" si="86"/>
        <v>9.0364066210305849E-3</v>
      </c>
      <c r="W459" t="str">
        <f t="shared" si="81"/>
        <v>20/12/2024 16:00:00</v>
      </c>
      <c r="X459">
        <f>'CEG DATA'!F460</f>
        <v>227.02</v>
      </c>
      <c r="Y459" s="7">
        <f t="shared" si="87"/>
        <v>8.1824468556246418E-3</v>
      </c>
    </row>
    <row r="460" spans="2:25" x14ac:dyDescent="0.2">
      <c r="B460" t="str">
        <f>'CEG DATA'!B461</f>
        <v>23/12/2024 16:00:00</v>
      </c>
      <c r="C460">
        <f>'AAPL DATA'!F461</f>
        <v>255.27</v>
      </c>
      <c r="D460" s="7">
        <f t="shared" si="82"/>
        <v>3.0602660418225774E-3</v>
      </c>
      <c r="F460" t="str">
        <f t="shared" si="77"/>
        <v>23/12/2024 16:00:00</v>
      </c>
      <c r="G460">
        <f>'AMZN DATA'!F460</f>
        <v>225.06</v>
      </c>
      <c r="H460" s="7">
        <f t="shared" si="83"/>
        <v>6.2224989785008612E-4</v>
      </c>
      <c r="J460" t="str">
        <f t="shared" si="78"/>
        <v>23/12/2024 16:00:00</v>
      </c>
      <c r="K460">
        <f>'CVX DATA'!F461</f>
        <v>142.97</v>
      </c>
      <c r="L460" s="7">
        <f t="shared" si="84"/>
        <v>8.3968936429077692E-4</v>
      </c>
      <c r="N460" t="str">
        <f t="shared" si="79"/>
        <v>23/12/2024 16:00:00</v>
      </c>
      <c r="O460">
        <f>'WDC DATA'!F461</f>
        <v>46.53</v>
      </c>
      <c r="P460" s="7">
        <f t="shared" si="85"/>
        <v>2.172581650986647E-2</v>
      </c>
      <c r="R460" t="str">
        <f t="shared" si="80"/>
        <v>23/12/2024 16:00:00</v>
      </c>
      <c r="S460">
        <f>'MA DATA'!F461</f>
        <v>528.96</v>
      </c>
      <c r="T460" s="7">
        <f t="shared" si="86"/>
        <v>1.7597143586715531E-3</v>
      </c>
      <c r="W460" t="str">
        <f t="shared" si="81"/>
        <v>23/12/2024 16:00:00</v>
      </c>
      <c r="X460">
        <f>'CEG DATA'!F461</f>
        <v>228.28</v>
      </c>
      <c r="Y460" s="7">
        <f t="shared" si="87"/>
        <v>5.5348263413139464E-3</v>
      </c>
    </row>
    <row r="461" spans="2:25" x14ac:dyDescent="0.2">
      <c r="B461" t="str">
        <f>'CEG DATA'!B462</f>
        <v>24/12/2024 13:05:00</v>
      </c>
      <c r="C461">
        <f>'AAPL DATA'!F462</f>
        <v>258.2</v>
      </c>
      <c r="D461" s="7">
        <f t="shared" si="82"/>
        <v>1.1412669882966294E-2</v>
      </c>
      <c r="F461" t="str">
        <f t="shared" si="77"/>
        <v>24/12/2024 13:05:00</v>
      </c>
      <c r="G461">
        <f>'AMZN DATA'!F461</f>
        <v>229.05</v>
      </c>
      <c r="H461" s="7">
        <f t="shared" si="83"/>
        <v>1.7573287010900208E-2</v>
      </c>
      <c r="J461" t="str">
        <f t="shared" si="78"/>
        <v>24/12/2024 13:05:00</v>
      </c>
      <c r="K461">
        <f>'CVX DATA'!F462</f>
        <v>143.84</v>
      </c>
      <c r="L461" s="7">
        <f t="shared" si="84"/>
        <v>6.066752682237362E-3</v>
      </c>
      <c r="N461" t="str">
        <f t="shared" si="79"/>
        <v>24/12/2024 13:05:00</v>
      </c>
      <c r="O461">
        <f>'WDC DATA'!F462</f>
        <v>46.64</v>
      </c>
      <c r="P461" s="7">
        <f t="shared" si="85"/>
        <v>2.3612761856796854E-3</v>
      </c>
      <c r="R461" t="str">
        <f t="shared" si="80"/>
        <v>24/12/2024 13:05:00</v>
      </c>
      <c r="S461">
        <f>'MA DATA'!F462</f>
        <v>535.71</v>
      </c>
      <c r="T461" s="7">
        <f t="shared" si="86"/>
        <v>1.2680155244483645E-2</v>
      </c>
      <c r="W461" t="str">
        <f t="shared" si="81"/>
        <v>24/12/2024 13:05:00</v>
      </c>
      <c r="X461">
        <f>'CEG DATA'!F462</f>
        <v>229.79</v>
      </c>
      <c r="Y461" s="7">
        <f t="shared" si="87"/>
        <v>6.5929026983375192E-3</v>
      </c>
    </row>
    <row r="462" spans="2:25" x14ac:dyDescent="0.2">
      <c r="B462" t="str">
        <f>'CEG DATA'!B463</f>
        <v>26/12/2024 16:00:00</v>
      </c>
      <c r="C462">
        <f>'AAPL DATA'!F463</f>
        <v>259.02</v>
      </c>
      <c r="D462" s="7">
        <f t="shared" si="82"/>
        <v>3.1708003828989626E-3</v>
      </c>
      <c r="F462" t="str">
        <f t="shared" si="77"/>
        <v>26/12/2024 16:00:00</v>
      </c>
      <c r="G462">
        <f>'AMZN DATA'!F462</f>
        <v>227.05</v>
      </c>
      <c r="H462" s="7">
        <f t="shared" si="83"/>
        <v>-8.7700627887910398E-3</v>
      </c>
      <c r="J462" t="str">
        <f t="shared" si="78"/>
        <v>26/12/2024 16:00:00</v>
      </c>
      <c r="K462">
        <f>'CVX DATA'!F463</f>
        <v>143.97999999999999</v>
      </c>
      <c r="L462" s="7">
        <f t="shared" si="84"/>
        <v>9.728303178465408E-4</v>
      </c>
      <c r="N462" t="str">
        <f t="shared" si="79"/>
        <v>26/12/2024 16:00:00</v>
      </c>
      <c r="O462">
        <f>'WDC DATA'!F463</f>
        <v>46.64</v>
      </c>
      <c r="P462" s="7">
        <f t="shared" si="85"/>
        <v>0</v>
      </c>
      <c r="R462" t="str">
        <f t="shared" si="80"/>
        <v>26/12/2024 16:00:00</v>
      </c>
      <c r="S462">
        <f>'MA DATA'!F463</f>
        <v>536.15</v>
      </c>
      <c r="T462" s="7">
        <f t="shared" si="86"/>
        <v>8.2100278901148759E-4</v>
      </c>
      <c r="W462" t="str">
        <f t="shared" si="81"/>
        <v>26/12/2024 16:00:00</v>
      </c>
      <c r="X462">
        <f>'CEG DATA'!F463</f>
        <v>228.64</v>
      </c>
      <c r="Y462" s="7">
        <f t="shared" si="87"/>
        <v>-5.017134185287756E-3</v>
      </c>
    </row>
    <row r="463" spans="2:25" x14ac:dyDescent="0.2">
      <c r="B463" t="str">
        <f>'CEG DATA'!B464</f>
        <v>27/12/2024 16:00:00</v>
      </c>
      <c r="C463">
        <f>'AAPL DATA'!F464</f>
        <v>255.59</v>
      </c>
      <c r="D463" s="7">
        <f t="shared" si="82"/>
        <v>-1.3330680688083499E-2</v>
      </c>
      <c r="F463" t="str">
        <f t="shared" si="77"/>
        <v>27/12/2024 16:00:00</v>
      </c>
      <c r="G463">
        <f>'AMZN DATA'!F463</f>
        <v>223.75</v>
      </c>
      <c r="H463" s="7">
        <f t="shared" si="83"/>
        <v>-1.4640900388995468E-2</v>
      </c>
      <c r="J463" t="str">
        <f t="shared" si="78"/>
        <v>27/12/2024 16:00:00</v>
      </c>
      <c r="K463">
        <f>'CVX DATA'!F464</f>
        <v>144</v>
      </c>
      <c r="L463" s="7">
        <f t="shared" si="84"/>
        <v>1.3889853484391336E-4</v>
      </c>
      <c r="N463" t="str">
        <f t="shared" si="79"/>
        <v>27/12/2024 16:00:00</v>
      </c>
      <c r="O463">
        <f>'WDC DATA'!F464</f>
        <v>45.88</v>
      </c>
      <c r="P463" s="7">
        <f t="shared" si="85"/>
        <v>-1.6429249781067003E-2</v>
      </c>
      <c r="R463" t="str">
        <f t="shared" si="80"/>
        <v>27/12/2024 16:00:00</v>
      </c>
      <c r="S463">
        <f>'MA DATA'!F464</f>
        <v>532.20000000000005</v>
      </c>
      <c r="T463" s="7">
        <f t="shared" si="86"/>
        <v>-7.3946141225657274E-3</v>
      </c>
      <c r="W463" t="str">
        <f t="shared" si="81"/>
        <v>27/12/2024 16:00:00</v>
      </c>
      <c r="X463">
        <f>'CEG DATA'!F464</f>
        <v>226.54</v>
      </c>
      <c r="Y463" s="7">
        <f t="shared" si="87"/>
        <v>-9.2271844089897304E-3</v>
      </c>
    </row>
    <row r="464" spans="2:25" x14ac:dyDescent="0.2">
      <c r="B464" t="str">
        <f>'CEG DATA'!B465</f>
        <v>30/12/2024 16:00:00</v>
      </c>
      <c r="C464">
        <f>'AAPL DATA'!F465</f>
        <v>252.2</v>
      </c>
      <c r="D464" s="7">
        <f t="shared" si="82"/>
        <v>-1.3352174576538492E-2</v>
      </c>
      <c r="F464" t="str">
        <f t="shared" si="77"/>
        <v>30/12/2024 16:00:00</v>
      </c>
      <c r="G464">
        <f>'AMZN DATA'!F464</f>
        <v>221.3</v>
      </c>
      <c r="H464" s="7">
        <f t="shared" si="83"/>
        <v>-1.1010110097960732E-2</v>
      </c>
      <c r="J464" t="str">
        <f t="shared" si="78"/>
        <v>30/12/2024 16:00:00</v>
      </c>
      <c r="K464">
        <f>'CVX DATA'!F465</f>
        <v>143.07</v>
      </c>
      <c r="L464" s="7">
        <f t="shared" si="84"/>
        <v>-6.479278597757961E-3</v>
      </c>
      <c r="N464" t="str">
        <f t="shared" si="79"/>
        <v>30/12/2024 16:00:00</v>
      </c>
      <c r="O464">
        <f>'WDC DATA'!F465</f>
        <v>45.06</v>
      </c>
      <c r="P464" s="7">
        <f t="shared" si="85"/>
        <v>-1.8034357257071521E-2</v>
      </c>
      <c r="R464" t="str">
        <f t="shared" si="80"/>
        <v>30/12/2024 16:00:00</v>
      </c>
      <c r="S464">
        <f>'MA DATA'!F465</f>
        <v>525.54999999999995</v>
      </c>
      <c r="T464" s="7">
        <f t="shared" si="86"/>
        <v>-1.2574025274225561E-2</v>
      </c>
      <c r="W464" t="str">
        <f t="shared" si="81"/>
        <v>30/12/2024 16:00:00</v>
      </c>
      <c r="X464">
        <f>'CEG DATA'!F465</f>
        <v>226.32</v>
      </c>
      <c r="Y464" s="7">
        <f t="shared" si="87"/>
        <v>-9.7160277925580226E-4</v>
      </c>
    </row>
    <row r="465" spans="2:25" x14ac:dyDescent="0.2">
      <c r="B465" t="str">
        <f>'CEG DATA'!B466</f>
        <v>31/12/2024 16:00:00</v>
      </c>
      <c r="C465">
        <f>'AAPL DATA'!F466</f>
        <v>250.42</v>
      </c>
      <c r="D465" s="7">
        <f t="shared" si="82"/>
        <v>-7.0829152900175382E-3</v>
      </c>
      <c r="F465" t="str">
        <f t="shared" si="77"/>
        <v>31/12/2024 16:00:00</v>
      </c>
      <c r="G465">
        <f>'AMZN DATA'!F465</f>
        <v>219.39</v>
      </c>
      <c r="H465" s="7">
        <f t="shared" si="83"/>
        <v>-8.6682791060346213E-3</v>
      </c>
      <c r="J465" t="str">
        <f t="shared" si="78"/>
        <v>31/12/2024 16:00:00</v>
      </c>
      <c r="K465">
        <f>'CVX DATA'!F466</f>
        <v>144.84</v>
      </c>
      <c r="L465" s="7">
        <f t="shared" si="84"/>
        <v>1.2295663919197867E-2</v>
      </c>
      <c r="N465" t="str">
        <f t="shared" si="79"/>
        <v>31/12/2024 16:00:00</v>
      </c>
      <c r="O465">
        <f>'WDC DATA'!F466</f>
        <v>45.07</v>
      </c>
      <c r="P465" s="7">
        <f t="shared" si="85"/>
        <v>2.2190169845839698E-4</v>
      </c>
      <c r="R465" t="str">
        <f t="shared" si="80"/>
        <v>31/12/2024 16:00:00</v>
      </c>
      <c r="S465">
        <f>'MA DATA'!F466</f>
        <v>526.57000000000005</v>
      </c>
      <c r="T465" s="7">
        <f t="shared" si="86"/>
        <v>1.9389429334249076E-3</v>
      </c>
      <c r="W465" t="str">
        <f t="shared" si="81"/>
        <v>31/12/2024 16:00:00</v>
      </c>
      <c r="X465">
        <f>'CEG DATA'!F466</f>
        <v>223.71</v>
      </c>
      <c r="Y465" s="7">
        <f t="shared" si="87"/>
        <v>-1.159935676949852E-2</v>
      </c>
    </row>
    <row r="466" spans="2:25" x14ac:dyDescent="0.2">
      <c r="B466" t="str">
        <f>'CEG DATA'!B467</f>
        <v>02/01/2025 16:00:00</v>
      </c>
      <c r="C466">
        <f>'AAPL DATA'!F467</f>
        <v>243.85</v>
      </c>
      <c r="D466" s="7">
        <f t="shared" si="82"/>
        <v>-2.6586226084739983E-2</v>
      </c>
      <c r="F466" t="str">
        <f t="shared" si="77"/>
        <v>02/01/2025 16:00:00</v>
      </c>
      <c r="G466">
        <f>'AMZN DATA'!F466</f>
        <v>220.22</v>
      </c>
      <c r="H466" s="7">
        <f t="shared" si="83"/>
        <v>3.7760787344755151E-3</v>
      </c>
      <c r="J466" t="str">
        <f t="shared" si="78"/>
        <v>02/01/2025 16:00:00</v>
      </c>
      <c r="K466">
        <f>'CVX DATA'!F467</f>
        <v>146.71</v>
      </c>
      <c r="L466" s="7">
        <f t="shared" si="84"/>
        <v>1.2828164254112234E-2</v>
      </c>
      <c r="N466" t="str">
        <f t="shared" si="79"/>
        <v>02/01/2025 16:00:00</v>
      </c>
      <c r="O466">
        <f>'WDC DATA'!F467</f>
        <v>46.77</v>
      </c>
      <c r="P466" s="7">
        <f t="shared" si="85"/>
        <v>3.7025135035238001E-2</v>
      </c>
      <c r="R466" t="str">
        <f t="shared" si="80"/>
        <v>02/01/2025 16:00:00</v>
      </c>
      <c r="S466">
        <f>'MA DATA'!F467</f>
        <v>522.4</v>
      </c>
      <c r="T466" s="7">
        <f t="shared" si="86"/>
        <v>-7.9506982405669908E-3</v>
      </c>
      <c r="W466" t="str">
        <f t="shared" si="81"/>
        <v>02/01/2025 16:00:00</v>
      </c>
      <c r="X466">
        <f>'CEG DATA'!F467</f>
        <v>242.6</v>
      </c>
      <c r="Y466" s="7">
        <f t="shared" si="87"/>
        <v>8.1063426286136608E-2</v>
      </c>
    </row>
    <row r="467" spans="2:25" x14ac:dyDescent="0.2">
      <c r="B467" t="str">
        <f>'CEG DATA'!B468</f>
        <v>03/01/2025 16:00:00</v>
      </c>
      <c r="C467">
        <f>'AAPL DATA'!F468</f>
        <v>243.36</v>
      </c>
      <c r="D467" s="7">
        <f t="shared" si="82"/>
        <v>-2.0114536450788353E-3</v>
      </c>
      <c r="F467" t="str">
        <f t="shared" si="77"/>
        <v>03/01/2025 16:00:00</v>
      </c>
      <c r="G467">
        <f>'AMZN DATA'!F467</f>
        <v>224.19</v>
      </c>
      <c r="H467" s="7">
        <f t="shared" si="83"/>
        <v>1.7866859924863424E-2</v>
      </c>
      <c r="J467" t="str">
        <f t="shared" si="78"/>
        <v>03/01/2025 16:00:00</v>
      </c>
      <c r="K467">
        <f>'CVX DATA'!F468</f>
        <v>147.85</v>
      </c>
      <c r="L467" s="7">
        <f t="shared" si="84"/>
        <v>7.7403971469335673E-3</v>
      </c>
      <c r="N467" t="str">
        <f t="shared" si="79"/>
        <v>03/01/2025 16:00:00</v>
      </c>
      <c r="O467">
        <f>'WDC DATA'!F468</f>
        <v>48.43</v>
      </c>
      <c r="P467" s="7">
        <f t="shared" si="85"/>
        <v>3.487748467734287E-2</v>
      </c>
      <c r="R467" t="str">
        <f t="shared" si="80"/>
        <v>03/01/2025 16:00:00</v>
      </c>
      <c r="S467">
        <f>'MA DATA'!F468</f>
        <v>521.36</v>
      </c>
      <c r="T467" s="7">
        <f t="shared" si="86"/>
        <v>-1.9927959380963024E-3</v>
      </c>
      <c r="W467" t="str">
        <f t="shared" si="81"/>
        <v>03/01/2025 16:00:00</v>
      </c>
      <c r="X467">
        <f>'CEG DATA'!F468</f>
        <v>252.4</v>
      </c>
      <c r="Y467" s="7">
        <f t="shared" si="87"/>
        <v>3.9601134157108461E-2</v>
      </c>
    </row>
    <row r="468" spans="2:25" x14ac:dyDescent="0.2">
      <c r="B468" t="str">
        <f>'CEG DATA'!B469</f>
        <v>06/01/2025 16:00:00</v>
      </c>
      <c r="C468">
        <f>'AAPL DATA'!F469</f>
        <v>245</v>
      </c>
      <c r="D468" s="7">
        <f t="shared" si="82"/>
        <v>6.7163820337442027E-3</v>
      </c>
      <c r="F468" t="str">
        <f t="shared" si="77"/>
        <v>06/01/2025 16:00:00</v>
      </c>
      <c r="G468">
        <f>'AMZN DATA'!F468</f>
        <v>227.61</v>
      </c>
      <c r="H468" s="7">
        <f t="shared" si="83"/>
        <v>1.5139731407784835E-2</v>
      </c>
      <c r="J468" t="str">
        <f t="shared" si="78"/>
        <v>06/01/2025 16:00:00</v>
      </c>
      <c r="K468">
        <f>'CVX DATA'!F469</f>
        <v>147.26</v>
      </c>
      <c r="L468" s="7">
        <f t="shared" si="84"/>
        <v>-3.9985143579154636E-3</v>
      </c>
      <c r="N468" t="str">
        <f t="shared" si="79"/>
        <v>06/01/2025 16:00:00</v>
      </c>
      <c r="O468">
        <f>'WDC DATA'!F469</f>
        <v>49.62</v>
      </c>
      <c r="P468" s="7">
        <f t="shared" si="85"/>
        <v>2.4274521848517052E-2</v>
      </c>
      <c r="R468" t="str">
        <f t="shared" si="80"/>
        <v>06/01/2025 16:00:00</v>
      </c>
      <c r="S468">
        <f>'MA DATA'!F469</f>
        <v>511.93</v>
      </c>
      <c r="T468" s="7">
        <f t="shared" si="86"/>
        <v>-1.8252885081477356E-2</v>
      </c>
      <c r="W468" t="str">
        <f t="shared" si="81"/>
        <v>06/01/2025 16:00:00</v>
      </c>
      <c r="X468">
        <f>'CEG DATA'!F469</f>
        <v>264.27999999999997</v>
      </c>
      <c r="Y468" s="7">
        <f t="shared" si="87"/>
        <v>4.599401649462672E-2</v>
      </c>
    </row>
    <row r="469" spans="2:25" x14ac:dyDescent="0.2">
      <c r="B469" t="str">
        <f>'CEG DATA'!B470</f>
        <v>07/01/2025 16:00:00</v>
      </c>
      <c r="C469">
        <f>'AAPL DATA'!F470</f>
        <v>242.21</v>
      </c>
      <c r="D469" s="7">
        <f t="shared" si="82"/>
        <v>-1.1453092086491822E-2</v>
      </c>
      <c r="F469" t="str">
        <f t="shared" si="77"/>
        <v>07/01/2025 16:00:00</v>
      </c>
      <c r="G469">
        <f>'AMZN DATA'!F469</f>
        <v>222.11</v>
      </c>
      <c r="H469" s="7">
        <f t="shared" si="83"/>
        <v>-2.4460883367675646E-2</v>
      </c>
      <c r="J469" t="str">
        <f t="shared" si="78"/>
        <v>07/01/2025 16:00:00</v>
      </c>
      <c r="K469">
        <f>'CVX DATA'!F470</f>
        <v>149.59</v>
      </c>
      <c r="L469" s="7">
        <f t="shared" si="84"/>
        <v>1.5698486445798812E-2</v>
      </c>
      <c r="N469" t="str">
        <f t="shared" si="79"/>
        <v>07/01/2025 16:00:00</v>
      </c>
      <c r="O469">
        <f>'WDC DATA'!F470</f>
        <v>49.03</v>
      </c>
      <c r="P469" s="7">
        <f t="shared" si="85"/>
        <v>-1.1961622600513006E-2</v>
      </c>
      <c r="R469" t="str">
        <f t="shared" si="80"/>
        <v>07/01/2025 16:00:00</v>
      </c>
      <c r="S469">
        <f>'MA DATA'!F470</f>
        <v>511.4</v>
      </c>
      <c r="T469" s="7">
        <f t="shared" si="86"/>
        <v>-1.0358340855613594E-3</v>
      </c>
      <c r="W469" t="str">
        <f t="shared" si="81"/>
        <v>07/01/2025 16:00:00</v>
      </c>
      <c r="X469">
        <f>'CEG DATA'!F470</f>
        <v>255.63</v>
      </c>
      <c r="Y469" s="7">
        <f t="shared" si="87"/>
        <v>-3.3278060653710556E-2</v>
      </c>
    </row>
    <row r="470" spans="2:25" x14ac:dyDescent="0.2">
      <c r="B470" t="str">
        <f>'CEG DATA'!B471</f>
        <v>08/01/2025 16:00:00</v>
      </c>
      <c r="C470">
        <f>'AAPL DATA'!F471</f>
        <v>242.7</v>
      </c>
      <c r="D470" s="7">
        <f t="shared" si="82"/>
        <v>2.0209942743203797E-3</v>
      </c>
      <c r="F470" t="str">
        <f t="shared" si="77"/>
        <v>08/01/2025 16:00:00</v>
      </c>
      <c r="G470">
        <f>'AMZN DATA'!F470</f>
        <v>222.13</v>
      </c>
      <c r="H470" s="7">
        <f t="shared" si="83"/>
        <v>9.0041419113513752E-5</v>
      </c>
      <c r="J470" t="str">
        <f t="shared" si="78"/>
        <v>08/01/2025 16:00:00</v>
      </c>
      <c r="K470">
        <f>'CVX DATA'!F471</f>
        <v>150.30000000000001</v>
      </c>
      <c r="L470" s="7">
        <f t="shared" si="84"/>
        <v>4.73507837255931E-3</v>
      </c>
      <c r="N470" t="str">
        <f t="shared" si="79"/>
        <v>08/01/2025 16:00:00</v>
      </c>
      <c r="O470">
        <f>'WDC DATA'!F471</f>
        <v>48.42</v>
      </c>
      <c r="P470" s="7">
        <f t="shared" si="85"/>
        <v>-1.251940415322942E-2</v>
      </c>
      <c r="R470" t="str">
        <f t="shared" si="80"/>
        <v>08/01/2025 16:00:00</v>
      </c>
      <c r="S470">
        <f>'MA DATA'!F471</f>
        <v>516.4</v>
      </c>
      <c r="T470" s="7">
        <f t="shared" si="86"/>
        <v>9.7295961154012945E-3</v>
      </c>
      <c r="W470" t="str">
        <f t="shared" si="81"/>
        <v>08/01/2025 16:00:00</v>
      </c>
      <c r="X470">
        <f>'CEG DATA'!F471</f>
        <v>243.84</v>
      </c>
      <c r="Y470" s="7">
        <f t="shared" si="87"/>
        <v>-4.7218814009692821E-2</v>
      </c>
    </row>
    <row r="471" spans="2:25" x14ac:dyDescent="0.2">
      <c r="B471" t="str">
        <f>'CEG DATA'!B472</f>
        <v>10/01/2025 16:00:00</v>
      </c>
      <c r="C471">
        <f>'AAPL DATA'!F472</f>
        <v>236.85</v>
      </c>
      <c r="D471" s="7">
        <f t="shared" si="82"/>
        <v>-2.4399083362794845E-2</v>
      </c>
      <c r="F471" t="str">
        <f t="shared" si="77"/>
        <v>10/01/2025 16:00:00</v>
      </c>
      <c r="G471">
        <f>'AMZN DATA'!F471</f>
        <v>218.94</v>
      </c>
      <c r="H471" s="7">
        <f t="shared" si="83"/>
        <v>-1.4465076393119836E-2</v>
      </c>
      <c r="J471" t="str">
        <f t="shared" si="78"/>
        <v>10/01/2025 16:00:00</v>
      </c>
      <c r="K471">
        <f>'CVX DATA'!F472</f>
        <v>153.13999999999999</v>
      </c>
      <c r="L471" s="7">
        <f t="shared" si="84"/>
        <v>1.8719238926048414E-2</v>
      </c>
      <c r="N471" t="str">
        <f t="shared" si="79"/>
        <v>10/01/2025 16:00:00</v>
      </c>
      <c r="O471">
        <f>'WDC DATA'!F472</f>
        <v>47.48</v>
      </c>
      <c r="P471" s="7">
        <f t="shared" si="85"/>
        <v>-1.960438176844527E-2</v>
      </c>
      <c r="R471" t="str">
        <f t="shared" si="80"/>
        <v>10/01/2025 16:00:00</v>
      </c>
      <c r="S471">
        <f>'MA DATA'!F472</f>
        <v>504.67</v>
      </c>
      <c r="T471" s="7">
        <f t="shared" si="86"/>
        <v>-2.2976908645200977E-2</v>
      </c>
      <c r="W471" t="str">
        <f t="shared" si="81"/>
        <v>10/01/2025 16:00:00</v>
      </c>
      <c r="X471">
        <f>'CEG DATA'!F472</f>
        <v>305.19</v>
      </c>
      <c r="Y471" s="7">
        <f t="shared" si="87"/>
        <v>0.22442226097548523</v>
      </c>
    </row>
    <row r="472" spans="2:25" x14ac:dyDescent="0.2">
      <c r="B472" t="str">
        <f>'CEG DATA'!B473</f>
        <v>13/01/2025 16:00:00</v>
      </c>
      <c r="C472">
        <f>'AAPL DATA'!F473</f>
        <v>234.4</v>
      </c>
      <c r="D472" s="7">
        <f t="shared" si="82"/>
        <v>-1.0397971666903203E-2</v>
      </c>
      <c r="F472" t="str">
        <f t="shared" si="77"/>
        <v>13/01/2025 16:00:00</v>
      </c>
      <c r="G472">
        <f>'AMZN DATA'!F472</f>
        <v>218.46</v>
      </c>
      <c r="H472" s="7">
        <f t="shared" si="83"/>
        <v>-2.1947882610141591E-3</v>
      </c>
      <c r="J472" t="str">
        <f t="shared" si="78"/>
        <v>13/01/2025 16:00:00</v>
      </c>
      <c r="K472">
        <f>'CVX DATA'!F473</f>
        <v>155.35</v>
      </c>
      <c r="L472" s="7">
        <f t="shared" si="84"/>
        <v>1.4328100154079105E-2</v>
      </c>
      <c r="N472" t="str">
        <f t="shared" si="79"/>
        <v>13/01/2025 16:00:00</v>
      </c>
      <c r="O472">
        <f>'WDC DATA'!F473</f>
        <v>46.88</v>
      </c>
      <c r="P472" s="7">
        <f t="shared" si="85"/>
        <v>-1.2717424472710005E-2</v>
      </c>
      <c r="R472" t="str">
        <f t="shared" si="80"/>
        <v>13/01/2025 16:00:00</v>
      </c>
      <c r="S472">
        <f>'MA DATA'!F473</f>
        <v>504.91</v>
      </c>
      <c r="T472" s="7">
        <f t="shared" si="86"/>
        <v>4.7544524360819022E-4</v>
      </c>
      <c r="W472" t="str">
        <f t="shared" si="81"/>
        <v>13/01/2025 16:00:00</v>
      </c>
      <c r="X472">
        <f>'CEG DATA'!F473</f>
        <v>279.24</v>
      </c>
      <c r="Y472" s="7">
        <f t="shared" si="87"/>
        <v>-8.8862906371565964E-2</v>
      </c>
    </row>
    <row r="473" spans="2:25" x14ac:dyDescent="0.2">
      <c r="B473" t="str">
        <f>'CEG DATA'!B474</f>
        <v>14/01/2025 16:00:00</v>
      </c>
      <c r="C473">
        <f>'AAPL DATA'!F474</f>
        <v>233.28</v>
      </c>
      <c r="D473" s="7">
        <f t="shared" si="82"/>
        <v>-4.7896088825642048E-3</v>
      </c>
      <c r="F473" t="str">
        <f t="shared" si="77"/>
        <v>14/01/2025 16:00:00</v>
      </c>
      <c r="G473">
        <f>'AMZN DATA'!F473</f>
        <v>217.76</v>
      </c>
      <c r="H473" s="7">
        <f t="shared" si="83"/>
        <v>-3.2093925122412274E-3</v>
      </c>
      <c r="J473" t="str">
        <f t="shared" si="78"/>
        <v>14/01/2025 16:00:00</v>
      </c>
      <c r="K473">
        <f>'CVX DATA'!F474</f>
        <v>156.9</v>
      </c>
      <c r="L473" s="7">
        <f t="shared" si="84"/>
        <v>9.9280238999304941E-3</v>
      </c>
      <c r="N473" t="str">
        <f t="shared" si="79"/>
        <v>14/01/2025 16:00:00</v>
      </c>
      <c r="O473">
        <f>'WDC DATA'!F474</f>
        <v>47.42</v>
      </c>
      <c r="P473" s="7">
        <f t="shared" si="85"/>
        <v>1.1452935368502278E-2</v>
      </c>
      <c r="R473" t="str">
        <f t="shared" si="80"/>
        <v>14/01/2025 16:00:00</v>
      </c>
      <c r="S473">
        <f>'MA DATA'!F474</f>
        <v>509.02</v>
      </c>
      <c r="T473" s="7">
        <f t="shared" si="86"/>
        <v>8.1071129385337608E-3</v>
      </c>
      <c r="W473" t="str">
        <f t="shared" si="81"/>
        <v>14/01/2025 16:00:00</v>
      </c>
      <c r="X473">
        <f>'CEG DATA'!F474</f>
        <v>288.87</v>
      </c>
      <c r="Y473" s="7">
        <f t="shared" si="87"/>
        <v>3.3905132818101515E-2</v>
      </c>
    </row>
    <row r="474" spans="2:25" x14ac:dyDescent="0.2">
      <c r="B474" t="str">
        <f>'CEG DATA'!B475</f>
        <v>15/01/2025 16:00:00</v>
      </c>
      <c r="C474">
        <f>'AAPL DATA'!F475</f>
        <v>237.87</v>
      </c>
      <c r="D474" s="7">
        <f t="shared" si="82"/>
        <v>1.9484857132124001E-2</v>
      </c>
      <c r="F474" t="str">
        <f t="shared" si="77"/>
        <v>15/01/2025 16:00:00</v>
      </c>
      <c r="G474">
        <f>'AMZN DATA'!F474</f>
        <v>223.35</v>
      </c>
      <c r="H474" s="7">
        <f t="shared" si="83"/>
        <v>2.5346508894971788E-2</v>
      </c>
      <c r="J474" t="str">
        <f t="shared" si="78"/>
        <v>15/01/2025 16:00:00</v>
      </c>
      <c r="K474">
        <f>'CVX DATA'!F475</f>
        <v>158.33000000000001</v>
      </c>
      <c r="L474" s="7">
        <f t="shared" si="84"/>
        <v>9.0728027743559991E-3</v>
      </c>
      <c r="N474" t="str">
        <f t="shared" si="79"/>
        <v>15/01/2025 16:00:00</v>
      </c>
      <c r="O474">
        <f>'WDC DATA'!F475</f>
        <v>48.85</v>
      </c>
      <c r="P474" s="7">
        <f t="shared" si="85"/>
        <v>2.9710297851532327E-2</v>
      </c>
      <c r="R474" t="str">
        <f t="shared" si="80"/>
        <v>15/01/2025 16:00:00</v>
      </c>
      <c r="S474">
        <f>'MA DATA'!F475</f>
        <v>522.35</v>
      </c>
      <c r="T474" s="7">
        <f t="shared" si="86"/>
        <v>2.5850552774088553E-2</v>
      </c>
      <c r="W474" t="str">
        <f t="shared" si="81"/>
        <v>15/01/2025 16:00:00</v>
      </c>
      <c r="X474">
        <f>'CEG DATA'!F475</f>
        <v>300.77</v>
      </c>
      <c r="Y474" s="7">
        <f t="shared" si="87"/>
        <v>4.0369093139058856E-2</v>
      </c>
    </row>
    <row r="475" spans="2:25" x14ac:dyDescent="0.2">
      <c r="B475" t="str">
        <f>'CEG DATA'!B476</f>
        <v>16/01/2025 16:00:00</v>
      </c>
      <c r="C475">
        <f>'AAPL DATA'!F476</f>
        <v>228.26</v>
      </c>
      <c r="D475" s="7">
        <f t="shared" si="82"/>
        <v>-4.1238975826963314E-2</v>
      </c>
      <c r="F475" t="str">
        <f t="shared" si="77"/>
        <v>16/01/2025 16:00:00</v>
      </c>
      <c r="G475">
        <f>'AMZN DATA'!F475</f>
        <v>220.66</v>
      </c>
      <c r="H475" s="7">
        <f t="shared" si="83"/>
        <v>-1.2116992465967626E-2</v>
      </c>
      <c r="J475" t="str">
        <f t="shared" si="78"/>
        <v>16/01/2025 16:00:00</v>
      </c>
      <c r="K475">
        <f>'CVX DATA'!F476</f>
        <v>159.38</v>
      </c>
      <c r="L475" s="7">
        <f t="shared" si="84"/>
        <v>6.6098254562592159E-3</v>
      </c>
      <c r="N475" t="str">
        <f t="shared" si="79"/>
        <v>16/01/2025 16:00:00</v>
      </c>
      <c r="O475">
        <f>'WDC DATA'!F476</f>
        <v>48.56</v>
      </c>
      <c r="P475" s="7">
        <f t="shared" si="85"/>
        <v>-5.9542317375488518E-3</v>
      </c>
      <c r="R475" t="str">
        <f t="shared" si="80"/>
        <v>16/01/2025 16:00:00</v>
      </c>
      <c r="S475">
        <f>'MA DATA'!F476</f>
        <v>523.14</v>
      </c>
      <c r="T475" s="7">
        <f t="shared" si="86"/>
        <v>1.5112533842616153E-3</v>
      </c>
      <c r="W475" t="str">
        <f t="shared" si="81"/>
        <v>16/01/2025 16:00:00</v>
      </c>
      <c r="X475">
        <f>'CEG DATA'!F476</f>
        <v>315.24</v>
      </c>
      <c r="Y475" s="7">
        <f t="shared" si="87"/>
        <v>4.6988400426087699E-2</v>
      </c>
    </row>
    <row r="476" spans="2:25" x14ac:dyDescent="0.2">
      <c r="B476" t="str">
        <f>'CEG DATA'!B477</f>
        <v>17/01/2025 16:00:00</v>
      </c>
      <c r="C476">
        <f>'AAPL DATA'!F477</f>
        <v>229.98</v>
      </c>
      <c r="D476" s="7">
        <f t="shared" si="82"/>
        <v>7.5070184950648353E-3</v>
      </c>
      <c r="F476" t="str">
        <f t="shared" si="77"/>
        <v>17/01/2025 16:00:00</v>
      </c>
      <c r="G476">
        <f>'AMZN DATA'!F476</f>
        <v>225.94</v>
      </c>
      <c r="H476" s="7">
        <f t="shared" si="83"/>
        <v>2.3646421966622699E-2</v>
      </c>
      <c r="J476" t="str">
        <f t="shared" si="78"/>
        <v>17/01/2025 16:00:00</v>
      </c>
      <c r="K476">
        <f>'CVX DATA'!F477</f>
        <v>161.47</v>
      </c>
      <c r="L476" s="7">
        <f t="shared" si="84"/>
        <v>1.3028078923927617E-2</v>
      </c>
      <c r="N476" t="str">
        <f t="shared" si="79"/>
        <v>17/01/2025 16:00:00</v>
      </c>
      <c r="O476">
        <f>'WDC DATA'!F477</f>
        <v>49.16</v>
      </c>
      <c r="P476" s="7">
        <f t="shared" si="85"/>
        <v>1.2280137946591151E-2</v>
      </c>
      <c r="R476" t="str">
        <f t="shared" si="80"/>
        <v>17/01/2025 16:00:00</v>
      </c>
      <c r="S476">
        <f>'MA DATA'!F477</f>
        <v>524.70000000000005</v>
      </c>
      <c r="T476" s="7">
        <f t="shared" si="86"/>
        <v>2.9775560248876212E-3</v>
      </c>
      <c r="W476" t="str">
        <f t="shared" si="81"/>
        <v>17/01/2025 16:00:00</v>
      </c>
      <c r="X476">
        <f>'CEG DATA'!F477</f>
        <v>316.36</v>
      </c>
      <c r="Y476" s="7">
        <f t="shared" si="87"/>
        <v>3.5465521657677265E-3</v>
      </c>
    </row>
    <row r="477" spans="2:25" x14ac:dyDescent="0.2">
      <c r="B477" t="str">
        <f>'CEG DATA'!B478</f>
        <v>21/01/2025 16:00:00</v>
      </c>
      <c r="C477">
        <f>'AAPL DATA'!F478</f>
        <v>222.64</v>
      </c>
      <c r="D477" s="7">
        <f t="shared" si="82"/>
        <v>-3.2436231402883438E-2</v>
      </c>
      <c r="F477" t="str">
        <f t="shared" si="77"/>
        <v>21/01/2025 16:00:00</v>
      </c>
      <c r="G477">
        <f>'AMZN DATA'!F477</f>
        <v>230.71</v>
      </c>
      <c r="H477" s="7">
        <f t="shared" si="83"/>
        <v>2.0892033278734474E-2</v>
      </c>
      <c r="J477" t="str">
        <f t="shared" si="78"/>
        <v>21/01/2025 16:00:00</v>
      </c>
      <c r="K477">
        <f>'CVX DATA'!F478</f>
        <v>158.24</v>
      </c>
      <c r="L477" s="7">
        <f t="shared" si="84"/>
        <v>-2.0206499019127622E-2</v>
      </c>
      <c r="N477" t="str">
        <f t="shared" si="79"/>
        <v>21/01/2025 16:00:00</v>
      </c>
      <c r="O477">
        <f>'WDC DATA'!F478</f>
        <v>50.97</v>
      </c>
      <c r="P477" s="7">
        <f t="shared" si="85"/>
        <v>3.615693965411633E-2</v>
      </c>
      <c r="R477" t="str">
        <f t="shared" si="80"/>
        <v>21/01/2025 16:00:00</v>
      </c>
      <c r="S477">
        <f>'MA DATA'!F478</f>
        <v>528.05999999999995</v>
      </c>
      <c r="T477" s="7">
        <f t="shared" si="86"/>
        <v>6.3832429211090431E-3</v>
      </c>
      <c r="W477" t="str">
        <f t="shared" si="81"/>
        <v>21/01/2025 16:00:00</v>
      </c>
      <c r="X477">
        <f>'CEG DATA'!F478</f>
        <v>323.64</v>
      </c>
      <c r="Y477" s="7">
        <f t="shared" si="87"/>
        <v>2.2750981288422258E-2</v>
      </c>
    </row>
    <row r="478" spans="2:25" x14ac:dyDescent="0.2">
      <c r="B478" t="str">
        <f>'CEG DATA'!B479</f>
        <v>22/01/2025 16:00:00</v>
      </c>
      <c r="C478">
        <f>'AAPL DATA'!F479</f>
        <v>223.83</v>
      </c>
      <c r="D478" s="7">
        <f t="shared" si="82"/>
        <v>5.3307179338975266E-3</v>
      </c>
      <c r="F478" t="str">
        <f t="shared" si="77"/>
        <v>22/01/2025 16:00:00</v>
      </c>
      <c r="G478">
        <f>'AMZN DATA'!F478</f>
        <v>235.01</v>
      </c>
      <c r="H478" s="7">
        <f t="shared" si="83"/>
        <v>1.8466555852769646E-2</v>
      </c>
      <c r="J478" t="str">
        <f t="shared" si="78"/>
        <v>22/01/2025 16:00:00</v>
      </c>
      <c r="K478">
        <f>'CVX DATA'!F479</f>
        <v>156.41</v>
      </c>
      <c r="L478" s="7">
        <f t="shared" si="84"/>
        <v>-1.1632103188251895E-2</v>
      </c>
      <c r="N478" t="str">
        <f t="shared" si="79"/>
        <v>22/01/2025 16:00:00</v>
      </c>
      <c r="O478">
        <f>'WDC DATA'!F479</f>
        <v>51.88</v>
      </c>
      <c r="P478" s="7">
        <f t="shared" si="85"/>
        <v>1.7696135096292961E-2</v>
      </c>
      <c r="R478" t="str">
        <f t="shared" si="80"/>
        <v>22/01/2025 16:00:00</v>
      </c>
      <c r="S478">
        <f>'MA DATA'!F479</f>
        <v>527.17999999999995</v>
      </c>
      <c r="T478" s="7">
        <f t="shared" si="86"/>
        <v>-1.6678674121475806E-3</v>
      </c>
      <c r="W478" t="str">
        <f t="shared" si="81"/>
        <v>22/01/2025 16:00:00</v>
      </c>
      <c r="X478">
        <f>'CEG DATA'!F479</f>
        <v>332.47</v>
      </c>
      <c r="Y478" s="7">
        <f t="shared" si="87"/>
        <v>2.6917843521789234E-2</v>
      </c>
    </row>
    <row r="479" spans="2:25" x14ac:dyDescent="0.2">
      <c r="B479" t="str">
        <f>'CEG DATA'!B480</f>
        <v>23/01/2025 16:00:00</v>
      </c>
      <c r="C479">
        <f>'AAPL DATA'!F480</f>
        <v>223.66</v>
      </c>
      <c r="D479" s="7">
        <f t="shared" si="82"/>
        <v>-7.5979355149053557E-4</v>
      </c>
      <c r="F479" t="str">
        <f t="shared" si="77"/>
        <v>23/01/2025 16:00:00</v>
      </c>
      <c r="G479">
        <f>'AMZN DATA'!F479</f>
        <v>235.42</v>
      </c>
      <c r="H479" s="7">
        <f t="shared" si="83"/>
        <v>1.7430865540477031E-3</v>
      </c>
      <c r="J479" t="str">
        <f t="shared" si="78"/>
        <v>23/01/2025 16:00:00</v>
      </c>
      <c r="K479">
        <f>'CVX DATA'!F480</f>
        <v>156.01</v>
      </c>
      <c r="L479" s="7">
        <f t="shared" si="84"/>
        <v>-2.5606569269921767E-3</v>
      </c>
      <c r="N479" t="str">
        <f t="shared" si="79"/>
        <v>23/01/2025 16:00:00</v>
      </c>
      <c r="O479">
        <f>'WDC DATA'!F480</f>
        <v>51.91</v>
      </c>
      <c r="P479" s="7">
        <f t="shared" si="85"/>
        <v>5.7809039089443267E-4</v>
      </c>
      <c r="R479" t="str">
        <f t="shared" si="80"/>
        <v>23/01/2025 16:00:00</v>
      </c>
      <c r="S479">
        <f>'MA DATA'!F480</f>
        <v>534.22</v>
      </c>
      <c r="T479" s="7">
        <f t="shared" si="86"/>
        <v>1.3265692934767658E-2</v>
      </c>
      <c r="W479" t="str">
        <f t="shared" si="81"/>
        <v>23/01/2025 16:00:00</v>
      </c>
      <c r="X479">
        <f>'CEG DATA'!F480</f>
        <v>346.22</v>
      </c>
      <c r="Y479" s="7">
        <f t="shared" si="87"/>
        <v>4.0524780687155378E-2</v>
      </c>
    </row>
    <row r="480" spans="2:25" x14ac:dyDescent="0.2">
      <c r="B480" t="str">
        <f>'CEG DATA'!B481</f>
        <v>24/01/2025 16:00:00</v>
      </c>
      <c r="C480">
        <f>'AAPL DATA'!F481</f>
        <v>222.78</v>
      </c>
      <c r="D480" s="7">
        <f t="shared" si="82"/>
        <v>-3.9423041829985839E-3</v>
      </c>
      <c r="F480" t="str">
        <f t="shared" si="77"/>
        <v>24/01/2025 16:00:00</v>
      </c>
      <c r="G480">
        <f>'AMZN DATA'!F480</f>
        <v>234.85</v>
      </c>
      <c r="H480" s="7">
        <f t="shared" si="83"/>
        <v>-2.4241405113304931E-3</v>
      </c>
      <c r="J480" t="str">
        <f t="shared" si="78"/>
        <v>24/01/2025 16:00:00</v>
      </c>
      <c r="K480">
        <f>'CVX DATA'!F481</f>
        <v>155.65</v>
      </c>
      <c r="L480" s="7">
        <f t="shared" si="84"/>
        <v>-2.3102108715407749E-3</v>
      </c>
      <c r="N480" t="str">
        <f t="shared" si="79"/>
        <v>24/01/2025 16:00:00</v>
      </c>
      <c r="O480">
        <f>'WDC DATA'!F481</f>
        <v>50.95</v>
      </c>
      <c r="P480" s="7">
        <f t="shared" si="85"/>
        <v>-1.8666690170403726E-2</v>
      </c>
      <c r="R480" t="str">
        <f t="shared" si="80"/>
        <v>24/01/2025 16:00:00</v>
      </c>
      <c r="S480">
        <f>'MA DATA'!F481</f>
        <v>533.49</v>
      </c>
      <c r="T480" s="7">
        <f t="shared" si="86"/>
        <v>-1.3674127127164448E-3</v>
      </c>
      <c r="W480" t="str">
        <f t="shared" si="81"/>
        <v>24/01/2025 16:00:00</v>
      </c>
      <c r="X480">
        <f>'CEG DATA'!F481</f>
        <v>347.44</v>
      </c>
      <c r="Y480" s="7">
        <f t="shared" si="87"/>
        <v>3.5175770779828463E-3</v>
      </c>
    </row>
    <row r="481" spans="2:25" x14ac:dyDescent="0.2">
      <c r="B481" t="str">
        <f>'CEG DATA'!B482</f>
        <v>27/01/2025 16:00:00</v>
      </c>
      <c r="C481">
        <f>'AAPL DATA'!F482</f>
        <v>229.86</v>
      </c>
      <c r="D481" s="7">
        <f t="shared" si="82"/>
        <v>3.1285690523568978E-2</v>
      </c>
      <c r="F481" t="str">
        <f t="shared" si="77"/>
        <v>27/01/2025 16:00:00</v>
      </c>
      <c r="G481">
        <f>'AMZN DATA'!F481</f>
        <v>235.42</v>
      </c>
      <c r="H481" s="7">
        <f t="shared" si="83"/>
        <v>2.4241405113305109E-3</v>
      </c>
      <c r="J481" t="str">
        <f t="shared" si="78"/>
        <v>27/01/2025 16:00:00</v>
      </c>
      <c r="K481">
        <f>'CVX DATA'!F482</f>
        <v>157.22999999999999</v>
      </c>
      <c r="L481" s="7">
        <f t="shared" si="84"/>
        <v>1.0099804594567404E-2</v>
      </c>
      <c r="N481" t="str">
        <f t="shared" si="79"/>
        <v>27/01/2025 16:00:00</v>
      </c>
      <c r="O481">
        <f>'WDC DATA'!F482</f>
        <v>48.68</v>
      </c>
      <c r="P481" s="7">
        <f t="shared" si="85"/>
        <v>-4.5576491549407509E-2</v>
      </c>
      <c r="R481" t="str">
        <f t="shared" si="80"/>
        <v>27/01/2025 16:00:00</v>
      </c>
      <c r="S481">
        <f>'MA DATA'!F482</f>
        <v>547.64</v>
      </c>
      <c r="T481" s="7">
        <f t="shared" si="86"/>
        <v>2.6177810341876287E-2</v>
      </c>
      <c r="W481" t="str">
        <f t="shared" si="81"/>
        <v>27/01/2025 16:00:00</v>
      </c>
      <c r="X481">
        <f>'CEG DATA'!F482</f>
        <v>275</v>
      </c>
      <c r="Y481" s="7">
        <f t="shared" si="87"/>
        <v>-0.23382089055999519</v>
      </c>
    </row>
    <row r="482" spans="2:25" x14ac:dyDescent="0.2">
      <c r="B482" t="str">
        <f>'CEG DATA'!B483</f>
        <v>28/01/2025 16:00:00</v>
      </c>
      <c r="C482">
        <f>'AAPL DATA'!F483</f>
        <v>238.26</v>
      </c>
      <c r="D482" s="7">
        <f t="shared" si="82"/>
        <v>3.5892086430602384E-2</v>
      </c>
      <c r="F482" t="str">
        <f t="shared" si="77"/>
        <v>28/01/2025 16:00:00</v>
      </c>
      <c r="G482">
        <f>'AMZN DATA'!F482</f>
        <v>238.15</v>
      </c>
      <c r="H482" s="7">
        <f t="shared" si="83"/>
        <v>1.15295742625348E-2</v>
      </c>
      <c r="J482" t="str">
        <f t="shared" si="78"/>
        <v>28/01/2025 16:00:00</v>
      </c>
      <c r="K482">
        <f>'CVX DATA'!F483</f>
        <v>156.21</v>
      </c>
      <c r="L482" s="7">
        <f t="shared" si="84"/>
        <v>-6.5084456392670532E-3</v>
      </c>
      <c r="N482" t="str">
        <f t="shared" si="79"/>
        <v>28/01/2025 16:00:00</v>
      </c>
      <c r="O482">
        <f>'WDC DATA'!F483</f>
        <v>47.52</v>
      </c>
      <c r="P482" s="7">
        <f t="shared" si="85"/>
        <v>-2.411759306493692E-2</v>
      </c>
      <c r="R482" t="str">
        <f t="shared" si="80"/>
        <v>28/01/2025 16:00:00</v>
      </c>
      <c r="S482">
        <f>'MA DATA'!F483</f>
        <v>547.36</v>
      </c>
      <c r="T482" s="7">
        <f t="shared" si="86"/>
        <v>-5.1141553626067777E-4</v>
      </c>
      <c r="W482" t="str">
        <f t="shared" si="81"/>
        <v>28/01/2025 16:00:00</v>
      </c>
      <c r="X482">
        <f>'CEG DATA'!F483</f>
        <v>278.8</v>
      </c>
      <c r="Y482" s="7">
        <f t="shared" si="87"/>
        <v>1.3723581219797658E-2</v>
      </c>
    </row>
    <row r="483" spans="2:25" x14ac:dyDescent="0.2">
      <c r="B483" t="str">
        <f>'CEG DATA'!B484</f>
        <v>29/01/2025 16:00:00</v>
      </c>
      <c r="C483">
        <f>'AAPL DATA'!F484</f>
        <v>239.36</v>
      </c>
      <c r="D483" s="7">
        <f t="shared" si="82"/>
        <v>4.6061804148975023E-3</v>
      </c>
      <c r="F483" t="str">
        <f t="shared" si="77"/>
        <v>29/01/2025 16:00:00</v>
      </c>
      <c r="G483">
        <f>'AMZN DATA'!F483</f>
        <v>237.07</v>
      </c>
      <c r="H483" s="7">
        <f t="shared" si="83"/>
        <v>-4.5452710717284062E-3</v>
      </c>
      <c r="J483" t="str">
        <f t="shared" si="78"/>
        <v>29/01/2025 16:00:00</v>
      </c>
      <c r="K483">
        <f>'CVX DATA'!F484</f>
        <v>155.69</v>
      </c>
      <c r="L483" s="7">
        <f t="shared" si="84"/>
        <v>-3.3344051413343352E-3</v>
      </c>
      <c r="N483" t="str">
        <f t="shared" si="79"/>
        <v>29/01/2025 16:00:00</v>
      </c>
      <c r="O483">
        <f>'WDC DATA'!F484</f>
        <v>47.47</v>
      </c>
      <c r="P483" s="7">
        <f t="shared" si="85"/>
        <v>-1.0527424911629592E-3</v>
      </c>
      <c r="R483" t="str">
        <f t="shared" si="80"/>
        <v>29/01/2025 16:00:00</v>
      </c>
      <c r="S483">
        <f>'MA DATA'!F484</f>
        <v>548.79999999999995</v>
      </c>
      <c r="T483" s="7">
        <f t="shared" si="86"/>
        <v>2.6273551823807135E-3</v>
      </c>
      <c r="W483" t="str">
        <f t="shared" si="81"/>
        <v>29/01/2025 16:00:00</v>
      </c>
      <c r="X483">
        <f>'CEG DATA'!F484</f>
        <v>291.89</v>
      </c>
      <c r="Y483" s="7">
        <f t="shared" si="87"/>
        <v>4.5882340079231358E-2</v>
      </c>
    </row>
    <row r="484" spans="2:25" x14ac:dyDescent="0.2">
      <c r="B484" t="str">
        <f>'CEG DATA'!B485</f>
        <v>30/01/2025 16:00:00</v>
      </c>
      <c r="C484">
        <f>'AAPL DATA'!F485</f>
        <v>237.59</v>
      </c>
      <c r="D484" s="7">
        <f t="shared" si="82"/>
        <v>-7.4221957254156003E-3</v>
      </c>
      <c r="F484" t="str">
        <f t="shared" si="77"/>
        <v>30/01/2025 16:00:00</v>
      </c>
      <c r="G484">
        <f>'AMZN DATA'!F484</f>
        <v>234.64</v>
      </c>
      <c r="H484" s="7">
        <f t="shared" si="83"/>
        <v>-1.0303031505945406E-2</v>
      </c>
      <c r="J484" t="str">
        <f t="shared" si="78"/>
        <v>30/01/2025 16:00:00</v>
      </c>
      <c r="K484">
        <f>'CVX DATA'!F485</f>
        <v>156.32</v>
      </c>
      <c r="L484" s="7">
        <f t="shared" si="84"/>
        <v>4.0383375928895078E-3</v>
      </c>
      <c r="N484" t="str">
        <f t="shared" si="79"/>
        <v>30/01/2025 16:00:00</v>
      </c>
      <c r="O484">
        <f>'WDC DATA'!F485</f>
        <v>49.72</v>
      </c>
      <c r="P484" s="7">
        <f t="shared" si="85"/>
        <v>4.6309334079283657E-2</v>
      </c>
      <c r="R484" t="str">
        <f t="shared" si="80"/>
        <v>30/01/2025 16:00:00</v>
      </c>
      <c r="S484">
        <f>'MA DATA'!F485</f>
        <v>566.01</v>
      </c>
      <c r="T484" s="7">
        <f t="shared" si="86"/>
        <v>3.0877669479955887E-2</v>
      </c>
      <c r="W484" t="str">
        <f t="shared" si="81"/>
        <v>30/01/2025 16:00:00</v>
      </c>
      <c r="X484">
        <f>'CEG DATA'!F485</f>
        <v>308.55</v>
      </c>
      <c r="Y484" s="7">
        <f t="shared" si="87"/>
        <v>5.5506885801475732E-2</v>
      </c>
    </row>
    <row r="485" spans="2:25" x14ac:dyDescent="0.2">
      <c r="B485" t="str">
        <f>'CEG DATA'!B486</f>
        <v>31/01/2025 16:00:00</v>
      </c>
      <c r="C485">
        <f>'AAPL DATA'!F486</f>
        <v>236</v>
      </c>
      <c r="D485" s="7">
        <f t="shared" si="82"/>
        <v>-6.714694035086833E-3</v>
      </c>
      <c r="F485" t="str">
        <f t="shared" si="77"/>
        <v>31/01/2025 16:00:00</v>
      </c>
      <c r="G485">
        <f>'AMZN DATA'!F485</f>
        <v>237.68</v>
      </c>
      <c r="H485" s="7">
        <f t="shared" si="83"/>
        <v>1.2872806485156745E-2</v>
      </c>
      <c r="J485" t="str">
        <f t="shared" si="78"/>
        <v>31/01/2025 16:00:00</v>
      </c>
      <c r="K485">
        <f>'CVX DATA'!F486</f>
        <v>149.19</v>
      </c>
      <c r="L485" s="7">
        <f t="shared" si="84"/>
        <v>-4.668452689971575E-2</v>
      </c>
      <c r="N485" t="str">
        <f t="shared" si="79"/>
        <v>31/01/2025 16:00:00</v>
      </c>
      <c r="O485">
        <f>'WDC DATA'!F486</f>
        <v>49.23</v>
      </c>
      <c r="P485" s="7">
        <f t="shared" si="85"/>
        <v>-9.9040728724012154E-3</v>
      </c>
      <c r="R485" t="str">
        <f t="shared" si="80"/>
        <v>31/01/2025 16:00:00</v>
      </c>
      <c r="S485">
        <f>'MA DATA'!F486</f>
        <v>555.42999999999995</v>
      </c>
      <c r="T485" s="7">
        <f t="shared" si="86"/>
        <v>-1.8869157353461799E-2</v>
      </c>
      <c r="W485" t="str">
        <f t="shared" si="81"/>
        <v>31/01/2025 16:00:00</v>
      </c>
      <c r="X485">
        <f>'CEG DATA'!F486</f>
        <v>299.98</v>
      </c>
      <c r="Y485" s="7">
        <f t="shared" si="87"/>
        <v>-2.8168098999862435E-2</v>
      </c>
    </row>
    <row r="486" spans="2:25" x14ac:dyDescent="0.2">
      <c r="B486" t="str">
        <f>'CEG DATA'!B487</f>
        <v>03/02/2025 16:00:00</v>
      </c>
      <c r="C486">
        <f>'AAPL DATA'!F487</f>
        <v>228.01</v>
      </c>
      <c r="D486" s="7">
        <f t="shared" si="82"/>
        <v>-3.4442317383852845E-2</v>
      </c>
      <c r="F486" t="str">
        <f t="shared" si="77"/>
        <v>03/02/2025 16:00:00</v>
      </c>
      <c r="G486">
        <f>'AMZN DATA'!F486</f>
        <v>237.42</v>
      </c>
      <c r="H486" s="7">
        <f t="shared" si="83"/>
        <v>-1.0945065289643418E-3</v>
      </c>
      <c r="J486" t="str">
        <f t="shared" si="78"/>
        <v>03/02/2025 16:00:00</v>
      </c>
      <c r="K486">
        <f>'CVX DATA'!F487</f>
        <v>149.34</v>
      </c>
      <c r="L486" s="7">
        <f t="shared" si="84"/>
        <v>1.0049242127988863E-3</v>
      </c>
      <c r="N486" t="str">
        <f t="shared" si="79"/>
        <v>03/02/2025 16:00:00</v>
      </c>
      <c r="O486">
        <f>'WDC DATA'!F487</f>
        <v>48.69</v>
      </c>
      <c r="P486" s="7">
        <f t="shared" si="85"/>
        <v>-1.102952357549962E-2</v>
      </c>
      <c r="R486" t="str">
        <f t="shared" si="80"/>
        <v>03/02/2025 16:00:00</v>
      </c>
      <c r="S486">
        <f>'MA DATA'!F487</f>
        <v>563.95000000000005</v>
      </c>
      <c r="T486" s="7">
        <f t="shared" si="86"/>
        <v>1.5223006547756386E-2</v>
      </c>
      <c r="W486" t="str">
        <f t="shared" si="81"/>
        <v>03/02/2025 16:00:00</v>
      </c>
      <c r="X486">
        <f>'CEG DATA'!F487</f>
        <v>306.31</v>
      </c>
      <c r="Y486" s="7">
        <f t="shared" si="87"/>
        <v>2.0881855269573285E-2</v>
      </c>
    </row>
    <row r="487" spans="2:25" x14ac:dyDescent="0.2">
      <c r="B487" t="str">
        <f>'CEG DATA'!B488</f>
        <v>04/02/2025 16:00:00</v>
      </c>
      <c r="C487">
        <f>'AAPL DATA'!F488</f>
        <v>232.8</v>
      </c>
      <c r="D487" s="7">
        <f t="shared" si="82"/>
        <v>2.0790228215525564E-2</v>
      </c>
      <c r="F487" t="str">
        <f t="shared" si="77"/>
        <v>04/02/2025 16:00:00</v>
      </c>
      <c r="G487">
        <f>'AMZN DATA'!F487</f>
        <v>242.06</v>
      </c>
      <c r="H487" s="7">
        <f t="shared" si="83"/>
        <v>1.935490468506991E-2</v>
      </c>
      <c r="J487" t="str">
        <f t="shared" si="78"/>
        <v>04/02/2025 16:00:00</v>
      </c>
      <c r="K487">
        <f>'CVX DATA'!F488</f>
        <v>153.22</v>
      </c>
      <c r="L487" s="7">
        <f t="shared" si="84"/>
        <v>2.5649211481119219E-2</v>
      </c>
      <c r="N487" t="str">
        <f t="shared" si="79"/>
        <v>04/02/2025 16:00:00</v>
      </c>
      <c r="O487">
        <f>'WDC DATA'!F488</f>
        <v>48.23</v>
      </c>
      <c r="P487" s="7">
        <f t="shared" si="85"/>
        <v>-9.4924361137290122E-3</v>
      </c>
      <c r="R487" t="str">
        <f t="shared" si="80"/>
        <v>04/02/2025 16:00:00</v>
      </c>
      <c r="S487">
        <f>'MA DATA'!F488</f>
        <v>559.11</v>
      </c>
      <c r="T487" s="7">
        <f t="shared" si="86"/>
        <v>-8.6193613252424778E-3</v>
      </c>
      <c r="W487" t="str">
        <f t="shared" si="81"/>
        <v>04/02/2025 16:00:00</v>
      </c>
      <c r="X487">
        <f>'CEG DATA'!F488</f>
        <v>306.33</v>
      </c>
      <c r="Y487" s="7">
        <f t="shared" si="87"/>
        <v>6.5291198769556718E-5</v>
      </c>
    </row>
    <row r="488" spans="2:25" x14ac:dyDescent="0.2">
      <c r="B488" t="str">
        <f>'CEG DATA'!B489</f>
        <v>05/02/2025 16:00:00</v>
      </c>
      <c r="C488">
        <f>'AAPL DATA'!F489</f>
        <v>232.47</v>
      </c>
      <c r="D488" s="7">
        <f t="shared" si="82"/>
        <v>-1.4185314133143574E-3</v>
      </c>
      <c r="F488" t="str">
        <f t="shared" si="77"/>
        <v>05/02/2025 16:00:00</v>
      </c>
      <c r="G488">
        <f>'AMZN DATA'!F488</f>
        <v>236.17</v>
      </c>
      <c r="H488" s="7">
        <f t="shared" si="83"/>
        <v>-2.4633744621397651E-2</v>
      </c>
      <c r="J488" t="str">
        <f t="shared" si="78"/>
        <v>05/02/2025 16:00:00</v>
      </c>
      <c r="K488">
        <f>'CVX DATA'!F489</f>
        <v>152.99</v>
      </c>
      <c r="L488" s="7">
        <f t="shared" si="84"/>
        <v>-1.5022373093871678E-3</v>
      </c>
      <c r="N488" t="str">
        <f t="shared" si="79"/>
        <v>05/02/2025 16:00:00</v>
      </c>
      <c r="O488">
        <f>'WDC DATA'!F489</f>
        <v>48.92</v>
      </c>
      <c r="P488" s="7">
        <f t="shared" si="85"/>
        <v>1.4205076738091202E-2</v>
      </c>
      <c r="R488" t="str">
        <f t="shared" si="80"/>
        <v>05/02/2025 16:00:00</v>
      </c>
      <c r="S488">
        <f>'MA DATA'!F489</f>
        <v>566.29</v>
      </c>
      <c r="T488" s="7">
        <f t="shared" si="86"/>
        <v>1.2760080718260869E-2</v>
      </c>
      <c r="W488" t="str">
        <f t="shared" si="81"/>
        <v>05/02/2025 16:00:00</v>
      </c>
      <c r="X488">
        <f>'CEG DATA'!F489</f>
        <v>313.83</v>
      </c>
      <c r="Y488" s="7">
        <f t="shared" si="87"/>
        <v>2.418848578822299E-2</v>
      </c>
    </row>
    <row r="489" spans="2:25" x14ac:dyDescent="0.2">
      <c r="B489" t="str">
        <f>'CEG DATA'!B490</f>
        <v>06/02/2025 16:00:00</v>
      </c>
      <c r="C489">
        <f>'AAPL DATA'!F490</f>
        <v>233.22</v>
      </c>
      <c r="D489" s="7">
        <f t="shared" si="82"/>
        <v>3.2210296482183117E-3</v>
      </c>
      <c r="F489" t="str">
        <f t="shared" si="77"/>
        <v>06/02/2025 16:00:00</v>
      </c>
      <c r="G489">
        <f>'AMZN DATA'!F489</f>
        <v>238.83</v>
      </c>
      <c r="H489" s="7">
        <f t="shared" si="83"/>
        <v>1.1200117079536328E-2</v>
      </c>
      <c r="J489" t="str">
        <f t="shared" si="78"/>
        <v>06/02/2025 16:00:00</v>
      </c>
      <c r="K489">
        <f>'CVX DATA'!F490</f>
        <v>151.9</v>
      </c>
      <c r="L489" s="7">
        <f t="shared" si="84"/>
        <v>-7.1501501775604517E-3</v>
      </c>
      <c r="N489" t="str">
        <f t="shared" si="79"/>
        <v>06/02/2025 16:00:00</v>
      </c>
      <c r="O489">
        <f>'WDC DATA'!F490</f>
        <v>48.74</v>
      </c>
      <c r="P489" s="7">
        <f t="shared" si="85"/>
        <v>-3.6862626219114395E-3</v>
      </c>
      <c r="R489" t="str">
        <f t="shared" si="80"/>
        <v>06/02/2025 16:00:00</v>
      </c>
      <c r="S489">
        <f>'MA DATA'!F490</f>
        <v>567.16</v>
      </c>
      <c r="T489" s="7">
        <f t="shared" si="86"/>
        <v>1.5351363904127229E-3</v>
      </c>
      <c r="W489" t="str">
        <f t="shared" si="81"/>
        <v>06/02/2025 16:00:00</v>
      </c>
      <c r="X489">
        <f>'CEG DATA'!F490</f>
        <v>311.8</v>
      </c>
      <c r="Y489" s="7">
        <f t="shared" si="87"/>
        <v>-6.4894814001029638E-3</v>
      </c>
    </row>
    <row r="490" spans="2:25" x14ac:dyDescent="0.2">
      <c r="B490" t="str">
        <f>'CEG DATA'!B491</f>
        <v>07/02/2025 16:00:00</v>
      </c>
      <c r="C490">
        <f>'AAPL DATA'!F491</f>
        <v>227.63</v>
      </c>
      <c r="D490" s="7">
        <f t="shared" si="82"/>
        <v>-2.4260710332889599E-2</v>
      </c>
      <c r="F490" t="str">
        <f t="shared" si="77"/>
        <v>07/02/2025 16:00:00</v>
      </c>
      <c r="G490">
        <f>'AMZN DATA'!F490</f>
        <v>229.15</v>
      </c>
      <c r="H490" s="7">
        <f t="shared" si="83"/>
        <v>-4.137519081346349E-2</v>
      </c>
      <c r="J490" t="str">
        <f t="shared" si="78"/>
        <v>07/02/2025 16:00:00</v>
      </c>
      <c r="K490">
        <f>'CVX DATA'!F491</f>
        <v>152.62</v>
      </c>
      <c r="L490" s="7">
        <f t="shared" si="84"/>
        <v>4.728762259759889E-3</v>
      </c>
      <c r="N490" t="str">
        <f t="shared" si="79"/>
        <v>07/02/2025 16:00:00</v>
      </c>
      <c r="O490">
        <f>'WDC DATA'!F491</f>
        <v>48.72</v>
      </c>
      <c r="P490" s="7">
        <f t="shared" si="85"/>
        <v>-4.1042479541869868E-4</v>
      </c>
      <c r="R490" t="str">
        <f t="shared" si="80"/>
        <v>07/02/2025 16:00:00</v>
      </c>
      <c r="S490">
        <f>'MA DATA'!F491</f>
        <v>562.75</v>
      </c>
      <c r="T490" s="7">
        <f t="shared" si="86"/>
        <v>-7.80597108251555E-3</v>
      </c>
      <c r="W490" t="str">
        <f t="shared" si="81"/>
        <v>07/02/2025 16:00:00</v>
      </c>
      <c r="X490">
        <f>'CEG DATA'!F491</f>
        <v>309.79000000000002</v>
      </c>
      <c r="Y490" s="7">
        <f t="shared" si="87"/>
        <v>-6.4673080514885996E-3</v>
      </c>
    </row>
    <row r="491" spans="2:25" x14ac:dyDescent="0.2">
      <c r="B491" t="str">
        <f>'CEG DATA'!B492</f>
        <v>10/02/2025 16:00:00</v>
      </c>
      <c r="C491">
        <f>'AAPL DATA'!F492</f>
        <v>227.65</v>
      </c>
      <c r="D491" s="7">
        <f t="shared" si="82"/>
        <v>8.7858021493861051E-5</v>
      </c>
      <c r="F491" t="str">
        <f t="shared" si="77"/>
        <v>10/02/2025 16:00:00</v>
      </c>
      <c r="G491">
        <f>'AMZN DATA'!F491</f>
        <v>233.14</v>
      </c>
      <c r="H491" s="7">
        <f t="shared" si="83"/>
        <v>1.7262320536553234E-2</v>
      </c>
      <c r="J491" t="str">
        <f t="shared" si="78"/>
        <v>10/02/2025 16:00:00</v>
      </c>
      <c r="K491">
        <f>'CVX DATA'!F492</f>
        <v>155.77000000000001</v>
      </c>
      <c r="L491" s="7">
        <f t="shared" si="84"/>
        <v>2.0429388477027438E-2</v>
      </c>
      <c r="N491" t="str">
        <f t="shared" si="79"/>
        <v>10/02/2025 16:00:00</v>
      </c>
      <c r="O491">
        <f>'WDC DATA'!F492</f>
        <v>52.19</v>
      </c>
      <c r="P491" s="7">
        <f t="shared" si="85"/>
        <v>6.8801282253680318E-2</v>
      </c>
      <c r="R491" t="str">
        <f t="shared" si="80"/>
        <v>10/02/2025 16:00:00</v>
      </c>
      <c r="S491">
        <f>'MA DATA'!F492</f>
        <v>565.49</v>
      </c>
      <c r="T491" s="7">
        <f t="shared" si="86"/>
        <v>4.8571321470198625E-3</v>
      </c>
      <c r="W491" t="str">
        <f t="shared" si="81"/>
        <v>10/02/2025 16:00:00</v>
      </c>
      <c r="X491">
        <f>'CEG DATA'!F492</f>
        <v>321.83</v>
      </c>
      <c r="Y491" s="7">
        <f t="shared" si="87"/>
        <v>3.8128807246824908E-2</v>
      </c>
    </row>
    <row r="492" spans="2:25" x14ac:dyDescent="0.2">
      <c r="B492" t="str">
        <f>'CEG DATA'!B493</f>
        <v>11/02/2025 16:00:00</v>
      </c>
      <c r="C492">
        <f>'AAPL DATA'!F493</f>
        <v>232.62</v>
      </c>
      <c r="D492" s="7">
        <f t="shared" si="82"/>
        <v>2.1596859130101596E-2</v>
      </c>
      <c r="F492" t="str">
        <f t="shared" si="77"/>
        <v>11/02/2025 16:00:00</v>
      </c>
      <c r="G492">
        <f>'AMZN DATA'!F492</f>
        <v>232.76</v>
      </c>
      <c r="H492" s="7">
        <f t="shared" si="83"/>
        <v>-1.631251703217151E-3</v>
      </c>
      <c r="J492" t="str">
        <f t="shared" si="78"/>
        <v>11/02/2025 16:00:00</v>
      </c>
      <c r="K492">
        <f>'CVX DATA'!F493</f>
        <v>157.44</v>
      </c>
      <c r="L492" s="7">
        <f t="shared" si="84"/>
        <v>1.0663872965428704E-2</v>
      </c>
      <c r="N492" t="str">
        <f t="shared" si="79"/>
        <v>11/02/2025 16:00:00</v>
      </c>
      <c r="O492">
        <f>'WDC DATA'!F493</f>
        <v>52.09</v>
      </c>
      <c r="P492" s="7">
        <f t="shared" si="85"/>
        <v>-1.917913898221564E-3</v>
      </c>
      <c r="R492" t="str">
        <f t="shared" si="80"/>
        <v>11/02/2025 16:00:00</v>
      </c>
      <c r="S492">
        <f>'MA DATA'!F493</f>
        <v>564.70000000000005</v>
      </c>
      <c r="T492" s="7">
        <f t="shared" si="86"/>
        <v>-1.3979952550704602E-3</v>
      </c>
      <c r="W492" t="str">
        <f t="shared" si="81"/>
        <v>11/02/2025 16:00:00</v>
      </c>
      <c r="X492">
        <f>'CEG DATA'!F493</f>
        <v>313.58</v>
      </c>
      <c r="Y492" s="7">
        <f t="shared" si="87"/>
        <v>-2.5968944886708131E-2</v>
      </c>
    </row>
    <row r="493" spans="2:25" x14ac:dyDescent="0.2">
      <c r="B493" t="str">
        <f>'CEG DATA'!B494</f>
        <v>12/02/2025 16:00:00</v>
      </c>
      <c r="C493">
        <f>'AAPL DATA'!F494</f>
        <v>236.87</v>
      </c>
      <c r="D493" s="7">
        <f t="shared" si="82"/>
        <v>1.810524652359782E-2</v>
      </c>
      <c r="F493" t="str">
        <f t="shared" si="77"/>
        <v>12/02/2025 16:00:00</v>
      </c>
      <c r="G493">
        <f>'AMZN DATA'!F493</f>
        <v>228.93</v>
      </c>
      <c r="H493" s="7">
        <f t="shared" si="83"/>
        <v>-1.6591599818817578E-2</v>
      </c>
      <c r="J493" t="str">
        <f t="shared" si="78"/>
        <v>12/02/2025 16:00:00</v>
      </c>
      <c r="K493">
        <f>'CVX DATA'!F494</f>
        <v>154.9</v>
      </c>
      <c r="L493" s="7">
        <f t="shared" si="84"/>
        <v>-1.6264685881120327E-2</v>
      </c>
      <c r="N493" t="str">
        <f t="shared" si="79"/>
        <v>12/02/2025 16:00:00</v>
      </c>
      <c r="O493">
        <f>'WDC DATA'!F494</f>
        <v>50.85</v>
      </c>
      <c r="P493" s="7">
        <f t="shared" si="85"/>
        <v>-2.4092869262531229E-2</v>
      </c>
      <c r="R493" t="str">
        <f t="shared" si="80"/>
        <v>12/02/2025 16:00:00</v>
      </c>
      <c r="S493">
        <f>'MA DATA'!F494</f>
        <v>564.6</v>
      </c>
      <c r="T493" s="7">
        <f t="shared" si="86"/>
        <v>-1.7710085940211463E-4</v>
      </c>
      <c r="W493" t="str">
        <f t="shared" si="81"/>
        <v>12/02/2025 16:00:00</v>
      </c>
      <c r="X493">
        <f>'CEG DATA'!F494</f>
        <v>313.8</v>
      </c>
      <c r="Y493" s="7">
        <f t="shared" si="87"/>
        <v>7.0132936662793937E-4</v>
      </c>
    </row>
    <row r="494" spans="2:25" x14ac:dyDescent="0.2">
      <c r="B494" t="str">
        <f>'CEG DATA'!B495</f>
        <v>13/02/2025 16:00:00</v>
      </c>
      <c r="C494">
        <f>'AAPL DATA'!F495</f>
        <v>241.53</v>
      </c>
      <c r="D494" s="7">
        <f t="shared" si="82"/>
        <v>1.9482221545508639E-2</v>
      </c>
      <c r="F494" t="str">
        <f t="shared" si="77"/>
        <v>13/02/2025 16:00:00</v>
      </c>
      <c r="G494">
        <f>'AMZN DATA'!F494</f>
        <v>230.37</v>
      </c>
      <c r="H494" s="7">
        <f t="shared" si="83"/>
        <v>6.2704320409103717E-3</v>
      </c>
      <c r="J494" t="str">
        <f t="shared" si="78"/>
        <v>13/02/2025 16:00:00</v>
      </c>
      <c r="K494">
        <f>'CVX DATA'!F495</f>
        <v>155.88</v>
      </c>
      <c r="L494" s="7">
        <f t="shared" si="84"/>
        <v>6.3067330476854642E-3</v>
      </c>
      <c r="N494" t="str">
        <f t="shared" si="79"/>
        <v>13/02/2025 16:00:00</v>
      </c>
      <c r="O494">
        <f>'WDC DATA'!F495</f>
        <v>51.07</v>
      </c>
      <c r="P494" s="7">
        <f t="shared" si="85"/>
        <v>4.3171181649834826E-3</v>
      </c>
      <c r="R494" t="str">
        <f t="shared" si="80"/>
        <v>13/02/2025 16:00:00</v>
      </c>
      <c r="S494">
        <f>'MA DATA'!F495</f>
        <v>566.30999999999995</v>
      </c>
      <c r="T494" s="7">
        <f t="shared" si="86"/>
        <v>3.0241156293629688E-3</v>
      </c>
      <c r="W494" t="str">
        <f t="shared" si="81"/>
        <v>13/02/2025 16:00:00</v>
      </c>
      <c r="X494">
        <f>'CEG DATA'!F495</f>
        <v>311.49</v>
      </c>
      <c r="Y494" s="7">
        <f t="shared" si="87"/>
        <v>-7.3886053154599519E-3</v>
      </c>
    </row>
    <row r="495" spans="2:25" x14ac:dyDescent="0.2">
      <c r="B495" t="str">
        <f>'CEG DATA'!B496</f>
        <v>14/02/2025 16:00:00</v>
      </c>
      <c r="C495">
        <f>'AAPL DATA'!F496</f>
        <v>244.6</v>
      </c>
      <c r="D495" s="7">
        <f t="shared" si="82"/>
        <v>1.2630534273072785E-2</v>
      </c>
      <c r="F495" t="str">
        <f t="shared" si="77"/>
        <v>14/02/2025 16:00:00</v>
      </c>
      <c r="G495">
        <f>'AMZN DATA'!F495</f>
        <v>228.68</v>
      </c>
      <c r="H495" s="7">
        <f t="shared" si="83"/>
        <v>-7.3630656147912936E-3</v>
      </c>
      <c r="J495" t="str">
        <f t="shared" si="78"/>
        <v>14/02/2025 16:00:00</v>
      </c>
      <c r="K495">
        <f>'CVX DATA'!F496</f>
        <v>155.34</v>
      </c>
      <c r="L495" s="7">
        <f t="shared" si="84"/>
        <v>-3.4702174790071059E-3</v>
      </c>
      <c r="N495" t="str">
        <f t="shared" si="79"/>
        <v>14/02/2025 16:00:00</v>
      </c>
      <c r="O495">
        <f>'WDC DATA'!F496</f>
        <v>51.69</v>
      </c>
      <c r="P495" s="7">
        <f t="shared" si="85"/>
        <v>1.2067098548395275E-2</v>
      </c>
      <c r="R495" t="str">
        <f t="shared" si="80"/>
        <v>14/02/2025 16:00:00</v>
      </c>
      <c r="S495">
        <f>'MA DATA'!F496</f>
        <v>564.76</v>
      </c>
      <c r="T495" s="7">
        <f t="shared" si="86"/>
        <v>-2.740769307427721E-3</v>
      </c>
      <c r="W495" t="str">
        <f t="shared" si="81"/>
        <v>14/02/2025 16:00:00</v>
      </c>
      <c r="X495">
        <f>'CEG DATA'!F496</f>
        <v>317.3</v>
      </c>
      <c r="Y495" s="7">
        <f t="shared" si="87"/>
        <v>1.8480463605677729E-2</v>
      </c>
    </row>
    <row r="496" spans="2:25" x14ac:dyDescent="0.2">
      <c r="B496" t="str">
        <f>'CEG DATA'!B497</f>
        <v>18/02/2025 16:00:00</v>
      </c>
      <c r="C496">
        <f>'AAPL DATA'!F497</f>
        <v>244.47</v>
      </c>
      <c r="D496" s="7">
        <f t="shared" si="82"/>
        <v>-5.3162125283384893E-4</v>
      </c>
      <c r="F496" t="str">
        <f t="shared" si="77"/>
        <v>18/02/2025 16:00:00</v>
      </c>
      <c r="G496">
        <f>'AMZN DATA'!F496</f>
        <v>226.65</v>
      </c>
      <c r="H496" s="7">
        <f t="shared" si="83"/>
        <v>-8.9166690089123157E-3</v>
      </c>
      <c r="J496" t="str">
        <f t="shared" si="78"/>
        <v>18/02/2025 16:00:00</v>
      </c>
      <c r="K496">
        <f>'CVX DATA'!F497</f>
        <v>156.16</v>
      </c>
      <c r="L496" s="7">
        <f t="shared" si="84"/>
        <v>5.2648596732809789E-3</v>
      </c>
      <c r="N496" t="str">
        <f t="shared" si="79"/>
        <v>18/02/2025 16:00:00</v>
      </c>
      <c r="O496">
        <f>'WDC DATA'!F497</f>
        <v>54.45</v>
      </c>
      <c r="P496" s="7">
        <f t="shared" si="85"/>
        <v>5.201851017102168E-2</v>
      </c>
      <c r="R496" t="str">
        <f t="shared" si="80"/>
        <v>18/02/2025 16:00:00</v>
      </c>
      <c r="S496">
        <f>'MA DATA'!F497</f>
        <v>568.61</v>
      </c>
      <c r="T496" s="7">
        <f t="shared" si="86"/>
        <v>6.7939239768515661E-3</v>
      </c>
      <c r="W496" t="str">
        <f t="shared" si="81"/>
        <v>18/02/2025 16:00:00</v>
      </c>
      <c r="X496">
        <f>'CEG DATA'!F497</f>
        <v>325.60000000000002</v>
      </c>
      <c r="Y496" s="7">
        <f t="shared" si="87"/>
        <v>2.5821935539235466E-2</v>
      </c>
    </row>
    <row r="497" spans="1:39" x14ac:dyDescent="0.2">
      <c r="B497" t="str">
        <f>'CEG DATA'!B498</f>
        <v>19/02/2025 16:00:00</v>
      </c>
      <c r="C497">
        <f>'AAPL DATA'!F498</f>
        <v>244.87</v>
      </c>
      <c r="D497" s="7">
        <f t="shared" si="82"/>
        <v>1.6348554750960618E-3</v>
      </c>
      <c r="F497" t="str">
        <f t="shared" si="77"/>
        <v>19/02/2025 16:00:00</v>
      </c>
      <c r="G497">
        <f>'AMZN DATA'!F497</f>
        <v>226.63</v>
      </c>
      <c r="H497" s="7">
        <f t="shared" si="83"/>
        <v>-8.824567601914891E-5</v>
      </c>
      <c r="J497" t="str">
        <f t="shared" si="78"/>
        <v>19/02/2025 16:00:00</v>
      </c>
      <c r="K497">
        <f>'CVX DATA'!F498</f>
        <v>157.22999999999999</v>
      </c>
      <c r="L497" s="7">
        <f t="shared" si="84"/>
        <v>6.8285788174022562E-3</v>
      </c>
      <c r="N497" t="str">
        <f t="shared" si="79"/>
        <v>19/02/2025 16:00:00</v>
      </c>
      <c r="O497">
        <f>'WDC DATA'!F498</f>
        <v>54.04</v>
      </c>
      <c r="P497" s="7">
        <f t="shared" si="85"/>
        <v>-7.5583362869714385E-3</v>
      </c>
      <c r="R497" t="str">
        <f t="shared" si="80"/>
        <v>19/02/2025 16:00:00</v>
      </c>
      <c r="S497">
        <f>'MA DATA'!F498</f>
        <v>568.5</v>
      </c>
      <c r="T497" s="7">
        <f t="shared" si="86"/>
        <v>-1.9347292758508202E-4</v>
      </c>
      <c r="W497" t="str">
        <f t="shared" si="81"/>
        <v>19/02/2025 16:00:00</v>
      </c>
      <c r="X497">
        <f>'CEG DATA'!F498</f>
        <v>321.67</v>
      </c>
      <c r="Y497" s="7">
        <f t="shared" si="87"/>
        <v>-1.2143458816900852E-2</v>
      </c>
    </row>
    <row r="498" spans="1:39" x14ac:dyDescent="0.2">
      <c r="B498" t="str">
        <f>'CEG DATA'!B499</f>
        <v>20/02/2025 16:00:00</v>
      </c>
      <c r="C498">
        <f>'AAPL DATA'!F499</f>
        <v>245.83</v>
      </c>
      <c r="D498" s="7">
        <f t="shared" si="82"/>
        <v>3.9127826565687213E-3</v>
      </c>
      <c r="F498" t="str">
        <f t="shared" si="77"/>
        <v>20/02/2025 16:00:00</v>
      </c>
      <c r="G498">
        <f>'AMZN DATA'!F498</f>
        <v>222.88</v>
      </c>
      <c r="H498" s="7">
        <f t="shared" si="83"/>
        <v>-1.6685221679343602E-2</v>
      </c>
      <c r="J498" t="str">
        <f t="shared" si="78"/>
        <v>20/02/2025 16:00:00</v>
      </c>
      <c r="K498">
        <f>'CVX DATA'!F499</f>
        <v>158.79</v>
      </c>
      <c r="L498" s="7">
        <f t="shared" si="84"/>
        <v>9.8728730558212494E-3</v>
      </c>
      <c r="N498" t="str">
        <f t="shared" si="79"/>
        <v>20/02/2025 16:00:00</v>
      </c>
      <c r="O498">
        <f>'WDC DATA'!F499</f>
        <v>53.89</v>
      </c>
      <c r="P498" s="7">
        <f t="shared" si="85"/>
        <v>-2.7795811465927277E-3</v>
      </c>
      <c r="R498" t="str">
        <f t="shared" si="80"/>
        <v>20/02/2025 16:00:00</v>
      </c>
      <c r="S498">
        <f>'MA DATA'!F499</f>
        <v>563.28</v>
      </c>
      <c r="T498" s="7">
        <f t="shared" si="86"/>
        <v>-9.2244729797130633E-3</v>
      </c>
      <c r="W498" t="str">
        <f t="shared" si="81"/>
        <v>20/02/2025 16:00:00</v>
      </c>
      <c r="X498">
        <f>'CEG DATA'!F499</f>
        <v>309.42</v>
      </c>
      <c r="Y498" s="7">
        <f t="shared" si="87"/>
        <v>-3.8826598020561806E-2</v>
      </c>
    </row>
    <row r="499" spans="1:39" x14ac:dyDescent="0.2">
      <c r="B499" t="str">
        <f>'CEG DATA'!B500</f>
        <v>21/02/2025 16:00:00</v>
      </c>
      <c r="C499">
        <f>'AAPL DATA'!F500</f>
        <v>245.55</v>
      </c>
      <c r="D499" s="7">
        <f t="shared" si="82"/>
        <v>-1.1396476466492649E-3</v>
      </c>
      <c r="F499" t="str">
        <f t="shared" si="77"/>
        <v>21/02/2025 16:00:00</v>
      </c>
      <c r="G499">
        <f>'AMZN DATA'!F499</f>
        <v>216.58</v>
      </c>
      <c r="H499" s="7">
        <f t="shared" si="83"/>
        <v>-2.8673515831262143E-2</v>
      </c>
      <c r="J499" t="str">
        <f t="shared" si="78"/>
        <v>21/02/2025 16:00:00</v>
      </c>
      <c r="K499">
        <f>'CVX DATA'!F500</f>
        <v>156.91999999999999</v>
      </c>
      <c r="L499" s="7">
        <f t="shared" si="84"/>
        <v>-1.1846453196654078E-2</v>
      </c>
      <c r="N499" t="str">
        <f t="shared" si="79"/>
        <v>21/02/2025 16:00:00</v>
      </c>
      <c r="O499">
        <f>'WDC DATA'!F500</f>
        <v>51.93</v>
      </c>
      <c r="P499" s="7">
        <f t="shared" si="85"/>
        <v>-3.7048274089177734E-2</v>
      </c>
      <c r="R499" t="str">
        <f t="shared" si="80"/>
        <v>21/02/2025 16:00:00</v>
      </c>
      <c r="S499">
        <f>'MA DATA'!F500</f>
        <v>557.51</v>
      </c>
      <c r="T499" s="7">
        <f t="shared" si="86"/>
        <v>-1.0296399817742923E-2</v>
      </c>
      <c r="W499" t="str">
        <f t="shared" si="81"/>
        <v>21/02/2025 16:00:00</v>
      </c>
      <c r="X499">
        <f>'CEG DATA'!F500</f>
        <v>284.44</v>
      </c>
      <c r="Y499" s="7">
        <f t="shared" si="87"/>
        <v>-8.4177242275605454E-2</v>
      </c>
    </row>
    <row r="500" spans="1:39" x14ac:dyDescent="0.2">
      <c r="B500" t="str">
        <f>'CEG DATA'!B501</f>
        <v>24/02/2025 16:00:00</v>
      </c>
      <c r="C500">
        <f>'AAPL DATA'!F501</f>
        <v>247.1</v>
      </c>
      <c r="D500" s="7">
        <f t="shared" si="82"/>
        <v>6.2925205093107527E-3</v>
      </c>
      <c r="F500" t="str">
        <f t="shared" si="77"/>
        <v>24/02/2025 16:00:00</v>
      </c>
      <c r="G500">
        <f>'AMZN DATA'!F500</f>
        <v>212.71</v>
      </c>
      <c r="H500" s="7">
        <f t="shared" si="83"/>
        <v>-1.8030258524674245E-2</v>
      </c>
      <c r="J500" t="str">
        <f t="shared" si="78"/>
        <v>24/02/2025 16:00:00</v>
      </c>
      <c r="K500">
        <f>'CVX DATA'!F501</f>
        <v>157.88999999999999</v>
      </c>
      <c r="L500" s="7">
        <f t="shared" si="84"/>
        <v>6.1624666924454622E-3</v>
      </c>
      <c r="N500" t="str">
        <f t="shared" si="79"/>
        <v>24/02/2025 16:00:00</v>
      </c>
      <c r="O500">
        <f>'WDC DATA'!F501</f>
        <v>49.02</v>
      </c>
      <c r="P500" s="7">
        <f t="shared" si="85"/>
        <v>-5.7668279756260987E-2</v>
      </c>
      <c r="R500" t="str">
        <f t="shared" si="80"/>
        <v>24/02/2025 16:00:00</v>
      </c>
      <c r="S500">
        <f>'MA DATA'!F501</f>
        <v>559</v>
      </c>
      <c r="T500" s="7">
        <f t="shared" si="86"/>
        <v>2.6690327619644061E-3</v>
      </c>
      <c r="W500" t="str">
        <f t="shared" si="81"/>
        <v>24/02/2025 16:00:00</v>
      </c>
      <c r="X500">
        <f>'CEG DATA'!F501</f>
        <v>267.72000000000003</v>
      </c>
      <c r="Y500" s="7">
        <f t="shared" si="87"/>
        <v>-6.058067678287566E-2</v>
      </c>
    </row>
    <row r="501" spans="1:39" x14ac:dyDescent="0.2">
      <c r="B501" t="str">
        <f>'CEG DATA'!B502</f>
        <v>25/02/2025 16:00:00</v>
      </c>
      <c r="C501">
        <f>'AAPL DATA'!F502</f>
        <v>247.04</v>
      </c>
      <c r="D501" s="7">
        <f t="shared" si="82"/>
        <v>-2.4284615815310331E-4</v>
      </c>
      <c r="F501" t="str">
        <f t="shared" si="77"/>
        <v>25/02/2025 16:00:00</v>
      </c>
      <c r="G501">
        <f>'AMZN DATA'!F501</f>
        <v>212.8</v>
      </c>
      <c r="H501" s="7">
        <f t="shared" si="83"/>
        <v>4.2302179193021692E-4</v>
      </c>
      <c r="J501" t="str">
        <f t="shared" si="78"/>
        <v>25/02/2025 16:00:00</v>
      </c>
      <c r="K501">
        <f>'CVX DATA'!F502</f>
        <v>156.41999999999999</v>
      </c>
      <c r="L501" s="7">
        <f t="shared" si="84"/>
        <v>-9.3538908603319135E-3</v>
      </c>
      <c r="N501" t="str">
        <f t="shared" si="79"/>
        <v>25/02/2025 16:00:00</v>
      </c>
      <c r="O501">
        <f>'WDC DATA'!F502</f>
        <v>49.07</v>
      </c>
      <c r="P501" s="7">
        <f t="shared" si="85"/>
        <v>1.0194720018455248E-3</v>
      </c>
      <c r="R501" t="str">
        <f t="shared" si="80"/>
        <v>25/02/2025 16:00:00</v>
      </c>
      <c r="S501">
        <f>'MA DATA'!F502</f>
        <v>564.03</v>
      </c>
      <c r="T501" s="7">
        <f t="shared" si="86"/>
        <v>8.9579684177043175E-3</v>
      </c>
      <c r="W501" t="str">
        <f t="shared" si="81"/>
        <v>25/02/2025 16:00:00</v>
      </c>
      <c r="X501">
        <f>'CEG DATA'!F502</f>
        <v>264.31</v>
      </c>
      <c r="Y501" s="7">
        <f t="shared" si="87"/>
        <v>-1.2819001545293742E-2</v>
      </c>
    </row>
    <row r="502" spans="1:39" x14ac:dyDescent="0.2">
      <c r="B502" t="str">
        <f>'CEG DATA'!B503</f>
        <v>26/02/2025 16:00:00</v>
      </c>
      <c r="C502">
        <f>'AAPL DATA'!F503</f>
        <v>240.36</v>
      </c>
      <c r="D502" s="7">
        <f t="shared" si="82"/>
        <v>-2.7412467370684025E-2</v>
      </c>
      <c r="F502" t="str">
        <f t="shared" si="77"/>
        <v>26/02/2025 16:00:00</v>
      </c>
      <c r="G502">
        <f>'AMZN DATA'!F502</f>
        <v>214.35</v>
      </c>
      <c r="H502" s="7">
        <f t="shared" si="83"/>
        <v>7.2574355764967076E-3</v>
      </c>
      <c r="J502" t="str">
        <f t="shared" si="78"/>
        <v>26/02/2025 16:00:00</v>
      </c>
      <c r="K502">
        <f>'CVX DATA'!F503</f>
        <v>155.13999999999999</v>
      </c>
      <c r="L502" s="7">
        <f t="shared" si="84"/>
        <v>-8.2167621107398468E-3</v>
      </c>
      <c r="N502" t="str">
        <f t="shared" si="79"/>
        <v>26/02/2025 16:00:00</v>
      </c>
      <c r="O502">
        <f>'WDC DATA'!F503</f>
        <v>50.16</v>
      </c>
      <c r="P502" s="7">
        <f t="shared" si="85"/>
        <v>2.1970046222853153E-2</v>
      </c>
      <c r="R502" t="str">
        <f t="shared" si="80"/>
        <v>26/02/2025 16:00:00</v>
      </c>
      <c r="S502">
        <f>'MA DATA'!F503</f>
        <v>561.27</v>
      </c>
      <c r="T502" s="7">
        <f t="shared" si="86"/>
        <v>-4.9053684073665903E-3</v>
      </c>
      <c r="W502" t="str">
        <f t="shared" si="81"/>
        <v>26/02/2025 16:00:00</v>
      </c>
      <c r="X502">
        <f>'CEG DATA'!F503</f>
        <v>270.14</v>
      </c>
      <c r="Y502" s="7">
        <f t="shared" si="87"/>
        <v>2.1817686445470195E-2</v>
      </c>
    </row>
    <row r="503" spans="1:39" x14ac:dyDescent="0.2">
      <c r="B503" t="str">
        <f>'CEG DATA'!B504</f>
        <v>27/02/2025 16:00:00</v>
      </c>
      <c r="C503">
        <f>'AAPL DATA'!F504</f>
        <v>237.3</v>
      </c>
      <c r="D503" s="7">
        <f t="shared" si="82"/>
        <v>-1.2812636024009335E-2</v>
      </c>
      <c r="F503" t="str">
        <f t="shared" si="77"/>
        <v>27/02/2025 16:00:00</v>
      </c>
      <c r="G503">
        <f>'AMZN DATA'!F503</f>
        <v>208.74</v>
      </c>
      <c r="H503" s="7">
        <f t="shared" si="83"/>
        <v>-2.6520734652080394E-2</v>
      </c>
      <c r="J503" t="str">
        <f t="shared" si="78"/>
        <v>27/02/2025 16:00:00</v>
      </c>
      <c r="K503">
        <f>'CVX DATA'!F504</f>
        <v>156.66999999999999</v>
      </c>
      <c r="L503" s="7">
        <f t="shared" si="84"/>
        <v>9.8137473426702041E-3</v>
      </c>
      <c r="N503" t="str">
        <f t="shared" si="79"/>
        <v>27/02/2025 16:00:00</v>
      </c>
      <c r="O503">
        <f>'WDC DATA'!F504</f>
        <v>48.2</v>
      </c>
      <c r="P503" s="7">
        <f t="shared" si="85"/>
        <v>-3.9858875268110522E-2</v>
      </c>
      <c r="R503" t="str">
        <f t="shared" si="80"/>
        <v>27/02/2025 16:00:00</v>
      </c>
      <c r="S503">
        <f>'MA DATA'!F504</f>
        <v>564.82000000000005</v>
      </c>
      <c r="T503" s="7">
        <f t="shared" si="86"/>
        <v>6.3050231515216649E-3</v>
      </c>
      <c r="W503" t="str">
        <f t="shared" si="81"/>
        <v>27/02/2025 16:00:00</v>
      </c>
      <c r="X503">
        <f>'CEG DATA'!F504</f>
        <v>249.74</v>
      </c>
      <c r="Y503" s="7">
        <f t="shared" si="87"/>
        <v>-7.8519966445618899E-2</v>
      </c>
    </row>
    <row r="504" spans="1:39" x14ac:dyDescent="0.2">
      <c r="B504" t="str">
        <f>'CEG DATA'!B505</f>
        <v>28/02/2025 16:00:00</v>
      </c>
      <c r="C504">
        <f>'AAPL DATA'!F505</f>
        <v>241.84</v>
      </c>
      <c r="D504" s="7">
        <f t="shared" si="82"/>
        <v>1.8951187029484631E-2</v>
      </c>
      <c r="F504" t="str">
        <f t="shared" si="77"/>
        <v>28/02/2025 16:00:00</v>
      </c>
      <c r="G504">
        <f>'AMZN DATA'!F504</f>
        <v>212.28</v>
      </c>
      <c r="H504" s="7">
        <f t="shared" si="83"/>
        <v>1.6816699567788553E-2</v>
      </c>
      <c r="J504" t="str">
        <f t="shared" si="78"/>
        <v>28/02/2025 16:00:00</v>
      </c>
      <c r="K504">
        <f>'CVX DATA'!F505</f>
        <v>158.62</v>
      </c>
      <c r="L504" s="7">
        <f t="shared" si="84"/>
        <v>1.2369722249777941E-2</v>
      </c>
      <c r="N504" t="str">
        <f t="shared" si="79"/>
        <v>28/02/2025 16:00:00</v>
      </c>
      <c r="O504">
        <f>'WDC DATA'!F505</f>
        <v>48.93</v>
      </c>
      <c r="P504" s="7">
        <f t="shared" si="85"/>
        <v>1.503168424447752E-2</v>
      </c>
      <c r="R504" t="str">
        <f t="shared" si="80"/>
        <v>28/02/2025 16:00:00</v>
      </c>
      <c r="S504">
        <f>'MA DATA'!F505</f>
        <v>576.30999999999995</v>
      </c>
      <c r="T504" s="7">
        <f t="shared" si="86"/>
        <v>2.0138614048689201E-2</v>
      </c>
      <c r="W504" t="str">
        <f t="shared" si="81"/>
        <v>28/02/2025 16:00:00</v>
      </c>
      <c r="X504">
        <f>'CEG DATA'!F505</f>
        <v>250.55</v>
      </c>
      <c r="Y504" s="7">
        <f t="shared" si="87"/>
        <v>3.2381247187345977E-3</v>
      </c>
    </row>
    <row r="505" spans="1:39" x14ac:dyDescent="0.2">
      <c r="A505" t="s">
        <v>523</v>
      </c>
      <c r="B505" t="s">
        <v>523</v>
      </c>
      <c r="C505" t="s">
        <v>523</v>
      </c>
      <c r="D505" t="s">
        <v>523</v>
      </c>
      <c r="E505" t="s">
        <v>523</v>
      </c>
      <c r="F505" t="s">
        <v>523</v>
      </c>
      <c r="G505" t="s">
        <v>523</v>
      </c>
      <c r="H505" t="s">
        <v>523</v>
      </c>
      <c r="I505" t="s">
        <v>523</v>
      </c>
      <c r="J505" t="s">
        <v>523</v>
      </c>
      <c r="K505" t="s">
        <v>523</v>
      </c>
      <c r="L505" t="s">
        <v>523</v>
      </c>
      <c r="M505" t="s">
        <v>523</v>
      </c>
      <c r="N505" t="s">
        <v>523</v>
      </c>
      <c r="O505" t="s">
        <v>523</v>
      </c>
      <c r="P505" t="s">
        <v>523</v>
      </c>
      <c r="Q505" t="s">
        <v>523</v>
      </c>
      <c r="R505" t="s">
        <v>523</v>
      </c>
      <c r="S505" t="s">
        <v>523</v>
      </c>
      <c r="T505" t="s">
        <v>523</v>
      </c>
      <c r="U505" t="s">
        <v>523</v>
      </c>
      <c r="V505" t="s">
        <v>523</v>
      </c>
      <c r="W505" t="s">
        <v>523</v>
      </c>
      <c r="X505" t="s">
        <v>523</v>
      </c>
      <c r="Y505" t="s">
        <v>523</v>
      </c>
      <c r="AA505" t="s">
        <v>523</v>
      </c>
      <c r="AB505" t="s">
        <v>523</v>
      </c>
      <c r="AC505" t="s">
        <v>523</v>
      </c>
      <c r="AD505" t="s">
        <v>523</v>
      </c>
      <c r="AE505" t="s">
        <v>523</v>
      </c>
      <c r="AF505" t="s">
        <v>523</v>
      </c>
      <c r="AG505" t="s">
        <v>523</v>
      </c>
      <c r="AH505" t="s">
        <v>523</v>
      </c>
      <c r="AI505" t="s">
        <v>523</v>
      </c>
      <c r="AJ505" t="s">
        <v>523</v>
      </c>
      <c r="AK505" t="s">
        <v>523</v>
      </c>
      <c r="AL505" t="s">
        <v>523</v>
      </c>
      <c r="AM505" t="s">
        <v>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7902-F467-433E-A0AC-038DE4FA2431}">
  <dimension ref="B3:Q506"/>
  <sheetViews>
    <sheetView tabSelected="1" topLeftCell="B1" zoomScale="121" zoomScaleNormal="92" workbookViewId="0">
      <selection activeCell="M18" sqref="M18"/>
    </sheetView>
  </sheetViews>
  <sheetFormatPr baseColWidth="10" defaultColWidth="8.83203125" defaultRowHeight="15" x14ac:dyDescent="0.2"/>
  <cols>
    <col min="2" max="2" width="22.83203125" customWidth="1"/>
    <col min="14" max="14" width="9" customWidth="1"/>
  </cols>
  <sheetData>
    <row r="3" spans="2:17" ht="16" thickBot="1" x14ac:dyDescent="0.25">
      <c r="B3" t="s">
        <v>1</v>
      </c>
      <c r="C3" s="9" t="s">
        <v>524</v>
      </c>
      <c r="D3" s="9" t="s">
        <v>509</v>
      </c>
      <c r="E3" s="9" t="s">
        <v>510</v>
      </c>
      <c r="F3" s="9" t="s">
        <v>516</v>
      </c>
      <c r="G3" s="9" t="s">
        <v>517</v>
      </c>
      <c r="H3" s="9" t="s">
        <v>518</v>
      </c>
    </row>
    <row r="4" spans="2:17" x14ac:dyDescent="0.2">
      <c r="B4" t="str">
        <f>'CEG DATA'!B4</f>
        <v>01/03/2023 16:00:00</v>
      </c>
      <c r="C4">
        <f>'% Change over timeframe'!D3</f>
        <v>-1.3126598544712643E-2</v>
      </c>
      <c r="D4" s="8">
        <f>'% Change over timeframe'!H3</f>
        <v>-2.2103904213092041E-2</v>
      </c>
      <c r="E4" s="8">
        <f>'% Change over timeframe'!L3</f>
        <v>7.9301574126878164E-3</v>
      </c>
      <c r="F4" s="8">
        <f>'% Change over timeframe'!P3</f>
        <v>-9.6719234106731576E-3</v>
      </c>
      <c r="G4" s="8">
        <f>'% Change over timeframe'!T3</f>
        <v>-5.0508720648860328E-3</v>
      </c>
      <c r="H4" s="8">
        <f>'% Change over timeframe'!Y3</f>
        <v>-7.2366973551117588E-3</v>
      </c>
      <c r="I4">
        <v>1</v>
      </c>
      <c r="K4" s="15" t="s">
        <v>525</v>
      </c>
      <c r="L4" s="16"/>
      <c r="M4" s="16"/>
      <c r="N4" s="16"/>
      <c r="O4" s="16"/>
      <c r="P4" s="16"/>
      <c r="Q4" s="17"/>
    </row>
    <row r="5" spans="2:17" x14ac:dyDescent="0.2">
      <c r="B5" t="str">
        <f>'CEG DATA'!B5</f>
        <v>02/03/2023 16:00:00</v>
      </c>
      <c r="C5" s="8">
        <f>'% Change over timeframe'!D4</f>
        <v>4.1206019433265642E-3</v>
      </c>
      <c r="D5" s="8">
        <f>'% Change over timeframe'!H4</f>
        <v>-4.3407488473227784E-4</v>
      </c>
      <c r="E5" s="8">
        <f>'% Change over timeframe'!L4</f>
        <v>3.1422348025607195E-3</v>
      </c>
      <c r="F5" s="8">
        <f>'% Change over timeframe'!P4</f>
        <v>6.9180490368755693E-3</v>
      </c>
      <c r="G5" s="8">
        <f>'% Change over timeframe'!T4</f>
        <v>5.8386502897980952E-3</v>
      </c>
      <c r="H5" s="8">
        <f>'% Change over timeframe'!Y4</f>
        <v>2.4315288144294074E-2</v>
      </c>
      <c r="I5">
        <f>I4+1</f>
        <v>2</v>
      </c>
      <c r="K5" s="53"/>
      <c r="L5" s="53"/>
      <c r="M5" s="53"/>
      <c r="N5" s="53"/>
      <c r="O5" s="53"/>
      <c r="P5" s="53"/>
      <c r="Q5" s="53"/>
    </row>
    <row r="6" spans="2:17" x14ac:dyDescent="0.2">
      <c r="B6" t="str">
        <f>'CEG DATA'!B6</f>
        <v>03/03/2023 16:00:00</v>
      </c>
      <c r="C6" s="8">
        <f>'% Change over timeframe'!D5</f>
        <v>3.4488499302319141E-2</v>
      </c>
      <c r="D6" s="8">
        <f>'% Change over timeframe'!H5</f>
        <v>2.9623082495041673E-2</v>
      </c>
      <c r="E6" s="8">
        <f>'% Change over timeframe'!L5</f>
        <v>1.4655855878532699E-2</v>
      </c>
      <c r="F6" s="8">
        <f>'% Change over timeframe'!P5</f>
        <v>5.5001857463173355E-3</v>
      </c>
      <c r="G6" s="8">
        <f>'% Change over timeframe'!T5</f>
        <v>1.6539905972393781E-2</v>
      </c>
      <c r="H6" s="8">
        <f>'% Change over timeframe'!Y5</f>
        <v>3.6095694808045323E-2</v>
      </c>
      <c r="I6">
        <f t="shared" ref="I6:I69" si="0">I5+1</f>
        <v>3</v>
      </c>
      <c r="K6" s="54"/>
      <c r="L6" s="55"/>
      <c r="M6" s="55"/>
      <c r="N6" s="55"/>
      <c r="O6" s="55"/>
      <c r="P6" s="55"/>
      <c r="Q6" s="55"/>
    </row>
    <row r="7" spans="2:17" x14ac:dyDescent="0.2">
      <c r="B7" t="str">
        <f>'CEG DATA'!B7</f>
        <v>06/03/2023 16:00:00</v>
      </c>
      <c r="C7" s="8">
        <f>'% Change over timeframe'!D6</f>
        <v>1.8369603989409514E-2</v>
      </c>
      <c r="D7" s="8">
        <f>'% Change over timeframe'!H6</f>
        <v>-1.219204076536206E-2</v>
      </c>
      <c r="E7" s="8">
        <f>'% Change over timeframe'!L6</f>
        <v>7.3083404444724007E-3</v>
      </c>
      <c r="F7" s="8">
        <f>'% Change over timeframe'!P6</f>
        <v>-2.1133646408246554E-2</v>
      </c>
      <c r="G7" s="8">
        <f>'% Change over timeframe'!T6</f>
        <v>1.4909052568562075E-2</v>
      </c>
      <c r="H7" s="8">
        <f>'% Change over timeframe'!Y6</f>
        <v>-2.2816589946699733E-3</v>
      </c>
      <c r="I7">
        <f t="shared" si="0"/>
        <v>4</v>
      </c>
      <c r="K7" s="54"/>
      <c r="L7" s="55"/>
      <c r="M7" s="55"/>
      <c r="N7" s="55"/>
      <c r="O7" s="55"/>
      <c r="P7" s="55"/>
      <c r="Q7" s="55"/>
    </row>
    <row r="8" spans="2:17" x14ac:dyDescent="0.2">
      <c r="B8" t="str">
        <f>'CEG DATA'!B8</f>
        <v>07/03/2023 16:00:00</v>
      </c>
      <c r="C8" s="8">
        <f>'% Change over timeframe'!D7</f>
        <v>-1.46026233593885E-2</v>
      </c>
      <c r="D8" s="8">
        <f>'% Change over timeframe'!H7</f>
        <v>-2.135612130421561E-3</v>
      </c>
      <c r="E8" s="8">
        <f>'% Change over timeframe'!L7</f>
        <v>-1.2962022788727805E-2</v>
      </c>
      <c r="F8" s="8">
        <f>'% Change over timeframe'!P7</f>
        <v>-1.2685159527315687E-2</v>
      </c>
      <c r="G8" s="8">
        <f>'% Change over timeframe'!T7</f>
        <v>-1.923374327432471E-2</v>
      </c>
      <c r="H8" s="8">
        <f>'% Change over timeframe'!Y7</f>
        <v>-1.1487043987130701E-2</v>
      </c>
      <c r="I8">
        <f t="shared" si="0"/>
        <v>5</v>
      </c>
      <c r="K8" s="54"/>
      <c r="L8" s="55"/>
      <c r="M8" s="55"/>
      <c r="N8" s="55"/>
      <c r="O8" s="55"/>
      <c r="P8" s="55"/>
      <c r="Q8" s="55"/>
    </row>
    <row r="9" spans="2:17" x14ac:dyDescent="0.2">
      <c r="B9" t="str">
        <f>'CEG DATA'!B9</f>
        <v>08/03/2023 16:00:00</v>
      </c>
      <c r="C9" s="8">
        <f>'% Change over timeframe'!D8</f>
        <v>8.3424138046716313E-3</v>
      </c>
      <c r="D9" s="8">
        <f>'% Change over timeframe'!H8</f>
        <v>3.9473033596878334E-3</v>
      </c>
      <c r="E9" s="8">
        <f>'% Change over timeframe'!L8</f>
        <v>-6.3604886928529539E-3</v>
      </c>
      <c r="F9" s="8">
        <f>'% Change over timeframe'!P8</f>
        <v>1.5831465216680662E-2</v>
      </c>
      <c r="G9" s="8">
        <f>'% Change over timeframe'!T8</f>
        <v>-2.5314004365664254E-3</v>
      </c>
      <c r="H9" s="8">
        <f>'% Change over timeframe'!Y8</f>
        <v>2.1799072554969127E-3</v>
      </c>
      <c r="I9">
        <f t="shared" si="0"/>
        <v>6</v>
      </c>
      <c r="K9" s="54"/>
      <c r="L9" s="55"/>
      <c r="M9" s="55"/>
      <c r="N9" s="55"/>
      <c r="O9" s="55"/>
      <c r="P9" s="55"/>
      <c r="Q9" s="55"/>
    </row>
    <row r="10" spans="2:17" x14ac:dyDescent="0.2">
      <c r="B10" t="str">
        <f>'CEG DATA'!B10</f>
        <v>09/03/2023 16:00:00</v>
      </c>
      <c r="C10" s="8">
        <f>'% Change over timeframe'!D9</f>
        <v>-1.5026974914214734E-2</v>
      </c>
      <c r="D10" s="8">
        <f>'% Change over timeframe'!H9</f>
        <v>-1.7941073159149744E-2</v>
      </c>
      <c r="E10" s="8">
        <f>'% Change over timeframe'!L9</f>
        <v>-1.5332603306415091E-2</v>
      </c>
      <c r="F10" s="8">
        <f>'% Change over timeframe'!P9</f>
        <v>-2.2591853888731354E-2</v>
      </c>
      <c r="G10" s="8">
        <f>'% Change over timeframe'!T9</f>
        <v>-1.2866871277388704E-2</v>
      </c>
      <c r="H10" s="8">
        <f>'% Change over timeframe'!Y9</f>
        <v>7.2746157067117255E-3</v>
      </c>
      <c r="I10">
        <f t="shared" si="0"/>
        <v>7</v>
      </c>
      <c r="K10" s="54"/>
      <c r="L10" s="55"/>
      <c r="M10" s="55"/>
      <c r="N10" s="55"/>
      <c r="O10" s="55"/>
      <c r="P10" s="55"/>
      <c r="Q10" s="55"/>
    </row>
    <row r="11" spans="2:17" x14ac:dyDescent="0.2">
      <c r="B11" t="str">
        <f>'CEG DATA'!B11</f>
        <v>10/03/2023 16:00:00</v>
      </c>
      <c r="C11" s="8">
        <f>'% Change over timeframe'!D10</f>
        <v>-1.3975953855973828E-2</v>
      </c>
      <c r="D11" s="8">
        <f>'% Change over timeframe'!H10</f>
        <v>-1.6614219739098983E-2</v>
      </c>
      <c r="E11" s="8">
        <f>'% Change over timeframe'!L10</f>
        <v>-5.2470605735164388E-3</v>
      </c>
      <c r="F11" s="8">
        <f>'% Change over timeframe'!P10</f>
        <v>-2.7141163003630557E-2</v>
      </c>
      <c r="G11" s="8">
        <f>'% Change over timeframe'!T10</f>
        <v>-2.0897346585195542E-2</v>
      </c>
      <c r="H11" s="8">
        <f>'% Change over timeframe'!Y10</f>
        <v>-1.395758621636338E-2</v>
      </c>
      <c r="I11">
        <f t="shared" si="0"/>
        <v>8</v>
      </c>
      <c r="K11" s="54"/>
      <c r="L11" s="55"/>
      <c r="M11" s="55"/>
      <c r="N11" s="55"/>
      <c r="O11" s="55"/>
      <c r="P11" s="55"/>
      <c r="Q11" s="55"/>
    </row>
    <row r="12" spans="2:17" x14ac:dyDescent="0.2">
      <c r="B12" t="str">
        <f>'CEG DATA'!B12</f>
        <v>13/03/2023 16:00:00</v>
      </c>
      <c r="C12" s="8">
        <f>'% Change over timeframe'!D11</f>
        <v>1.3178770528032447E-2</v>
      </c>
      <c r="D12" s="8">
        <f>'% Change over timeframe'!H11</f>
        <v>1.856353809514873E-2</v>
      </c>
      <c r="E12" s="8">
        <f>'% Change over timeframe'!L11</f>
        <v>-6.0305478321426263E-3</v>
      </c>
      <c r="F12" s="8">
        <f>'% Change over timeframe'!P11</f>
        <v>-2.0756860862182782E-2</v>
      </c>
      <c r="G12" s="8">
        <f>'% Change over timeframe'!T11</f>
        <v>-6.938248757918178E-3</v>
      </c>
      <c r="H12" s="8">
        <f>'% Change over timeframe'!Y11</f>
        <v>-5.8196090532640415E-3</v>
      </c>
      <c r="I12">
        <f t="shared" si="0"/>
        <v>9</v>
      </c>
    </row>
    <row r="13" spans="2:17" x14ac:dyDescent="0.2">
      <c r="B13" t="str">
        <f>'CEG DATA'!B13</f>
        <v>14/03/2023 16:00:00</v>
      </c>
      <c r="C13" s="8">
        <f>'% Change over timeframe'!D12</f>
        <v>1.3990857132857637E-2</v>
      </c>
      <c r="D13" s="8">
        <f>'% Change over timeframe'!H12</f>
        <v>2.6161333972728906E-2</v>
      </c>
      <c r="E13" s="8">
        <f>'% Change over timeframe'!L12</f>
        <v>1.2833932061532972E-2</v>
      </c>
      <c r="F13" s="8">
        <f>'% Change over timeframe'!P12</f>
        <v>-1.1242272122808802E-3</v>
      </c>
      <c r="G13" s="8">
        <f>'% Change over timeframe'!T12</f>
        <v>2.3254528032271751E-2</v>
      </c>
      <c r="H13" s="8">
        <f>'% Change over timeframe'!Y12</f>
        <v>1.0707707286185943E-2</v>
      </c>
      <c r="I13">
        <f t="shared" si="0"/>
        <v>10</v>
      </c>
    </row>
    <row r="14" spans="2:17" x14ac:dyDescent="0.2">
      <c r="B14" t="str">
        <f>'CEG DATA'!B14</f>
        <v>15/03/2023 16:00:00</v>
      </c>
      <c r="C14" s="8">
        <f>'% Change over timeframe'!D13</f>
        <v>2.6179738756434445E-3</v>
      </c>
      <c r="D14" s="8">
        <f>'% Change over timeframe'!H13</f>
        <v>1.3816422422245626E-2</v>
      </c>
      <c r="E14" s="8">
        <f>'% Change over timeframe'!L13</f>
        <v>-4.4259512509456644E-2</v>
      </c>
      <c r="F14" s="8">
        <f>'% Change over timeframe'!P13</f>
        <v>-2.58274895405241E-2</v>
      </c>
      <c r="G14" s="8">
        <f>'% Change over timeframe'!T13</f>
        <v>-1.3525673455835189E-2</v>
      </c>
      <c r="H14" s="8">
        <f>'% Change over timeframe'!Y13</f>
        <v>-7.7290092345256379E-3</v>
      </c>
      <c r="I14">
        <f>I13+1</f>
        <v>11</v>
      </c>
    </row>
    <row r="15" spans="2:17" x14ac:dyDescent="0.2">
      <c r="B15" t="str">
        <f>'CEG DATA'!B15</f>
        <v>16/03/2023 16:00:00</v>
      </c>
      <c r="C15" s="8">
        <f>'% Change over timeframe'!D14</f>
        <v>1.8521446434058394E-2</v>
      </c>
      <c r="D15" s="8">
        <f>'% Change over timeframe'!H14</f>
        <v>3.9140748337757499E-2</v>
      </c>
      <c r="E15" s="8">
        <f>'% Change over timeframe'!L14</f>
        <v>3.1808913833908767E-3</v>
      </c>
      <c r="F15" s="8">
        <f>'% Change over timeframe'!P14</f>
        <v>2.7326178468470793E-2</v>
      </c>
      <c r="G15" s="8">
        <f>'% Change over timeframe'!T14</f>
        <v>-2.2985863795026165E-4</v>
      </c>
      <c r="H15" s="8">
        <f>'% Change over timeframe'!Y14</f>
        <v>1.41245286036312E-2</v>
      </c>
      <c r="I15">
        <f t="shared" si="0"/>
        <v>12</v>
      </c>
    </row>
    <row r="16" spans="2:17" x14ac:dyDescent="0.2">
      <c r="B16" t="str">
        <f>'CEG DATA'!B16</f>
        <v>17/03/2023 16:00:00</v>
      </c>
      <c r="C16" s="8">
        <f>'% Change over timeframe'!D15</f>
        <v>-5.4688892940994126E-3</v>
      </c>
      <c r="D16" s="8">
        <f>'% Change over timeframe'!H15</f>
        <v>-1.09554339608436E-2</v>
      </c>
      <c r="E16" s="8">
        <f>'% Change over timeframe'!L15</f>
        <v>-1.271908351029238E-2</v>
      </c>
      <c r="F16" s="8">
        <f>'% Change over timeframe'!P15</f>
        <v>-7.1388618042077731E-3</v>
      </c>
      <c r="G16" s="8">
        <f>'% Change over timeframe'!T15</f>
        <v>4.7587739950285344E-3</v>
      </c>
      <c r="H16" s="8">
        <f>'% Change over timeframe'!Y15</f>
        <v>-2.1392568384768117E-2</v>
      </c>
      <c r="I16">
        <f t="shared" si="0"/>
        <v>13</v>
      </c>
    </row>
    <row r="17" spans="2:9" x14ac:dyDescent="0.2">
      <c r="B17" t="str">
        <f>'CEG DATA'!B17</f>
        <v>20/03/2023 16:00:00</v>
      </c>
      <c r="C17" s="8">
        <f>'% Change over timeframe'!D16</f>
        <v>1.5365219064056359E-2</v>
      </c>
      <c r="D17" s="8">
        <f>'% Change over timeframe'!H16</f>
        <v>-1.2610764092323052E-2</v>
      </c>
      <c r="E17" s="8">
        <f>'% Change over timeframe'!L16</f>
        <v>1.4596896734082973E-2</v>
      </c>
      <c r="F17" s="8">
        <f>'% Change over timeframe'!P16</f>
        <v>3.3879196719360434E-3</v>
      </c>
      <c r="G17" s="8">
        <f>'% Change over timeframe'!T16</f>
        <v>-9.7284622397071771E-4</v>
      </c>
      <c r="H17" s="8">
        <f>'% Change over timeframe'!Y16</f>
        <v>2.9914830138766989E-3</v>
      </c>
      <c r="I17">
        <f t="shared" si="0"/>
        <v>14</v>
      </c>
    </row>
    <row r="18" spans="2:9" x14ac:dyDescent="0.2">
      <c r="B18" t="str">
        <f>'CEG DATA'!B18</f>
        <v>21/03/2023 16:00:00</v>
      </c>
      <c r="C18" s="8">
        <f>'% Change over timeframe'!D17</f>
        <v>1.1873323772638007E-2</v>
      </c>
      <c r="D18" s="8">
        <f>'% Change over timeframe'!H17</f>
        <v>2.924774834770762E-2</v>
      </c>
      <c r="E18" s="8">
        <f>'% Change over timeframe'!L17</f>
        <v>3.0140227906078468E-2</v>
      </c>
      <c r="F18" s="8">
        <f>'% Change over timeframe'!P17</f>
        <v>7.4878672582700716E-3</v>
      </c>
      <c r="G18" s="8">
        <f>'% Change over timeframe'!T17</f>
        <v>1.4917380146726715E-2</v>
      </c>
      <c r="H18" s="8">
        <f>'% Change over timeframe'!Y17</f>
        <v>-6.2532772816317472E-3</v>
      </c>
      <c r="I18">
        <f t="shared" si="0"/>
        <v>15</v>
      </c>
    </row>
    <row r="19" spans="2:9" x14ac:dyDescent="0.2">
      <c r="B19" t="str">
        <f>'CEG DATA'!B19</f>
        <v>22/03/2023 16:00:00</v>
      </c>
      <c r="C19" s="8">
        <f>'% Change over timeframe'!D18</f>
        <v>-9.1451553451152717E-3</v>
      </c>
      <c r="D19" s="8">
        <f>'% Change over timeframe'!H18</f>
        <v>-1.9166709864523349E-2</v>
      </c>
      <c r="E19" s="8">
        <f>'% Change over timeframe'!L18</f>
        <v>-2.0547365030341287E-2</v>
      </c>
      <c r="F19" s="8">
        <f>'% Change over timeframe'!P18</f>
        <v>-2.1871158369085507E-2</v>
      </c>
      <c r="G19" s="8">
        <f>'% Change over timeframe'!T18</f>
        <v>-1.0034097793282711E-2</v>
      </c>
      <c r="H19" s="8">
        <f>'% Change over timeframe'!Y18</f>
        <v>-2.7827421653575646E-2</v>
      </c>
      <c r="I19">
        <f t="shared" si="0"/>
        <v>16</v>
      </c>
    </row>
    <row r="20" spans="2:9" x14ac:dyDescent="0.2">
      <c r="B20" t="str">
        <f>'CEG DATA'!B20</f>
        <v>23/03/2023 16:00:00</v>
      </c>
      <c r="C20" s="8">
        <f>'% Change over timeframe'!D19</f>
        <v>6.9453492979026912E-3</v>
      </c>
      <c r="D20" s="8">
        <f>'% Change over timeframe'!H19</f>
        <v>1.0131199036063425E-4</v>
      </c>
      <c r="E20" s="8">
        <f>'% Change over timeframe'!L19</f>
        <v>-9.9810867563815183E-3</v>
      </c>
      <c r="F20" s="8">
        <f>'% Change over timeframe'!P19</f>
        <v>1.6260520871780326E-2</v>
      </c>
      <c r="G20" s="8">
        <f>'% Change over timeframe'!T19</f>
        <v>9.4698751360599732E-3</v>
      </c>
      <c r="H20" s="8">
        <f>'% Change over timeframe'!Y19</f>
        <v>-1.3800787298006507E-2</v>
      </c>
      <c r="I20">
        <f t="shared" si="0"/>
        <v>17</v>
      </c>
    </row>
    <row r="21" spans="2:9" x14ac:dyDescent="0.2">
      <c r="B21" t="str">
        <f>'CEG DATA'!B21</f>
        <v>24/03/2023 16:00:00</v>
      </c>
      <c r="C21" s="8">
        <f>'% Change over timeframe'!D20</f>
        <v>8.2712420920511859E-3</v>
      </c>
      <c r="D21" s="8">
        <f>'% Change over timeframe'!H20</f>
        <v>-5.89312821139437E-3</v>
      </c>
      <c r="E21" s="8">
        <f>'% Change over timeframe'!L20</f>
        <v>9.9170108905346707E-3</v>
      </c>
      <c r="F21" s="8">
        <f>'% Change over timeframe'!P20</f>
        <v>-3.7516413870917245E-4</v>
      </c>
      <c r="G21" s="8">
        <f>'% Change over timeframe'!T20</f>
        <v>-7.7620786318375228E-3</v>
      </c>
      <c r="H21" s="8">
        <f>'% Change over timeframe'!Y20</f>
        <v>5.4481069176502413E-4</v>
      </c>
      <c r="I21">
        <f t="shared" si="0"/>
        <v>18</v>
      </c>
    </row>
    <row r="22" spans="2:9" x14ac:dyDescent="0.2">
      <c r="B22" t="str">
        <f>'CEG DATA'!B22</f>
        <v>27/03/2023 16:00:00</v>
      </c>
      <c r="C22" s="8">
        <f>'% Change over timeframe'!D21</f>
        <v>-1.2369479283555878E-2</v>
      </c>
      <c r="D22" s="8">
        <f>'% Change over timeframe'!H21</f>
        <v>-9.1757155849024553E-4</v>
      </c>
      <c r="E22" s="8">
        <f>'% Change over timeframe'!L21</f>
        <v>1.0136837302454741E-2</v>
      </c>
      <c r="F22" s="8">
        <f>'% Change over timeframe'!P21</f>
        <v>-1.5020656222557085E-3</v>
      </c>
      <c r="G22" s="8">
        <f>'% Change over timeframe'!T21</f>
        <v>8.467307225643806E-3</v>
      </c>
      <c r="H22" s="8">
        <f>'% Change over timeframe'!Y21</f>
        <v>2.4612902734205501E-2</v>
      </c>
      <c r="I22">
        <f t="shared" si="0"/>
        <v>19</v>
      </c>
    </row>
    <row r="23" spans="2:9" x14ac:dyDescent="0.2">
      <c r="B23" t="str">
        <f>'CEG DATA'!B23</f>
        <v>28/03/2023 16:00:00</v>
      </c>
      <c r="C23" s="8">
        <f>'% Change over timeframe'!D22</f>
        <v>-3.988230526153708E-3</v>
      </c>
      <c r="D23" s="8">
        <f>'% Change over timeframe'!H22</f>
        <v>-8.1934092119893241E-3</v>
      </c>
      <c r="E23" s="8">
        <f>'% Change over timeframe'!L22</f>
        <v>1.1603838343592828E-2</v>
      </c>
      <c r="F23" s="8">
        <f>'% Change over timeframe'!P22</f>
        <v>-1.7055558400599823E-2</v>
      </c>
      <c r="G23" s="8">
        <f>'% Change over timeframe'!T22</f>
        <v>-8.1811133697695941E-4</v>
      </c>
      <c r="H23" s="8">
        <f>'% Change over timeframe'!Y22</f>
        <v>3.1834487688937791E-3</v>
      </c>
      <c r="I23">
        <f t="shared" si="0"/>
        <v>20</v>
      </c>
    </row>
    <row r="24" spans="2:9" x14ac:dyDescent="0.2">
      <c r="B24" t="str">
        <f>'CEG DATA'!B24</f>
        <v>29/03/2023 16:00:00</v>
      </c>
      <c r="C24" s="8">
        <f>'% Change over timeframe'!D23</f>
        <v>1.9597386183798766E-2</v>
      </c>
      <c r="D24" s="8">
        <f>'% Change over timeframe'!H23</f>
        <v>3.0484916738756085E-2</v>
      </c>
      <c r="E24" s="8">
        <f>'% Change over timeframe'!L23</f>
        <v>8.5531971412603179E-3</v>
      </c>
      <c r="F24" s="8">
        <f>'% Change over timeframe'!P23</f>
        <v>5.5755799647614242E-2</v>
      </c>
      <c r="G24" s="8">
        <f>'% Change over timeframe'!T23</f>
        <v>1.4568940622590705E-2</v>
      </c>
      <c r="H24" s="8">
        <f>'% Change over timeframe'!Y23</f>
        <v>4.8880472514790515E-3</v>
      </c>
      <c r="I24">
        <f t="shared" si="0"/>
        <v>21</v>
      </c>
    </row>
    <row r="25" spans="2:9" x14ac:dyDescent="0.2">
      <c r="B25" t="str">
        <f>'CEG DATA'!B25</f>
        <v>30/03/2023 16:00:00</v>
      </c>
      <c r="C25" s="8">
        <f>'% Change over timeframe'!D24</f>
        <v>9.8413197958284095E-3</v>
      </c>
      <c r="D25" s="8">
        <f>'% Change over timeframe'!H24</f>
        <v>1.7305747097592427E-2</v>
      </c>
      <c r="E25" s="8">
        <f>'% Change over timeframe'!L24</f>
        <v>9.4664280010731718E-3</v>
      </c>
      <c r="F25" s="8">
        <f>'% Change over timeframe'!P24</f>
        <v>1.862518023392197E-2</v>
      </c>
      <c r="G25" s="8">
        <f>'% Change over timeframe'!T24</f>
        <v>-7.5126257376663863E-4</v>
      </c>
      <c r="H25" s="8">
        <f>'% Change over timeframe'!Y24</f>
        <v>1.2311877850945164E-2</v>
      </c>
      <c r="I25">
        <f t="shared" si="0"/>
        <v>22</v>
      </c>
    </row>
    <row r="26" spans="2:9" x14ac:dyDescent="0.2">
      <c r="B26" t="str">
        <f>'CEG DATA'!B26</f>
        <v>31/03/2023 16:00:00</v>
      </c>
      <c r="C26" s="8">
        <f>'% Change over timeframe'!D25</f>
        <v>1.5523137594856146E-2</v>
      </c>
      <c r="D26" s="8">
        <f>'% Change over timeframe'!H25</f>
        <v>1.2567752734271046E-2</v>
      </c>
      <c r="E26" s="8">
        <f>'% Change over timeframe'!L25</f>
        <v>4.7304649723616003E-3</v>
      </c>
      <c r="F26" s="8">
        <f>'% Change over timeframe'!P25</f>
        <v>1.023839481941193E-2</v>
      </c>
      <c r="G26" s="8">
        <f>'% Change over timeframe'!T25</f>
        <v>1.1485313129397623E-2</v>
      </c>
      <c r="H26" s="8">
        <f>'% Change over timeframe'!Y25</f>
        <v>2.1633601870604084E-2</v>
      </c>
      <c r="I26">
        <f t="shared" si="0"/>
        <v>23</v>
      </c>
    </row>
    <row r="27" spans="2:9" x14ac:dyDescent="0.2">
      <c r="B27" t="str">
        <f>'CEG DATA'!B27</f>
        <v>03/04/2023 16:00:00</v>
      </c>
      <c r="C27" s="8">
        <f>'% Change over timeframe'!D26</f>
        <v>7.6721311475689783E-3</v>
      </c>
      <c r="D27" s="8">
        <f>'% Change over timeframe'!H26</f>
        <v>-8.5562019311959114E-3</v>
      </c>
      <c r="E27" s="8">
        <f>'% Change over timeframe'!L26</f>
        <v>4.0772961692767222E-2</v>
      </c>
      <c r="F27" s="8">
        <f>'% Change over timeframe'!P26</f>
        <v>-1.2369834347481994E-2</v>
      </c>
      <c r="G27" s="8">
        <f>'% Change over timeframe'!T26</f>
        <v>8.3849891174708775E-3</v>
      </c>
      <c r="H27" s="8">
        <f>'% Change over timeframe'!Y26</f>
        <v>-2.4240485515859795E-2</v>
      </c>
      <c r="I27">
        <f t="shared" si="0"/>
        <v>24</v>
      </c>
    </row>
    <row r="28" spans="2:9" x14ac:dyDescent="0.2">
      <c r="B28" t="str">
        <f>'CEG DATA'!B28</f>
        <v>04/04/2023 16:00:00</v>
      </c>
      <c r="C28" s="8">
        <f>'% Change over timeframe'!D27</f>
        <v>-3.2549757490592185E-3</v>
      </c>
      <c r="D28" s="8">
        <f>'% Change over timeframe'!H27</f>
        <v>1.4925650216675792E-2</v>
      </c>
      <c r="E28" s="8">
        <f>'% Change over timeframe'!L27</f>
        <v>-5.3689028343236892E-3</v>
      </c>
      <c r="F28" s="8">
        <f>'% Change over timeframe'!P27</f>
        <v>-3.4367643504207769E-2</v>
      </c>
      <c r="G28" s="8">
        <f>'% Change over timeframe'!T27</f>
        <v>-7.0375579694438662E-3</v>
      </c>
      <c r="H28" s="8">
        <f>'% Change over timeframe'!Y27</f>
        <v>-7.8616757114003451E-3</v>
      </c>
      <c r="I28">
        <f t="shared" si="0"/>
        <v>25</v>
      </c>
    </row>
    <row r="29" spans="2:9" x14ac:dyDescent="0.2">
      <c r="B29" t="str">
        <f>'CEG DATA'!B29</f>
        <v>05/04/2023 16:00:00</v>
      </c>
      <c r="C29" s="8">
        <f>'% Change over timeframe'!D28</f>
        <v>-1.1354443611028924E-2</v>
      </c>
      <c r="D29" s="8">
        <f>'% Change over timeframe'!H28</f>
        <v>-2.7799888277596232E-2</v>
      </c>
      <c r="E29" s="8">
        <f>'% Change over timeframe'!L28</f>
        <v>4.9569321372690926E-3</v>
      </c>
      <c r="F29" s="8">
        <f>'% Change over timeframe'!P28</f>
        <v>-2.4968690446079963E-2</v>
      </c>
      <c r="G29" s="8">
        <f>'% Change over timeframe'!T28</f>
        <v>-3.0232654245025708E-4</v>
      </c>
      <c r="H29" s="8">
        <f>'% Change over timeframe'!Y28</f>
        <v>6.2942772713874846E-3</v>
      </c>
      <c r="I29">
        <f t="shared" si="0"/>
        <v>26</v>
      </c>
    </row>
    <row r="30" spans="2:9" x14ac:dyDescent="0.2">
      <c r="B30" t="str">
        <f>'CEG DATA'!B30</f>
        <v>06/04/2023 16:00:00</v>
      </c>
      <c r="C30" s="8">
        <f>'% Change over timeframe'!D29</f>
        <v>5.4808005172460074E-3</v>
      </c>
      <c r="D30" s="8">
        <f>'% Change over timeframe'!H29</f>
        <v>9.4507496093996796E-3</v>
      </c>
      <c r="E30" s="8">
        <f>'% Change over timeframe'!L29</f>
        <v>-1.3213832532832792E-2</v>
      </c>
      <c r="F30" s="8">
        <f>'% Change over timeframe'!P29</f>
        <v>2.6380267795455895E-3</v>
      </c>
      <c r="G30" s="8">
        <f>'% Change over timeframe'!T29</f>
        <v>-6.3977274723690273E-3</v>
      </c>
      <c r="H30" s="8">
        <f>'% Change over timeframe'!Y29</f>
        <v>5.9950655249608308E-3</v>
      </c>
      <c r="I30">
        <f t="shared" si="0"/>
        <v>27</v>
      </c>
    </row>
    <row r="31" spans="2:9" x14ac:dyDescent="0.2">
      <c r="B31" t="str">
        <f>'CEG DATA'!B31</f>
        <v>10/04/2023 16:00:00</v>
      </c>
      <c r="C31" s="8">
        <f>'% Change over timeframe'!D30</f>
        <v>-1.6101238597370535E-2</v>
      </c>
      <c r="D31" s="8">
        <f>'% Change over timeframe'!H30</f>
        <v>1.0772169675068626E-3</v>
      </c>
      <c r="E31" s="8">
        <f>'% Change over timeframe'!L30</f>
        <v>3.8102088127443356E-3</v>
      </c>
      <c r="F31" s="8">
        <f>'% Change over timeframe'!P30</f>
        <v>7.8855007471637248E-2</v>
      </c>
      <c r="G31" s="8">
        <f>'% Change over timeframe'!T30</f>
        <v>-3.6862058619354797E-3</v>
      </c>
      <c r="H31" s="8">
        <f>'% Change over timeframe'!Y30</f>
        <v>4.7961722634930135E-3</v>
      </c>
      <c r="I31">
        <f t="shared" si="0"/>
        <v>28</v>
      </c>
    </row>
    <row r="32" spans="2:9" x14ac:dyDescent="0.2">
      <c r="B32" t="str">
        <f>'CEG DATA'!B32</f>
        <v>11/04/2023 16:00:00</v>
      </c>
      <c r="C32" s="8">
        <f>'% Change over timeframe'!D31</f>
        <v>-7.6201465280433993E-3</v>
      </c>
      <c r="D32" s="8">
        <f>'% Change over timeframe'!H31</f>
        <v>-2.2268226786010044E-2</v>
      </c>
      <c r="E32" s="8">
        <f>'% Change over timeframe'!L31</f>
        <v>5.5109617713729056E-3</v>
      </c>
      <c r="F32" s="8">
        <f>'% Change over timeframe'!P31</f>
        <v>8.6580627431145311E-3</v>
      </c>
      <c r="G32" s="8">
        <f>'% Change over timeframe'!T31</f>
        <v>1.1018101992194442E-2</v>
      </c>
      <c r="H32" s="8">
        <f>'% Change over timeframe'!Y31</f>
        <v>1.1631665285581063E-3</v>
      </c>
      <c r="I32">
        <f t="shared" si="0"/>
        <v>29</v>
      </c>
    </row>
    <row r="33" spans="2:9" x14ac:dyDescent="0.2">
      <c r="B33" t="str">
        <f>'CEG DATA'!B33</f>
        <v>12/04/2023 16:00:00</v>
      </c>
      <c r="C33" s="8">
        <f>'% Change over timeframe'!D32</f>
        <v>-4.362736742197071E-3</v>
      </c>
      <c r="D33" s="8">
        <f>'% Change over timeframe'!H32</f>
        <v>-2.1138587347984818E-2</v>
      </c>
      <c r="E33" s="8">
        <f>'% Change over timeframe'!L32</f>
        <v>3.5394090748625999E-3</v>
      </c>
      <c r="F33" s="8">
        <f>'% Change over timeframe'!P32</f>
        <v>-9.7020858064505913E-3</v>
      </c>
      <c r="G33" s="8">
        <f>'% Change over timeframe'!T32</f>
        <v>-6.4746544600650466E-3</v>
      </c>
      <c r="H33" s="8">
        <f>'% Change over timeframe'!Y32</f>
        <v>-7.9103051389114339E-3</v>
      </c>
      <c r="I33">
        <f t="shared" si="0"/>
        <v>30</v>
      </c>
    </row>
    <row r="34" spans="2:9" x14ac:dyDescent="0.2">
      <c r="B34" t="str">
        <f>'CEG DATA'!B34</f>
        <v>13/04/2023 16:00:00</v>
      </c>
      <c r="C34" s="8">
        <f>'% Change over timeframe'!D33</f>
        <v>3.3535046877862622E-2</v>
      </c>
      <c r="D34" s="8">
        <f>'% Change over timeframe'!H33</f>
        <v>4.5655434136070039E-2</v>
      </c>
      <c r="E34" s="8">
        <f>'% Change over timeframe'!L33</f>
        <v>1.3278543205602338E-2</v>
      </c>
      <c r="F34" s="8">
        <f>'% Change over timeframe'!P33</f>
        <v>-2.96841582877003E-2</v>
      </c>
      <c r="G34" s="8">
        <f>'% Change over timeframe'!T33</f>
        <v>2.1520319729620187E-2</v>
      </c>
      <c r="H34" s="8">
        <f>'% Change over timeframe'!Y33</f>
        <v>4.2871127694912355E-3</v>
      </c>
      <c r="I34">
        <f t="shared" si="0"/>
        <v>31</v>
      </c>
    </row>
    <row r="35" spans="2:9" x14ac:dyDescent="0.2">
      <c r="B35" t="str">
        <f>'CEG DATA'!B35</f>
        <v>14/04/2023 16:00:00</v>
      </c>
      <c r="C35" s="8">
        <f>'% Change over timeframe'!D34</f>
        <v>-2.1162749380318254E-3</v>
      </c>
      <c r="D35" s="8">
        <f>'% Change over timeframe'!H34</f>
        <v>1.0736421899026558E-3</v>
      </c>
      <c r="E35" s="8">
        <f>'% Change over timeframe'!L34</f>
        <v>2.0317541021141372E-3</v>
      </c>
      <c r="F35" s="8">
        <f>'% Change over timeframe'!P34</f>
        <v>-3.9507698375512101E-2</v>
      </c>
      <c r="G35" s="8">
        <f>'% Change over timeframe'!T34</f>
        <v>7.4924886943434086E-3</v>
      </c>
      <c r="H35" s="8">
        <f>'% Change over timeframe'!Y34</f>
        <v>-9.2466635252889569E-3</v>
      </c>
      <c r="I35">
        <f t="shared" si="0"/>
        <v>32</v>
      </c>
    </row>
    <row r="36" spans="2:9" x14ac:dyDescent="0.2">
      <c r="B36" t="str">
        <f>'CEG DATA'!B36</f>
        <v>17/04/2023 16:00:00</v>
      </c>
      <c r="C36" s="8">
        <f>'% Change over timeframe'!D35</f>
        <v>1.2105072039954903E-4</v>
      </c>
      <c r="D36" s="8">
        <f>'% Change over timeframe'!H35</f>
        <v>2.2411702438114821E-3</v>
      </c>
      <c r="E36" s="8">
        <f>'% Change over timeframe'!L35</f>
        <v>-8.8537391031097579E-3</v>
      </c>
      <c r="F36" s="8">
        <f>'% Change over timeframe'!P35</f>
        <v>1.5917419168857166E-2</v>
      </c>
      <c r="G36" s="8">
        <f>'% Change over timeframe'!T35</f>
        <v>8.8568022000243176E-4</v>
      </c>
      <c r="H36" s="8">
        <f>'% Change over timeframe'!Y35</f>
        <v>-1.8353984556823476E-2</v>
      </c>
      <c r="I36">
        <f t="shared" si="0"/>
        <v>33</v>
      </c>
    </row>
    <row r="37" spans="2:9" x14ac:dyDescent="0.2">
      <c r="B37" t="str">
        <f>'CEG DATA'!B37</f>
        <v>18/04/2023 16:00:00</v>
      </c>
      <c r="C37" s="8">
        <f>'% Change over timeframe'!D36</f>
        <v>7.476670343020137E-3</v>
      </c>
      <c r="D37" s="8">
        <f>'% Change over timeframe'!H36</f>
        <v>-4.2918520815410323E-3</v>
      </c>
      <c r="E37" s="8">
        <f>'% Change over timeframe'!L36</f>
        <v>-2.3430188788145343E-3</v>
      </c>
      <c r="F37" s="8">
        <f>'% Change over timeframe'!P36</f>
        <v>-8.4824406813392237E-3</v>
      </c>
      <c r="G37" s="8">
        <f>'% Change over timeframe'!T36</f>
        <v>-1.1810813634730868E-3</v>
      </c>
      <c r="H37" s="8">
        <f>'% Change over timeframe'!Y36</f>
        <v>-7.4906717291576257E-3</v>
      </c>
      <c r="I37">
        <f t="shared" si="0"/>
        <v>34</v>
      </c>
    </row>
    <row r="38" spans="2:9" x14ac:dyDescent="0.2">
      <c r="B38" t="str">
        <f>'CEG DATA'!B38</f>
        <v>19/04/2023 16:00:00</v>
      </c>
      <c r="C38" s="8">
        <f>'% Change over timeframe'!D37</f>
        <v>6.9440566372668067E-3</v>
      </c>
      <c r="D38" s="8">
        <f>'% Change over timeframe'!H37</f>
        <v>1.9361689049145949E-2</v>
      </c>
      <c r="E38" s="8">
        <f>'% Change over timeframe'!L37</f>
        <v>9.3786642278969993E-4</v>
      </c>
      <c r="F38" s="8">
        <f>'% Change over timeframe'!P37</f>
        <v>-3.1223149462274464E-2</v>
      </c>
      <c r="G38" s="8">
        <f>'% Change over timeframe'!T37</f>
        <v>1.2883832574545969E-3</v>
      </c>
      <c r="H38" s="8">
        <f>'% Change over timeframe'!Y37</f>
        <v>3.6185793019841133E-3</v>
      </c>
      <c r="I38">
        <f t="shared" si="0"/>
        <v>35</v>
      </c>
    </row>
    <row r="39" spans="2:9" x14ac:dyDescent="0.2">
      <c r="B39" t="str">
        <f>'CEG DATA'!B39</f>
        <v>20/04/2023 16:00:00</v>
      </c>
      <c r="C39" s="8">
        <f>'% Change over timeframe'!D38</f>
        <v>-5.8633648894377199E-3</v>
      </c>
      <c r="D39" s="8">
        <f>'% Change over timeframe'!H38</f>
        <v>-4.7090568015726447E-3</v>
      </c>
      <c r="E39" s="8">
        <f>'% Change over timeframe'!L38</f>
        <v>-4.8747637132063809E-3</v>
      </c>
      <c r="F39" s="8">
        <f>'% Change over timeframe'!P38</f>
        <v>-3.816662617753569E-2</v>
      </c>
      <c r="G39" s="8">
        <f>'% Change over timeframe'!T38</f>
        <v>5.8839431589745661E-3</v>
      </c>
      <c r="H39" s="8">
        <f>'% Change over timeframe'!Y38</f>
        <v>2.2749294785337909E-2</v>
      </c>
      <c r="I39">
        <f t="shared" si="0"/>
        <v>36</v>
      </c>
    </row>
    <row r="40" spans="2:9" x14ac:dyDescent="0.2">
      <c r="B40" t="str">
        <f>'CEG DATA'!B40</f>
        <v>21/04/2023 16:00:00</v>
      </c>
      <c r="C40" s="8">
        <f>'% Change over timeframe'!D39</f>
        <v>-9.829126077551523E-3</v>
      </c>
      <c r="D40" s="8">
        <f>'% Change over timeframe'!H39</f>
        <v>2.9892627588533564E-2</v>
      </c>
      <c r="E40" s="8">
        <f>'% Change over timeframe'!L39</f>
        <v>-4.3071724846653553E-3</v>
      </c>
      <c r="F40" s="8">
        <f>'% Change over timeframe'!P39</f>
        <v>3.5664789141377868E-3</v>
      </c>
      <c r="G40" s="8">
        <f>'% Change over timeframe'!T39</f>
        <v>6.3979528733938565E-4</v>
      </c>
      <c r="H40" s="8">
        <f>'% Change over timeframe'!Y39</f>
        <v>1.0456150475590779E-3</v>
      </c>
      <c r="I40">
        <f t="shared" si="0"/>
        <v>37</v>
      </c>
    </row>
    <row r="41" spans="2:9" x14ac:dyDescent="0.2">
      <c r="B41" t="str">
        <f>'CEG DATA'!B41</f>
        <v>24/04/2023 16:00:00</v>
      </c>
      <c r="C41" s="8">
        <f>'% Change over timeframe'!D40</f>
        <v>1.87679788705659E-3</v>
      </c>
      <c r="D41" s="8">
        <f>'% Change over timeframe'!H40</f>
        <v>-7.0366664602394789E-3</v>
      </c>
      <c r="E41" s="8">
        <f>'% Change over timeframe'!L40</f>
        <v>1.3858119607848673E-2</v>
      </c>
      <c r="F41" s="8">
        <f>'% Change over timeframe'!P40</f>
        <v>-1.6351311463343406E-2</v>
      </c>
      <c r="G41" s="8">
        <f>'% Change over timeframe'!T40</f>
        <v>-1.3600546118225623E-3</v>
      </c>
      <c r="H41" s="8">
        <f>'% Change over timeframe'!Y40</f>
        <v>9.6204590150870163E-3</v>
      </c>
      <c r="I41">
        <f t="shared" si="0"/>
        <v>38</v>
      </c>
    </row>
    <row r="42" spans="2:9" x14ac:dyDescent="0.2">
      <c r="B42" t="str">
        <f>'CEG DATA'!B42</f>
        <v>25/04/2023 16:00:00</v>
      </c>
      <c r="C42" s="8">
        <f>'% Change over timeframe'!D41</f>
        <v>-9.4804721014777864E-3</v>
      </c>
      <c r="D42" s="8">
        <f>'% Change over timeframe'!H41</f>
        <v>-3.4872774014128673E-2</v>
      </c>
      <c r="E42" s="8">
        <f>'% Change over timeframe'!L41</f>
        <v>-1.4627100155043916E-2</v>
      </c>
      <c r="F42" s="8">
        <f>'% Change over timeframe'!P41</f>
        <v>-2.4833354299409229E-2</v>
      </c>
      <c r="G42" s="8">
        <f>'% Change over timeframe'!T41</f>
        <v>-1.6683647204055102E-2</v>
      </c>
      <c r="H42" s="8">
        <f>'% Change over timeframe'!Y41</f>
        <v>-4.6686636479363539E-3</v>
      </c>
      <c r="I42">
        <f t="shared" si="0"/>
        <v>39</v>
      </c>
    </row>
    <row r="43" spans="2:9" x14ac:dyDescent="0.2">
      <c r="B43" t="str">
        <f>'CEG DATA'!B43</f>
        <v>26/04/2023 16:00:00</v>
      </c>
      <c r="C43" s="8">
        <f>'% Change over timeframe'!D42</f>
        <v>-6.10631087419618E-5</v>
      </c>
      <c r="D43" s="8">
        <f>'% Change over timeframe'!H42</f>
        <v>2.3224363504834221E-2</v>
      </c>
      <c r="E43" s="8">
        <f>'% Change over timeframe'!L42</f>
        <v>-1.7972242404430482E-2</v>
      </c>
      <c r="F43" s="8">
        <f>'% Change over timeframe'!P42</f>
        <v>1.7974340118027305E-2</v>
      </c>
      <c r="G43" s="8">
        <f>'% Change over timeframe'!T42</f>
        <v>-4.8144362601725632E-3</v>
      </c>
      <c r="H43" s="8">
        <f>'% Change over timeframe'!Y42</f>
        <v>-1.4006381210090534E-2</v>
      </c>
      <c r="I43">
        <f t="shared" si="0"/>
        <v>40</v>
      </c>
    </row>
    <row r="44" spans="2:9" x14ac:dyDescent="0.2">
      <c r="B44" t="str">
        <f>'CEG DATA'!B44</f>
        <v>27/04/2023 16:00:00</v>
      </c>
      <c r="C44" s="8">
        <f>'% Change over timeframe'!D43</f>
        <v>2.7999541114928781E-2</v>
      </c>
      <c r="D44" s="8">
        <f>'% Change over timeframe'!H43</f>
        <v>4.5072806026572675E-2</v>
      </c>
      <c r="E44" s="8">
        <f>'% Change over timeframe'!L43</f>
        <v>5.8270672193616426E-3</v>
      </c>
      <c r="F44" s="8">
        <f>'% Change over timeframe'!P43</f>
        <v>2.4262041824640191E-3</v>
      </c>
      <c r="G44" s="8">
        <f>'% Change over timeframe'!T43</f>
        <v>1.8665371789163169E-2</v>
      </c>
      <c r="H44" s="8">
        <f>'% Change over timeframe'!Y43</f>
        <v>1.1663850206553764E-2</v>
      </c>
      <c r="I44">
        <f t="shared" si="0"/>
        <v>41</v>
      </c>
    </row>
    <row r="45" spans="2:9" x14ac:dyDescent="0.2">
      <c r="B45" t="str">
        <f>'CEG DATA'!B45</f>
        <v>28/04/2023 16:00:00</v>
      </c>
      <c r="C45" s="8">
        <f>'% Change over timeframe'!D44</f>
        <v>7.5128277884640464E-3</v>
      </c>
      <c r="D45" s="8">
        <f>'% Change over timeframe'!H44</f>
        <v>-4.06057549259429E-2</v>
      </c>
      <c r="E45" s="8">
        <f>'% Change over timeframe'!L44</f>
        <v>9.7160481796726775E-3</v>
      </c>
      <c r="F45" s="8">
        <f>'% Change over timeframe'!P44</f>
        <v>5.0020271190078576E-2</v>
      </c>
      <c r="G45" s="8">
        <f>'% Change over timeframe'!T44</f>
        <v>1.6877142001809762E-2</v>
      </c>
      <c r="H45" s="8">
        <f>'% Change over timeframe'!Y44</f>
        <v>8.4333941283750331E-3</v>
      </c>
      <c r="I45">
        <f t="shared" si="0"/>
        <v>42</v>
      </c>
    </row>
    <row r="46" spans="2:9" x14ac:dyDescent="0.2">
      <c r="B46" t="str">
        <f>'CEG DATA'!B46</f>
        <v>01/05/2023 16:00:00</v>
      </c>
      <c r="C46" s="8">
        <f>'% Change over timeframe'!D45</f>
        <v>-5.305509011179143E-4</v>
      </c>
      <c r="D46" s="8">
        <f>'% Change over timeframe'!H45</f>
        <v>-3.27740176689299E-2</v>
      </c>
      <c r="E46" s="8">
        <f>'% Change over timeframe'!L45</f>
        <v>-7.980508080971881E-3</v>
      </c>
      <c r="F46" s="8">
        <f>'% Change over timeframe'!P45</f>
        <v>-1.1203516838493461E-2</v>
      </c>
      <c r="G46" s="8">
        <f>'% Change over timeframe'!T45</f>
        <v>-4.4743318858270285E-4</v>
      </c>
      <c r="H46" s="8">
        <f>'% Change over timeframe'!Y45</f>
        <v>-4.5322188295567568E-3</v>
      </c>
      <c r="I46">
        <f t="shared" si="0"/>
        <v>43</v>
      </c>
    </row>
    <row r="47" spans="2:9" x14ac:dyDescent="0.2">
      <c r="B47" t="str">
        <f>'CEG DATA'!B47</f>
        <v>02/05/2023 16:00:00</v>
      </c>
      <c r="C47" s="8">
        <f>'% Change over timeframe'!D46</f>
        <v>-6.2106490111019149E-3</v>
      </c>
      <c r="D47" s="8">
        <f>'% Change over timeframe'!H46</f>
        <v>1.5363973940272146E-2</v>
      </c>
      <c r="E47" s="8">
        <f>'% Change over timeframe'!L46</f>
        <v>-4.4006122499330072E-2</v>
      </c>
      <c r="F47" s="8">
        <f>'% Change over timeframe'!P46</f>
        <v>-1.7241806434505992E-2</v>
      </c>
      <c r="G47" s="8">
        <f>'% Change over timeframe'!T46</f>
        <v>-1.0133836342985252E-2</v>
      </c>
      <c r="H47" s="8">
        <f>'% Change over timeframe'!Y46</f>
        <v>-3.38013842367243E-3</v>
      </c>
      <c r="I47">
        <f t="shared" si="0"/>
        <v>44</v>
      </c>
    </row>
    <row r="48" spans="2:9" x14ac:dyDescent="0.2">
      <c r="B48" t="str">
        <f>'CEG DATA'!B48</f>
        <v>03/05/2023 16:00:00</v>
      </c>
      <c r="C48" s="8">
        <f>'% Change over timeframe'!D47</f>
        <v>-6.4883111039937416E-3</v>
      </c>
      <c r="D48" s="8">
        <f>'% Change over timeframe'!H47</f>
        <v>1.9297568566267205E-4</v>
      </c>
      <c r="E48" s="8">
        <f>'% Change over timeframe'!L47</f>
        <v>-2.0261367842700918E-2</v>
      </c>
      <c r="F48" s="8">
        <f>'% Change over timeframe'!P47</f>
        <v>-1.2728891036042972E-2</v>
      </c>
      <c r="G48" s="8">
        <f>'% Change over timeframe'!T47</f>
        <v>-3.009603699238611E-3</v>
      </c>
      <c r="H48" s="8">
        <f>'% Change over timeframe'!Y47</f>
        <v>-3.6529720986917015E-3</v>
      </c>
      <c r="I48">
        <f t="shared" si="0"/>
        <v>45</v>
      </c>
    </row>
    <row r="49" spans="2:9" x14ac:dyDescent="0.2">
      <c r="B49" t="str">
        <f>'CEG DATA'!B49</f>
        <v>04/05/2023 16:00:00</v>
      </c>
      <c r="C49" s="8">
        <f>'% Change over timeframe'!D48</f>
        <v>-9.9628719888397669E-3</v>
      </c>
      <c r="D49" s="8">
        <f>'% Change over timeframe'!H48</f>
        <v>3.3710602595840989E-3</v>
      </c>
      <c r="E49" s="8">
        <f>'% Change over timeframe'!L48</f>
        <v>-3.897145964182073E-3</v>
      </c>
      <c r="F49" s="8">
        <f>'% Change over timeframe'!P48</f>
        <v>-4.0040040574986874E-4</v>
      </c>
      <c r="G49" s="8">
        <f>'% Change over timeframe'!T48</f>
        <v>3.2489176670097951E-3</v>
      </c>
      <c r="H49" s="8">
        <f>'% Change over timeframe'!Y48</f>
        <v>2.6823013634323087E-2</v>
      </c>
      <c r="I49">
        <f t="shared" si="0"/>
        <v>46</v>
      </c>
    </row>
    <row r="50" spans="2:9" x14ac:dyDescent="0.2">
      <c r="B50" t="str">
        <f>'CEG DATA'!B50</f>
        <v>05/05/2023 16:00:00</v>
      </c>
      <c r="C50" s="8">
        <f>'% Change over timeframe'!D49</f>
        <v>4.5859048981416337E-2</v>
      </c>
      <c r="D50" s="8">
        <f>'% Change over timeframe'!H49</f>
        <v>1.583549259479701E-2</v>
      </c>
      <c r="E50" s="8">
        <f>'% Change over timeframe'!L49</f>
        <v>2.5220184476471709E-2</v>
      </c>
      <c r="F50" s="8">
        <f>'% Change over timeframe'!P49</f>
        <v>1.2338464986974858E-2</v>
      </c>
      <c r="G50" s="8">
        <f>'% Change over timeframe'!T49</f>
        <v>2.2451585818344909E-2</v>
      </c>
      <c r="H50" s="8">
        <f>'% Change over timeframe'!Y49</f>
        <v>1.1386762706937498E-2</v>
      </c>
      <c r="I50">
        <f t="shared" si="0"/>
        <v>47</v>
      </c>
    </row>
    <row r="51" spans="2:9" x14ac:dyDescent="0.2">
      <c r="B51" t="str">
        <f>'CEG DATA'!B51</f>
        <v>08/05/2023 16:00:00</v>
      </c>
      <c r="C51" s="8">
        <f>'% Change over timeframe'!D50</f>
        <v>-4.0337684587633056E-4</v>
      </c>
      <c r="D51" s="8">
        <f>'% Change over timeframe'!H50</f>
        <v>1.607641369463435E-3</v>
      </c>
      <c r="E51" s="8">
        <f>'% Change over timeframe'!L50</f>
        <v>-3.9400907784879749E-3</v>
      </c>
      <c r="F51" s="8">
        <f>'% Change over timeframe'!P50</f>
        <v>2.1910109635744326E-2</v>
      </c>
      <c r="G51" s="8">
        <f>'% Change over timeframe'!T50</f>
        <v>2.2073057769427238E-3</v>
      </c>
      <c r="H51" s="8">
        <f>'% Change over timeframe'!Y50</f>
        <v>-9.8610154306625203E-3</v>
      </c>
      <c r="I51">
        <f t="shared" si="0"/>
        <v>48</v>
      </c>
    </row>
    <row r="52" spans="2:9" x14ac:dyDescent="0.2">
      <c r="B52" t="str">
        <f>'CEG DATA'!B52</f>
        <v>09/05/2023 16:00:00</v>
      </c>
      <c r="C52" s="8">
        <f>'% Change over timeframe'!D51</f>
        <v>-1.0021226737979814E-2</v>
      </c>
      <c r="D52" s="8">
        <f>'% Change over timeframe'!H51</f>
        <v>7.4370782889819848E-3</v>
      </c>
      <c r="E52" s="8">
        <f>'% Change over timeframe'!L51</f>
        <v>-2.8867293344181986E-3</v>
      </c>
      <c r="F52" s="8">
        <f>'% Change over timeframe'!P51</f>
        <v>-1.7174504889910288E-2</v>
      </c>
      <c r="G52" s="8">
        <f>'% Change over timeframe'!T51</f>
        <v>-6.6888140591047605E-3</v>
      </c>
      <c r="H52" s="8">
        <f>'% Change over timeframe'!Y51</f>
        <v>3.0445285472923285E-3</v>
      </c>
      <c r="I52">
        <f t="shared" si="0"/>
        <v>49</v>
      </c>
    </row>
    <row r="53" spans="2:9" x14ac:dyDescent="0.2">
      <c r="B53" t="str">
        <f>'CEG DATA'!B53</f>
        <v>10/05/2023 16:00:00</v>
      </c>
      <c r="C53" s="8">
        <f>'% Change over timeframe'!D52</f>
        <v>1.0366988281215893E-2</v>
      </c>
      <c r="D53" s="8">
        <f>'% Change over timeframe'!H52</f>
        <v>3.2935037105070709E-2</v>
      </c>
      <c r="E53" s="8">
        <f>'% Change over timeframe'!L52</f>
        <v>-1.2839745033868328E-2</v>
      </c>
      <c r="F53" s="8">
        <f>'% Change over timeframe'!P52</f>
        <v>-2.1891421481853014E-2</v>
      </c>
      <c r="G53" s="8">
        <f>'% Change over timeframe'!T52</f>
        <v>-1.0450959826709713E-3</v>
      </c>
      <c r="H53" s="8">
        <f>'% Change over timeframe'!Y52</f>
        <v>6.4390096848016979E-3</v>
      </c>
      <c r="I53">
        <f t="shared" si="0"/>
        <v>50</v>
      </c>
    </row>
    <row r="54" spans="2:9" x14ac:dyDescent="0.2">
      <c r="B54" t="str">
        <f>'CEG DATA'!B54</f>
        <v>11/05/2023 16:00:00</v>
      </c>
      <c r="C54" s="8">
        <f>'% Change over timeframe'!D53</f>
        <v>1.0941235147514585E-3</v>
      </c>
      <c r="D54" s="8">
        <f>'% Change over timeframe'!H53</f>
        <v>1.7898575580505241E-2</v>
      </c>
      <c r="E54" s="8">
        <f>'% Change over timeframe'!L53</f>
        <v>-5.5536193296971612E-3</v>
      </c>
      <c r="F54" s="8">
        <f>'% Change over timeframe'!P53</f>
        <v>-1.0111309604320566E-2</v>
      </c>
      <c r="G54" s="8">
        <f>'% Change over timeframe'!T53</f>
        <v>2.2195248885551661E-3</v>
      </c>
      <c r="H54" s="8">
        <f>'% Change over timeframe'!Y53</f>
        <v>-4.2880630719960931E-3</v>
      </c>
      <c r="I54">
        <f t="shared" si="0"/>
        <v>51</v>
      </c>
    </row>
    <row r="55" spans="2:9" x14ac:dyDescent="0.2">
      <c r="B55" t="str">
        <f>'CEG DATA'!B55</f>
        <v>12/05/2023 16:00:00</v>
      </c>
      <c r="C55" s="8">
        <f>'% Change over timeframe'!D54</f>
        <v>-6.8145331854140029E-3</v>
      </c>
      <c r="D55" s="8">
        <f>'% Change over timeframe'!H54</f>
        <v>-1.7263510918653295E-2</v>
      </c>
      <c r="E55" s="8">
        <f>'% Change over timeframe'!L54</f>
        <v>2.5572191406403929E-3</v>
      </c>
      <c r="F55" s="8">
        <f>'% Change over timeframe'!P54</f>
        <v>1.4928661353364597E-2</v>
      </c>
      <c r="G55" s="8">
        <f>'% Change over timeframe'!T54</f>
        <v>-3.8415852604232296E-3</v>
      </c>
      <c r="H55" s="8">
        <f>'% Change over timeframe'!Y54</f>
        <v>9.1841873465645426E-3</v>
      </c>
      <c r="I55">
        <f t="shared" si="0"/>
        <v>52</v>
      </c>
    </row>
    <row r="56" spans="2:9" x14ac:dyDescent="0.2">
      <c r="B56" t="str">
        <f>'CEG DATA'!B56</f>
        <v>15/05/2023 16:00:00</v>
      </c>
      <c r="C56" s="8">
        <f>'% Change over timeframe'!D55</f>
        <v>-2.9015804944212843E-3</v>
      </c>
      <c r="D56" s="8">
        <f>'% Change over timeframe'!H55</f>
        <v>8.4891686549444234E-3</v>
      </c>
      <c r="E56" s="8">
        <f>'% Change over timeframe'!L55</f>
        <v>3.6963906723143551E-3</v>
      </c>
      <c r="F56" s="8">
        <f>'% Change over timeframe'!P55</f>
        <v>0.106641233034516</v>
      </c>
      <c r="G56" s="8">
        <f>'% Change over timeframe'!T55</f>
        <v>3.8937501013324911E-3</v>
      </c>
      <c r="H56" s="8">
        <f>'% Change over timeframe'!Y55</f>
        <v>5.2460774824641242E-3</v>
      </c>
      <c r="I56">
        <f t="shared" si="0"/>
        <v>53</v>
      </c>
    </row>
    <row r="57" spans="2:9" x14ac:dyDescent="0.2">
      <c r="B57" t="str">
        <f>'CEG DATA'!B57</f>
        <v>16/05/2023 16:00:00</v>
      </c>
      <c r="C57" s="8">
        <f>'% Change over timeframe'!D56</f>
        <v>0</v>
      </c>
      <c r="D57" s="8">
        <f>'% Change over timeframe'!H56</f>
        <v>1.9591009477169793E-2</v>
      </c>
      <c r="E57" s="8">
        <f>'% Change over timeframe'!L56</f>
        <v>-2.3753168509995991E-2</v>
      </c>
      <c r="F57" s="8">
        <f>'% Change over timeframe'!P56</f>
        <v>-3.967543527363099E-3</v>
      </c>
      <c r="G57" s="8">
        <f>'% Change over timeframe'!T56</f>
        <v>-8.3022803860983915E-3</v>
      </c>
      <c r="H57" s="8">
        <f>'% Change over timeframe'!Y56</f>
        <v>-1.5948099676463909E-2</v>
      </c>
      <c r="I57">
        <f t="shared" si="0"/>
        <v>54</v>
      </c>
    </row>
    <row r="58" spans="2:9" x14ac:dyDescent="0.2">
      <c r="B58" t="str">
        <f>'CEG DATA'!B58</f>
        <v>17/05/2023 16:00:00</v>
      </c>
      <c r="C58" s="8">
        <f>'% Change over timeframe'!D57</f>
        <v>3.5967088315124198E-3</v>
      </c>
      <c r="D58" s="8">
        <f>'% Change over timeframe'!H57</f>
        <v>1.8349138668196398E-2</v>
      </c>
      <c r="E58" s="8">
        <f>'% Change over timeframe'!L57</f>
        <v>1.4229591368223332E-2</v>
      </c>
      <c r="F58" s="8">
        <f>'% Change over timeframe'!P57</f>
        <v>1.0068405802273514E-2</v>
      </c>
      <c r="G58" s="8">
        <f>'% Change over timeframe'!T57</f>
        <v>1.7622060724027815E-2</v>
      </c>
      <c r="H58" s="8">
        <f>'% Change over timeframe'!Y57</f>
        <v>1.7441937872848017E-2</v>
      </c>
      <c r="I58">
        <f t="shared" si="0"/>
        <v>55</v>
      </c>
    </row>
    <row r="59" spans="2:9" x14ac:dyDescent="0.2">
      <c r="B59" t="str">
        <f>'CEG DATA'!B59</f>
        <v>18/05/2023 16:00:00</v>
      </c>
      <c r="C59" s="8">
        <f>'% Change over timeframe'!D58</f>
        <v>1.3573567804096048E-2</v>
      </c>
      <c r="D59" s="8">
        <f>'% Change over timeframe'!H58</f>
        <v>2.2684473671068711E-2</v>
      </c>
      <c r="E59" s="8">
        <f>'% Change over timeframe'!L58</f>
        <v>-1.0977767482959247E-2</v>
      </c>
      <c r="F59" s="8">
        <f>'% Change over timeframe'!P58</f>
        <v>4.6487489492002793E-2</v>
      </c>
      <c r="G59" s="8">
        <f>'% Change over timeframe'!T58</f>
        <v>1.2888165867347152E-2</v>
      </c>
      <c r="H59" s="8">
        <f>'% Change over timeframe'!Y58</f>
        <v>1.2485482668625206E-2</v>
      </c>
      <c r="I59">
        <f t="shared" si="0"/>
        <v>56</v>
      </c>
    </row>
    <row r="60" spans="2:9" x14ac:dyDescent="0.2">
      <c r="B60" t="str">
        <f>'CEG DATA'!B60</f>
        <v>19/05/2023 16:00:00</v>
      </c>
      <c r="C60" s="8">
        <f>'% Change over timeframe'!D59</f>
        <v>6.2819453252280992E-4</v>
      </c>
      <c r="D60" s="8">
        <f>'% Change over timeframe'!H59</f>
        <v>-1.6211959165451147E-2</v>
      </c>
      <c r="E60" s="8">
        <f>'% Change over timeframe'!L59</f>
        <v>7.890352667977725E-3</v>
      </c>
      <c r="F60" s="8">
        <f>'% Change over timeframe'!P59</f>
        <v>-1.0989121575595206E-2</v>
      </c>
      <c r="G60" s="8">
        <f>'% Change over timeframe'!T59</f>
        <v>-1.6590100017255548E-2</v>
      </c>
      <c r="H60" s="8">
        <f>'% Change over timeframe'!Y59</f>
        <v>1.0995834674529302E-2</v>
      </c>
      <c r="I60">
        <f t="shared" si="0"/>
        <v>57</v>
      </c>
    </row>
    <row r="61" spans="2:9" x14ac:dyDescent="0.2">
      <c r="B61" t="str">
        <f>'CEG DATA'!B61</f>
        <v>22/05/2023 16:00:00</v>
      </c>
      <c r="C61" s="8">
        <f>'% Change over timeframe'!D60</f>
        <v>-5.4957775147952293E-3</v>
      </c>
      <c r="D61" s="8">
        <f>'% Change over timeframe'!H60</f>
        <v>-1.0723963362975611E-2</v>
      </c>
      <c r="E61" s="8">
        <f>'% Change over timeframe'!L60</f>
        <v>-1.8136812032692441E-2</v>
      </c>
      <c r="F61" s="8">
        <f>'% Change over timeframe'!P60</f>
        <v>1.3802624689584903E-3</v>
      </c>
      <c r="G61" s="8">
        <f>'% Change over timeframe'!T60</f>
        <v>-2.7009495708205213E-3</v>
      </c>
      <c r="H61" s="8">
        <f>'% Change over timeframe'!Y60</f>
        <v>1.4834741084790775E-2</v>
      </c>
      <c r="I61">
        <f t="shared" si="0"/>
        <v>58</v>
      </c>
    </row>
    <row r="62" spans="2:9" x14ac:dyDescent="0.2">
      <c r="B62" t="str">
        <f>'CEG DATA'!B62</f>
        <v>23/05/2023 16:00:00</v>
      </c>
      <c r="C62" s="8">
        <f>'% Change over timeframe'!D61</f>
        <v>-1.5271004769722592E-2</v>
      </c>
      <c r="D62" s="8">
        <f>'% Change over timeframe'!H61</f>
        <v>-1.7391304391667969E-4</v>
      </c>
      <c r="E62" s="8">
        <f>'% Change over timeframe'!L61</f>
        <v>2.8518858631027679E-2</v>
      </c>
      <c r="F62" s="8">
        <f>'% Change over timeframe'!P61</f>
        <v>-1.4938613743792274E-2</v>
      </c>
      <c r="G62" s="8">
        <f>'% Change over timeframe'!T61</f>
        <v>-2.8434684604156837E-2</v>
      </c>
      <c r="H62" s="8">
        <f>'% Change over timeframe'!Y61</f>
        <v>6.0870272089848182E-3</v>
      </c>
      <c r="I62">
        <f t="shared" si="0"/>
        <v>59</v>
      </c>
    </row>
    <row r="63" spans="2:9" x14ac:dyDescent="0.2">
      <c r="B63" t="str">
        <f>'CEG DATA'!B63</f>
        <v>24/05/2023 16:00:00</v>
      </c>
      <c r="C63" s="8">
        <f>'% Change over timeframe'!D62</f>
        <v>1.6307516718202389E-3</v>
      </c>
      <c r="D63" s="8">
        <f>'% Change over timeframe'!H62</f>
        <v>1.5189728488433328E-2</v>
      </c>
      <c r="E63" s="8">
        <f>'% Change over timeframe'!L62</f>
        <v>2.6741388659470653E-3</v>
      </c>
      <c r="F63" s="8">
        <f>'% Change over timeframe'!P62</f>
        <v>-1.5165164556438713E-2</v>
      </c>
      <c r="G63" s="8">
        <f>'% Change over timeframe'!T62</f>
        <v>-1.4146413075504901E-2</v>
      </c>
      <c r="H63" s="8">
        <f>'% Change over timeframe'!Y62</f>
        <v>-8.72428598998185E-3</v>
      </c>
      <c r="I63">
        <f t="shared" si="0"/>
        <v>60</v>
      </c>
    </row>
    <row r="64" spans="2:9" x14ac:dyDescent="0.2">
      <c r="B64" t="str">
        <f>'CEG DATA'!B64</f>
        <v>25/05/2023 16:00:00</v>
      </c>
      <c r="C64" s="8">
        <f>'% Change over timeframe'!D63</f>
        <v>6.6699780383861051E-3</v>
      </c>
      <c r="D64" s="8">
        <f>'% Change over timeframe'!H63</f>
        <v>-1.510276818575663E-2</v>
      </c>
      <c r="E64" s="8">
        <f>'% Change over timeframe'!L63</f>
        <v>-1.7381703038426215E-2</v>
      </c>
      <c r="F64" s="8">
        <f>'% Change over timeframe'!P63</f>
        <v>1.6564255375775782E-2</v>
      </c>
      <c r="G64" s="8">
        <f>'% Change over timeframe'!T63</f>
        <v>4.1703962737266644E-3</v>
      </c>
      <c r="H64" s="8">
        <f>'% Change over timeframe'!Y63</f>
        <v>-6.744575729645568E-3</v>
      </c>
      <c r="I64">
        <f t="shared" si="0"/>
        <v>61</v>
      </c>
    </row>
    <row r="65" spans="2:9" x14ac:dyDescent="0.2">
      <c r="B65" t="str">
        <f>'CEG DATA'!B65</f>
        <v>26/05/2023 16:00:00</v>
      </c>
      <c r="C65" s="8">
        <f>'% Change over timeframe'!D64</f>
        <v>1.4006313582207318E-2</v>
      </c>
      <c r="D65" s="8">
        <f>'% Change over timeframe'!H64</f>
        <v>4.3475861203148919E-2</v>
      </c>
      <c r="E65" s="8">
        <f>'% Change over timeframe'!L64</f>
        <v>-3.1104224143923909E-3</v>
      </c>
      <c r="F65" s="8">
        <f>'% Change over timeframe'!P64</f>
        <v>4.8107519143296959E-2</v>
      </c>
      <c r="G65" s="8">
        <f>'% Change over timeframe'!T64</f>
        <v>1.1633505284754807E-2</v>
      </c>
      <c r="H65" s="8">
        <f>'% Change over timeframe'!Y64</f>
        <v>1.3205474012045597E-2</v>
      </c>
      <c r="I65">
        <f t="shared" si="0"/>
        <v>62</v>
      </c>
    </row>
    <row r="66" spans="2:9" x14ac:dyDescent="0.2">
      <c r="B66" t="str">
        <f>'CEG DATA'!B66</f>
        <v>30/05/2023 16:00:00</v>
      </c>
      <c r="C66" s="8">
        <f>'% Change over timeframe'!D65</f>
        <v>1.0603110139068832E-2</v>
      </c>
      <c r="D66" s="8">
        <f>'% Change over timeframe'!H65</f>
        <v>1.2822279326160396E-2</v>
      </c>
      <c r="E66" s="8">
        <f>'% Change over timeframe'!L65</f>
        <v>-6.2500203451712946E-3</v>
      </c>
      <c r="F66" s="8">
        <f>'% Change over timeframe'!P65</f>
        <v>5.9780981755079626E-3</v>
      </c>
      <c r="G66" s="8">
        <f>'% Change over timeframe'!T65</f>
        <v>-1.8521294534981244E-2</v>
      </c>
      <c r="H66" s="8">
        <f>'% Change over timeframe'!Y65</f>
        <v>-1.7905107737881218E-3</v>
      </c>
      <c r="I66">
        <f t="shared" si="0"/>
        <v>63</v>
      </c>
    </row>
    <row r="67" spans="2:9" x14ac:dyDescent="0.2">
      <c r="B67" t="str">
        <f>'CEG DATA'!B67</f>
        <v>31/05/2023 16:00:00</v>
      </c>
      <c r="C67" s="8">
        <f>'% Change over timeframe'!D66</f>
        <v>-2.820476679253569E-4</v>
      </c>
      <c r="D67" s="8">
        <f>'% Change over timeframe'!H66</f>
        <v>-8.9168358312997388E-3</v>
      </c>
      <c r="E67" s="8">
        <f>'% Change over timeframe'!L66</f>
        <v>-1.6461819031438424E-2</v>
      </c>
      <c r="F67" s="8">
        <f>'% Change over timeframe'!P66</f>
        <v>-3.1278823677029444E-2</v>
      </c>
      <c r="G67" s="8">
        <f>'% Change over timeframe'!T66</f>
        <v>-6.771172051016911E-3</v>
      </c>
      <c r="H67" s="8">
        <f>'% Change over timeframe'!Y66</f>
        <v>3.8158882458063435E-3</v>
      </c>
      <c r="I67">
        <f t="shared" si="0"/>
        <v>64</v>
      </c>
    </row>
    <row r="68" spans="2:9" x14ac:dyDescent="0.2">
      <c r="B68" t="str">
        <f>'CEG DATA'!B68</f>
        <v>01/06/2023 16:00:00</v>
      </c>
      <c r="C68" s="8">
        <f>'% Change over timeframe'!D67</f>
        <v>1.5895560519624617E-2</v>
      </c>
      <c r="D68" s="8">
        <f>'% Change over timeframe'!H67</f>
        <v>1.799925313148899E-2</v>
      </c>
      <c r="E68" s="8">
        <f>'% Change over timeframe'!L67</f>
        <v>1.0172490123874365E-2</v>
      </c>
      <c r="F68" s="8">
        <f>'% Change over timeframe'!P67</f>
        <v>6.4703103306897446E-3</v>
      </c>
      <c r="G68" s="8">
        <f>'% Change over timeframe'!T67</f>
        <v>1.5926413549512405E-2</v>
      </c>
      <c r="H68" s="8">
        <f>'% Change over timeframe'!Y67</f>
        <v>5.6232279590138629E-2</v>
      </c>
      <c r="I68">
        <f t="shared" si="0"/>
        <v>65</v>
      </c>
    </row>
    <row r="69" spans="2:9" x14ac:dyDescent="0.2">
      <c r="B69" t="str">
        <f>'CEG DATA'!B69</f>
        <v>02/06/2023 16:00:00</v>
      </c>
      <c r="C69" s="8">
        <f>'% Change over timeframe'!D68</f>
        <v>4.764024077889918E-3</v>
      </c>
      <c r="D69" s="8">
        <f>'% Change over timeframe'!H68</f>
        <v>1.198297878398968E-2</v>
      </c>
      <c r="E69" s="8">
        <f>'% Change over timeframe'!L68</f>
        <v>2.6588687771518026E-2</v>
      </c>
      <c r="F69" s="8">
        <f>'% Change over timeframe'!P68</f>
        <v>3.2066875796662654E-2</v>
      </c>
      <c r="G69" s="8">
        <f>'% Change over timeframe'!T68</f>
        <v>7.6550514160212343E-3</v>
      </c>
      <c r="H69" s="8">
        <f>'% Change over timeframe'!Y68</f>
        <v>-1.5191313568625157E-2</v>
      </c>
      <c r="I69">
        <f t="shared" si="0"/>
        <v>66</v>
      </c>
    </row>
    <row r="70" spans="2:9" x14ac:dyDescent="0.2">
      <c r="B70" t="str">
        <f>'CEG DATA'!B70</f>
        <v>05/06/2023 16:00:00</v>
      </c>
      <c r="C70" s="8">
        <f>'% Change over timeframe'!D69</f>
        <v>-7.5999589170887821E-3</v>
      </c>
      <c r="D70" s="8">
        <f>'% Change over timeframe'!H69</f>
        <v>8.4151969252844981E-3</v>
      </c>
      <c r="E70" s="8">
        <f>'% Change over timeframe'!L69</f>
        <v>-4.811248335352015E-3</v>
      </c>
      <c r="F70" s="8">
        <f>'% Change over timeframe'!P69</f>
        <v>-3.1388219510010952E-2</v>
      </c>
      <c r="G70" s="8">
        <f>'% Change over timeframe'!T69</f>
        <v>-8.6261871815815194E-3</v>
      </c>
      <c r="H70" s="8">
        <f>'% Change over timeframe'!Y69</f>
        <v>-3.4275921500955372E-4</v>
      </c>
      <c r="I70">
        <f t="shared" ref="I70:I133" si="1">I69+1</f>
        <v>67</v>
      </c>
    </row>
    <row r="71" spans="2:9" x14ac:dyDescent="0.2">
      <c r="B71" t="str">
        <f>'CEG DATA'!B71</f>
        <v>06/06/2023 16:00:00</v>
      </c>
      <c r="C71" s="8">
        <f>'% Change over timeframe'!D70</f>
        <v>-2.0624885373653236E-3</v>
      </c>
      <c r="D71" s="8">
        <f>'% Change over timeframe'!H70</f>
        <v>1.0400633630139251E-2</v>
      </c>
      <c r="E71" s="8">
        <f>'% Change over timeframe'!L70</f>
        <v>1.7989082910909848E-3</v>
      </c>
      <c r="F71" s="8">
        <f>'% Change over timeframe'!P70</f>
        <v>1.2137708014424303E-2</v>
      </c>
      <c r="G71" s="8">
        <f>'% Change over timeframe'!T70</f>
        <v>2.5158559636154931E-2</v>
      </c>
      <c r="H71" s="8">
        <f>'% Change over timeframe'!Y70</f>
        <v>2.3044055958980857E-2</v>
      </c>
      <c r="I71">
        <f t="shared" si="1"/>
        <v>68</v>
      </c>
    </row>
    <row r="72" spans="2:9" x14ac:dyDescent="0.2">
      <c r="B72" t="str">
        <f>'CEG DATA'!B72</f>
        <v>07/06/2023 16:00:00</v>
      </c>
      <c r="C72" s="8">
        <f>'% Change over timeframe'!D71</f>
        <v>-7.7864998623044576E-3</v>
      </c>
      <c r="D72" s="8">
        <f>'% Change over timeframe'!H71</f>
        <v>-4.3421927773669725E-2</v>
      </c>
      <c r="E72" s="8">
        <f>'% Change over timeframe'!L71</f>
        <v>2.5601803856224854E-2</v>
      </c>
      <c r="F72" s="8">
        <f>'% Change over timeframe'!P71</f>
        <v>1.3646409141290405E-2</v>
      </c>
      <c r="G72" s="8">
        <f>'% Change over timeframe'!T71</f>
        <v>-2.2813260613952915E-2</v>
      </c>
      <c r="H72" s="8">
        <f>'% Change over timeframe'!Y71</f>
        <v>1.3972283195016335E-2</v>
      </c>
      <c r="I72">
        <f t="shared" si="1"/>
        <v>69</v>
      </c>
    </row>
    <row r="73" spans="2:9" x14ac:dyDescent="0.2">
      <c r="B73" t="str">
        <f>'CEG DATA'!B73</f>
        <v>08/06/2023 16:00:00</v>
      </c>
      <c r="C73" s="8">
        <f>'% Change over timeframe'!D72</f>
        <v>1.5346711534796179E-2</v>
      </c>
      <c r="D73" s="8">
        <f>'% Change over timeframe'!H72</f>
        <v>2.460609721824614E-2</v>
      </c>
      <c r="E73" s="8">
        <f>'% Change over timeframe'!L72</f>
        <v>-3.6982522484456919E-3</v>
      </c>
      <c r="F73" s="8">
        <f>'% Change over timeframe'!P72</f>
        <v>1.981506592861166E-3</v>
      </c>
      <c r="G73" s="8">
        <f>'% Change over timeframe'!T72</f>
        <v>-1.0284536778563932E-2</v>
      </c>
      <c r="H73" s="8">
        <f>'% Change over timeframe'!Y72</f>
        <v>1.6274729807069538E-2</v>
      </c>
      <c r="I73">
        <f t="shared" si="1"/>
        <v>70</v>
      </c>
    </row>
    <row r="74" spans="2:9" x14ac:dyDescent="0.2">
      <c r="B74" t="str">
        <f>'CEG DATA'!B74</f>
        <v>09/06/2023 16:00:00</v>
      </c>
      <c r="C74" s="8">
        <f>'% Change over timeframe'!D73</f>
        <v>2.1574981400213143E-3</v>
      </c>
      <c r="D74" s="8">
        <f>'% Change over timeframe'!H73</f>
        <v>-6.6214712209007008E-3</v>
      </c>
      <c r="E74" s="8">
        <f>'% Change over timeframe'!L73</f>
        <v>-2.389186927130455E-3</v>
      </c>
      <c r="F74" s="8">
        <f>'% Change over timeframe'!P73</f>
        <v>-7.9496940692740034E-3</v>
      </c>
      <c r="G74" s="8">
        <f>'% Change over timeframe'!T73</f>
        <v>4.4244857129585825E-3</v>
      </c>
      <c r="H74" s="8">
        <f>'% Change over timeframe'!Y73</f>
        <v>1.0668779464063234E-2</v>
      </c>
      <c r="I74">
        <f t="shared" si="1"/>
        <v>71</v>
      </c>
    </row>
    <row r="75" spans="2:9" x14ac:dyDescent="0.2">
      <c r="B75" t="str">
        <f>'CEG DATA'!B75</f>
        <v>12/06/2023 16:00:00</v>
      </c>
      <c r="C75" s="8">
        <f>'% Change over timeframe'!D74</f>
        <v>1.5517789109572321E-2</v>
      </c>
      <c r="D75" s="8">
        <f>'% Change over timeframe'!H74</f>
        <v>2.5121321048519565E-2</v>
      </c>
      <c r="E75" s="8">
        <f>'% Change over timeframe'!L74</f>
        <v>-9.6778009526541399E-3</v>
      </c>
      <c r="F75" s="8">
        <f>'% Change over timeframe'!P74</f>
        <v>1.32145959971799E-2</v>
      </c>
      <c r="G75" s="8">
        <f>'% Change over timeframe'!T74</f>
        <v>1.635967879395693E-2</v>
      </c>
      <c r="H75" s="8">
        <f>'% Change over timeframe'!Y74</f>
        <v>4.9187438776505457E-3</v>
      </c>
      <c r="I75">
        <f t="shared" si="1"/>
        <v>72</v>
      </c>
    </row>
    <row r="76" spans="2:9" x14ac:dyDescent="0.2">
      <c r="B76" t="str">
        <f>'CEG DATA'!B76</f>
        <v>13/06/2023 16:00:00</v>
      </c>
      <c r="C76" s="8">
        <f>'% Change over timeframe'!D75</f>
        <v>-2.615092746109284E-3</v>
      </c>
      <c r="D76" s="8">
        <f>'% Change over timeframe'!H75</f>
        <v>7.1081628392724203E-4</v>
      </c>
      <c r="E76" s="8">
        <f>'% Change over timeframe'!L75</f>
        <v>7.472172557469142E-3</v>
      </c>
      <c r="F76" s="8">
        <f>'% Change over timeframe'!P75</f>
        <v>6.5423851285426231E-3</v>
      </c>
      <c r="G76" s="8">
        <f>'% Change over timeframe'!T75</f>
        <v>-1.0526553963930995E-2</v>
      </c>
      <c r="H76" s="8">
        <f>'% Change over timeframe'!Y75</f>
        <v>5.3191614776000266E-3</v>
      </c>
      <c r="I76">
        <f t="shared" si="1"/>
        <v>73</v>
      </c>
    </row>
    <row r="77" spans="2:9" x14ac:dyDescent="0.2">
      <c r="B77" t="str">
        <f>'CEG DATA'!B77</f>
        <v>14/06/2023 16:00:00</v>
      </c>
      <c r="C77" s="8">
        <f>'% Change over timeframe'!D76</f>
        <v>3.4852728195099562E-3</v>
      </c>
      <c r="D77" s="8">
        <f>'% Change over timeframe'!H76</f>
        <v>-1.8966340441314942E-3</v>
      </c>
      <c r="E77" s="8">
        <f>'% Change over timeframe'!L76</f>
        <v>-8.998793297952749E-3</v>
      </c>
      <c r="F77" s="8">
        <f>'% Change over timeframe'!P76</f>
        <v>-2.9387776252440424E-3</v>
      </c>
      <c r="G77" s="8">
        <f>'% Change over timeframe'!T76</f>
        <v>9.0600239105379527E-3</v>
      </c>
      <c r="H77" s="8">
        <f>'% Change over timeframe'!Y76</f>
        <v>-1.1203104636574623E-2</v>
      </c>
      <c r="I77">
        <f t="shared" si="1"/>
        <v>74</v>
      </c>
    </row>
    <row r="78" spans="2:9" x14ac:dyDescent="0.2">
      <c r="B78" t="str">
        <f>'CEG DATA'!B78</f>
        <v>15/06/2023 16:00:00</v>
      </c>
      <c r="C78" s="8">
        <f>'% Change over timeframe'!D77</f>
        <v>1.1136454158076165E-2</v>
      </c>
      <c r="D78" s="8">
        <f>'% Change over timeframe'!H77</f>
        <v>5.4431562624249665E-3</v>
      </c>
      <c r="E78" s="8">
        <f>'% Change over timeframe'!L77</f>
        <v>7.5467270053751678E-3</v>
      </c>
      <c r="F78" s="8">
        <f>'% Change over timeframe'!P77</f>
        <v>1.5252607878571692E-2</v>
      </c>
      <c r="G78" s="8">
        <f>'% Change over timeframe'!T77</f>
        <v>1.1355919327487947E-2</v>
      </c>
      <c r="H78" s="8">
        <f>'% Change over timeframe'!Y77</f>
        <v>2.7858155807345907E-3</v>
      </c>
      <c r="I78">
        <f t="shared" si="1"/>
        <v>75</v>
      </c>
    </row>
    <row r="79" spans="2:9" x14ac:dyDescent="0.2">
      <c r="B79" t="str">
        <f>'CEG DATA'!B79</f>
        <v>16/06/2023 16:00:00</v>
      </c>
      <c r="C79" s="8">
        <f>'% Change over timeframe'!D78</f>
        <v>-5.8771365888347889E-3</v>
      </c>
      <c r="D79" s="8">
        <f>'% Change over timeframe'!H78</f>
        <v>-1.282677918436086E-2</v>
      </c>
      <c r="E79" s="8">
        <f>'% Change over timeframe'!L78</f>
        <v>-6.4651299538536046E-3</v>
      </c>
      <c r="F79" s="8">
        <f>'% Change over timeframe'!P78</f>
        <v>-1.4925650216675706E-2</v>
      </c>
      <c r="G79" s="8">
        <f>'% Change over timeframe'!T78</f>
        <v>-6.6440150700109593E-3</v>
      </c>
      <c r="H79" s="8">
        <f>'% Change over timeframe'!Y78</f>
        <v>-6.1175398728505965E-3</v>
      </c>
      <c r="I79">
        <f t="shared" si="1"/>
        <v>76</v>
      </c>
    </row>
    <row r="80" spans="2:9" x14ac:dyDescent="0.2">
      <c r="B80" t="str">
        <f>'CEG DATA'!B80</f>
        <v>20/06/2023 16:00:00</v>
      </c>
      <c r="C80" s="8">
        <f>'% Change over timeframe'!D79</f>
        <v>4.8657855148655894E-4</v>
      </c>
      <c r="D80" s="8">
        <f>'% Change over timeframe'!H79</f>
        <v>2.3082749931405784E-3</v>
      </c>
      <c r="E80" s="8">
        <f>'% Change over timeframe'!L79</f>
        <v>-2.3027968103068661E-2</v>
      </c>
      <c r="F80" s="8">
        <f>'% Change over timeframe'!P79</f>
        <v>-3.3912824298426174E-2</v>
      </c>
      <c r="G80" s="8">
        <f>'% Change over timeframe'!T79</f>
        <v>-5.085546472718183E-3</v>
      </c>
      <c r="H80" s="8">
        <f>'% Change over timeframe'!Y79</f>
        <v>-9.7361219103636702E-3</v>
      </c>
      <c r="I80">
        <f t="shared" si="1"/>
        <v>77</v>
      </c>
    </row>
    <row r="81" spans="2:9" x14ac:dyDescent="0.2">
      <c r="B81" t="str">
        <f>'CEG DATA'!B81</f>
        <v>21/06/2023 16:00:00</v>
      </c>
      <c r="C81" s="8">
        <f>'% Change over timeframe'!D80</f>
        <v>-5.6915349997879849E-3</v>
      </c>
      <c r="D81" s="8">
        <f>'% Change over timeframe'!H80</f>
        <v>-7.5815374523976907E-3</v>
      </c>
      <c r="E81" s="8">
        <f>'% Change over timeframe'!L80</f>
        <v>7.778105067965663E-3</v>
      </c>
      <c r="F81" s="8">
        <f>'% Change over timeframe'!P80</f>
        <v>-1.8086143907790578E-2</v>
      </c>
      <c r="G81" s="8">
        <f>'% Change over timeframe'!T80</f>
        <v>4.0492356461858262E-3</v>
      </c>
      <c r="H81" s="8">
        <f>'% Change over timeframe'!Y80</f>
        <v>-1.6330024783185411E-2</v>
      </c>
      <c r="I81">
        <f t="shared" si="1"/>
        <v>78</v>
      </c>
    </row>
    <row r="82" spans="2:9" x14ac:dyDescent="0.2">
      <c r="B82" t="str">
        <f>'CEG DATA'!B82</f>
        <v>22/06/2023 16:00:00</v>
      </c>
      <c r="C82" s="8">
        <f>'% Change over timeframe'!D81</f>
        <v>1.6390274182863554E-2</v>
      </c>
      <c r="D82" s="8">
        <f>'% Change over timeframe'!H81</f>
        <v>4.1734819777614778E-2</v>
      </c>
      <c r="E82" s="8">
        <f>'% Change over timeframe'!L81</f>
        <v>-1.4568415828290498E-2</v>
      </c>
      <c r="F82" s="8">
        <f>'% Change over timeframe'!P81</f>
        <v>-1.7232470230312722E-3</v>
      </c>
      <c r="G82" s="8">
        <f>'% Change over timeframe'!T81</f>
        <v>4.4035405534770455E-3</v>
      </c>
      <c r="H82" s="8">
        <f>'% Change over timeframe'!Y81</f>
        <v>-1.3908430046132E-2</v>
      </c>
      <c r="I82">
        <f t="shared" si="1"/>
        <v>79</v>
      </c>
    </row>
    <row r="83" spans="2:9" x14ac:dyDescent="0.2">
      <c r="B83" t="str">
        <f>'CEG DATA'!B83</f>
        <v>23/06/2023 16:00:00</v>
      </c>
      <c r="C83" s="8">
        <f>'% Change over timeframe'!D82</f>
        <v>-1.7126957729717623E-3</v>
      </c>
      <c r="D83" s="8">
        <f>'% Change over timeframe'!H82</f>
        <v>-6.3203540134213788E-3</v>
      </c>
      <c r="E83" s="8">
        <f>'% Change over timeframe'!L82</f>
        <v>-8.4871722322486624E-3</v>
      </c>
      <c r="F83" s="8">
        <f>'% Change over timeframe'!P82</f>
        <v>-1.2845168805259141E-2</v>
      </c>
      <c r="G83" s="8">
        <f>'% Change over timeframe'!T82</f>
        <v>5.3061726113400407E-3</v>
      </c>
      <c r="H83" s="8">
        <f>'% Change over timeframe'!Y82</f>
        <v>1.2360270940054105E-2</v>
      </c>
      <c r="I83">
        <f t="shared" si="1"/>
        <v>80</v>
      </c>
    </row>
    <row r="84" spans="2:9" x14ac:dyDescent="0.2">
      <c r="B84" t="str">
        <f>'CEG DATA'!B84</f>
        <v>26/06/2023 16:00:00</v>
      </c>
      <c r="C84" s="8">
        <f>'% Change over timeframe'!D83</f>
        <v>-7.5817005196935298E-3</v>
      </c>
      <c r="D84" s="8">
        <f>'% Change over timeframe'!H83</f>
        <v>-1.5585135841808906E-2</v>
      </c>
      <c r="E84" s="8">
        <f>'% Change over timeframe'!L83</f>
        <v>1.74224999026464E-2</v>
      </c>
      <c r="F84" s="8">
        <f>'% Change over timeframe'!P83</f>
        <v>-8.0688036434250401E-3</v>
      </c>
      <c r="G84" s="8">
        <f>'% Change over timeframe'!T83</f>
        <v>-6.3125019777995122E-3</v>
      </c>
      <c r="H84" s="8">
        <f>'% Change over timeframe'!Y83</f>
        <v>2.9835924668877864E-3</v>
      </c>
      <c r="I84">
        <f t="shared" si="1"/>
        <v>81</v>
      </c>
    </row>
    <row r="85" spans="2:9" x14ac:dyDescent="0.2">
      <c r="B85" t="str">
        <f>'CEG DATA'!B85</f>
        <v>27/06/2023 16:00:00</v>
      </c>
      <c r="C85" s="8">
        <f>'% Change over timeframe'!D84</f>
        <v>1.4946840287009402E-2</v>
      </c>
      <c r="D85" s="8">
        <f>'% Change over timeframe'!H84</f>
        <v>1.4424639018982477E-2</v>
      </c>
      <c r="E85" s="8">
        <f>'% Change over timeframe'!L84</f>
        <v>-3.1215476995664188E-3</v>
      </c>
      <c r="F85" s="8">
        <f>'% Change over timeframe'!P84</f>
        <v>1.7112343539745608E-2</v>
      </c>
      <c r="G85" s="8">
        <f>'% Change over timeframe'!T84</f>
        <v>1.1512093524273024E-2</v>
      </c>
      <c r="H85" s="8">
        <f>'% Change over timeframe'!Y84</f>
        <v>2.42451077548996E-3</v>
      </c>
      <c r="I85">
        <f t="shared" si="1"/>
        <v>82</v>
      </c>
    </row>
    <row r="86" spans="2:9" x14ac:dyDescent="0.2">
      <c r="B86" t="str">
        <f>'CEG DATA'!B86</f>
        <v>28/06/2023 16:00:00</v>
      </c>
      <c r="C86" s="8">
        <f>'% Change over timeframe'!D85</f>
        <v>6.3078314686272193E-3</v>
      </c>
      <c r="D86" s="8">
        <f>'% Change over timeframe'!H85</f>
        <v>-1.0843467873733301E-3</v>
      </c>
      <c r="E86" s="8">
        <f>'% Change over timeframe'!L85</f>
        <v>9.0128669757436088E-3</v>
      </c>
      <c r="F86" s="8">
        <f>'% Change over timeframe'!P85</f>
        <v>-9.3930069626065264E-3</v>
      </c>
      <c r="G86" s="8">
        <f>'% Change over timeframe'!T85</f>
        <v>-4.0943864447637902E-3</v>
      </c>
      <c r="H86" s="8">
        <f>'% Change over timeframe'!Y85</f>
        <v>-3.3076105127577528E-3</v>
      </c>
      <c r="I86">
        <f t="shared" si="1"/>
        <v>83</v>
      </c>
    </row>
    <row r="87" spans="2:9" x14ac:dyDescent="0.2">
      <c r="B87" t="str">
        <f>'CEG DATA'!B87</f>
        <v>29/06/2023 16:00:00</v>
      </c>
      <c r="C87" s="8">
        <f>'% Change over timeframe'!D86</f>
        <v>1.794953496388748E-3</v>
      </c>
      <c r="D87" s="8">
        <f>'% Change over timeframe'!H86</f>
        <v>-8.8737252321563573E-3</v>
      </c>
      <c r="E87" s="8">
        <f>'% Change over timeframe'!L86</f>
        <v>8.4844319218721296E-3</v>
      </c>
      <c r="F87" s="8">
        <f>'% Change over timeframe'!P86</f>
        <v>-6.6631843930642148E-3</v>
      </c>
      <c r="G87" s="8">
        <f>'% Change over timeframe'!T86</f>
        <v>1.9378129485407913E-2</v>
      </c>
      <c r="H87" s="8">
        <f>'% Change over timeframe'!Y86</f>
        <v>3.5277293778332186E-3</v>
      </c>
      <c r="I87">
        <f t="shared" si="1"/>
        <v>84</v>
      </c>
    </row>
    <row r="88" spans="2:9" x14ac:dyDescent="0.2">
      <c r="B88" t="str">
        <f>'CEG DATA'!B88</f>
        <v>30/06/2023 16:00:00</v>
      </c>
      <c r="C88" s="8">
        <f>'% Change over timeframe'!D87</f>
        <v>2.2839662116253382E-2</v>
      </c>
      <c r="D88" s="8">
        <f>'% Change over timeframe'!H87</f>
        <v>1.9051145384563806E-2</v>
      </c>
      <c r="E88" s="8">
        <f>'% Change over timeframe'!L87</f>
        <v>7.0793369419923256E-3</v>
      </c>
      <c r="F88" s="8">
        <f>'% Change over timeframe'!P87</f>
        <v>8.758157226323917E-3</v>
      </c>
      <c r="G88" s="8">
        <f>'% Change over timeframe'!T87</f>
        <v>1.4418217171896957E-2</v>
      </c>
      <c r="H88" s="8">
        <f>'% Change over timeframe'!Y87</f>
        <v>7.4553574132639267E-3</v>
      </c>
      <c r="I88">
        <f t="shared" si="1"/>
        <v>85</v>
      </c>
    </row>
    <row r="89" spans="2:9" x14ac:dyDescent="0.2">
      <c r="B89" t="str">
        <f>'CEG DATA'!B89</f>
        <v>03/07/2023 13:05:00</v>
      </c>
      <c r="C89" s="8">
        <f>'% Change over timeframe'!D88</f>
        <v>-7.8151680019455765E-3</v>
      </c>
      <c r="D89" s="8">
        <f>'% Change over timeframe'!H88</f>
        <v>-1.0745261606448441E-3</v>
      </c>
      <c r="E89" s="8">
        <f>'% Change over timeframe'!L88</f>
        <v>-8.9013230699326021E-4</v>
      </c>
      <c r="F89" s="8">
        <f>'% Change over timeframe'!P88</f>
        <v>1.5230477862253396E-2</v>
      </c>
      <c r="G89" s="8">
        <f>'% Change over timeframe'!T88</f>
        <v>1.6767018637376906E-3</v>
      </c>
      <c r="H89" s="8">
        <f>'% Change over timeframe'!Y88</f>
        <v>5.4600055956490368E-4</v>
      </c>
      <c r="I89">
        <f t="shared" si="1"/>
        <v>86</v>
      </c>
    </row>
    <row r="90" spans="2:9" x14ac:dyDescent="0.2">
      <c r="B90" t="str">
        <f>'CEG DATA'!B90</f>
        <v>05/07/2023 16:00:00</v>
      </c>
      <c r="C90" s="8">
        <f>'% Change over timeframe'!D89</f>
        <v>-5.8886540313434167E-3</v>
      </c>
      <c r="D90" s="8">
        <f>'% Change over timeframe'!H89</f>
        <v>1.227935687677213E-3</v>
      </c>
      <c r="E90" s="8">
        <f>'% Change over timeframe'!L89</f>
        <v>-5.7412762960427147E-3</v>
      </c>
      <c r="F90" s="8">
        <f>'% Change over timeframe'!P89</f>
        <v>-2.223085646758572E-2</v>
      </c>
      <c r="G90" s="8">
        <f>'% Change over timeframe'!T89</f>
        <v>1.952605572902448E-3</v>
      </c>
      <c r="H90" s="8">
        <f>'% Change over timeframe'!Y89</f>
        <v>5.877887827686468E-3</v>
      </c>
      <c r="I90">
        <f t="shared" si="1"/>
        <v>87</v>
      </c>
    </row>
    <row r="91" spans="2:9" x14ac:dyDescent="0.2">
      <c r="B91" t="str">
        <f>'CEG DATA'!B91</f>
        <v>06/07/2023 16:00:00</v>
      </c>
      <c r="C91" s="8">
        <f>'% Change over timeframe'!D90</f>
        <v>2.5056128366851334E-3</v>
      </c>
      <c r="D91" s="8">
        <f>'% Change over timeframe'!H90</f>
        <v>-1.5614447254737042E-2</v>
      </c>
      <c r="E91" s="8">
        <f>'% Change over timeframe'!L90</f>
        <v>-2.2187914975362218E-2</v>
      </c>
      <c r="F91" s="8">
        <f>'% Change over timeframe'!P90</f>
        <v>-8.1114886649048725E-3</v>
      </c>
      <c r="G91" s="8">
        <f>'% Change over timeframe'!T90</f>
        <v>-4.0362043447515648E-3</v>
      </c>
      <c r="H91" s="8">
        <f>'% Change over timeframe'!Y90</f>
        <v>-1.2449652990920849E-2</v>
      </c>
      <c r="I91">
        <f t="shared" si="1"/>
        <v>88</v>
      </c>
    </row>
    <row r="92" spans="2:9" x14ac:dyDescent="0.2">
      <c r="B92" t="str">
        <f>'CEG DATA'!B92</f>
        <v>07/07/2023 16:00:00</v>
      </c>
      <c r="C92" s="8">
        <f>'% Change over timeframe'!D91</f>
        <v>-5.9086683969717616E-3</v>
      </c>
      <c r="D92" s="8">
        <f>'% Change over timeframe'!H91</f>
        <v>1.1001892951366129E-2</v>
      </c>
      <c r="E92" s="8">
        <f>'% Change over timeframe'!L91</f>
        <v>8.7268544727969154E-3</v>
      </c>
      <c r="F92" s="8">
        <f>'% Change over timeframe'!P91</f>
        <v>8.1114886649048795E-3</v>
      </c>
      <c r="G92" s="8">
        <f>'% Change over timeframe'!T91</f>
        <v>-1.1409399558414241E-2</v>
      </c>
      <c r="H92" s="8">
        <f>'% Change over timeframe'!Y91</f>
        <v>3.6198141867374279E-3</v>
      </c>
      <c r="I92">
        <f t="shared" si="1"/>
        <v>89</v>
      </c>
    </row>
    <row r="93" spans="2:9" x14ac:dyDescent="0.2">
      <c r="B93" t="str">
        <f>'CEG DATA'!B93</f>
        <v>10/07/2023 16:00:00</v>
      </c>
      <c r="C93" s="8">
        <f>'% Change over timeframe'!D92</f>
        <v>-1.0915239273545508E-2</v>
      </c>
      <c r="D93" s="8">
        <f>'% Change over timeframe'!H92</f>
        <v>-2.0630524230991387E-2</v>
      </c>
      <c r="E93" s="8">
        <f>'% Change over timeframe'!L92</f>
        <v>6.6565664087735879E-3</v>
      </c>
      <c r="F93" s="8">
        <f>'% Change over timeframe'!P92</f>
        <v>5.254872838358818E-3</v>
      </c>
      <c r="G93" s="8">
        <f>'% Change over timeframe'!T92</f>
        <v>8.9135368085642621E-3</v>
      </c>
      <c r="H93" s="8">
        <f>'% Change over timeframe'!Y92</f>
        <v>2.4551062779958704E-2</v>
      </c>
      <c r="I93">
        <f t="shared" si="1"/>
        <v>90</v>
      </c>
    </row>
    <row r="94" spans="2:9" x14ac:dyDescent="0.2">
      <c r="B94" t="str">
        <f>'CEG DATA'!B94</f>
        <v>11/07/2023 16:00:00</v>
      </c>
      <c r="C94" s="8">
        <f>'% Change over timeframe'!D93</f>
        <v>-2.813986831265311E-3</v>
      </c>
      <c r="D94" s="8">
        <f>'% Change over timeframe'!H93</f>
        <v>1.2895337148006333E-2</v>
      </c>
      <c r="E94" s="8">
        <f>'% Change over timeframe'!L93</f>
        <v>1.8317517614896677E-2</v>
      </c>
      <c r="F94" s="8">
        <f>'% Change over timeframe'!P93</f>
        <v>1.3190055858169224E-2</v>
      </c>
      <c r="G94" s="8">
        <f>'% Change over timeframe'!T93</f>
        <v>1.427944664006937E-2</v>
      </c>
      <c r="H94" s="8">
        <f>'% Change over timeframe'!Y93</f>
        <v>8.086871055927888E-3</v>
      </c>
      <c r="I94">
        <f t="shared" si="1"/>
        <v>91</v>
      </c>
    </row>
    <row r="95" spans="2:9" x14ac:dyDescent="0.2">
      <c r="B95" t="str">
        <f>'CEG DATA'!B95</f>
        <v>12/07/2023 16:00:00</v>
      </c>
      <c r="C95" s="8">
        <f>'% Change over timeframe'!D94</f>
        <v>8.9454083340733282E-3</v>
      </c>
      <c r="D95" s="8">
        <f>'% Change over timeframe'!H94</f>
        <v>1.5563916913060876E-2</v>
      </c>
      <c r="E95" s="8">
        <f>'% Change over timeframe'!L94</f>
        <v>9.5670417520482397E-3</v>
      </c>
      <c r="F95" s="8">
        <f>'% Change over timeframe'!P94</f>
        <v>1.3783599701213596E-3</v>
      </c>
      <c r="G95" s="8">
        <f>'% Change over timeframe'!T94</f>
        <v>7.2386945843839765E-3</v>
      </c>
      <c r="H95" s="8">
        <f>'% Change over timeframe'!Y94</f>
        <v>1.785574169720416E-2</v>
      </c>
      <c r="I95">
        <f t="shared" si="1"/>
        <v>92</v>
      </c>
    </row>
    <row r="96" spans="2:9" x14ac:dyDescent="0.2">
      <c r="B96" t="str">
        <f>'CEG DATA'!B96</f>
        <v>13/07/2023 16:00:00</v>
      </c>
      <c r="C96" s="8">
        <f>'% Change over timeframe'!D95</f>
        <v>4.0493337127456971E-3</v>
      </c>
      <c r="D96" s="8">
        <f>'% Change over timeframe'!H95</f>
        <v>2.6406664506093643E-2</v>
      </c>
      <c r="E96" s="8">
        <f>'% Change over timeframe'!L95</f>
        <v>-1.3432331866889045E-2</v>
      </c>
      <c r="F96" s="8">
        <f>'% Change over timeframe'!P95</f>
        <v>2.4154942035043356E-2</v>
      </c>
      <c r="G96" s="8">
        <f>'% Change over timeframe'!T95</f>
        <v>-3.2449298256650077E-4</v>
      </c>
      <c r="H96" s="8">
        <f>'% Change over timeframe'!Y95</f>
        <v>-8.258030517990329E-3</v>
      </c>
      <c r="I96">
        <f t="shared" si="1"/>
        <v>93</v>
      </c>
    </row>
    <row r="97" spans="2:9" x14ac:dyDescent="0.2">
      <c r="B97" t="str">
        <f>'CEG DATA'!B97</f>
        <v>14/07/2023 16:00:00</v>
      </c>
      <c r="C97" s="8">
        <f>'% Change over timeframe'!D96</f>
        <v>7.8692656790220266E-4</v>
      </c>
      <c r="D97" s="8">
        <f>'% Change over timeframe'!H96</f>
        <v>2.8254907636818217E-3</v>
      </c>
      <c r="E97" s="8">
        <f>'% Change over timeframe'!L96</f>
        <v>-2.5267344411246447E-2</v>
      </c>
      <c r="F97" s="8">
        <f>'% Change over timeframe'!P96</f>
        <v>7.7013606828129841E-3</v>
      </c>
      <c r="G97" s="8">
        <f>'% Change over timeframe'!T96</f>
        <v>4.8563732488005875E-3</v>
      </c>
      <c r="H97" s="8">
        <f>'% Change over timeframe'!Y96</f>
        <v>-2.8380741181471534E-3</v>
      </c>
      <c r="I97">
        <f t="shared" si="1"/>
        <v>94</v>
      </c>
    </row>
    <row r="98" spans="2:9" x14ac:dyDescent="0.2">
      <c r="B98" t="str">
        <f>'CEG DATA'!B98</f>
        <v>17/07/2023 16:00:00</v>
      </c>
      <c r="C98" s="8">
        <f>'% Change over timeframe'!D97</f>
        <v>1.7157538496479198E-2</v>
      </c>
      <c r="D98" s="8">
        <f>'% Change over timeframe'!H97</f>
        <v>-8.3507792174199631E-3</v>
      </c>
      <c r="E98" s="8">
        <f>'% Change over timeframe'!L97</f>
        <v>-9.1199276726946197E-4</v>
      </c>
      <c r="F98" s="8">
        <f>'% Change over timeframe'!P97</f>
        <v>-1.3432035391798016E-2</v>
      </c>
      <c r="G98" s="8">
        <f>'% Change over timeframe'!T97</f>
        <v>-7.7046393193834885E-4</v>
      </c>
      <c r="H98" s="8">
        <f>'% Change over timeframe'!Y97</f>
        <v>1.2344544248975914E-2</v>
      </c>
      <c r="I98">
        <f t="shared" si="1"/>
        <v>95</v>
      </c>
    </row>
    <row r="99" spans="2:9" x14ac:dyDescent="0.2">
      <c r="B99" t="str">
        <f>'CEG DATA'!B99</f>
        <v>18/07/2023 16:00:00</v>
      </c>
      <c r="C99" s="8">
        <f>'% Change over timeframe'!D98</f>
        <v>-1.3411742441602579E-3</v>
      </c>
      <c r="D99" s="8">
        <f>'% Change over timeframe'!H98</f>
        <v>-5.4806999310417241E-3</v>
      </c>
      <c r="E99" s="8">
        <f>'% Change over timeframe'!L98</f>
        <v>2.0182955514992345E-3</v>
      </c>
      <c r="F99" s="8">
        <f>'% Change over timeframe'!P98</f>
        <v>-1.7391742711869107E-2</v>
      </c>
      <c r="G99" s="8">
        <f>'% Change over timeframe'!T98</f>
        <v>-1.009554278825284E-2</v>
      </c>
      <c r="H99" s="8">
        <f>'% Change over timeframe'!Y98</f>
        <v>-8.4573722586956182E-3</v>
      </c>
      <c r="I99">
        <f t="shared" si="1"/>
        <v>96</v>
      </c>
    </row>
    <row r="100" spans="2:9" x14ac:dyDescent="0.2">
      <c r="B100" t="str">
        <f>'CEG DATA'!B100</f>
        <v>19/07/2023 16:00:00</v>
      </c>
      <c r="C100" s="8">
        <f>'% Change over timeframe'!D99</f>
        <v>7.0468105302110336E-3</v>
      </c>
      <c r="D100" s="8">
        <f>'% Change over timeframe'!H99</f>
        <v>1.8867780713501207E-2</v>
      </c>
      <c r="E100" s="8">
        <f>'% Change over timeframe'!L99</f>
        <v>6.0952075619463714E-3</v>
      </c>
      <c r="F100" s="8">
        <f>'% Change over timeframe'!P99</f>
        <v>1.2307847674596773E-2</v>
      </c>
      <c r="G100" s="8">
        <f>'% Change over timeframe'!T99</f>
        <v>2.7623269012823473E-4</v>
      </c>
      <c r="H100" s="8">
        <f>'% Change over timeframe'!Y99</f>
        <v>-6.7333237033779551E-3</v>
      </c>
      <c r="I100">
        <f t="shared" si="1"/>
        <v>97</v>
      </c>
    </row>
    <row r="101" spans="2:9" x14ac:dyDescent="0.2">
      <c r="B101" t="str">
        <f>'CEG DATA'!B101</f>
        <v>20/07/2023 16:00:00</v>
      </c>
      <c r="C101" s="8">
        <f>'% Change over timeframe'!D100</f>
        <v>-1.0148710344557488E-2</v>
      </c>
      <c r="D101" s="8">
        <f>'% Change over timeframe'!H100</f>
        <v>-4.0711185057013585E-2</v>
      </c>
      <c r="E101" s="8">
        <f>'% Change over timeframe'!L100</f>
        <v>1.0993713862637255E-2</v>
      </c>
      <c r="F101" s="8">
        <f>'% Change over timeframe'!P100</f>
        <v>-1.7135443257337696E-2</v>
      </c>
      <c r="G101" s="8">
        <f>'% Change over timeframe'!T100</f>
        <v>-5.2741954935258762E-4</v>
      </c>
      <c r="H101" s="8">
        <f>'% Change over timeframe'!Y100</f>
        <v>2.2545574509469615E-2</v>
      </c>
      <c r="I101">
        <f t="shared" si="1"/>
        <v>98</v>
      </c>
    </row>
    <row r="102" spans="2:9" x14ac:dyDescent="0.2">
      <c r="B102" t="str">
        <f>'CEG DATA'!B102</f>
        <v>21/07/2023 16:00:00</v>
      </c>
      <c r="C102" s="8">
        <f>'% Change over timeframe'!D101</f>
        <v>-6.1807140950263561E-3</v>
      </c>
      <c r="D102" s="8">
        <f>'% Change over timeframe'!H101</f>
        <v>3.0773965468286355E-4</v>
      </c>
      <c r="E102" s="8">
        <f>'% Change over timeframe'!L101</f>
        <v>1.4535785463540165E-2</v>
      </c>
      <c r="F102" s="8">
        <f>'% Change over timeframe'!P101</f>
        <v>6.9108503096046805E-4</v>
      </c>
      <c r="G102" s="8">
        <f>'% Change over timeframe'!T101</f>
        <v>-1.4329711458406895E-3</v>
      </c>
      <c r="H102" s="8">
        <f>'% Change over timeframe'!Y101</f>
        <v>-2.9975731784404806E-3</v>
      </c>
      <c r="I102">
        <f t="shared" si="1"/>
        <v>99</v>
      </c>
    </row>
    <row r="103" spans="2:9" x14ac:dyDescent="0.2">
      <c r="B103" t="str">
        <f>'CEG DATA'!B103</f>
        <v>24/07/2023 16:00:00</v>
      </c>
      <c r="C103" s="8">
        <f>'% Change over timeframe'!D102</f>
        <v>4.2111892539572022E-3</v>
      </c>
      <c r="D103" s="8">
        <f>'% Change over timeframe'!H102</f>
        <v>-9.2736367853291021E-3</v>
      </c>
      <c r="E103" s="8">
        <f>'% Change over timeframe'!L102</f>
        <v>1.9531992804942545E-2</v>
      </c>
      <c r="F103" s="8">
        <f>'% Change over timeframe'!P102</f>
        <v>1.6104511154287297E-2</v>
      </c>
      <c r="G103" s="8">
        <f>'% Change over timeframe'!T102</f>
        <v>1.8198637565572041E-2</v>
      </c>
      <c r="H103" s="8">
        <f>'% Change over timeframe'!Y102</f>
        <v>-5.177323439488191E-4</v>
      </c>
      <c r="I103">
        <f t="shared" si="1"/>
        <v>100</v>
      </c>
    </row>
    <row r="104" spans="2:9" x14ac:dyDescent="0.2">
      <c r="B104" t="str">
        <f>'CEG DATA'!B104</f>
        <v>25/07/2023 16:00:00</v>
      </c>
      <c r="C104" s="8">
        <f>'% Change over timeframe'!D103</f>
        <v>4.5034628484867016E-3</v>
      </c>
      <c r="D104" s="8">
        <f>'% Change over timeframe'!H103</f>
        <v>2.5588351883069809E-3</v>
      </c>
      <c r="E104" s="8">
        <f>'% Change over timeframe'!L103</f>
        <v>4.562558010423612E-3</v>
      </c>
      <c r="F104" s="8">
        <f>'% Change over timeframe'!P103</f>
        <v>-7.1635987736418409E-3</v>
      </c>
      <c r="G104" s="8">
        <f>'% Change over timeframe'!T103</f>
        <v>-8.7089761063046268E-3</v>
      </c>
      <c r="H104" s="8">
        <f>'% Change over timeframe'!Y103</f>
        <v>9.9964762984926757E-3</v>
      </c>
      <c r="I104">
        <f t="shared" si="1"/>
        <v>101</v>
      </c>
    </row>
    <row r="105" spans="2:9" x14ac:dyDescent="0.2">
      <c r="B105" t="str">
        <f>'CEG DATA'!B105</f>
        <v>26/07/2023 16:00:00</v>
      </c>
      <c r="C105" s="8">
        <f>'% Change over timeframe'!D104</f>
        <v>4.5346877665754255E-3</v>
      </c>
      <c r="D105" s="8">
        <f>'% Change over timeframe'!H104</f>
        <v>-7.6181960484799967E-3</v>
      </c>
      <c r="E105" s="8">
        <f>'% Change over timeframe'!L104</f>
        <v>-7.5332248812887276E-3</v>
      </c>
      <c r="F105" s="8">
        <f>'% Change over timeframe'!P104</f>
        <v>6.1433640311763394E-3</v>
      </c>
      <c r="G105" s="8">
        <f>'% Change over timeframe'!T104</f>
        <v>2.8120313668821869E-3</v>
      </c>
      <c r="H105" s="8">
        <f>'% Change over timeframe'!Y104</f>
        <v>-1.8474807677077941E-3</v>
      </c>
      <c r="I105">
        <f t="shared" si="1"/>
        <v>102</v>
      </c>
    </row>
    <row r="106" spans="2:9" x14ac:dyDescent="0.2">
      <c r="B106" t="str">
        <f>'CEG DATA'!B106</f>
        <v>27/07/2023 16:00:00</v>
      </c>
      <c r="C106" s="8">
        <f>'% Change over timeframe'!D105</f>
        <v>-6.6027269691374931E-3</v>
      </c>
      <c r="D106" s="8">
        <f>'% Change over timeframe'!H105</f>
        <v>7.8003124079867401E-4</v>
      </c>
      <c r="E106" s="8">
        <f>'% Change over timeframe'!L105</f>
        <v>-1.0467385291175543E-2</v>
      </c>
      <c r="F106" s="8">
        <f>'% Change over timeframe'!P105</f>
        <v>6.9333065400761354E-2</v>
      </c>
      <c r="G106" s="8">
        <f>'% Change over timeframe'!T105</f>
        <v>-1.9852329085454423E-2</v>
      </c>
      <c r="H106" s="8">
        <f>'% Change over timeframe'!Y105</f>
        <v>-1.9921804317347257E-2</v>
      </c>
      <c r="I106">
        <f t="shared" si="1"/>
        <v>103</v>
      </c>
    </row>
    <row r="107" spans="2:9" x14ac:dyDescent="0.2">
      <c r="B107" t="str">
        <f>'CEG DATA'!B107</f>
        <v>28/07/2023 16:00:00</v>
      </c>
      <c r="C107" s="8">
        <f>'% Change over timeframe'!D106</f>
        <v>1.3417499839381564E-2</v>
      </c>
      <c r="D107" s="8">
        <f>'% Change over timeframe'!H106</f>
        <v>3.0410083471126542E-2</v>
      </c>
      <c r="E107" s="8">
        <f>'% Change over timeframe'!L106</f>
        <v>-4.9602964857206567E-3</v>
      </c>
      <c r="F107" s="8">
        <f>'% Change over timeframe'!P106</f>
        <v>8.5349024498372859E-3</v>
      </c>
      <c r="G107" s="8">
        <f>'% Change over timeframe'!T106</f>
        <v>-3.9113147672060139E-3</v>
      </c>
      <c r="H107" s="8">
        <f>'% Change over timeframe'!Y106</f>
        <v>3.3479838764018826E-3</v>
      </c>
      <c r="I107">
        <f t="shared" si="1"/>
        <v>104</v>
      </c>
    </row>
    <row r="108" spans="2:9" x14ac:dyDescent="0.2">
      <c r="B108" t="str">
        <f>'CEG DATA'!B108</f>
        <v>31/07/2023 16:00:00</v>
      </c>
      <c r="C108" s="8">
        <f>'% Change over timeframe'!D107</f>
        <v>3.1610100757235426E-3</v>
      </c>
      <c r="D108" s="8">
        <f>'% Change over timeframe'!H107</f>
        <v>1.1057316765132965E-2</v>
      </c>
      <c r="E108" s="8">
        <f>'% Change over timeframe'!L107</f>
        <v>2.9704847367303368E-2</v>
      </c>
      <c r="F108" s="8">
        <f>'% Change over timeframe'!P107</f>
        <v>1.2511892969510368E-2</v>
      </c>
      <c r="G108" s="8">
        <f>'% Change over timeframe'!T107</f>
        <v>3.3534912785153424E-3</v>
      </c>
      <c r="H108" s="8">
        <f>'% Change over timeframe'!Y107</f>
        <v>9.4600216899769808E-3</v>
      </c>
      <c r="I108">
        <f t="shared" si="1"/>
        <v>105</v>
      </c>
    </row>
    <row r="109" spans="2:9" x14ac:dyDescent="0.2">
      <c r="B109" t="str">
        <f>'CEG DATA'!B109</f>
        <v>01/08/2023 16:00:00</v>
      </c>
      <c r="C109" s="8">
        <f>'% Change over timeframe'!D108</f>
        <v>-4.2850649662006315E-3</v>
      </c>
      <c r="D109" s="8">
        <f>'% Change over timeframe'!H108</f>
        <v>-1.4998208565009628E-2</v>
      </c>
      <c r="E109" s="8">
        <f>'% Change over timeframe'!L108</f>
        <v>-8.344630578690013E-3</v>
      </c>
      <c r="F109" s="8">
        <f>'% Change over timeframe'!P108</f>
        <v>7.1240815473485762E-3</v>
      </c>
      <c r="G109" s="8">
        <f>'% Change over timeframe'!T108</f>
        <v>7.0512707651176577E-3</v>
      </c>
      <c r="H109" s="8">
        <f>'% Change over timeframe'!Y108</f>
        <v>-3.6278868502600649E-3</v>
      </c>
      <c r="I109">
        <f t="shared" si="1"/>
        <v>106</v>
      </c>
    </row>
    <row r="110" spans="2:9" x14ac:dyDescent="0.2">
      <c r="B110" t="str">
        <f>'CEG DATA'!B110</f>
        <v>02/08/2023 16:00:00</v>
      </c>
      <c r="C110" s="8">
        <f>'% Change over timeframe'!D109</f>
        <v>-1.5611229226130152E-2</v>
      </c>
      <c r="D110" s="8">
        <f>'% Change over timeframe'!H109</f>
        <v>-2.6781131157519397E-2</v>
      </c>
      <c r="E110" s="8">
        <f>'% Change over timeframe'!L109</f>
        <v>-1.5961584718680397E-2</v>
      </c>
      <c r="F110" s="8">
        <f>'% Change over timeframe'!P109</f>
        <v>-1.0549275616876718E-2</v>
      </c>
      <c r="G110" s="8">
        <f>'% Change over timeframe'!T109</f>
        <v>-1.791456770226121E-2</v>
      </c>
      <c r="H110" s="8">
        <f>'% Change over timeframe'!Y109</f>
        <v>-7.8186481177977725E-3</v>
      </c>
      <c r="I110">
        <f t="shared" si="1"/>
        <v>107</v>
      </c>
    </row>
    <row r="111" spans="2:9" x14ac:dyDescent="0.2">
      <c r="B111" t="str">
        <f>'CEG DATA'!B111</f>
        <v>03/08/2023 16:00:00</v>
      </c>
      <c r="C111" s="8">
        <f>'% Change over timeframe'!D110</f>
        <v>-7.3485672712110756E-3</v>
      </c>
      <c r="D111" s="8">
        <f>'% Change over timeframe'!H110</f>
        <v>5.4449418904040691E-3</v>
      </c>
      <c r="E111" s="8">
        <f>'% Change over timeframe'!L110</f>
        <v>-3.7570445025532096E-4</v>
      </c>
      <c r="F111" s="8">
        <f>'% Change over timeframe'!P110</f>
        <v>1.9765930721800766E-2</v>
      </c>
      <c r="G111" s="8">
        <f>'% Change over timeframe'!T110</f>
        <v>7.6370369780613739E-3</v>
      </c>
      <c r="H111" s="8">
        <f>'% Change over timeframe'!Y110</f>
        <v>5.685602496555503E-2</v>
      </c>
      <c r="I111">
        <f t="shared" si="1"/>
        <v>108</v>
      </c>
    </row>
    <row r="112" spans="2:9" x14ac:dyDescent="0.2">
      <c r="B112" t="str">
        <f>'CEG DATA'!B112</f>
        <v>04/08/2023 16:00:00</v>
      </c>
      <c r="C112" s="8">
        <f>'% Change over timeframe'!D111</f>
        <v>-4.9211344028611312E-2</v>
      </c>
      <c r="D112" s="8">
        <f>'% Change over timeframe'!H111</f>
        <v>7.9451781065539559E-2</v>
      </c>
      <c r="E112" s="8">
        <f>'% Change over timeframe'!L111</f>
        <v>-2.2571957668063749E-3</v>
      </c>
      <c r="F112" s="8">
        <f>'% Change over timeframe'!P111</f>
        <v>4.2722066810198574E-3</v>
      </c>
      <c r="G112" s="8">
        <f>'% Change over timeframe'!T111</f>
        <v>-4.2327565873088672E-3</v>
      </c>
      <c r="H112" s="8">
        <f>'% Change over timeframe'!Y111</f>
        <v>2.7308113928458777E-2</v>
      </c>
      <c r="I112">
        <f t="shared" si="1"/>
        <v>109</v>
      </c>
    </row>
    <row r="113" spans="2:9" x14ac:dyDescent="0.2">
      <c r="B113" t="str">
        <f>'CEG DATA'!B113</f>
        <v>07/08/2023 16:00:00</v>
      </c>
      <c r="C113" s="8">
        <f>'% Change over timeframe'!D112</f>
        <v>-1.7404274807288778E-2</v>
      </c>
      <c r="D113" s="8">
        <f>'% Change over timeframe'!H112</f>
        <v>1.8808886934818966E-2</v>
      </c>
      <c r="E113" s="8">
        <f>'% Change over timeframe'!L112</f>
        <v>3.6340892125253494E-3</v>
      </c>
      <c r="F113" s="8">
        <f>'% Change over timeframe'!P112</f>
        <v>1.2172856037517249E-3</v>
      </c>
      <c r="G113" s="8">
        <f>'% Change over timeframe'!T112</f>
        <v>1.400647089155114E-2</v>
      </c>
      <c r="H113" s="8">
        <f>'% Change over timeframe'!Y112</f>
        <v>-1.829650469488115E-3</v>
      </c>
      <c r="I113">
        <f t="shared" si="1"/>
        <v>110</v>
      </c>
    </row>
    <row r="114" spans="2:9" x14ac:dyDescent="0.2">
      <c r="B114" t="str">
        <f>'CEG DATA'!B114</f>
        <v>08/08/2023 16:00:00</v>
      </c>
      <c r="C114" s="8">
        <f>'% Change over timeframe'!D113</f>
        <v>5.2976563324931914E-3</v>
      </c>
      <c r="D114" s="8">
        <f>'% Change over timeframe'!H113</f>
        <v>-1.616139513762117E-2</v>
      </c>
      <c r="E114" s="8">
        <f>'% Change over timeframe'!L113</f>
        <v>-1.5021596365378655E-3</v>
      </c>
      <c r="F114" s="8">
        <f>'% Change over timeframe'!P113</f>
        <v>-7.9389729951114853E-3</v>
      </c>
      <c r="G114" s="8">
        <f>'% Change over timeframe'!T113</f>
        <v>-9.3158155427437977E-3</v>
      </c>
      <c r="H114" s="8">
        <f>'% Change over timeframe'!Y113</f>
        <v>1.0165028071278268E-2</v>
      </c>
      <c r="I114">
        <f t="shared" si="1"/>
        <v>111</v>
      </c>
    </row>
    <row r="115" spans="2:9" x14ac:dyDescent="0.2">
      <c r="B115" t="str">
        <f>'CEG DATA'!B115</f>
        <v>09/08/2023 16:00:00</v>
      </c>
      <c r="C115" s="8">
        <f>'% Change over timeframe'!D114</f>
        <v>-8.9947252981966482E-3</v>
      </c>
      <c r="D115" s="8">
        <f>'% Change over timeframe'!H114</f>
        <v>-1.5047621847945003E-2</v>
      </c>
      <c r="E115" s="8">
        <f>'% Change over timeframe'!L114</f>
        <v>1.314513037081961E-3</v>
      </c>
      <c r="F115" s="8">
        <f>'% Change over timeframe'!P114</f>
        <v>-1.3580455628630568E-2</v>
      </c>
      <c r="G115" s="8">
        <f>'% Change over timeframe'!T114</f>
        <v>1.22003929425781E-3</v>
      </c>
      <c r="H115" s="8">
        <f>'% Change over timeframe'!Y114</f>
        <v>2.8582336531769634E-3</v>
      </c>
      <c r="I115">
        <f t="shared" si="1"/>
        <v>112</v>
      </c>
    </row>
    <row r="116" spans="2:9" x14ac:dyDescent="0.2">
      <c r="B116" t="str">
        <f>'CEG DATA'!B116</f>
        <v>10/08/2023 16:00:00</v>
      </c>
      <c r="C116" s="8">
        <f>'% Change over timeframe'!D115</f>
        <v>-1.235399977429129E-3</v>
      </c>
      <c r="D116" s="8">
        <f>'% Change over timeframe'!H115</f>
        <v>5.1373073443194105E-3</v>
      </c>
      <c r="E116" s="8">
        <f>'% Change over timeframe'!L115</f>
        <v>6.0494743096830821E-3</v>
      </c>
      <c r="F116" s="8">
        <f>'% Change over timeframe'!P115</f>
        <v>-9.9938370823347174E-3</v>
      </c>
      <c r="G116" s="8">
        <f>'% Change over timeframe'!T115</f>
        <v>8.7758684649738971E-3</v>
      </c>
      <c r="H116" s="8">
        <f>'% Change over timeframe'!Y115</f>
        <v>5.7866689008255331E-3</v>
      </c>
      <c r="I116">
        <f t="shared" si="1"/>
        <v>113</v>
      </c>
    </row>
    <row r="117" spans="2:9" x14ac:dyDescent="0.2">
      <c r="B117" t="str">
        <f>'CEG DATA'!B117</f>
        <v>11/08/2023 16:00:00</v>
      </c>
      <c r="C117" s="8">
        <f>'% Change over timeframe'!D116</f>
        <v>-1.0119182334140055E-3</v>
      </c>
      <c r="D117" s="8">
        <f>'% Change over timeframe'!H116</f>
        <v>-1.0831499055144569E-3</v>
      </c>
      <c r="E117" s="8">
        <f>'% Change over timeframe'!L116</f>
        <v>2.0432737440045548E-2</v>
      </c>
      <c r="F117" s="8">
        <f>'% Change over timeframe'!P116</f>
        <v>-6.2972500290363305E-3</v>
      </c>
      <c r="G117" s="8">
        <f>'% Change over timeframe'!T116</f>
        <v>-5.4537326510460584E-3</v>
      </c>
      <c r="H117" s="8">
        <f>'% Change over timeframe'!Y116</f>
        <v>7.9141170559905282E-3</v>
      </c>
      <c r="I117">
        <f t="shared" si="1"/>
        <v>114</v>
      </c>
    </row>
    <row r="118" spans="2:9" x14ac:dyDescent="0.2">
      <c r="B118" t="str">
        <f>'CEG DATA'!B118</f>
        <v>14/08/2023 16:00:00</v>
      </c>
      <c r="C118" s="8">
        <f>'% Change over timeframe'!D117</f>
        <v>9.349263341431456E-3</v>
      </c>
      <c r="D118" s="8">
        <f>'% Change over timeframe'!H117</f>
        <v>1.5485290435063885E-2</v>
      </c>
      <c r="E118" s="8">
        <f>'% Change over timeframe'!L117</f>
        <v>-7.3130602320730655E-4</v>
      </c>
      <c r="F118" s="8">
        <f>'% Change over timeframe'!P117</f>
        <v>1.6912398097496614E-2</v>
      </c>
      <c r="G118" s="8">
        <f>'% Change over timeframe'!T117</f>
        <v>9.0731001973644847E-3</v>
      </c>
      <c r="H118" s="8">
        <f>'% Change over timeframe'!Y117</f>
        <v>4.1206276698272544E-3</v>
      </c>
      <c r="I118">
        <f t="shared" si="1"/>
        <v>115</v>
      </c>
    </row>
    <row r="119" spans="2:9" x14ac:dyDescent="0.2">
      <c r="B119" t="str">
        <f>'CEG DATA'!B119</f>
        <v>15/08/2023 16:00:00</v>
      </c>
      <c r="C119" s="8">
        <f>'% Change over timeframe'!D118</f>
        <v>-1.126346277740628E-2</v>
      </c>
      <c r="D119" s="8">
        <f>'% Change over timeframe'!H118</f>
        <v>-2.0846068268822782E-2</v>
      </c>
      <c r="E119" s="8">
        <f>'% Change over timeframe'!L118</f>
        <v>-2.9636839792277922E-2</v>
      </c>
      <c r="F119" s="8">
        <f>'% Change over timeframe'!P118</f>
        <v>-3.7011974090073785E-2</v>
      </c>
      <c r="G119" s="8">
        <f>'% Change over timeframe'!T118</f>
        <v>-1.0415841364106174E-2</v>
      </c>
      <c r="H119" s="8">
        <f>'% Change over timeframe'!Y118</f>
        <v>-7.1281487337825373E-3</v>
      </c>
      <c r="I119">
        <f t="shared" si="1"/>
        <v>116</v>
      </c>
    </row>
    <row r="120" spans="2:9" x14ac:dyDescent="0.2">
      <c r="B120" t="str">
        <f>'CEG DATA'!B120</f>
        <v>16/08/2023 16:00:00</v>
      </c>
      <c r="C120" s="8">
        <f>'% Change over timeframe'!D119</f>
        <v>-4.9714807777985716E-3</v>
      </c>
      <c r="D120" s="8">
        <f>'% Change over timeframe'!H119</f>
        <v>-1.906635450217899E-2</v>
      </c>
      <c r="E120" s="8">
        <f>'% Change over timeframe'!L119</f>
        <v>-3.83805171175271E-3</v>
      </c>
      <c r="F120" s="8">
        <f>'% Change over timeframe'!P119</f>
        <v>-1.5589792842684528E-2</v>
      </c>
      <c r="G120" s="8">
        <f>'% Change over timeframe'!T119</f>
        <v>-2.0283461442218722E-4</v>
      </c>
      <c r="H120" s="8">
        <f>'% Change over timeframe'!Y119</f>
        <v>-1.0788407845218274E-2</v>
      </c>
      <c r="I120">
        <f t="shared" si="1"/>
        <v>117</v>
      </c>
    </row>
    <row r="121" spans="2:9" x14ac:dyDescent="0.2">
      <c r="B121" t="str">
        <f>'CEG DATA'!B121</f>
        <v>17/08/2023 16:00:00</v>
      </c>
      <c r="C121" s="8">
        <f>'% Change over timeframe'!D120</f>
        <v>-1.4662099100177803E-2</v>
      </c>
      <c r="D121" s="8">
        <f>'% Change over timeframe'!H120</f>
        <v>-8.1026274925512908E-3</v>
      </c>
      <c r="E121" s="8">
        <f>'% Change over timeframe'!L120</f>
        <v>7.0356468372804347E-3</v>
      </c>
      <c r="F121" s="8">
        <f>'% Change over timeframe'!P120</f>
        <v>-3.2786914616983469E-3</v>
      </c>
      <c r="G121" s="8">
        <f>'% Change over timeframe'!T120</f>
        <v>-4.4473319467890427E-3</v>
      </c>
      <c r="H121" s="8">
        <f>'% Change over timeframe'!Y120</f>
        <v>-2.6676845088852842E-3</v>
      </c>
      <c r="I121">
        <f t="shared" si="1"/>
        <v>118</v>
      </c>
    </row>
    <row r="122" spans="2:9" x14ac:dyDescent="0.2">
      <c r="B122" t="str">
        <f>'CEG DATA'!B122</f>
        <v>18/08/2023 16:00:00</v>
      </c>
      <c r="C122" s="8">
        <f>'% Change over timeframe'!D121</f>
        <v>2.8121341956095711E-3</v>
      </c>
      <c r="D122" s="8">
        <f>'% Change over timeframe'!H121</f>
        <v>-5.6886380950880288E-3</v>
      </c>
      <c r="E122" s="8">
        <f>'% Change over timeframe'!L121</f>
        <v>7.1729607406933547E-3</v>
      </c>
      <c r="F122" s="8">
        <f>'% Change over timeframe'!P121</f>
        <v>-1.3556167259972041E-2</v>
      </c>
      <c r="G122" s="8">
        <f>'% Change over timeframe'!T121</f>
        <v>-1.1468037291974241E-3</v>
      </c>
      <c r="H122" s="8">
        <f>'% Change over timeframe'!Y121</f>
        <v>-4.7712200914663301E-4</v>
      </c>
      <c r="I122">
        <f t="shared" si="1"/>
        <v>119</v>
      </c>
    </row>
    <row r="123" spans="2:9" x14ac:dyDescent="0.2">
      <c r="B123" t="str">
        <f>'CEG DATA'!B123</f>
        <v>21/08/2023 16:00:00</v>
      </c>
      <c r="C123" s="8">
        <f>'% Change over timeframe'!D122</f>
        <v>7.7070572451726866E-3</v>
      </c>
      <c r="D123" s="8">
        <f>'% Change over timeframe'!H122</f>
        <v>1.0899697307840328E-2</v>
      </c>
      <c r="E123" s="8">
        <f>'% Change over timeframe'!L122</f>
        <v>-3.3617662240312462E-3</v>
      </c>
      <c r="F123" s="8">
        <f>'% Change over timeframe'!P122</f>
        <v>1.6507472894552424E-2</v>
      </c>
      <c r="G123" s="8">
        <f>'% Change over timeframe'!T122</f>
        <v>2.6229690223215016E-3</v>
      </c>
      <c r="H123" s="8">
        <f>'% Change over timeframe'!Y122</f>
        <v>1.2708820520625365E-2</v>
      </c>
      <c r="I123">
        <f t="shared" si="1"/>
        <v>120</v>
      </c>
    </row>
    <row r="124" spans="2:9" x14ac:dyDescent="0.2">
      <c r="B124" t="str">
        <f>'CEG DATA'!B124</f>
        <v>22/08/2023 16:00:00</v>
      </c>
      <c r="C124" s="8">
        <f>'% Change over timeframe'!D123</f>
        <v>7.8738334117370596E-3</v>
      </c>
      <c r="D124" s="8">
        <f>'% Change over timeframe'!H123</f>
        <v>-3.1978609038997253E-3</v>
      </c>
      <c r="E124" s="8">
        <f>'% Change over timeframe'!L123</f>
        <v>-8.265544866042392E-3</v>
      </c>
      <c r="F124" s="8">
        <f>'% Change over timeframe'!P123</f>
        <v>3.2738582711806081E-4</v>
      </c>
      <c r="G124" s="8">
        <f>'% Change over timeframe'!T123</f>
        <v>1.1731526133471629E-2</v>
      </c>
      <c r="H124" s="8">
        <f>'% Change over timeframe'!Y123</f>
        <v>1.4126291372981883E-3</v>
      </c>
      <c r="I124">
        <f t="shared" si="1"/>
        <v>121</v>
      </c>
    </row>
    <row r="125" spans="2:9" x14ac:dyDescent="0.2">
      <c r="B125" t="str">
        <f>'CEG DATA'!B125</f>
        <v>23/08/2023 16:00:00</v>
      </c>
      <c r="C125" s="8">
        <f>'% Change over timeframe'!D124</f>
        <v>2.171147094776997E-2</v>
      </c>
      <c r="D125" s="8">
        <f>'% Change over timeframe'!H124</f>
        <v>9.4154975147703705E-3</v>
      </c>
      <c r="E125" s="8">
        <f>'% Change over timeframe'!L124</f>
        <v>1.3195515440088063E-3</v>
      </c>
      <c r="F125" s="8">
        <f>'% Change over timeframe'!P124</f>
        <v>1.5589792842684509E-2</v>
      </c>
      <c r="G125" s="8">
        <f>'% Change over timeframe'!T124</f>
        <v>8.0611276424043775E-3</v>
      </c>
      <c r="H125" s="8">
        <f>'% Change over timeframe'!Y124</f>
        <v>2.0308103607667466E-2</v>
      </c>
      <c r="I125">
        <f t="shared" si="1"/>
        <v>122</v>
      </c>
    </row>
    <row r="126" spans="2:9" x14ac:dyDescent="0.2">
      <c r="B126" t="str">
        <f>'CEG DATA'!B126</f>
        <v>24/08/2023 16:00:00</v>
      </c>
      <c r="C126" s="8">
        <f>'% Change over timeframe'!D125</f>
        <v>-2.6519036554783462E-2</v>
      </c>
      <c r="D126" s="8">
        <f>'% Change over timeframe'!H125</f>
        <v>-2.7530164742582797E-2</v>
      </c>
      <c r="E126" s="8">
        <f>'% Change over timeframe'!L125</f>
        <v>-8.2600803828378078E-3</v>
      </c>
      <c r="F126" s="8">
        <f>'% Change over timeframe'!P125</f>
        <v>-2.9101285261939409E-2</v>
      </c>
      <c r="G126" s="8">
        <f>'% Change over timeframe'!T125</f>
        <v>-8.4885264245386314E-3</v>
      </c>
      <c r="H126" s="8">
        <f>'% Change over timeframe'!Y125</f>
        <v>-1.4116133359746489E-2</v>
      </c>
      <c r="I126">
        <f t="shared" si="1"/>
        <v>123</v>
      </c>
    </row>
    <row r="127" spans="2:9" x14ac:dyDescent="0.2">
      <c r="B127" t="str">
        <f>'CEG DATA'!B127</f>
        <v>25/08/2023 16:00:00</v>
      </c>
      <c r="C127" s="8">
        <f>'% Change over timeframe'!D126</f>
        <v>1.2563899456357483E-2</v>
      </c>
      <c r="D127" s="8">
        <f>'% Change over timeframe'!H126</f>
        <v>1.0713040973229509E-2</v>
      </c>
      <c r="E127" s="8">
        <f>'% Change over timeframe'!L126</f>
        <v>7.4434204762819506E-3</v>
      </c>
      <c r="F127" s="8">
        <f>'% Change over timeframe'!P126</f>
        <v>-9.6683533597382489E-3</v>
      </c>
      <c r="G127" s="8">
        <f>'% Change over timeframe'!T126</f>
        <v>1.3041056210325939E-2</v>
      </c>
      <c r="H127" s="8">
        <f>'% Change over timeframe'!Y126</f>
        <v>-9.8689649154298439E-3</v>
      </c>
      <c r="I127">
        <f t="shared" si="1"/>
        <v>124</v>
      </c>
    </row>
    <row r="128" spans="2:9" x14ac:dyDescent="0.2">
      <c r="B128" t="str">
        <f>'CEG DATA'!B128</f>
        <v>28/08/2023 16:00:00</v>
      </c>
      <c r="C128" s="8">
        <f>'% Change over timeframe'!D127</f>
        <v>8.807191822330614E-3</v>
      </c>
      <c r="D128" s="8">
        <f>'% Change over timeframe'!H127</f>
        <v>-9.0090096183358516E-4</v>
      </c>
      <c r="E128" s="8">
        <f>'% Change over timeframe'!L127</f>
        <v>6.8268201129061392E-3</v>
      </c>
      <c r="F128" s="8">
        <f>'% Change over timeframe'!P127</f>
        <v>4.7433257707496394E-2</v>
      </c>
      <c r="G128" s="8">
        <f>'% Change over timeframe'!T127</f>
        <v>1.1230110741674354E-2</v>
      </c>
      <c r="H128" s="8">
        <f>'% Change over timeframe'!Y127</f>
        <v>-4.7339607438521263E-3</v>
      </c>
      <c r="I128">
        <f t="shared" si="1"/>
        <v>125</v>
      </c>
    </row>
    <row r="129" spans="2:9" x14ac:dyDescent="0.2">
      <c r="B129" t="str">
        <f>'CEG DATA'!B129</f>
        <v>29/08/2023 16:00:00</v>
      </c>
      <c r="C129" s="8">
        <f>'% Change over timeframe'!D128</f>
        <v>2.1575869210317872E-2</v>
      </c>
      <c r="D129" s="8">
        <f>'% Change over timeframe'!H128</f>
        <v>1.3206683278168149E-2</v>
      </c>
      <c r="E129" s="8">
        <f>'% Change over timeframe'!L128</f>
        <v>-1.5616706800053435E-3</v>
      </c>
      <c r="F129" s="8">
        <f>'% Change over timeframe'!P128</f>
        <v>3.5082160044476577E-3</v>
      </c>
      <c r="G129" s="8">
        <f>'% Change over timeframe'!T128</f>
        <v>1.0279791168085903E-2</v>
      </c>
      <c r="H129" s="8">
        <f>'% Change over timeframe'!Y128</f>
        <v>1.612062366085649E-3</v>
      </c>
      <c r="I129">
        <f t="shared" si="1"/>
        <v>126</v>
      </c>
    </row>
    <row r="130" spans="2:9" x14ac:dyDescent="0.2">
      <c r="B130" t="str">
        <f>'CEG DATA'!B130</f>
        <v>30/08/2023 16:00:00</v>
      </c>
      <c r="C130" s="8">
        <f>'% Change over timeframe'!D129</f>
        <v>1.8990806631989123E-2</v>
      </c>
      <c r="D130" s="8">
        <f>'% Change over timeframe'!H129</f>
        <v>1.1852731219471207E-3</v>
      </c>
      <c r="E130" s="8">
        <f>'% Change over timeframe'!L129</f>
        <v>1.3743989169185458E-3</v>
      </c>
      <c r="F130" s="8">
        <f>'% Change over timeframe'!P129</f>
        <v>2.297504675881128E-2</v>
      </c>
      <c r="G130" s="8">
        <f>'% Change over timeframe'!T129</f>
        <v>5.4750851436168643E-3</v>
      </c>
      <c r="H130" s="8">
        <f>'% Change over timeframe'!Y129</f>
        <v>1.8932228297821989E-3</v>
      </c>
      <c r="I130">
        <f t="shared" si="1"/>
        <v>127</v>
      </c>
    </row>
    <row r="131" spans="2:9" x14ac:dyDescent="0.2">
      <c r="B131" t="str">
        <f>'CEG DATA'!B131</f>
        <v>31/08/2023 16:00:00</v>
      </c>
      <c r="C131" s="8">
        <f>'% Change over timeframe'!D130</f>
        <v>1.1717086981777867E-3</v>
      </c>
      <c r="D131" s="8">
        <f>'% Change over timeframe'!H130</f>
        <v>2.1532983727275929E-2</v>
      </c>
      <c r="E131" s="8">
        <f>'% Change over timeframe'!L130</f>
        <v>5.7271072873923108E-3</v>
      </c>
      <c r="F131" s="8">
        <f>'% Change over timeframe'!P130</f>
        <v>5.6553238709737469E-2</v>
      </c>
      <c r="G131" s="8">
        <f>'% Change over timeframe'!T130</f>
        <v>-3.0730167550172397E-3</v>
      </c>
      <c r="H131" s="8">
        <f>'% Change over timeframe'!Y130</f>
        <v>-1.5055072347044972E-2</v>
      </c>
      <c r="I131">
        <f t="shared" si="1"/>
        <v>128</v>
      </c>
    </row>
    <row r="132" spans="2:9" x14ac:dyDescent="0.2">
      <c r="B132" t="str">
        <f>'CEG DATA'!B132</f>
        <v>01/09/2023 16:00:00</v>
      </c>
      <c r="C132" s="8">
        <f>'% Change over timeframe'!D131</f>
        <v>8.427686168180834E-3</v>
      </c>
      <c r="D132" s="8">
        <f>'% Change over timeframe'!H131</f>
        <v>7.9672622184314887E-4</v>
      </c>
      <c r="E132" s="8">
        <f>'% Change over timeframe'!L131</f>
        <v>1.9668734860293899E-2</v>
      </c>
      <c r="F132" s="8">
        <f>'% Change over timeframe'!P131</f>
        <v>2.1237161793854813E-2</v>
      </c>
      <c r="G132" s="8">
        <f>'% Change over timeframe'!T131</f>
        <v>7.0755296935199174E-3</v>
      </c>
      <c r="H132" s="8">
        <f>'% Change over timeframe'!Y131</f>
        <v>2.9607270188395842E-2</v>
      </c>
      <c r="I132">
        <f t="shared" si="1"/>
        <v>129</v>
      </c>
    </row>
    <row r="133" spans="2:9" x14ac:dyDescent="0.2">
      <c r="B133" t="str">
        <f>'CEG DATA'!B133</f>
        <v>05/09/2023 16:00:00</v>
      </c>
      <c r="C133" s="8">
        <f>'% Change over timeframe'!D132</f>
        <v>1.2659564935798922E-3</v>
      </c>
      <c r="D133" s="8">
        <f>'% Change over timeframe'!H132</f>
        <v>-6.1730832582233136E-3</v>
      </c>
      <c r="E133" s="8">
        <f>'% Change over timeframe'!L132</f>
        <v>1.3061015274726686E-2</v>
      </c>
      <c r="F133" s="8">
        <f>'% Change over timeframe'!P132</f>
        <v>-3.7491031657060545E-3</v>
      </c>
      <c r="G133" s="8">
        <f>'% Change over timeframe'!T132</f>
        <v>-9.8420517094299446E-3</v>
      </c>
      <c r="H133" s="8">
        <f>'% Change over timeframe'!Y132</f>
        <v>-1.162476763796348E-2</v>
      </c>
      <c r="I133">
        <f t="shared" si="1"/>
        <v>130</v>
      </c>
    </row>
    <row r="134" spans="2:9" x14ac:dyDescent="0.2">
      <c r="B134" t="str">
        <f>'CEG DATA'!B134</f>
        <v>06/09/2023 16:00:00</v>
      </c>
      <c r="C134" s="8">
        <f>'% Change over timeframe'!D133</f>
        <v>-3.6449648353134058E-2</v>
      </c>
      <c r="D134" s="8">
        <f>'% Change over timeframe'!H133</f>
        <v>-1.4011893405655045E-2</v>
      </c>
      <c r="E134" s="8">
        <f>'% Change over timeframe'!L133</f>
        <v>1.0207452325829735E-3</v>
      </c>
      <c r="F134" s="8">
        <f>'% Change over timeframe'!P133</f>
        <v>-7.5406389788945077E-3</v>
      </c>
      <c r="G134" s="8">
        <f>'% Change over timeframe'!T133</f>
        <v>4.0743132463581869E-3</v>
      </c>
      <c r="H134" s="8">
        <f>'% Change over timeframe'!Y133</f>
        <v>5.5479948597617389E-3</v>
      </c>
      <c r="I134">
        <f t="shared" ref="I134:I197" si="2">I133+1</f>
        <v>131</v>
      </c>
    </row>
    <row r="135" spans="2:9" x14ac:dyDescent="0.2">
      <c r="B135" t="str">
        <f>'CEG DATA'!B135</f>
        <v>07/09/2023 16:00:00</v>
      </c>
      <c r="C135" s="8">
        <f>'% Change over timeframe'!D134</f>
        <v>-2.9685648621999895E-2</v>
      </c>
      <c r="D135" s="8">
        <f>'% Change over timeframe'!H134</f>
        <v>1.822824161189256E-2</v>
      </c>
      <c r="E135" s="8">
        <f>'% Change over timeframe'!L134</f>
        <v>6.001140218427928E-5</v>
      </c>
      <c r="F135" s="8">
        <f>'% Change over timeframe'!P134</f>
        <v>-4.5259287154857122E-2</v>
      </c>
      <c r="G135" s="8">
        <f>'% Change over timeframe'!T134</f>
        <v>3.4791047414835727E-3</v>
      </c>
      <c r="H135" s="8">
        <f>'% Change over timeframe'!Y134</f>
        <v>1.7660092764805672E-2</v>
      </c>
      <c r="I135">
        <f t="shared" si="2"/>
        <v>132</v>
      </c>
    </row>
    <row r="136" spans="2:9" x14ac:dyDescent="0.2">
      <c r="B136" t="str">
        <f>'CEG DATA'!B136</f>
        <v>08/09/2023 16:00:00</v>
      </c>
      <c r="C136" s="8">
        <f>'% Change over timeframe'!D135</f>
        <v>3.4856953266633552E-3</v>
      </c>
      <c r="D136" s="8">
        <f>'% Change over timeframe'!H135</f>
        <v>2.752827006460032E-3</v>
      </c>
      <c r="E136" s="8">
        <f>'% Change over timeframe'!L135</f>
        <v>3.4147105218612574E-3</v>
      </c>
      <c r="F136" s="8">
        <f>'% Change over timeframe'!P135</f>
        <v>9.1338109562079015E-4</v>
      </c>
      <c r="G136" s="8">
        <f>'% Change over timeframe'!T135</f>
        <v>5.3046561656713918E-4</v>
      </c>
      <c r="H136" s="8">
        <f>'% Change over timeframe'!Y135</f>
        <v>9.2089517512711509E-4</v>
      </c>
      <c r="I136">
        <f t="shared" si="2"/>
        <v>133</v>
      </c>
    </row>
    <row r="137" spans="2:9" x14ac:dyDescent="0.2">
      <c r="B137" t="str">
        <f>'CEG DATA'!B137</f>
        <v>11/09/2023 16:00:00</v>
      </c>
      <c r="C137" s="8">
        <f>'% Change over timeframe'!D136</f>
        <v>6.6006840313520927E-3</v>
      </c>
      <c r="D137" s="8">
        <f>'% Change over timeframe'!H136</f>
        <v>3.4624722086139377E-2</v>
      </c>
      <c r="E137" s="8">
        <f>'% Change over timeframe'!L136</f>
        <v>-2.0848566121543663E-2</v>
      </c>
      <c r="F137" s="8">
        <f>'% Change over timeframe'!P136</f>
        <v>-1.3172192289895432E-2</v>
      </c>
      <c r="G137" s="8">
        <f>'% Change over timeframe'!T136</f>
        <v>4.4496363387622161E-3</v>
      </c>
      <c r="H137" s="8">
        <f>'% Change over timeframe'!Y136</f>
        <v>1.2258867269282606E-2</v>
      </c>
      <c r="I137">
        <f t="shared" si="2"/>
        <v>134</v>
      </c>
    </row>
    <row r="138" spans="2:9" x14ac:dyDescent="0.2">
      <c r="B138" t="str">
        <f>'CEG DATA'!B138</f>
        <v>12/09/2023 16:00:00</v>
      </c>
      <c r="C138" s="8">
        <f>'% Change over timeframe'!D137</f>
        <v>-1.7207869920025237E-2</v>
      </c>
      <c r="D138" s="8">
        <f>'% Change over timeframe'!H137</f>
        <v>-1.3153919481432784E-2</v>
      </c>
      <c r="E138" s="8">
        <f>'% Change over timeframe'!L137</f>
        <v>1.8453498812930021E-2</v>
      </c>
      <c r="F138" s="8">
        <f>'% Change over timeframe'!P137</f>
        <v>-1.4285957247476541E-2</v>
      </c>
      <c r="G138" s="8">
        <f>'% Change over timeframe'!T137</f>
        <v>-1.0084518718645817E-3</v>
      </c>
      <c r="H138" s="8">
        <f>'% Change over timeframe'!Y137</f>
        <v>-1.3548358099154391E-2</v>
      </c>
      <c r="I138">
        <f t="shared" si="2"/>
        <v>135</v>
      </c>
    </row>
    <row r="139" spans="2:9" x14ac:dyDescent="0.2">
      <c r="B139" t="str">
        <f>'CEG DATA'!B139</f>
        <v>13/09/2023 16:00:00</v>
      </c>
      <c r="C139" s="8">
        <f>'% Change over timeframe'!D138</f>
        <v>-1.1925621351756389E-2</v>
      </c>
      <c r="D139" s="8">
        <f>'% Change over timeframe'!H138</f>
        <v>2.5308957134386981E-2</v>
      </c>
      <c r="E139" s="8">
        <f>'% Change over timeframe'!L138</f>
        <v>-3.6635577446163209E-3</v>
      </c>
      <c r="F139" s="8">
        <f>'% Change over timeframe'!P138</f>
        <v>2.1659262541228817E-2</v>
      </c>
      <c r="G139" s="8">
        <f>'% Change over timeframe'!T138</f>
        <v>7.2066012498619175E-5</v>
      </c>
      <c r="H139" s="8">
        <f>'% Change over timeframe'!Y138</f>
        <v>7.0717106021397445E-3</v>
      </c>
      <c r="I139">
        <f t="shared" si="2"/>
        <v>136</v>
      </c>
    </row>
    <row r="140" spans="2:9" x14ac:dyDescent="0.2">
      <c r="B140" t="str">
        <f>'CEG DATA'!B140</f>
        <v>14/09/2023 16:00:00</v>
      </c>
      <c r="C140" s="8">
        <f>'% Change over timeframe'!D139</f>
        <v>8.7441620156289389E-3</v>
      </c>
      <c r="D140" s="8">
        <f>'% Change over timeframe'!H139</f>
        <v>-8.9788312831963534E-4</v>
      </c>
      <c r="E140" s="8">
        <f>'% Change over timeframe'!L139</f>
        <v>6.1782279716836681E-3</v>
      </c>
      <c r="F140" s="8">
        <f>'% Change over timeframe'!P139</f>
        <v>1.0656212879003178E-2</v>
      </c>
      <c r="G140" s="8">
        <f>'% Change over timeframe'!T139</f>
        <v>-7.135655367770409E-3</v>
      </c>
      <c r="H140" s="8">
        <f>'% Change over timeframe'!Y139</f>
        <v>2.8775719281401591E-2</v>
      </c>
      <c r="I140">
        <f t="shared" si="2"/>
        <v>137</v>
      </c>
    </row>
    <row r="141" spans="2:9" x14ac:dyDescent="0.2">
      <c r="B141" t="str">
        <f>'CEG DATA'!B141</f>
        <v>15/09/2023 16:00:00</v>
      </c>
      <c r="C141" s="8">
        <f>'% Change over timeframe'!D140</f>
        <v>-4.1625149196311386E-3</v>
      </c>
      <c r="D141" s="8">
        <f>'% Change over timeframe'!H140</f>
        <v>-3.0376577103179956E-2</v>
      </c>
      <c r="E141" s="8">
        <f>'% Change over timeframe'!L140</f>
        <v>-4.3748009725328545E-3</v>
      </c>
      <c r="F141" s="8">
        <f>'% Change over timeframe'!P140</f>
        <v>-1.8187334507110231E-3</v>
      </c>
      <c r="G141" s="8">
        <f>'% Change over timeframe'!T140</f>
        <v>2.3439870576224303E-3</v>
      </c>
      <c r="H141" s="8">
        <f>'% Change over timeframe'!Y140</f>
        <v>-2.2753803273283142E-2</v>
      </c>
      <c r="I141">
        <f t="shared" si="2"/>
        <v>138</v>
      </c>
    </row>
    <row r="142" spans="2:9" x14ac:dyDescent="0.2">
      <c r="B142" t="str">
        <f>'CEG DATA'!B142</f>
        <v>18/09/2023 16:00:00</v>
      </c>
      <c r="C142" s="8">
        <f>'% Change over timeframe'!D141</f>
        <v>1.6771881613828182E-2</v>
      </c>
      <c r="D142" s="8">
        <f>'% Change over timeframe'!H141</f>
        <v>-2.9247087224662026E-3</v>
      </c>
      <c r="E142" s="8">
        <f>'% Change over timeframe'!L141</f>
        <v>4.3150013014132795E-3</v>
      </c>
      <c r="F142" s="8">
        <f>'% Change over timeframe'!P141</f>
        <v>9.0978019921917426E-4</v>
      </c>
      <c r="G142" s="8">
        <f>'% Change over timeframe'!T141</f>
        <v>6.7834379234190667E-3</v>
      </c>
      <c r="H142" s="8">
        <f>'% Change over timeframe'!Y141</f>
        <v>7.3413118040485063E-3</v>
      </c>
      <c r="I142">
        <f t="shared" si="2"/>
        <v>139</v>
      </c>
    </row>
    <row r="143" spans="2:9" x14ac:dyDescent="0.2">
      <c r="B143" t="str">
        <f>'CEG DATA'!B143</f>
        <v>19/09/2023 16:00:00</v>
      </c>
      <c r="C143" s="8">
        <f>'% Change over timeframe'!D142</f>
        <v>6.1617940867738823E-3</v>
      </c>
      <c r="D143" s="8">
        <f>'% Change over timeframe'!H142</f>
        <v>-1.6930630269952396E-2</v>
      </c>
      <c r="E143" s="8">
        <f>'% Change over timeframe'!L142</f>
        <v>-1.1961007131064317E-4</v>
      </c>
      <c r="F143" s="8">
        <f>'% Change over timeframe'!P142</f>
        <v>6.3453906819528772E-3</v>
      </c>
      <c r="G143" s="8">
        <f>'% Change over timeframe'!T142</f>
        <v>-8.6678605916114451E-3</v>
      </c>
      <c r="H143" s="8">
        <f>'% Change over timeframe'!Y142</f>
        <v>-1.807664989704075E-3</v>
      </c>
      <c r="I143">
        <f t="shared" si="2"/>
        <v>140</v>
      </c>
    </row>
    <row r="144" spans="2:9" x14ac:dyDescent="0.2">
      <c r="B144" t="str">
        <f>'CEG DATA'!B144</f>
        <v>20/09/2023 16:00:00</v>
      </c>
      <c r="C144" s="8">
        <f>'% Change over timeframe'!D143</f>
        <v>-2.0194729623152739E-2</v>
      </c>
      <c r="D144" s="8">
        <f>'% Change over timeframe'!H143</f>
        <v>-1.7148302376172316E-2</v>
      </c>
      <c r="E144" s="8">
        <f>'% Change over timeframe'!L143</f>
        <v>-3.0549006956045576E-3</v>
      </c>
      <c r="F144" s="8">
        <f>'% Change over timeframe'!P143</f>
        <v>3.8699261187469101E-2</v>
      </c>
      <c r="G144" s="8">
        <f>'% Change over timeframe'!T143</f>
        <v>-7.3054144450758265E-3</v>
      </c>
      <c r="H144" s="8">
        <f>'% Change over timeframe'!Y143</f>
        <v>-3.7159602282644246E-3</v>
      </c>
      <c r="I144">
        <f t="shared" si="2"/>
        <v>141</v>
      </c>
    </row>
    <row r="145" spans="2:9" x14ac:dyDescent="0.2">
      <c r="B145" t="str">
        <f>'CEG DATA'!B145</f>
        <v>21/09/2023 16:00:00</v>
      </c>
      <c r="C145" s="8">
        <f>'% Change over timeframe'!D144</f>
        <v>-8.9291418054534399E-3</v>
      </c>
      <c r="D145" s="8">
        <f>'% Change over timeframe'!H144</f>
        <v>-4.5053345188115809E-2</v>
      </c>
      <c r="E145" s="8">
        <f>'% Change over timeframe'!L144</f>
        <v>-9.0394733879472829E-3</v>
      </c>
      <c r="F145" s="8">
        <f>'% Change over timeframe'!P144</f>
        <v>-2.702073348571048E-2</v>
      </c>
      <c r="G145" s="8">
        <f>'% Change over timeframe'!T144</f>
        <v>-1.7595185337903805E-2</v>
      </c>
      <c r="H145" s="8">
        <f>'% Change over timeframe'!Y144</f>
        <v>-1.7267237443383341E-3</v>
      </c>
      <c r="I145">
        <f t="shared" si="2"/>
        <v>142</v>
      </c>
    </row>
    <row r="146" spans="2:9" x14ac:dyDescent="0.2">
      <c r="B146" t="str">
        <f>'CEG DATA'!B146</f>
        <v>22/09/2023 16:00:00</v>
      </c>
      <c r="C146" s="8">
        <f>'% Change over timeframe'!D145</f>
        <v>4.9323339269332096E-3</v>
      </c>
      <c r="D146" s="8">
        <f>'% Change over timeframe'!H145</f>
        <v>-1.6250729055143228E-3</v>
      </c>
      <c r="E146" s="8">
        <f>'% Change over timeframe'!L145</f>
        <v>6.5767878173875133E-3</v>
      </c>
      <c r="F146" s="8">
        <f>'% Change over timeframe'!P145</f>
        <v>1.5655318999276861E-2</v>
      </c>
      <c r="G146" s="8">
        <f>'% Change over timeframe'!T145</f>
        <v>-2.8302608331528334E-3</v>
      </c>
      <c r="H146" s="8">
        <f>'% Change over timeframe'!Y145</f>
        <v>3.8129869165711202E-3</v>
      </c>
      <c r="I146">
        <f t="shared" si="2"/>
        <v>143</v>
      </c>
    </row>
    <row r="147" spans="2:9" x14ac:dyDescent="0.2">
      <c r="B147" t="str">
        <f>'CEG DATA'!B147</f>
        <v>25/09/2023 16:00:00</v>
      </c>
      <c r="C147" s="8">
        <f>'% Change over timeframe'!D146</f>
        <v>7.3531838712111624E-3</v>
      </c>
      <c r="D147" s="8">
        <f>'% Change over timeframe'!H146</f>
        <v>1.6514066293677417E-2</v>
      </c>
      <c r="E147" s="8">
        <f>'% Change over timeframe'!L146</f>
        <v>1.4508150233446853E-2</v>
      </c>
      <c r="F147" s="8">
        <f>'% Change over timeframe'!P146</f>
        <v>-1.1496073549919503E-2</v>
      </c>
      <c r="G147" s="8">
        <f>'% Change over timeframe'!T146</f>
        <v>6.7104922302903161E-4</v>
      </c>
      <c r="H147" s="8">
        <f>'% Change over timeframe'!Y146</f>
        <v>1.6624366327689547E-2</v>
      </c>
      <c r="I147">
        <f t="shared" si="2"/>
        <v>144</v>
      </c>
    </row>
    <row r="148" spans="2:9" x14ac:dyDescent="0.2">
      <c r="B148" t="str">
        <f>'CEG DATA'!B148</f>
        <v>26/09/2023 16:00:00</v>
      </c>
      <c r="C148" s="8">
        <f>'% Change over timeframe'!D147</f>
        <v>-2.3676545590125463E-2</v>
      </c>
      <c r="D148" s="8">
        <f>'% Change over timeframe'!H147</f>
        <v>-4.1133106621533182E-2</v>
      </c>
      <c r="E148" s="8">
        <f>'% Change over timeframe'!L147</f>
        <v>-5.408470584777645E-3</v>
      </c>
      <c r="F148" s="8">
        <f>'% Change over timeframe'!P147</f>
        <v>-8.0369535148807954E-3</v>
      </c>
      <c r="G148" s="8">
        <f>'% Change over timeframe'!T147</f>
        <v>-1.7822924061694754E-2</v>
      </c>
      <c r="H148" s="8">
        <f>'% Change over timeframe'!Y147</f>
        <v>-3.37141128424156E-2</v>
      </c>
      <c r="I148">
        <f t="shared" si="2"/>
        <v>145</v>
      </c>
    </row>
    <row r="149" spans="2:9" x14ac:dyDescent="0.2">
      <c r="B149" t="str">
        <f>'CEG DATA'!B149</f>
        <v>27/09/2023 16:00:00</v>
      </c>
      <c r="C149" s="8">
        <f>'% Change over timeframe'!D148</f>
        <v>-8.9372363909355351E-3</v>
      </c>
      <c r="D149" s="8">
        <f>'% Change over timeframe'!H148</f>
        <v>0</v>
      </c>
      <c r="E149" s="8">
        <f>'% Change over timeframe'!L148</f>
        <v>1.9124653243629167E-2</v>
      </c>
      <c r="F149" s="8">
        <f>'% Change over timeframe'!P148</f>
        <v>6.5534938154480577E-3</v>
      </c>
      <c r="G149" s="8">
        <f>'% Change over timeframe'!T148</f>
        <v>2.5288926114084664E-4</v>
      </c>
      <c r="H149" s="8">
        <f>'% Change over timeframe'!Y148</f>
        <v>2.0617406090885661E-2</v>
      </c>
      <c r="I149">
        <f t="shared" si="2"/>
        <v>146</v>
      </c>
    </row>
    <row r="150" spans="2:9" x14ac:dyDescent="0.2">
      <c r="B150" t="str">
        <f>'CEG DATA'!B150</f>
        <v>28/09/2023 16:00:00</v>
      </c>
      <c r="C150" s="8">
        <f>'% Change over timeframe'!D149</f>
        <v>1.5243905390963399E-3</v>
      </c>
      <c r="D150" s="8">
        <f>'% Change over timeframe'!H149</f>
        <v>0</v>
      </c>
      <c r="E150" s="8">
        <f>'% Change over timeframe'!L149</f>
        <v>-2.6344305843068907E-3</v>
      </c>
      <c r="F150" s="8">
        <f>'% Change over timeframe'!P149</f>
        <v>2.7527360373937253E-2</v>
      </c>
      <c r="G150" s="8">
        <f>'% Change over timeframe'!T149</f>
        <v>9.9633491634216805E-3</v>
      </c>
      <c r="H150" s="8">
        <f>'% Change over timeframe'!Y149</f>
        <v>-1.2996047865377863E-2</v>
      </c>
      <c r="I150">
        <f t="shared" si="2"/>
        <v>147</v>
      </c>
    </row>
    <row r="151" spans="2:9" x14ac:dyDescent="0.2">
      <c r="B151" t="str">
        <f>'CEG DATA'!B151</f>
        <v>29/09/2023 16:00:00</v>
      </c>
      <c r="C151" s="8">
        <f>'% Change over timeframe'!D150</f>
        <v>3.0418274404849423E-3</v>
      </c>
      <c r="D151" s="8">
        <f>'% Change over timeframe'!H150</f>
        <v>9.0083580346776038E-3</v>
      </c>
      <c r="E151" s="8">
        <f>'% Change over timeframe'!L150</f>
        <v>-1.161535419789851E-2</v>
      </c>
      <c r="F151" s="8">
        <f>'% Change over timeframe'!P150</f>
        <v>-3.7621227993135495E-3</v>
      </c>
      <c r="G151" s="8">
        <f>'% Change over timeframe'!T150</f>
        <v>-8.8766534955060251E-3</v>
      </c>
      <c r="H151" s="8">
        <f>'% Change over timeframe'!Y150</f>
        <v>-2.1978030824794268E-3</v>
      </c>
      <c r="I151">
        <f t="shared" si="2"/>
        <v>148</v>
      </c>
    </row>
    <row r="152" spans="2:9" x14ac:dyDescent="0.2">
      <c r="B152" t="str">
        <f>'CEG DATA'!B152</f>
        <v>02/10/2023 16:00:00</v>
      </c>
      <c r="C152" s="8">
        <f>'% Change over timeframe'!D151</f>
        <v>1.472661122817496E-2</v>
      </c>
      <c r="D152" s="8">
        <f>'% Change over timeframe'!H151</f>
        <v>1.824043088890372E-2</v>
      </c>
      <c r="E152" s="8">
        <f>'% Change over timeframe'!L151</f>
        <v>-1.241214168685642E-2</v>
      </c>
      <c r="F152" s="8">
        <f>'% Change over timeframe'!P151</f>
        <v>-3.4853360870071436E-3</v>
      </c>
      <c r="G152" s="8">
        <f>'% Change over timeframe'!T151</f>
        <v>-1.5156107940501005E-4</v>
      </c>
      <c r="H152" s="8">
        <f>'% Change over timeframe'!Y151</f>
        <v>-4.0695948192333395E-2</v>
      </c>
      <c r="I152">
        <f t="shared" si="2"/>
        <v>149</v>
      </c>
    </row>
    <row r="153" spans="2:9" x14ac:dyDescent="0.2">
      <c r="B153" t="str">
        <f>'CEG DATA'!B153</f>
        <v>03/10/2023 16:00:00</v>
      </c>
      <c r="C153" s="8">
        <f>'% Change over timeframe'!D152</f>
        <v>-7.800126215308751E-3</v>
      </c>
      <c r="D153" s="8">
        <f>'% Change over timeframe'!H152</f>
        <v>-3.7300728367843157E-2</v>
      </c>
      <c r="E153" s="8">
        <f>'% Change over timeframe'!L152</f>
        <v>2.3390420596236172E-3</v>
      </c>
      <c r="F153" s="8">
        <f>'% Change over timeframe'!P152</f>
        <v>-1.4359221077888763E-2</v>
      </c>
      <c r="G153" s="8">
        <f>'% Change over timeframe'!T152</f>
        <v>-1.2174350719314045E-2</v>
      </c>
      <c r="H153" s="8">
        <f>'% Change over timeframe'!Y152</f>
        <v>1.5265721884581106E-3</v>
      </c>
      <c r="I153">
        <f t="shared" si="2"/>
        <v>150</v>
      </c>
    </row>
    <row r="154" spans="2:9" x14ac:dyDescent="0.2">
      <c r="B154" t="str">
        <f>'CEG DATA'!B154</f>
        <v>04/10/2023 16:00:00</v>
      </c>
      <c r="C154" s="8">
        <f>'% Change over timeframe'!D153</f>
        <v>7.2820064029063027E-3</v>
      </c>
      <c r="D154" s="8">
        <f>'% Change over timeframe'!H153</f>
        <v>1.8115861709070123E-2</v>
      </c>
      <c r="E154" s="8">
        <f>'% Change over timeframe'!L153</f>
        <v>-2.3578993392882049E-2</v>
      </c>
      <c r="F154" s="8">
        <f>'% Change over timeframe'!P153</f>
        <v>1.027758275824023E-2</v>
      </c>
      <c r="G154" s="8">
        <f>'% Change over timeframe'!T153</f>
        <v>6.8805857446168966E-3</v>
      </c>
      <c r="H154" s="8">
        <f>'% Change over timeframe'!Y153</f>
        <v>1.2035208050439524E-2</v>
      </c>
      <c r="I154">
        <f t="shared" si="2"/>
        <v>151</v>
      </c>
    </row>
    <row r="155" spans="2:9" x14ac:dyDescent="0.2">
      <c r="B155" t="str">
        <f>'CEG DATA'!B155</f>
        <v>05/10/2023 16:00:00</v>
      </c>
      <c r="C155" s="8">
        <f>'% Change over timeframe'!D154</f>
        <v>7.1721912864727306E-3</v>
      </c>
      <c r="D155" s="8">
        <f>'% Change over timeframe'!H154</f>
        <v>-8.2226902257674147E-3</v>
      </c>
      <c r="E155" s="8">
        <f>'% Change over timeframe'!L154</f>
        <v>5.2609162753694426E-3</v>
      </c>
      <c r="F155" s="8">
        <f>'% Change over timeframe'!P154</f>
        <v>1.7950684664439064E-2</v>
      </c>
      <c r="G155" s="8">
        <f>'% Change over timeframe'!T154</f>
        <v>1.1168080758741517E-3</v>
      </c>
      <c r="H155" s="8">
        <f>'% Change over timeframe'!Y154</f>
        <v>1.6072108247577158E-2</v>
      </c>
      <c r="I155">
        <f t="shared" si="2"/>
        <v>152</v>
      </c>
    </row>
    <row r="156" spans="2:9" x14ac:dyDescent="0.2">
      <c r="B156" t="str">
        <f>'CEG DATA'!B156</f>
        <v>06/10/2023 16:00:00</v>
      </c>
      <c r="C156" s="8">
        <f>'% Change over timeframe'!D155</f>
        <v>1.4642713381283392E-2</v>
      </c>
      <c r="D156" s="8">
        <f>'% Change over timeframe'!H155</f>
        <v>1.5753318848493274E-2</v>
      </c>
      <c r="E156" s="8">
        <f>'% Change over timeframe'!L155</f>
        <v>-1.0241404327476588E-2</v>
      </c>
      <c r="F156" s="8">
        <f>'% Change over timeframe'!P155</f>
        <v>6.2929269455538764E-3</v>
      </c>
      <c r="G156" s="8">
        <f>'% Change over timeframe'!T155</f>
        <v>9.5182308404157014E-3</v>
      </c>
      <c r="H156" s="8">
        <f>'% Change over timeframe'!Y155</f>
        <v>2.100512908044434E-2</v>
      </c>
      <c r="I156">
        <f t="shared" si="2"/>
        <v>153</v>
      </c>
    </row>
    <row r="157" spans="2:9" x14ac:dyDescent="0.2">
      <c r="B157" t="str">
        <f>'CEG DATA'!B157</f>
        <v>09/10/2023 16:00:00</v>
      </c>
      <c r="C157" s="8">
        <f>'% Change over timeframe'!D156</f>
        <v>8.415669058153363E-3</v>
      </c>
      <c r="D157" s="8">
        <f>'% Change over timeframe'!H156</f>
        <v>2.3417386393995415E-3</v>
      </c>
      <c r="E157" s="8">
        <f>'% Change over timeframe'!L156</f>
        <v>2.7300677142694584E-2</v>
      </c>
      <c r="F157" s="8">
        <f>'% Change over timeframe'!P156</f>
        <v>-2.1617789532325248E-2</v>
      </c>
      <c r="G157" s="8">
        <f>'% Change over timeframe'!T156</f>
        <v>-8.149305233074047E-3</v>
      </c>
      <c r="H157" s="8">
        <f>'% Change over timeframe'!Y156</f>
        <v>1.0923150809548979E-2</v>
      </c>
      <c r="I157">
        <f t="shared" si="2"/>
        <v>154</v>
      </c>
    </row>
    <row r="158" spans="2:9" x14ac:dyDescent="0.2">
      <c r="B158" t="str">
        <f>'CEG DATA'!B158</f>
        <v>10/10/2023 16:00:00</v>
      </c>
      <c r="C158" s="8">
        <f>'% Change over timeframe'!D157</f>
        <v>-3.3577735952325274E-3</v>
      </c>
      <c r="D158" s="8">
        <f>'% Change over timeframe'!H157</f>
        <v>9.4669753373267523E-3</v>
      </c>
      <c r="E158" s="8">
        <f>'% Change over timeframe'!L157</f>
        <v>-1.080237757328907E-3</v>
      </c>
      <c r="F158" s="8">
        <f>'% Change over timeframe'!P157</f>
        <v>-1.1661808901825075E-3</v>
      </c>
      <c r="G158" s="8">
        <f>'% Change over timeframe'!T157</f>
        <v>1.4161799233155241E-2</v>
      </c>
      <c r="H158" s="8">
        <f>'% Change over timeframe'!Y157</f>
        <v>1.444004055081817E-2</v>
      </c>
      <c r="I158">
        <f t="shared" si="2"/>
        <v>155</v>
      </c>
    </row>
    <row r="159" spans="2:9" x14ac:dyDescent="0.2">
      <c r="B159" t="str">
        <f>'CEG DATA'!B159</f>
        <v>11/10/2023 16:00:00</v>
      </c>
      <c r="C159" s="8">
        <f>'% Change over timeframe'!D158</f>
        <v>7.872957274343912E-3</v>
      </c>
      <c r="D159" s="8">
        <f>'% Change over timeframe'!H158</f>
        <v>1.7986784711835034E-2</v>
      </c>
      <c r="E159" s="8">
        <f>'% Change over timeframe'!L158</f>
        <v>-3.3210230624744534E-2</v>
      </c>
      <c r="F159" s="8">
        <f>'% Change over timeframe'!P158</f>
        <v>2.2498785763509384E-2</v>
      </c>
      <c r="G159" s="8">
        <f>'% Change over timeframe'!T158</f>
        <v>-1.3996852993714828E-3</v>
      </c>
      <c r="H159" s="8">
        <f>'% Change over timeframe'!Y158</f>
        <v>1.8152820123026634E-2</v>
      </c>
      <c r="I159">
        <f t="shared" si="2"/>
        <v>156</v>
      </c>
    </row>
    <row r="160" spans="2:9" x14ac:dyDescent="0.2">
      <c r="B160" t="str">
        <f>'CEG DATA'!B160</f>
        <v>12/10/2023 16:00:00</v>
      </c>
      <c r="C160" s="8">
        <f>'% Change over timeframe'!D159</f>
        <v>5.0484143725527258E-3</v>
      </c>
      <c r="D160" s="8">
        <f>'% Change over timeframe'!H159</f>
        <v>3.7855890150794731E-3</v>
      </c>
      <c r="E160" s="8">
        <f>'% Change over timeframe'!L159</f>
        <v>8.0662679271974516E-4</v>
      </c>
      <c r="F160" s="8">
        <f>'% Change over timeframe'!P159</f>
        <v>-1.6681433697596226E-2</v>
      </c>
      <c r="G160" s="8">
        <f>'% Change over timeframe'!T159</f>
        <v>2.2508159302732722E-4</v>
      </c>
      <c r="H160" s="8">
        <f>'% Change over timeframe'!Y159</f>
        <v>5.6328412725671273E-3</v>
      </c>
      <c r="I160">
        <f t="shared" si="2"/>
        <v>157</v>
      </c>
    </row>
    <row r="161" spans="2:9" x14ac:dyDescent="0.2">
      <c r="B161" t="str">
        <f>'CEG DATA'!B161</f>
        <v>13/10/2023 16:00:00</v>
      </c>
      <c r="C161" s="8">
        <f>'% Change over timeframe'!D160</f>
        <v>-1.0346070705045956E-2</v>
      </c>
      <c r="D161" s="8">
        <f>'% Change over timeframe'!H160</f>
        <v>-1.9381043085290647E-2</v>
      </c>
      <c r="E161" s="8">
        <f>'% Change over timeframe'!L160</f>
        <v>1.7400297598955422E-2</v>
      </c>
      <c r="F161" s="8">
        <f>'% Change over timeframe'!P160</f>
        <v>1.738626923040219E-3</v>
      </c>
      <c r="G161" s="8">
        <f>'% Change over timeframe'!T160</f>
        <v>-4.6871365246074371E-3</v>
      </c>
      <c r="H161" s="8">
        <f>'% Change over timeframe'!Y160</f>
        <v>-1.7698033966919192E-2</v>
      </c>
      <c r="I161">
        <f t="shared" si="2"/>
        <v>158</v>
      </c>
    </row>
    <row r="162" spans="2:9" x14ac:dyDescent="0.2">
      <c r="B162" t="str">
        <f>'CEG DATA'!B162</f>
        <v>16/10/2023 16:00:00</v>
      </c>
      <c r="C162" s="8">
        <f>'% Change over timeframe'!D161</f>
        <v>-7.2713038413612155E-4</v>
      </c>
      <c r="D162" s="8">
        <f>'% Change over timeframe'!H161</f>
        <v>2.104217303536712E-2</v>
      </c>
      <c r="E162" s="8">
        <f>'% Change over timeframe'!L161</f>
        <v>8.1345680149871973E-3</v>
      </c>
      <c r="F162" s="8">
        <f>'% Change over timeframe'!P161</f>
        <v>1.1574075366118592E-3</v>
      </c>
      <c r="G162" s="8">
        <f>'% Change over timeframe'!T161</f>
        <v>7.8329708918424782E-3</v>
      </c>
      <c r="H162" s="8">
        <f>'% Change over timeframe'!Y161</f>
        <v>2.7244440588041714E-2</v>
      </c>
      <c r="I162">
        <f t="shared" si="2"/>
        <v>159</v>
      </c>
    </row>
    <row r="163" spans="2:9" x14ac:dyDescent="0.2">
      <c r="B163" t="str">
        <f>'CEG DATA'!B163</f>
        <v>17/10/2023 16:00:00</v>
      </c>
      <c r="C163" s="8">
        <f>'% Change over timeframe'!D162</f>
        <v>-8.8235040094095368E-3</v>
      </c>
      <c r="D163" s="8">
        <f>'% Change over timeframe'!H162</f>
        <v>-8.1812440265217699E-3</v>
      </c>
      <c r="E163" s="8">
        <f>'% Change over timeframe'!L162</f>
        <v>1.3153737807191196E-2</v>
      </c>
      <c r="F163" s="8">
        <f>'% Change over timeframe'!P162</f>
        <v>-3.59179027645984E-2</v>
      </c>
      <c r="G163" s="8">
        <f>'% Change over timeframe'!T162</f>
        <v>1.519435361384145E-3</v>
      </c>
      <c r="H163" s="8">
        <f>'% Change over timeframe'!Y162</f>
        <v>2.7352782247476674E-3</v>
      </c>
      <c r="I163">
        <f t="shared" si="2"/>
        <v>160</v>
      </c>
    </row>
    <row r="164" spans="2:9" x14ac:dyDescent="0.2">
      <c r="B164" t="str">
        <f>'CEG DATA'!B164</f>
        <v>18/10/2023 16:00:00</v>
      </c>
      <c r="C164" s="8">
        <f>'% Change over timeframe'!D163</f>
        <v>-7.4223406561697352E-3</v>
      </c>
      <c r="D164" s="8">
        <f>'% Change over timeframe'!H163</f>
        <v>-2.5733315187028146E-2</v>
      </c>
      <c r="E164" s="8">
        <f>'% Change over timeframe'!L163</f>
        <v>7.9047096689607646E-3</v>
      </c>
      <c r="F164" s="8">
        <f>'% Change over timeframe'!P163</f>
        <v>7.168489478612497E-3</v>
      </c>
      <c r="G164" s="8">
        <f>'% Change over timeframe'!T163</f>
        <v>-2.1535965281827798E-2</v>
      </c>
      <c r="H164" s="8">
        <f>'% Change over timeframe'!Y163</f>
        <v>-9.2617075732735164E-3</v>
      </c>
      <c r="I164">
        <f t="shared" si="2"/>
        <v>161</v>
      </c>
    </row>
    <row r="165" spans="2:9" x14ac:dyDescent="0.2">
      <c r="B165" t="str">
        <f>'CEG DATA'!B165</f>
        <v>19/10/2023 16:00:00</v>
      </c>
      <c r="C165" s="8">
        <f>'% Change over timeframe'!D164</f>
        <v>-2.1633939550734318E-3</v>
      </c>
      <c r="D165" s="8">
        <f>'% Change over timeframe'!H164</f>
        <v>2.1050177343760212E-3</v>
      </c>
      <c r="E165" s="8">
        <f>'% Change over timeframe'!L164</f>
        <v>1.0650258387918587E-3</v>
      </c>
      <c r="F165" s="8">
        <f>'% Change over timeframe'!P164</f>
        <v>-3.1748698314580416E-2</v>
      </c>
      <c r="G165" s="8">
        <f>'% Change over timeframe'!T164</f>
        <v>-1.3673588364992254E-2</v>
      </c>
      <c r="H165" s="8">
        <f>'% Change over timeframe'!Y164</f>
        <v>-1.5454379471024555E-2</v>
      </c>
      <c r="I165">
        <f t="shared" si="2"/>
        <v>162</v>
      </c>
    </row>
    <row r="166" spans="2:9" x14ac:dyDescent="0.2">
      <c r="B166" t="str">
        <f>'CEG DATA'!B166</f>
        <v>20/10/2023 16:00:00</v>
      </c>
      <c r="C166" s="8">
        <f>'% Change over timeframe'!D165</f>
        <v>-1.4813384501607393E-2</v>
      </c>
      <c r="D166" s="8">
        <f>'% Change over timeframe'!H165</f>
        <v>-2.547757791592873E-2</v>
      </c>
      <c r="E166" s="8">
        <f>'% Change over timeframe'!L165</f>
        <v>-1.351492603695215E-2</v>
      </c>
      <c r="F166" s="8">
        <f>'% Change over timeframe'!P165</f>
        <v>-4.6189458562945285E-3</v>
      </c>
      <c r="G166" s="8">
        <f>'% Change over timeframe'!T165</f>
        <v>-8.9605406086489658E-3</v>
      </c>
      <c r="H166" s="8">
        <f>'% Change over timeframe'!Y165</f>
        <v>-1.9347747831392446E-2</v>
      </c>
      <c r="I166">
        <f t="shared" si="2"/>
        <v>163</v>
      </c>
    </row>
    <row r="167" spans="2:9" x14ac:dyDescent="0.2">
      <c r="B167" t="str">
        <f>'CEG DATA'!B167</f>
        <v>23/10/2023 16:00:00</v>
      </c>
      <c r="C167" s="8">
        <f>'% Change over timeframe'!D166</f>
        <v>6.9388229914837116E-4</v>
      </c>
      <c r="D167" s="8">
        <f>'% Change over timeframe'!H166</f>
        <v>1.1043690679411661E-2</v>
      </c>
      <c r="E167" s="8">
        <f>'% Change over timeframe'!L166</f>
        <v>-3.7560520376500893E-2</v>
      </c>
      <c r="F167" s="8">
        <f>'% Change over timeframe'!P166</f>
        <v>-2.5001302205417155E-2</v>
      </c>
      <c r="G167" s="8">
        <f>'% Change over timeframe'!T166</f>
        <v>-1.9268832125842912E-3</v>
      </c>
      <c r="H167" s="8">
        <f>'% Change over timeframe'!Y166</f>
        <v>8.9202087387984751E-5</v>
      </c>
      <c r="I167">
        <f t="shared" si="2"/>
        <v>164</v>
      </c>
    </row>
    <row r="168" spans="2:9" x14ac:dyDescent="0.2">
      <c r="B168" t="str">
        <f>'CEG DATA'!B168</f>
        <v>24/10/2023 16:00:00</v>
      </c>
      <c r="C168" s="8">
        <f>'% Change over timeframe'!D167</f>
        <v>2.5401237535023851E-3</v>
      </c>
      <c r="D168" s="8">
        <f>'% Change over timeframe'!H167</f>
        <v>1.5679217409913411E-2</v>
      </c>
      <c r="E168" s="8">
        <f>'% Change over timeframe'!L167</f>
        <v>-2.540079209288066E-2</v>
      </c>
      <c r="F168" s="8">
        <f>'% Change over timeframe'!P167</f>
        <v>2.7159465521888082E-2</v>
      </c>
      <c r="G168" s="8">
        <f>'% Change over timeframe'!T167</f>
        <v>8.4092997310713288E-3</v>
      </c>
      <c r="H168" s="8">
        <f>'% Change over timeframe'!Y167</f>
        <v>1.9083536993120105E-2</v>
      </c>
      <c r="I168">
        <f t="shared" si="2"/>
        <v>165</v>
      </c>
    </row>
    <row r="169" spans="2:9" x14ac:dyDescent="0.2">
      <c r="B169" t="str">
        <f>'CEG DATA'!B169</f>
        <v>25/10/2023 16:00:00</v>
      </c>
      <c r="C169" s="8">
        <f>'% Change over timeframe'!D168</f>
        <v>-1.3583537353133628E-2</v>
      </c>
      <c r="D169" s="8">
        <f>'% Change over timeframe'!H168</f>
        <v>-5.7387218519544911E-2</v>
      </c>
      <c r="E169" s="8">
        <f>'% Change over timeframe'!L168</f>
        <v>-4.9916908972411078E-3</v>
      </c>
      <c r="F169" s="8">
        <f>'% Change over timeframe'!P168</f>
        <v>-1.8337732192740271E-2</v>
      </c>
      <c r="G169" s="8">
        <f>'% Change over timeframe'!T168</f>
        <v>-1.551951890607492E-3</v>
      </c>
      <c r="H169" s="8">
        <f>'% Change over timeframe'!Y168</f>
        <v>-1.9797376587990405E-2</v>
      </c>
      <c r="I169">
        <f t="shared" si="2"/>
        <v>166</v>
      </c>
    </row>
    <row r="170" spans="2:9" x14ac:dyDescent="0.2">
      <c r="B170" t="str">
        <f>'CEG DATA'!B170</f>
        <v>26/10/2023 16:00:00</v>
      </c>
      <c r="C170" s="8">
        <f>'% Change over timeframe'!D169</f>
        <v>-2.4913268142836346E-2</v>
      </c>
      <c r="D170" s="8">
        <f>'% Change over timeframe'!H169</f>
        <v>-1.5106528978223718E-2</v>
      </c>
      <c r="E170" s="8">
        <f>'% Change over timeframe'!L169</f>
        <v>-7.2114149362541603E-3</v>
      </c>
      <c r="F170" s="8">
        <f>'% Change over timeframe'!P169</f>
        <v>-9.7445456631450322E-2</v>
      </c>
      <c r="G170" s="8">
        <f>'% Change over timeframe'!T169</f>
        <v>-5.7866721402983622E-2</v>
      </c>
      <c r="H170" s="8">
        <f>'% Change over timeframe'!Y169</f>
        <v>6.1401750197929298E-3</v>
      </c>
      <c r="I170">
        <f t="shared" si="2"/>
        <v>167</v>
      </c>
    </row>
    <row r="171" spans="2:9" x14ac:dyDescent="0.2">
      <c r="B171" t="str">
        <f>'CEG DATA'!B171</f>
        <v>27/10/2023 16:00:00</v>
      </c>
      <c r="C171" s="8">
        <f>'% Change over timeframe'!D170</f>
        <v>7.937733778979876E-3</v>
      </c>
      <c r="D171" s="8">
        <f>'% Change over timeframe'!H170</f>
        <v>6.6094974201954482E-2</v>
      </c>
      <c r="E171" s="8">
        <f>'% Change over timeframe'!L170</f>
        <v>-6.9570005455761474E-2</v>
      </c>
      <c r="F171" s="8">
        <f>'% Change over timeframe'!P170</f>
        <v>1.8500013743920209E-2</v>
      </c>
      <c r="G171" s="8">
        <f>'% Change over timeframe'!T170</f>
        <v>-1.399810842432071E-3</v>
      </c>
      <c r="H171" s="8">
        <f>'% Change over timeframe'!Y170</f>
        <v>-1.7360614985466861E-2</v>
      </c>
      <c r="I171">
        <f t="shared" si="2"/>
        <v>168</v>
      </c>
    </row>
    <row r="172" spans="2:9" x14ac:dyDescent="0.2">
      <c r="B172" t="str">
        <f>'CEG DATA'!B172</f>
        <v>30/10/2023 16:00:00</v>
      </c>
      <c r="C172" s="8">
        <f>'% Change over timeframe'!D171</f>
        <v>1.2230219504221885E-2</v>
      </c>
      <c r="D172" s="8">
        <f>'% Change over timeframe'!H171</f>
        <v>3.8169348315714856E-2</v>
      </c>
      <c r="E172" s="8">
        <f>'% Change over timeframe'!L171</f>
        <v>1.1981964035478564E-2</v>
      </c>
      <c r="F172" s="8">
        <f>'% Change over timeframe'!P171</f>
        <v>7.0123709558382222E-2</v>
      </c>
      <c r="G172" s="8">
        <f>'% Change over timeframe'!T171</f>
        <v>2.2648625945229903E-2</v>
      </c>
      <c r="H172" s="8">
        <f>'% Change over timeframe'!Y171</f>
        <v>2.0107017597681971E-2</v>
      </c>
      <c r="I172">
        <f t="shared" si="2"/>
        <v>169</v>
      </c>
    </row>
    <row r="173" spans="2:9" x14ac:dyDescent="0.2">
      <c r="B173" t="str">
        <f>'CEG DATA'!B173</f>
        <v>31/10/2023 16:00:00</v>
      </c>
      <c r="C173" s="8">
        <f>'% Change over timeframe'!D172</f>
        <v>2.8147558606344122E-3</v>
      </c>
      <c r="D173" s="8">
        <f>'% Change over timeframe'!H172</f>
        <v>2.8592946493068388E-3</v>
      </c>
      <c r="E173" s="8">
        <f>'% Change over timeframe'!L172</f>
        <v>-2.4672755988175464E-3</v>
      </c>
      <c r="F173" s="8">
        <f>'% Change over timeframe'!P172</f>
        <v>-4.036060308735915E-2</v>
      </c>
      <c r="G173" s="8">
        <f>'% Change over timeframe'!T172</f>
        <v>1.0497311826924743E-2</v>
      </c>
      <c r="H173" s="8">
        <f>'% Change over timeframe'!Y172</f>
        <v>-9.7366681735117837E-4</v>
      </c>
      <c r="I173">
        <f t="shared" si="2"/>
        <v>170</v>
      </c>
    </row>
    <row r="174" spans="2:9" x14ac:dyDescent="0.2">
      <c r="B174" t="str">
        <f>'CEG DATA'!B174</f>
        <v>01/11/2023 16:00:00</v>
      </c>
      <c r="C174" s="8">
        <f>'% Change over timeframe'!D173</f>
        <v>1.8565248657311163E-2</v>
      </c>
      <c r="D174" s="8">
        <f>'% Change over timeframe'!H173</f>
        <v>2.8955334729660023E-2</v>
      </c>
      <c r="E174" s="8">
        <f>'% Change over timeframe'!L173</f>
        <v>-1.2081193504448419E-2</v>
      </c>
      <c r="F174" s="8">
        <f>'% Change over timeframe'!P173</f>
        <v>3.8777071481714886E-2</v>
      </c>
      <c r="G174" s="8">
        <f>'% Change over timeframe'!T173</f>
        <v>3.8983302481653539E-3</v>
      </c>
      <c r="H174" s="8">
        <f>'% Change over timeframe'!Y173</f>
        <v>1.6947325749818512E-2</v>
      </c>
      <c r="I174">
        <f t="shared" si="2"/>
        <v>171</v>
      </c>
    </row>
    <row r="175" spans="2:9" x14ac:dyDescent="0.2">
      <c r="B175" t="str">
        <f>'CEG DATA'!B175</f>
        <v>02/11/2023 16:00:00</v>
      </c>
      <c r="C175" s="8">
        <f>'% Change over timeframe'!D174</f>
        <v>2.0482026814284352E-2</v>
      </c>
      <c r="D175" s="8">
        <f>'% Change over timeframe'!H174</f>
        <v>7.7798770999360752E-3</v>
      </c>
      <c r="E175" s="8">
        <f>'% Change over timeframe'!L174</f>
        <v>3.2659868015712364E-2</v>
      </c>
      <c r="F175" s="8">
        <f>'% Change over timeframe'!P174</f>
        <v>1.0091539442022989E-2</v>
      </c>
      <c r="G175" s="8">
        <f>'% Change over timeframe'!T174</f>
        <v>1.280737023351493E-2</v>
      </c>
      <c r="H175" s="8">
        <f>'% Change over timeframe'!Y174</f>
        <v>2.0169620135403767E-2</v>
      </c>
      <c r="I175">
        <f t="shared" si="2"/>
        <v>172</v>
      </c>
    </row>
    <row r="176" spans="2:9" x14ac:dyDescent="0.2">
      <c r="B176" t="str">
        <f>'CEG DATA'!B176</f>
        <v>03/11/2023 16:00:00</v>
      </c>
      <c r="C176" s="8">
        <f>'% Change over timeframe'!D175</f>
        <v>-5.1945235655890959E-3</v>
      </c>
      <c r="D176" s="8">
        <f>'% Change over timeframe'!H175</f>
        <v>3.8312838277419024E-3</v>
      </c>
      <c r="E176" s="8">
        <f>'% Change over timeframe'!L175</f>
        <v>-7.760608507963793E-3</v>
      </c>
      <c r="F176" s="8">
        <f>'% Change over timeframe'!P175</f>
        <v>1.9882605886568944E-2</v>
      </c>
      <c r="G176" s="8">
        <f>'% Change over timeframe'!T175</f>
        <v>8.7416327926036121E-3</v>
      </c>
      <c r="H176" s="8">
        <f>'% Change over timeframe'!Y175</f>
        <v>-1.0245027789299865E-3</v>
      </c>
      <c r="I176">
        <f t="shared" si="2"/>
        <v>173</v>
      </c>
    </row>
    <row r="177" spans="2:9" x14ac:dyDescent="0.2">
      <c r="B177" t="str">
        <f>'CEG DATA'!B177</f>
        <v>06/11/2023 16:00:00</v>
      </c>
      <c r="C177" s="8">
        <f>'% Change over timeframe'!D176</f>
        <v>1.4499523438351727E-2</v>
      </c>
      <c r="D177" s="8">
        <f>'% Change over timeframe'!H176</f>
        <v>8.1914663685019023E-3</v>
      </c>
      <c r="E177" s="8">
        <f>'% Change over timeframe'!L176</f>
        <v>-4.1410737701691423E-3</v>
      </c>
      <c r="F177" s="8">
        <f>'% Change over timeframe'!P176</f>
        <v>3.6843762894154201E-3</v>
      </c>
      <c r="G177" s="8">
        <f>'% Change over timeframe'!T176</f>
        <v>2.8489659741268554E-4</v>
      </c>
      <c r="H177" s="8">
        <f>'% Change over timeframe'!Y176</f>
        <v>6.3379354646036681E-2</v>
      </c>
      <c r="I177">
        <f t="shared" si="2"/>
        <v>174</v>
      </c>
    </row>
    <row r="178" spans="2:9" x14ac:dyDescent="0.2">
      <c r="B178" t="str">
        <f>'CEG DATA'!B178</f>
        <v>07/11/2023 16:00:00</v>
      </c>
      <c r="C178" s="8">
        <f>'% Change over timeframe'!D177</f>
        <v>1.4347289450206285E-2</v>
      </c>
      <c r="D178" s="8">
        <f>'% Change over timeframe'!H177</f>
        <v>2.1031045987995243E-2</v>
      </c>
      <c r="E178" s="8">
        <f>'% Change over timeframe'!L177</f>
        <v>-1.777611064026257E-2</v>
      </c>
      <c r="F178" s="8">
        <f>'% Change over timeframe'!P177</f>
        <v>-1.8404913170871554E-3</v>
      </c>
      <c r="G178" s="8">
        <f>'% Change over timeframe'!T177</f>
        <v>6.9933061808466132E-3</v>
      </c>
      <c r="H178" s="8">
        <f>'% Change over timeframe'!Y177</f>
        <v>-3.9743578918609253E-2</v>
      </c>
      <c r="I178">
        <f t="shared" si="2"/>
        <v>175</v>
      </c>
    </row>
    <row r="179" spans="2:9" x14ac:dyDescent="0.2">
      <c r="B179" t="str">
        <f>'CEG DATA'!B179</f>
        <v>08/11/2023 16:00:00</v>
      </c>
      <c r="C179" s="8">
        <f>'% Change over timeframe'!D178</f>
        <v>5.8676925227720564E-3</v>
      </c>
      <c r="D179" s="8">
        <f>'% Change over timeframe'!H178</f>
        <v>-4.4243198684398065E-3</v>
      </c>
      <c r="E179" s="8">
        <f>'% Change over timeframe'!L178</f>
        <v>-1.4016477160598343E-2</v>
      </c>
      <c r="F179" s="8">
        <f>'% Change over timeframe'!P178</f>
        <v>3.6776014479770799E-3</v>
      </c>
      <c r="G179" s="8">
        <f>'% Change over timeframe'!T178</f>
        <v>2.1321148115793788E-3</v>
      </c>
      <c r="H179" s="8">
        <f>'% Change over timeframe'!Y178</f>
        <v>1.0869221297834563E-2</v>
      </c>
      <c r="I179">
        <f t="shared" si="2"/>
        <v>176</v>
      </c>
    </row>
    <row r="180" spans="2:9" x14ac:dyDescent="0.2">
      <c r="B180" t="str">
        <f>'CEG DATA'!B180</f>
        <v>09/11/2023 16:00:00</v>
      </c>
      <c r="C180" s="8">
        <f>'% Change over timeframe'!D179</f>
        <v>-2.6279785176610655E-3</v>
      </c>
      <c r="D180" s="8">
        <f>'% Change over timeframe'!H179</f>
        <v>-1.0471299867295478E-2</v>
      </c>
      <c r="E180" s="8">
        <f>'% Change over timeframe'!L179</f>
        <v>-3.2355658810385734E-3</v>
      </c>
      <c r="F180" s="8">
        <f>'% Change over timeframe'!P179</f>
        <v>2.1187233219444063E-2</v>
      </c>
      <c r="G180" s="8">
        <f>'% Change over timeframe'!T179</f>
        <v>-4.4749708193215316E-3</v>
      </c>
      <c r="H180" s="8">
        <f>'% Change over timeframe'!Y179</f>
        <v>-4.5490339395507211E-3</v>
      </c>
      <c r="I180">
        <f t="shared" si="2"/>
        <v>177</v>
      </c>
    </row>
    <row r="181" spans="2:9" x14ac:dyDescent="0.2">
      <c r="B181" t="str">
        <f>'CEG DATA'!B181</f>
        <v>10/11/2023 16:00:00</v>
      </c>
      <c r="C181" s="8">
        <f>'% Change over timeframe'!D180</f>
        <v>2.1638001552667766E-2</v>
      </c>
      <c r="D181" s="8">
        <f>'% Change over timeframe'!H180</f>
        <v>2.0834086902842053E-2</v>
      </c>
      <c r="E181" s="8">
        <f>'% Change over timeframe'!L180</f>
        <v>7.0904856714838135E-3</v>
      </c>
      <c r="F181" s="8">
        <f>'% Change over timeframe'!P180</f>
        <v>1.8398145063540816E-2</v>
      </c>
      <c r="G181" s="8">
        <f>'% Change over timeframe'!T180</f>
        <v>1.641266997819792E-2</v>
      </c>
      <c r="H181" s="8">
        <f>'% Change over timeframe'!Y180</f>
        <v>9.4060099416237875E-3</v>
      </c>
      <c r="I181">
        <f t="shared" si="2"/>
        <v>178</v>
      </c>
    </row>
    <row r="182" spans="2:9" x14ac:dyDescent="0.2">
      <c r="B182" t="str">
        <f>'CEG DATA'!B182</f>
        <v>13/11/2023 16:00:00</v>
      </c>
      <c r="C182" s="8">
        <f>'% Change over timeframe'!D181</f>
        <v>-8.6207430439069754E-3</v>
      </c>
      <c r="D182" s="8">
        <f>'% Change over timeframe'!H181</f>
        <v>-6.7796869853788038E-3</v>
      </c>
      <c r="E182" s="8">
        <f>'% Change over timeframe'!L181</f>
        <v>7.3183808076799223E-3</v>
      </c>
      <c r="F182" s="8">
        <f>'% Change over timeframe'!P181</f>
        <v>4.1079869976950413E-3</v>
      </c>
      <c r="G182" s="8">
        <f>'% Change over timeframe'!T181</f>
        <v>-7.6071659539829567E-5</v>
      </c>
      <c r="H182" s="8">
        <f>'% Change over timeframe'!Y181</f>
        <v>-4.1069449014573582E-4</v>
      </c>
      <c r="I182">
        <f t="shared" si="2"/>
        <v>179</v>
      </c>
    </row>
    <row r="183" spans="2:9" x14ac:dyDescent="0.2">
      <c r="B183" t="str">
        <f>'CEG DATA'!B183</f>
        <v>14/11/2023 16:00:00</v>
      </c>
      <c r="C183" s="8">
        <f>'% Change over timeframe'!D182</f>
        <v>1.4184634991956381E-2</v>
      </c>
      <c r="D183" s="8">
        <f>'% Change over timeframe'!H182</f>
        <v>2.2262440280529972E-2</v>
      </c>
      <c r="E183" s="8">
        <f>'% Change over timeframe'!L182</f>
        <v>7.2652109914124324E-3</v>
      </c>
      <c r="F183" s="8">
        <f>'% Change over timeframe'!P182</f>
        <v>1.5112173680133017E-2</v>
      </c>
      <c r="G183" s="8">
        <f>'% Change over timeframe'!T182</f>
        <v>8.3333815591442404E-3</v>
      </c>
      <c r="H183" s="8">
        <f>'% Change over timeframe'!Y182</f>
        <v>3.8677073408677765E-2</v>
      </c>
      <c r="I183">
        <f t="shared" si="2"/>
        <v>180</v>
      </c>
    </row>
    <row r="184" spans="2:9" x14ac:dyDescent="0.2">
      <c r="B184" t="str">
        <f>'CEG DATA'!B184</f>
        <v>15/11/2023 16:00:00</v>
      </c>
      <c r="C184" s="8">
        <f>'% Change over timeframe'!D183</f>
        <v>3.0363587051535548E-3</v>
      </c>
      <c r="D184" s="8">
        <f>'% Change over timeframe'!H183</f>
        <v>-1.7993565048012639E-2</v>
      </c>
      <c r="E184" s="8">
        <f>'% Change over timeframe'!L183</f>
        <v>3.5098621765459652E-3</v>
      </c>
      <c r="F184" s="8">
        <f>'% Change over timeframe'!P183</f>
        <v>3.4552294669185778E-3</v>
      </c>
      <c r="G184" s="8">
        <f>'% Change over timeframe'!T183</f>
        <v>-2.0642440116186269E-3</v>
      </c>
      <c r="H184" s="8">
        <f>'% Change over timeframe'!Y183</f>
        <v>-3.6461324276801932E-2</v>
      </c>
      <c r="I184">
        <f t="shared" si="2"/>
        <v>181</v>
      </c>
    </row>
    <row r="185" spans="2:9" x14ac:dyDescent="0.2">
      <c r="B185" t="str">
        <f>'CEG DATA'!B185</f>
        <v>16/11/2023 16:00:00</v>
      </c>
      <c r="C185" s="8">
        <f>'% Change over timeframe'!D184</f>
        <v>9.0014374597603957E-3</v>
      </c>
      <c r="D185" s="8">
        <f>'% Change over timeframe'!H184</f>
        <v>-2.5871426520079309E-3</v>
      </c>
      <c r="E185" s="8">
        <f>'% Change over timeframe'!L184</f>
        <v>-2.6382346614418802E-2</v>
      </c>
      <c r="F185" s="8">
        <f>'% Change over timeframe'!P184</f>
        <v>-2.8748023771358179E-4</v>
      </c>
      <c r="G185" s="8">
        <f>'% Change over timeframe'!T184</f>
        <v>6.8016074568022565E-4</v>
      </c>
      <c r="H185" s="8">
        <f>'% Change over timeframe'!Y184</f>
        <v>-2.6266123612884245E-3</v>
      </c>
      <c r="I185">
        <f t="shared" si="2"/>
        <v>182</v>
      </c>
    </row>
    <row r="186" spans="2:9" x14ac:dyDescent="0.2">
      <c r="B186" t="str">
        <f>'CEG DATA'!B186</f>
        <v>17/11/2023 16:00:00</v>
      </c>
      <c r="C186" s="8">
        <f>'% Change over timeframe'!D185</f>
        <v>-1.0542962582250905E-4</v>
      </c>
      <c r="D186" s="8">
        <f>'% Change over timeframe'!H185</f>
        <v>1.6319239982157407E-2</v>
      </c>
      <c r="E186" s="8">
        <f>'% Change over timeframe'!L185</f>
        <v>1.8796626493160506E-2</v>
      </c>
      <c r="F186" s="8">
        <f>'% Change over timeframe'!P185</f>
        <v>1.3139292141841803E-2</v>
      </c>
      <c r="G186" s="8">
        <f>'% Change over timeframe'!T185</f>
        <v>8.0261278613221361E-3</v>
      </c>
      <c r="H186" s="8">
        <f>'% Change over timeframe'!Y185</f>
        <v>1.6436554935104483E-4</v>
      </c>
      <c r="I186">
        <f t="shared" si="2"/>
        <v>183</v>
      </c>
    </row>
    <row r="187" spans="2:9" x14ac:dyDescent="0.2">
      <c r="B187" t="str">
        <f>'CEG DATA'!B187</f>
        <v>20/11/2023 16:00:00</v>
      </c>
      <c r="C187" s="8">
        <f>'% Change over timeframe'!D186</f>
        <v>9.2355171846718407E-3</v>
      </c>
      <c r="D187" s="8">
        <f>'% Change over timeframe'!H186</f>
        <v>6.5222846298663957E-3</v>
      </c>
      <c r="E187" s="8">
        <f>'% Change over timeframe'!L186</f>
        <v>-5.5393991168591582E-4</v>
      </c>
      <c r="F187" s="8">
        <f>'% Change over timeframe'!P186</f>
        <v>1.5486723709955507E-2</v>
      </c>
      <c r="G187" s="8">
        <f>'% Change over timeframe'!T186</f>
        <v>1.0190221147788238E-2</v>
      </c>
      <c r="H187" s="8">
        <f>'% Change over timeframe'!Y186</f>
        <v>4.8366696739251458E-3</v>
      </c>
      <c r="I187">
        <f t="shared" si="2"/>
        <v>184</v>
      </c>
    </row>
    <row r="188" spans="2:9" x14ac:dyDescent="0.2">
      <c r="B188" t="str">
        <f>'CEG DATA'!B188</f>
        <v>21/11/2023 16:00:00</v>
      </c>
      <c r="C188" s="8">
        <f>'% Change over timeframe'!D187</f>
        <v>-4.2398451328168225E-3</v>
      </c>
      <c r="D188" s="8">
        <f>'% Change over timeframe'!H187</f>
        <v>-1.5378022593238741E-2</v>
      </c>
      <c r="E188" s="8">
        <f>'% Change over timeframe'!L187</f>
        <v>-2.3576739303404564E-3</v>
      </c>
      <c r="F188" s="8">
        <f>'% Change over timeframe'!P187</f>
        <v>-2.3750056098115042E-2</v>
      </c>
      <c r="G188" s="8">
        <f>'% Change over timeframe'!T187</f>
        <v>1.1188412034666861E-2</v>
      </c>
      <c r="H188" s="8">
        <f>'% Change over timeframe'!Y187</f>
        <v>1.879162283445401E-3</v>
      </c>
      <c r="I188">
        <f t="shared" si="2"/>
        <v>185</v>
      </c>
    </row>
    <row r="189" spans="2:9" x14ac:dyDescent="0.2">
      <c r="B189" t="str">
        <f>'CEG DATA'!B189</f>
        <v>22/11/2023 16:00:00</v>
      </c>
      <c r="C189" s="8">
        <f>'% Change over timeframe'!D188</f>
        <v>3.5083162048033414E-3</v>
      </c>
      <c r="D189" s="8">
        <f>'% Change over timeframe'!H188</f>
        <v>1.9339235258230576E-2</v>
      </c>
      <c r="E189" s="8">
        <f>'% Change over timeframe'!L188</f>
        <v>2.0113055987977576E-3</v>
      </c>
      <c r="F189" s="8">
        <f>'% Change over timeframe'!P188</f>
        <v>1.4486831966242508E-2</v>
      </c>
      <c r="G189" s="8">
        <f>'% Change over timeframe'!T188</f>
        <v>3.3688148255169212E-3</v>
      </c>
      <c r="H189" s="8">
        <f>'% Change over timeframe'!Y188</f>
        <v>6.0221536167202527E-3</v>
      </c>
      <c r="I189">
        <f t="shared" si="2"/>
        <v>186</v>
      </c>
    </row>
    <row r="190" spans="2:9" x14ac:dyDescent="0.2">
      <c r="B190" t="str">
        <f>'CEG DATA'!B190</f>
        <v>24/11/2023 13:05:00</v>
      </c>
      <c r="C190" s="8">
        <f>'% Change over timeframe'!D189</f>
        <v>-7.0289840383322283E-3</v>
      </c>
      <c r="D190" s="8">
        <f>'% Change over timeframe'!H189</f>
        <v>2.0446413429564512E-4</v>
      </c>
      <c r="E190" s="8">
        <f>'% Change over timeframe'!L189</f>
        <v>3.9415049471646811E-3</v>
      </c>
      <c r="F190" s="8">
        <f>'% Change over timeframe'!P189</f>
        <v>-6.7911975780018449E-3</v>
      </c>
      <c r="G190" s="8">
        <f>'% Change over timeframe'!T189</f>
        <v>5.2744917682356791E-3</v>
      </c>
      <c r="H190" s="8">
        <f>'% Change over timeframe'!Y189</f>
        <v>4.9370825871153266E-3</v>
      </c>
      <c r="I190">
        <f t="shared" si="2"/>
        <v>187</v>
      </c>
    </row>
    <row r="191" spans="2:9" x14ac:dyDescent="0.2">
      <c r="B191" t="str">
        <f>'CEG DATA'!B191</f>
        <v>27/11/2023 16:00:00</v>
      </c>
      <c r="C191" s="8">
        <f>'% Change over timeframe'!D190</f>
        <v>-9.4796720812947511E-4</v>
      </c>
      <c r="D191" s="8">
        <f>'% Change over timeframe'!H190</f>
        <v>6.7239700476683642E-3</v>
      </c>
      <c r="E191" s="8">
        <f>'% Change over timeframe'!L190</f>
        <v>-3.7336695520488379E-3</v>
      </c>
      <c r="F191" s="8">
        <f>'% Change over timeframe'!P190</f>
        <v>1.2976204643748667E-2</v>
      </c>
      <c r="G191" s="8">
        <f>'% Change over timeframe'!T190</f>
        <v>-8.5944020554015576E-3</v>
      </c>
      <c r="H191" s="8">
        <f>'% Change over timeframe'!Y190</f>
        <v>9.9615219629504703E-3</v>
      </c>
      <c r="I191">
        <f t="shared" si="2"/>
        <v>188</v>
      </c>
    </row>
    <row r="192" spans="2:9" x14ac:dyDescent="0.2">
      <c r="B192" t="str">
        <f>'CEG DATA'!B192</f>
        <v>28/11/2023 16:00:00</v>
      </c>
      <c r="C192" s="8">
        <f>'% Change over timeframe'!D191</f>
        <v>3.2089246084366536E-3</v>
      </c>
      <c r="D192" s="8">
        <f>'% Change over timeframe'!H191</f>
        <v>-4.7496357439508335E-3</v>
      </c>
      <c r="E192" s="8">
        <f>'% Change over timeframe'!L191</f>
        <v>7.9346329975993075E-3</v>
      </c>
      <c r="F192" s="8">
        <f>'% Change over timeframe'!P191</f>
        <v>-6.7491819749284495E-3</v>
      </c>
      <c r="G192" s="8">
        <f>'% Change over timeframe'!T191</f>
        <v>9.7801902324774192E-5</v>
      </c>
      <c r="H192" s="8">
        <f>'% Change over timeframe'!Y191</f>
        <v>-5.2093886592643381E-3</v>
      </c>
      <c r="I192">
        <f t="shared" si="2"/>
        <v>189</v>
      </c>
    </row>
    <row r="193" spans="2:9" x14ac:dyDescent="0.2">
      <c r="B193" t="str">
        <f>'CEG DATA'!B193</f>
        <v>29/11/2023 16:00:00</v>
      </c>
      <c r="C193" s="8">
        <f>'% Change over timeframe'!D192</f>
        <v>-5.4243490824511988E-3</v>
      </c>
      <c r="D193" s="8">
        <f>'% Change over timeframe'!H192</f>
        <v>-4.840643506955602E-3</v>
      </c>
      <c r="E193" s="8">
        <f>'% Change over timeframe'!L192</f>
        <v>-1.1056708590105015E-2</v>
      </c>
      <c r="F193" s="8">
        <f>'% Change over timeframe'!P192</f>
        <v>9.2684275340462838E-3</v>
      </c>
      <c r="G193" s="8">
        <f>'% Change over timeframe'!T192</f>
        <v>1.9784332870274057E-3</v>
      </c>
      <c r="H193" s="8">
        <f>'% Change over timeframe'!Y192</f>
        <v>-3.1590595752341584E-2</v>
      </c>
      <c r="I193">
        <f t="shared" si="2"/>
        <v>190</v>
      </c>
    </row>
    <row r="194" spans="2:9" x14ac:dyDescent="0.2">
      <c r="B194" t="str">
        <f>'CEG DATA'!B194</f>
        <v>30/11/2023 16:00:00</v>
      </c>
      <c r="C194" s="8">
        <f>'% Change over timeframe'!D193</f>
        <v>3.0581063588208724E-3</v>
      </c>
      <c r="D194" s="8">
        <f>'% Change over timeframe'!H193</f>
        <v>-1.5731339381875487E-3</v>
      </c>
      <c r="E194" s="8">
        <f>'% Change over timeframe'!L193</f>
        <v>-2.1564475679584786E-3</v>
      </c>
      <c r="F194" s="8">
        <f>'% Change over timeframe'!P193</f>
        <v>2.0750502455841386E-2</v>
      </c>
      <c r="G194" s="8">
        <f>'% Change over timeframe'!T193</f>
        <v>9.7372225665325555E-3</v>
      </c>
      <c r="H194" s="8">
        <f>'% Change over timeframe'!Y193</f>
        <v>3.8076364188409455E-3</v>
      </c>
      <c r="I194">
        <f t="shared" si="2"/>
        <v>191</v>
      </c>
    </row>
    <row r="195" spans="2:9" x14ac:dyDescent="0.2">
      <c r="B195" t="str">
        <f>'CEG DATA'!B195</f>
        <v>01/12/2023 16:00:00</v>
      </c>
      <c r="C195" s="8">
        <f>'% Change over timeframe'!D194</f>
        <v>6.7683041242681341E-3</v>
      </c>
      <c r="D195" s="8">
        <f>'% Change over timeframe'!H194</f>
        <v>6.4137774451431904E-3</v>
      </c>
      <c r="E195" s="8">
        <f>'% Change over timeframe'!L194</f>
        <v>8.3908817263874443E-3</v>
      </c>
      <c r="F195" s="8">
        <f>'% Change over timeframe'!P194</f>
        <v>1.6415872359518593E-3</v>
      </c>
      <c r="G195" s="8">
        <f>'% Change over timeframe'!T194</f>
        <v>1.2798997146821682E-3</v>
      </c>
      <c r="H195" s="8">
        <f>'% Change over timeframe'!Y194</f>
        <v>-9.6298270316380677E-3</v>
      </c>
      <c r="I195">
        <f t="shared" si="2"/>
        <v>192</v>
      </c>
    </row>
    <row r="196" spans="2:9" x14ac:dyDescent="0.2">
      <c r="B196" t="str">
        <f>'CEG DATA'!B196</f>
        <v>04/12/2023 16:00:00</v>
      </c>
      <c r="C196" s="8">
        <f>'% Change over timeframe'!D195</f>
        <v>-9.5096206177151827E-3</v>
      </c>
      <c r="D196" s="8">
        <f>'% Change over timeframe'!H195</f>
        <v>-1.5006962692125331E-2</v>
      </c>
      <c r="E196" s="8">
        <f>'% Change over timeframe'!L195</f>
        <v>4.1425021304890221E-4</v>
      </c>
      <c r="F196" s="8">
        <f>'% Change over timeframe'!P195</f>
        <v>-1.9321605772124176E-2</v>
      </c>
      <c r="G196" s="8">
        <f>'% Change over timeframe'!T195</f>
        <v>-1.4904420129068088E-2</v>
      </c>
      <c r="H196" s="8">
        <f>'% Change over timeframe'!Y195</f>
        <v>-8.0402443185654589E-3</v>
      </c>
      <c r="I196">
        <f t="shared" si="2"/>
        <v>193</v>
      </c>
    </row>
    <row r="197" spans="2:9" x14ac:dyDescent="0.2">
      <c r="B197" t="str">
        <f>'CEG DATA'!B197</f>
        <v>05/12/2023 16:00:00</v>
      </c>
      <c r="C197" s="8">
        <f>'% Change over timeframe'!D196</f>
        <v>2.0844427148629722E-2</v>
      </c>
      <c r="D197" s="8">
        <f>'% Change over timeframe'!H196</f>
        <v>1.398624197473987E-2</v>
      </c>
      <c r="E197" s="8">
        <f>'% Change over timeframe'!L196</f>
        <v>-1.397165882673378E-2</v>
      </c>
      <c r="F197" s="8">
        <f>'% Change over timeframe'!P196</f>
        <v>-1.488164484801369E-2</v>
      </c>
      <c r="G197" s="8">
        <f>'% Change over timeframe'!T196</f>
        <v>1.1261813852460033E-3</v>
      </c>
      <c r="H197" s="8">
        <f>'% Change over timeframe'!Y196</f>
        <v>-5.1426998643254781E-3</v>
      </c>
      <c r="I197">
        <f t="shared" si="2"/>
        <v>194</v>
      </c>
    </row>
    <row r="198" spans="2:9" x14ac:dyDescent="0.2">
      <c r="B198" t="str">
        <f>'CEG DATA'!B198</f>
        <v>06/12/2023 16:00:00</v>
      </c>
      <c r="C198" s="8">
        <f>'% Change over timeframe'!D197</f>
        <v>-5.7033389419743862E-3</v>
      </c>
      <c r="D198" s="8">
        <f>'% Change over timeframe'!H197</f>
        <v>-1.6198020592740725E-2</v>
      </c>
      <c r="E198" s="8">
        <f>'% Change over timeframe'!L197</f>
        <v>-2.3126258598868089E-3</v>
      </c>
      <c r="F198" s="8">
        <f>'% Change over timeframe'!P197</f>
        <v>1.1309020147901557E-3</v>
      </c>
      <c r="G198" s="8">
        <f>'% Change over timeframe'!T197</f>
        <v>4.1266372795223695E-3</v>
      </c>
      <c r="H198" s="8">
        <f>'% Change over timeframe'!Y197</f>
        <v>-4.9200188205966285E-2</v>
      </c>
      <c r="I198">
        <f t="shared" ref="I198:I261" si="3">I197+1</f>
        <v>195</v>
      </c>
    </row>
    <row r="199" spans="2:9" x14ac:dyDescent="0.2">
      <c r="B199" t="str">
        <f>'CEG DATA'!B199</f>
        <v>07/12/2023 16:00:00</v>
      </c>
      <c r="C199" s="8">
        <f>'% Change over timeframe'!D198</f>
        <v>1.0088292703846631E-2</v>
      </c>
      <c r="D199" s="8">
        <f>'% Change over timeframe'!H198</f>
        <v>1.6198020592740791E-2</v>
      </c>
      <c r="E199" s="8">
        <f>'% Change over timeframe'!L198</f>
        <v>-7.7206531296108527E-4</v>
      </c>
      <c r="F199" s="8">
        <f>'% Change over timeframe'!P198</f>
        <v>1.0400655947941387E-2</v>
      </c>
      <c r="G199" s="8">
        <f>'% Change over timeframe'!T198</f>
        <v>6.7271634215918885E-3</v>
      </c>
      <c r="H199" s="8">
        <f>'% Change over timeframe'!Y198</f>
        <v>-1.8821132736741124E-2</v>
      </c>
      <c r="I199">
        <f t="shared" si="3"/>
        <v>196</v>
      </c>
    </row>
    <row r="200" spans="2:9" x14ac:dyDescent="0.2">
      <c r="B200" t="str">
        <f>'CEG DATA'!B200</f>
        <v>08/12/2023 16:00:00</v>
      </c>
      <c r="C200" s="8">
        <f>'% Change over timeframe'!D199</f>
        <v>7.3850276661884184E-3</v>
      </c>
      <c r="D200" s="8">
        <f>'% Change over timeframe'!H199</f>
        <v>3.6697288889624017E-3</v>
      </c>
      <c r="E200" s="8">
        <f>'% Change over timeframe'!L199</f>
        <v>1.318332489400776E-2</v>
      </c>
      <c r="F200" s="8">
        <f>'% Change over timeframe'!P199</f>
        <v>1.1676529661835638E-2</v>
      </c>
      <c r="G200" s="8">
        <f>'% Change over timeframe'!T199</f>
        <v>-2.3990996712591329E-3</v>
      </c>
      <c r="H200" s="8">
        <f>'% Change over timeframe'!Y199</f>
        <v>6.1333285078864477E-3</v>
      </c>
      <c r="I200">
        <f t="shared" si="3"/>
        <v>197</v>
      </c>
    </row>
    <row r="201" spans="2:9" x14ac:dyDescent="0.2">
      <c r="B201" t="str">
        <f>'CEG DATA'!B201</f>
        <v>11/12/2023 16:00:00</v>
      </c>
      <c r="C201" s="8">
        <f>'% Change over timeframe'!D200</f>
        <v>-1.301157496572789E-2</v>
      </c>
      <c r="D201" s="8">
        <f>'% Change over timeframe'!H200</f>
        <v>-1.0432742677338593E-2</v>
      </c>
      <c r="E201" s="8">
        <f>'% Change over timeframe'!L200</f>
        <v>2.7714266095761153E-4</v>
      </c>
      <c r="F201" s="8">
        <f>'% Change over timeframe'!P200</f>
        <v>2.8339771246955497E-2</v>
      </c>
      <c r="G201" s="8">
        <f>'% Change over timeframe'!T200</f>
        <v>8.5762783027991275E-3</v>
      </c>
      <c r="H201" s="8">
        <f>'% Change over timeframe'!Y200</f>
        <v>4.3462153385667605E-2</v>
      </c>
      <c r="I201">
        <f t="shared" si="3"/>
        <v>198</v>
      </c>
    </row>
    <row r="202" spans="2:9" x14ac:dyDescent="0.2">
      <c r="B202" t="str">
        <f>'CEG DATA'!B202</f>
        <v>12/12/2023 16:00:00</v>
      </c>
      <c r="C202" s="8">
        <f>'% Change over timeframe'!D201</f>
        <v>7.8888753763799828E-3</v>
      </c>
      <c r="D202" s="8">
        <f>'% Change over timeframe'!H201</f>
        <v>1.0839660282139616E-2</v>
      </c>
      <c r="E202" s="8">
        <f>'% Change over timeframe'!L201</f>
        <v>-1.2898906400238821E-2</v>
      </c>
      <c r="F202" s="8">
        <f>'% Change over timeframe'!P201</f>
        <v>7.7613128796913339E-3</v>
      </c>
      <c r="G202" s="8">
        <f>'% Change over timeframe'!T201</f>
        <v>1.2050931292182097E-2</v>
      </c>
      <c r="H202" s="8">
        <f>'% Change over timeframe'!Y201</f>
        <v>-1.4394976280697301E-2</v>
      </c>
      <c r="I202">
        <f t="shared" si="3"/>
        <v>199</v>
      </c>
    </row>
    <row r="203" spans="2:9" x14ac:dyDescent="0.2">
      <c r="B203" t="str">
        <f>'CEG DATA'!B203</f>
        <v>13/12/2023 16:00:00</v>
      </c>
      <c r="C203" s="8">
        <f>'% Change over timeframe'!D202</f>
        <v>1.6553717956155536E-2</v>
      </c>
      <c r="D203" s="8">
        <f>'% Change over timeframe'!H202</f>
        <v>9.1793301124781426E-3</v>
      </c>
      <c r="E203" s="8">
        <f>'% Change over timeframe'!L202</f>
        <v>1.4698463917995638E-2</v>
      </c>
      <c r="F203" s="8">
        <f>'% Change over timeframe'!P202</f>
        <v>1.6131514692205442E-2</v>
      </c>
      <c r="G203" s="8">
        <f>'% Change over timeframe'!T202</f>
        <v>9.2971110744568767E-3</v>
      </c>
      <c r="H203" s="8">
        <f>'% Change over timeframe'!Y202</f>
        <v>1.6802751113203739E-2</v>
      </c>
      <c r="I203">
        <f t="shared" si="3"/>
        <v>200</v>
      </c>
    </row>
    <row r="204" spans="2:9" x14ac:dyDescent="0.2">
      <c r="B204" t="str">
        <f>'CEG DATA'!B204</f>
        <v>14/12/2023 16:00:00</v>
      </c>
      <c r="C204" s="8">
        <f>'% Change over timeframe'!D203</f>
        <v>7.5744190254989341E-4</v>
      </c>
      <c r="D204" s="8">
        <f>'% Change over timeframe'!H203</f>
        <v>-9.5862477172790912E-3</v>
      </c>
      <c r="E204" s="8">
        <f>'% Change over timeframe'!L203</f>
        <v>3.6128054880110984E-2</v>
      </c>
      <c r="F204" s="8">
        <f>'% Change over timeframe'!P203</f>
        <v>1.4066394994183362E-2</v>
      </c>
      <c r="G204" s="8">
        <f>'% Change over timeframe'!T203</f>
        <v>-1.4515695316593195E-2</v>
      </c>
      <c r="H204" s="8">
        <f>'% Change over timeframe'!Y203</f>
        <v>-7.1542778106476797E-3</v>
      </c>
      <c r="I204">
        <f t="shared" si="3"/>
        <v>201</v>
      </c>
    </row>
    <row r="205" spans="2:9" x14ac:dyDescent="0.2">
      <c r="B205" t="str">
        <f>'CEG DATA'!B205</f>
        <v>15/12/2023 16:00:00</v>
      </c>
      <c r="C205" s="8">
        <f>'% Change over timeframe'!D204</f>
        <v>-2.7294800609216695E-3</v>
      </c>
      <c r="D205" s="8">
        <f>'% Change over timeframe'!H204</f>
        <v>1.7149618332446021E-2</v>
      </c>
      <c r="E205" s="8">
        <f>'% Change over timeframe'!L204</f>
        <v>-3.875973844693072E-3</v>
      </c>
      <c r="F205" s="8">
        <f>'% Change over timeframe'!P204</f>
        <v>-9.0945150676270837E-3</v>
      </c>
      <c r="G205" s="8">
        <f>'% Change over timeframe'!T204</f>
        <v>2.389115191290021E-5</v>
      </c>
      <c r="H205" s="8">
        <f>'% Change over timeframe'!Y204</f>
        <v>2.6884486676473605E-2</v>
      </c>
      <c r="I205">
        <f t="shared" si="3"/>
        <v>202</v>
      </c>
    </row>
    <row r="206" spans="2:9" x14ac:dyDescent="0.2">
      <c r="B206" t="str">
        <f>'CEG DATA'!B206</f>
        <v>18/12/2023 16:00:00</v>
      </c>
      <c r="C206" s="8">
        <f>'% Change over timeframe'!D205</f>
        <v>-8.5396747300047204E-3</v>
      </c>
      <c r="D206" s="8">
        <f>'% Change over timeframe'!H205</f>
        <v>2.6971770500094902E-2</v>
      </c>
      <c r="E206" s="8">
        <f>'% Change over timeframe'!L205</f>
        <v>2.2071373037155628E-3</v>
      </c>
      <c r="F206" s="8">
        <f>'% Change over timeframe'!P205</f>
        <v>-3.1372574751328802E-3</v>
      </c>
      <c r="G206" s="8">
        <f>'% Change over timeframe'!T205</f>
        <v>1.3902952291014993E-2</v>
      </c>
      <c r="H206" s="8">
        <f>'% Change over timeframe'!Y205</f>
        <v>5.1236935407000788E-3</v>
      </c>
      <c r="I206">
        <f t="shared" si="3"/>
        <v>203</v>
      </c>
    </row>
    <row r="207" spans="2:9" x14ac:dyDescent="0.2">
      <c r="B207" t="str">
        <f>'CEG DATA'!B207</f>
        <v>19/12/2023 16:00:00</v>
      </c>
      <c r="C207" s="8">
        <f>'% Change over timeframe'!D206</f>
        <v>5.345836624347039E-3</v>
      </c>
      <c r="D207" s="8">
        <f>'% Change over timeframe'!H206</f>
        <v>-1.8190091418514135E-3</v>
      </c>
      <c r="E207" s="8">
        <f>'% Change over timeframe'!L206</f>
        <v>1.3009608682299872E-2</v>
      </c>
      <c r="F207" s="8">
        <f>'% Change over timeframe'!P206</f>
        <v>8.0845400563136667E-3</v>
      </c>
      <c r="G207" s="8">
        <f>'% Change over timeframe'!T206</f>
        <v>2.4473479682104249E-3</v>
      </c>
      <c r="H207" s="8">
        <f>'% Change over timeframe'!Y206</f>
        <v>1.207492707602173E-2</v>
      </c>
      <c r="I207">
        <f t="shared" si="3"/>
        <v>204</v>
      </c>
    </row>
    <row r="208" spans="2:9" x14ac:dyDescent="0.2">
      <c r="B208" t="str">
        <f>'CEG DATA'!B208</f>
        <v>20/12/2023 16:00:00</v>
      </c>
      <c r="C208" s="8">
        <f>'% Change over timeframe'!D207</f>
        <v>-1.0771730361860072E-2</v>
      </c>
      <c r="D208" s="8">
        <f>'% Change over timeframe'!H207</f>
        <v>-1.0918352391773183E-2</v>
      </c>
      <c r="E208" s="8">
        <f>'% Change over timeframe'!L207</f>
        <v>-9.2087172328170399E-3</v>
      </c>
      <c r="F208" s="8">
        <f>'% Change over timeframe'!P207</f>
        <v>-3.032532971491218E-2</v>
      </c>
      <c r="G208" s="8">
        <f>'% Change over timeframe'!T207</f>
        <v>-1.4250110947614053E-2</v>
      </c>
      <c r="H208" s="8">
        <f>'% Change over timeframe'!Y207</f>
        <v>-3.1959662300605929E-2</v>
      </c>
      <c r="I208">
        <f t="shared" si="3"/>
        <v>205</v>
      </c>
    </row>
    <row r="209" spans="2:9" x14ac:dyDescent="0.2">
      <c r="B209" t="str">
        <f>'CEG DATA'!B209</f>
        <v>21/12/2023 16:00:00</v>
      </c>
      <c r="C209" s="8">
        <f>'% Change over timeframe'!D208</f>
        <v>-7.7019849254231416E-4</v>
      </c>
      <c r="D209" s="8">
        <f>'% Change over timeframe'!H208</f>
        <v>1.124341822046545E-2</v>
      </c>
      <c r="E209" s="8">
        <f>'% Change over timeframe'!L208</f>
        <v>3.0568870162681638E-3</v>
      </c>
      <c r="F209" s="8">
        <f>'% Change over timeframe'!P208</f>
        <v>5.8243649539213051E-2</v>
      </c>
      <c r="G209" s="8">
        <f>'% Change over timeframe'!T208</f>
        <v>9.4674982574284652E-3</v>
      </c>
      <c r="H209" s="8">
        <f>'% Change over timeframe'!Y208</f>
        <v>1.1048897034704899E-2</v>
      </c>
      <c r="I209">
        <f t="shared" si="3"/>
        <v>206</v>
      </c>
    </row>
    <row r="210" spans="2:9" x14ac:dyDescent="0.2">
      <c r="B210" t="str">
        <f>'CEG DATA'!B210</f>
        <v>22/12/2023 16:00:00</v>
      </c>
      <c r="C210" s="8">
        <f>'% Change over timeframe'!D209</f>
        <v>-5.5630101227769546E-3</v>
      </c>
      <c r="D210" s="8">
        <f>'% Change over timeframe'!H209</f>
        <v>-2.7338427493740899E-3</v>
      </c>
      <c r="E210" s="8">
        <f>'% Change over timeframe'!L209</f>
        <v>2.2534474010960683E-3</v>
      </c>
      <c r="F210" s="8">
        <f>'% Change over timeframe'!P209</f>
        <v>5.2903511723526551E-3</v>
      </c>
      <c r="G210" s="8">
        <f>'% Change over timeframe'!T209</f>
        <v>1.5574489308129401E-3</v>
      </c>
      <c r="H210" s="8">
        <f>'% Change over timeframe'!Y209</f>
        <v>-2.5510714027724125E-2</v>
      </c>
      <c r="I210">
        <f t="shared" si="3"/>
        <v>207</v>
      </c>
    </row>
    <row r="211" spans="2:9" x14ac:dyDescent="0.2">
      <c r="B211" t="str">
        <f>'CEG DATA'!B211</f>
        <v>26/12/2023 16:00:00</v>
      </c>
      <c r="C211" s="8">
        <f>'% Change over timeframe'!D210</f>
        <v>-2.8449521322311392E-3</v>
      </c>
      <c r="D211" s="8">
        <f>'% Change over timeframe'!H210</f>
        <v>-6.5182674468201735E-5</v>
      </c>
      <c r="E211" s="8">
        <f>'% Change over timeframe'!L210</f>
        <v>8.9633500650770775E-3</v>
      </c>
      <c r="F211" s="8">
        <f>'% Change over timeframe'!P210</f>
        <v>2.0080328032456131E-3</v>
      </c>
      <c r="G211" s="8">
        <f>'% Change over timeframe'!T210</f>
        <v>-1.0144261695381386E-3</v>
      </c>
      <c r="H211" s="8">
        <f>'% Change over timeframe'!Y210</f>
        <v>1.9236316641802354E-2</v>
      </c>
      <c r="I211">
        <f t="shared" si="3"/>
        <v>208</v>
      </c>
    </row>
    <row r="212" spans="2:9" x14ac:dyDescent="0.2">
      <c r="B212" t="str">
        <f>'CEG DATA'!B212</f>
        <v>27/12/2023 16:00:00</v>
      </c>
      <c r="C212" s="8">
        <f>'% Change over timeframe'!D211</f>
        <v>5.1786640204498299E-4</v>
      </c>
      <c r="D212" s="8">
        <f>'% Change over timeframe'!H211</f>
        <v>-4.5639772593363725E-4</v>
      </c>
      <c r="E212" s="8">
        <f>'% Change over timeframe'!L211</f>
        <v>-3.2860176781869298E-3</v>
      </c>
      <c r="F212" s="8">
        <f>'% Change over timeframe'!P211</f>
        <v>-6.5409038232327847E-3</v>
      </c>
      <c r="G212" s="8">
        <f>'% Change over timeframe'!T211</f>
        <v>1.6273012800639627E-3</v>
      </c>
      <c r="H212" s="8">
        <f>'% Change over timeframe'!Y211</f>
        <v>-1.2766502436098533E-3</v>
      </c>
      <c r="I212">
        <f t="shared" si="3"/>
        <v>209</v>
      </c>
    </row>
    <row r="213" spans="2:9" x14ac:dyDescent="0.2">
      <c r="B213" t="str">
        <f>'CEG DATA'!B213</f>
        <v>28/12/2023 16:00:00</v>
      </c>
      <c r="C213" s="8">
        <f>'% Change over timeframe'!D212</f>
        <v>2.2237746086522891E-3</v>
      </c>
      <c r="D213" s="8">
        <f>'% Change over timeframe'!H212</f>
        <v>2.6082420596480104E-4</v>
      </c>
      <c r="E213" s="8">
        <f>'% Change over timeframe'!L212</f>
        <v>-1.4187456215266951E-2</v>
      </c>
      <c r="F213" s="8">
        <f>'% Change over timeframe'!P212</f>
        <v>9.7953815987387328E-3</v>
      </c>
      <c r="G213" s="8">
        <f>'% Change over timeframe'!T212</f>
        <v>4.608086397456009E-3</v>
      </c>
      <c r="H213" s="8">
        <f>'% Change over timeframe'!Y212</f>
        <v>-2.643586581993926E-3</v>
      </c>
      <c r="I213">
        <f t="shared" si="3"/>
        <v>210</v>
      </c>
    </row>
    <row r="214" spans="2:9" x14ac:dyDescent="0.2">
      <c r="B214" t="str">
        <f>'CEG DATA'!B214</f>
        <v>29/12/2023 16:00:00</v>
      </c>
      <c r="C214" s="8">
        <f>'% Change over timeframe'!D213</f>
        <v>-5.4388779796984039E-3</v>
      </c>
      <c r="D214" s="8">
        <f>'% Change over timeframe'!H213</f>
        <v>-9.4327962616376458E-3</v>
      </c>
      <c r="E214" s="8">
        <f>'% Change over timeframe'!L213</f>
        <v>-4.0812286936843115E-3</v>
      </c>
      <c r="F214" s="8">
        <f>'% Change over timeframe'!P213</f>
        <v>-1.0805482694723992E-2</v>
      </c>
      <c r="G214" s="8">
        <f>'% Change over timeframe'!T213</f>
        <v>4.4557532718953678E-4</v>
      </c>
      <c r="H214" s="8">
        <f>'% Change over timeframe'!Y213</f>
        <v>-1.8803424343669317E-3</v>
      </c>
      <c r="I214">
        <f t="shared" si="3"/>
        <v>211</v>
      </c>
    </row>
    <row r="215" spans="2:9" x14ac:dyDescent="0.2">
      <c r="B215" t="str">
        <f>'CEG DATA'!B215</f>
        <v>02/01/2024 16:00:00</v>
      </c>
      <c r="C215" s="8">
        <f>'% Change over timeframe'!D214</f>
        <v>-3.6442671368269126E-2</v>
      </c>
      <c r="D215" s="8">
        <f>'% Change over timeframe'!H214</f>
        <v>-1.3317187568263713E-2</v>
      </c>
      <c r="E215" s="8">
        <f>'% Change over timeframe'!L214</f>
        <v>2.1430493066630207E-3</v>
      </c>
      <c r="F215" s="8">
        <f>'% Change over timeframe'!P214</f>
        <v>-2.9225356072327888E-2</v>
      </c>
      <c r="G215" s="8">
        <f>'% Change over timeframe'!T214</f>
        <v>-1.0891196765450325E-2</v>
      </c>
      <c r="H215" s="8">
        <f>'% Change over timeframe'!Y214</f>
        <v>-1.4129639742921038E-2</v>
      </c>
      <c r="I215">
        <f t="shared" si="3"/>
        <v>212</v>
      </c>
    </row>
    <row r="216" spans="2:9" x14ac:dyDescent="0.2">
      <c r="B216" t="str">
        <f>'CEG DATA'!B216</f>
        <v>03/01/2024 16:00:00</v>
      </c>
      <c r="C216" s="8">
        <f>'% Change over timeframe'!D215</f>
        <v>-7.5157833035290516E-3</v>
      </c>
      <c r="D216" s="8">
        <f>'% Change over timeframe'!H215</f>
        <v>-9.7856008749074973E-3</v>
      </c>
      <c r="E216" s="8">
        <f>'% Change over timeframe'!L215</f>
        <v>1.8886615531326652E-2</v>
      </c>
      <c r="F216" s="8">
        <f>'% Change over timeframe'!P215</f>
        <v>-1.0197499794396872E-2</v>
      </c>
      <c r="G216" s="8">
        <f>'% Change over timeframe'!T215</f>
        <v>-7.4227733574895281E-3</v>
      </c>
      <c r="H216" s="8">
        <f>'% Change over timeframe'!Y215</f>
        <v>5.1925690016273538E-3</v>
      </c>
      <c r="I216">
        <f t="shared" si="3"/>
        <v>213</v>
      </c>
    </row>
    <row r="217" spans="2:9" x14ac:dyDescent="0.2">
      <c r="B217" t="str">
        <f>'CEG DATA'!B217</f>
        <v>04/01/2024 16:00:00</v>
      </c>
      <c r="C217" s="8">
        <f>'% Change over timeframe'!D216</f>
        <v>-1.2781471795321235E-2</v>
      </c>
      <c r="D217" s="8">
        <f>'% Change over timeframe'!H216</f>
        <v>-2.6619098311553353E-2</v>
      </c>
      <c r="E217" s="8">
        <f>'% Change over timeframe'!L216</f>
        <v>-1.1023577751061142E-2</v>
      </c>
      <c r="F217" s="8">
        <f>'% Change over timeframe'!P216</f>
        <v>-6.3274664048532736E-3</v>
      </c>
      <c r="G217" s="8">
        <f>'% Change over timeframe'!T216</f>
        <v>2.3850990389441052E-3</v>
      </c>
      <c r="H217" s="8">
        <f>'% Change over timeframe'!Y216</f>
        <v>-4.238577341746254E-3</v>
      </c>
      <c r="I217">
        <f t="shared" si="3"/>
        <v>214</v>
      </c>
    </row>
    <row r="218" spans="2:9" x14ac:dyDescent="0.2">
      <c r="B218" t="str">
        <f>'CEG DATA'!B218</f>
        <v>05/01/2024 16:00:00</v>
      </c>
      <c r="C218" s="8">
        <f>'% Change over timeframe'!D217</f>
        <v>-4.0210470329829356E-3</v>
      </c>
      <c r="D218" s="8">
        <f>'% Change over timeframe'!H217</f>
        <v>4.6237272257840115E-3</v>
      </c>
      <c r="E218" s="8">
        <f>'% Change over timeframe'!L217</f>
        <v>-1.7272308818090788E-3</v>
      </c>
      <c r="F218" s="8">
        <f>'% Change over timeframe'!P217</f>
        <v>5.2882074209620951E-4</v>
      </c>
      <c r="G218" s="8">
        <f>'% Change over timeframe'!T217</f>
        <v>-8.3413772874733351E-4</v>
      </c>
      <c r="H218" s="8">
        <f>'% Change over timeframe'!Y217</f>
        <v>7.5993457253885153E-3</v>
      </c>
      <c r="I218">
        <f t="shared" si="3"/>
        <v>215</v>
      </c>
    </row>
    <row r="219" spans="2:9" x14ac:dyDescent="0.2">
      <c r="B219" t="str">
        <f>'CEG DATA'!B219</f>
        <v>08/01/2024 16:00:00</v>
      </c>
      <c r="C219" s="8">
        <f>'% Change over timeframe'!D218</f>
        <v>2.3887267642401212E-2</v>
      </c>
      <c r="D219" s="8">
        <f>'% Change over timeframe'!H218</f>
        <v>2.6229675224557696E-2</v>
      </c>
      <c r="E219" s="8">
        <f>'% Change over timeframe'!L218</f>
        <v>-6.0020186849983588E-3</v>
      </c>
      <c r="F219" s="8">
        <f>'% Change over timeframe'!P218</f>
        <v>2.9035258619302547E-3</v>
      </c>
      <c r="G219" s="8">
        <f>'% Change over timeframe'!T218</f>
        <v>6.0851150450085805E-3</v>
      </c>
      <c r="H219" s="8">
        <f>'% Change over timeframe'!Y218</f>
        <v>6.773292924647515E-3</v>
      </c>
      <c r="I219">
        <f t="shared" si="3"/>
        <v>216</v>
      </c>
    </row>
    <row r="220" spans="2:9" x14ac:dyDescent="0.2">
      <c r="B220" t="str">
        <f>'CEG DATA'!B220</f>
        <v>09/01/2024 16:00:00</v>
      </c>
      <c r="C220" s="8">
        <f>'% Change over timeframe'!D219</f>
        <v>-2.2659842444777943E-3</v>
      </c>
      <c r="D220" s="8">
        <f>'% Change over timeframe'!H219</f>
        <v>1.5109949003781181E-2</v>
      </c>
      <c r="E220" s="8">
        <f>'% Change over timeframe'!L219</f>
        <v>-2.574667962958202E-2</v>
      </c>
      <c r="F220" s="8">
        <f>'% Change over timeframe'!P219</f>
        <v>-1.5405351146226242E-2</v>
      </c>
      <c r="G220" s="8">
        <f>'% Change over timeframe'!T219</f>
        <v>1.4681856339744984E-3</v>
      </c>
      <c r="H220" s="8">
        <f>'% Change over timeframe'!Y219</f>
        <v>-4.6248797749893064E-3</v>
      </c>
      <c r="I220">
        <f t="shared" si="3"/>
        <v>217</v>
      </c>
    </row>
    <row r="221" spans="2:9" x14ac:dyDescent="0.2">
      <c r="B221" t="str">
        <f>'CEG DATA'!B221</f>
        <v>10/01/2024 16:00:00</v>
      </c>
      <c r="C221" s="8">
        <f>'% Change over timeframe'!D220</f>
        <v>5.6553620688958323E-3</v>
      </c>
      <c r="D221" s="8">
        <f>'% Change over timeframe'!H220</f>
        <v>1.5470646150034186E-2</v>
      </c>
      <c r="E221" s="8">
        <f>'% Change over timeframe'!L220</f>
        <v>-8.270205648672169E-3</v>
      </c>
      <c r="F221" s="8">
        <f>'% Change over timeframe'!P220</f>
        <v>2.1711204936959737E-2</v>
      </c>
      <c r="G221" s="8">
        <f>'% Change over timeframe'!T220</f>
        <v>1.3327732624719129E-2</v>
      </c>
      <c r="H221" s="8">
        <f>'% Change over timeframe'!Y220</f>
        <v>-5.5091815333003849E-3</v>
      </c>
      <c r="I221">
        <f t="shared" si="3"/>
        <v>218</v>
      </c>
    </row>
    <row r="222" spans="2:9" x14ac:dyDescent="0.2">
      <c r="B222" t="str">
        <f>'CEG DATA'!B222</f>
        <v>11/01/2024 16:00:00</v>
      </c>
      <c r="C222" s="8">
        <f>'% Change over timeframe'!D221</f>
        <v>-3.2277181177477222E-3</v>
      </c>
      <c r="D222" s="8">
        <f>'% Change over timeframe'!H221</f>
        <v>9.3879165412953693E-3</v>
      </c>
      <c r="E222" s="8">
        <f>'% Change over timeframe'!L221</f>
        <v>5.3834073004962622E-3</v>
      </c>
      <c r="F222" s="8">
        <f>'% Change over timeframe'!P221</f>
        <v>1.8317419749432245E-3</v>
      </c>
      <c r="G222" s="8">
        <f>'% Change over timeframe'!T221</f>
        <v>-3.6257773729713489E-3</v>
      </c>
      <c r="H222" s="8">
        <f>'% Change over timeframe'!Y221</f>
        <v>-2.5705209685954449E-2</v>
      </c>
      <c r="I222">
        <f t="shared" si="3"/>
        <v>219</v>
      </c>
    </row>
    <row r="223" spans="2:9" x14ac:dyDescent="0.2">
      <c r="B223" t="str">
        <f>'CEG DATA'!B223</f>
        <v>12/01/2024 16:00:00</v>
      </c>
      <c r="C223" s="8">
        <f>'% Change over timeframe'!D222</f>
        <v>1.7765340733330659E-3</v>
      </c>
      <c r="D223" s="8">
        <f>'% Change over timeframe'!H222</f>
        <v>-3.6152395734745067E-3</v>
      </c>
      <c r="E223" s="8">
        <f>'% Change over timeframe'!L222</f>
        <v>1.3604721885087732E-2</v>
      </c>
      <c r="F223" s="8">
        <f>'% Change over timeframe'!P222</f>
        <v>-1.1834457647002909E-2</v>
      </c>
      <c r="G223" s="8">
        <f>'% Change over timeframe'!T222</f>
        <v>5.5619315637749451E-3</v>
      </c>
      <c r="H223" s="8">
        <f>'% Change over timeframe'!Y222</f>
        <v>0</v>
      </c>
      <c r="I223">
        <f t="shared" si="3"/>
        <v>220</v>
      </c>
    </row>
    <row r="224" spans="2:9" x14ac:dyDescent="0.2">
      <c r="B224" t="str">
        <f>'CEG DATA'!B224</f>
        <v>16/01/2024 16:00:00</v>
      </c>
      <c r="C224" s="8">
        <f>'% Change over timeframe'!D223</f>
        <v>-1.2393610132458198E-2</v>
      </c>
      <c r="D224" s="8">
        <f>'% Change over timeframe'!H223</f>
        <v>-9.4873672832349407E-3</v>
      </c>
      <c r="E224" s="8">
        <f>'% Change over timeframe'!L223</f>
        <v>-2.4609435496955601E-2</v>
      </c>
      <c r="F224" s="8">
        <f>'% Change over timeframe'!P223</f>
        <v>4.3485111939738891E-2</v>
      </c>
      <c r="G224" s="8">
        <f>'% Change over timeframe'!T223</f>
        <v>-1.7493735874260057E-3</v>
      </c>
      <c r="H224" s="8">
        <f>'% Change over timeframe'!Y223</f>
        <v>-9.7900390331540424E-3</v>
      </c>
      <c r="I224">
        <f t="shared" si="3"/>
        <v>221</v>
      </c>
    </row>
    <row r="225" spans="2:9" x14ac:dyDescent="0.2">
      <c r="B225" t="str">
        <f>'CEG DATA'!B225</f>
        <v>17/01/2024 16:00:00</v>
      </c>
      <c r="C225" s="8">
        <f>'% Change over timeframe'!D224</f>
        <v>-5.186875214289937E-3</v>
      </c>
      <c r="D225" s="8">
        <f>'% Change over timeframe'!H224</f>
        <v>-9.512322849092281E-3</v>
      </c>
      <c r="E225" s="8">
        <f>'% Change over timeframe'!L224</f>
        <v>-3.9747620406514637E-3</v>
      </c>
      <c r="F225" s="8">
        <f>'% Change over timeframe'!P224</f>
        <v>1.7714796483820209E-3</v>
      </c>
      <c r="G225" s="8">
        <f>'% Change over timeframe'!T224</f>
        <v>-2.1734820480078867E-3</v>
      </c>
      <c r="H225" s="8">
        <f>'% Change over timeframe'!Y224</f>
        <v>9.8332819794901493E-4</v>
      </c>
      <c r="I225">
        <f t="shared" si="3"/>
        <v>222</v>
      </c>
    </row>
    <row r="226" spans="2:9" x14ac:dyDescent="0.2">
      <c r="B226" t="str">
        <f>'CEG DATA'!B226</f>
        <v>18/01/2024 16:00:00</v>
      </c>
      <c r="C226" s="8">
        <f>'% Change over timeframe'!D225</f>
        <v>3.2051436040834928E-2</v>
      </c>
      <c r="D226" s="8">
        <f>'% Change over timeframe'!H225</f>
        <v>1.1729763267250537E-2</v>
      </c>
      <c r="E226" s="8">
        <f>'% Change over timeframe'!L225</f>
        <v>-9.1247913246131507E-3</v>
      </c>
      <c r="F226" s="8">
        <f>'% Change over timeframe'!P225</f>
        <v>2.3242330765547149E-2</v>
      </c>
      <c r="G226" s="8">
        <f>'% Change over timeframe'!T225</f>
        <v>7.6910906542631422E-3</v>
      </c>
      <c r="H226" s="8">
        <f>'% Change over timeframe'!Y225</f>
        <v>-4.5672402860006314E-3</v>
      </c>
      <c r="I226">
        <f t="shared" si="3"/>
        <v>223</v>
      </c>
    </row>
    <row r="227" spans="2:9" x14ac:dyDescent="0.2">
      <c r="B227" t="str">
        <f>'CEG DATA'!B227</f>
        <v>19/01/2024 16:00:00</v>
      </c>
      <c r="C227" s="8">
        <f>'% Change over timeframe'!D226</f>
        <v>1.5413651116775463E-2</v>
      </c>
      <c r="D227" s="8">
        <f>'% Change over timeframe'!H226</f>
        <v>1.1915695964249537E-2</v>
      </c>
      <c r="E227" s="8">
        <f>'% Change over timeframe'!L226</f>
        <v>2.9571238897438627E-3</v>
      </c>
      <c r="F227" s="8">
        <f>'% Change over timeframe'!P226</f>
        <v>2.2472855852058576E-2</v>
      </c>
      <c r="G227" s="8">
        <f>'% Change over timeframe'!T226</f>
        <v>1.3971408820317615E-2</v>
      </c>
      <c r="H227" s="8">
        <f>'% Change over timeframe'!Y226</f>
        <v>2.6920956327350518E-2</v>
      </c>
      <c r="I227">
        <f t="shared" si="3"/>
        <v>224</v>
      </c>
    </row>
    <row r="228" spans="2:9" x14ac:dyDescent="0.2">
      <c r="B228" t="str">
        <f>'CEG DATA'!B228</f>
        <v>22/01/2024 16:00:00</v>
      </c>
      <c r="C228" s="8">
        <f>'% Change over timeframe'!D227</f>
        <v>1.2089912468505099E-2</v>
      </c>
      <c r="D228" s="8">
        <f>'% Change over timeframe'!H227</f>
        <v>-3.6115091491882765E-3</v>
      </c>
      <c r="E228" s="8">
        <f>'% Change over timeframe'!L227</f>
        <v>1.7560500421030297E-3</v>
      </c>
      <c r="F228" s="8">
        <f>'% Change over timeframe'!P227</f>
        <v>3.9777971456919033E-2</v>
      </c>
      <c r="G228" s="8">
        <f>'% Change over timeframe'!T227</f>
        <v>6.7767477810416529E-3</v>
      </c>
      <c r="H228" s="8">
        <f>'% Change over timeframe'!Y227</f>
        <v>2.3829151336513112E-2</v>
      </c>
      <c r="I228">
        <f t="shared" si="3"/>
        <v>225</v>
      </c>
    </row>
    <row r="229" spans="2:9" x14ac:dyDescent="0.2">
      <c r="B229" t="str">
        <f>'CEG DATA'!B229</f>
        <v>23/01/2024 16:00:00</v>
      </c>
      <c r="C229" s="8">
        <f>'% Change over timeframe'!D228</f>
        <v>6.6312217704013977E-3</v>
      </c>
      <c r="D229" s="8">
        <f>'% Change over timeframe'!H228</f>
        <v>7.9794503178540824E-3</v>
      </c>
      <c r="E229" s="8">
        <f>'% Change over timeframe'!L228</f>
        <v>-2.8111621577135192E-3</v>
      </c>
      <c r="F229" s="8">
        <f>'% Change over timeframe'!P228</f>
        <v>1.2915308676682353E-2</v>
      </c>
      <c r="G229" s="8">
        <f>'% Change over timeframe'!T228</f>
        <v>-2.2538170745341531E-3</v>
      </c>
      <c r="H229" s="8">
        <f>'% Change over timeframe'!Y228</f>
        <v>1.2547854333325064E-2</v>
      </c>
      <c r="I229">
        <f t="shared" si="3"/>
        <v>226</v>
      </c>
    </row>
    <row r="230" spans="2:9" x14ac:dyDescent="0.2">
      <c r="B230" t="str">
        <f>'CEG DATA'!B230</f>
        <v>24/01/2024 16:00:00</v>
      </c>
      <c r="C230" s="8">
        <f>'% Change over timeframe'!D229</f>
        <v>-3.4900466548141206E-3</v>
      </c>
      <c r="D230" s="8">
        <f>'% Change over timeframe'!H229</f>
        <v>5.433232707981731E-3</v>
      </c>
      <c r="E230" s="8">
        <f>'% Change over timeframe'!L229</f>
        <v>1.9721206376892536E-2</v>
      </c>
      <c r="F230" s="8">
        <f>'% Change over timeframe'!P229</f>
        <v>5.0285820248721158E-3</v>
      </c>
      <c r="G230" s="8">
        <f>'% Change over timeframe'!T229</f>
        <v>-1.3675837096514362E-4</v>
      </c>
      <c r="H230" s="8">
        <f>'% Change over timeframe'!Y229</f>
        <v>-2.5773742761103585E-2</v>
      </c>
      <c r="I230">
        <f t="shared" si="3"/>
        <v>227</v>
      </c>
    </row>
    <row r="231" spans="2:9" x14ac:dyDescent="0.2">
      <c r="B231" t="str">
        <f>'CEG DATA'!B231</f>
        <v>25/01/2024 16:00:00</v>
      </c>
      <c r="C231" s="8">
        <f>'% Change over timeframe'!D230</f>
        <v>-1.6980990521387232E-3</v>
      </c>
      <c r="D231" s="8">
        <f>'% Change over timeframe'!H230</f>
        <v>5.5940645531734941E-3</v>
      </c>
      <c r="E231" s="8">
        <f>'% Change over timeframe'!L230</f>
        <v>2.4874361622385047E-2</v>
      </c>
      <c r="F231" s="8">
        <f>'% Change over timeframe'!P230</f>
        <v>3.8904973530598352E-2</v>
      </c>
      <c r="G231" s="8">
        <f>'% Change over timeframe'!T230</f>
        <v>-4.3403837414729635E-3</v>
      </c>
      <c r="H231" s="8">
        <f>'% Change over timeframe'!Y230</f>
        <v>4.13232953198698E-2</v>
      </c>
      <c r="I231">
        <f t="shared" si="3"/>
        <v>228</v>
      </c>
    </row>
    <row r="232" spans="2:9" x14ac:dyDescent="0.2">
      <c r="B232" t="str">
        <f>'CEG DATA'!B232</f>
        <v>26/01/2024 16:00:00</v>
      </c>
      <c r="C232" s="8">
        <f>'% Change over timeframe'!D231</f>
        <v>-9.0535810732438726E-3</v>
      </c>
      <c r="D232" s="8">
        <f>'% Change over timeframe'!H231</f>
        <v>8.6471331243943191E-3</v>
      </c>
      <c r="E232" s="8">
        <f>'% Change over timeframe'!L231</f>
        <v>3.8292344663871593E-3</v>
      </c>
      <c r="F232" s="8">
        <f>'% Change over timeframe'!P231</f>
        <v>-3.5490835697340441E-2</v>
      </c>
      <c r="G232" s="8">
        <f>'% Change over timeframe'!T231</f>
        <v>3.9528000926507215E-3</v>
      </c>
      <c r="H232" s="8">
        <f>'% Change over timeframe'!Y231</f>
        <v>5.954860041520277E-3</v>
      </c>
      <c r="I232">
        <f t="shared" si="3"/>
        <v>229</v>
      </c>
    </row>
    <row r="233" spans="2:9" x14ac:dyDescent="0.2">
      <c r="B233" t="str">
        <f>'CEG DATA'!B233</f>
        <v>29/01/2024 16:00:00</v>
      </c>
      <c r="C233" s="8">
        <f>'% Change over timeframe'!D232</f>
        <v>-3.5923506028184725E-3</v>
      </c>
      <c r="D233" s="8">
        <f>'% Change over timeframe'!H232</f>
        <v>1.3359334711159172E-2</v>
      </c>
      <c r="E233" s="8">
        <f>'% Change over timeframe'!L232</f>
        <v>-4.0238750459097391E-4</v>
      </c>
      <c r="F233" s="8">
        <f>'% Change over timeframe'!P232</f>
        <v>2.579485845846128E-2</v>
      </c>
      <c r="G233" s="8">
        <f>'% Change over timeframe'!T232</f>
        <v>4.6638161682279562E-3</v>
      </c>
      <c r="H233" s="8">
        <f>'% Change over timeframe'!Y232</f>
        <v>-2.1462778587392072E-3</v>
      </c>
      <c r="I233">
        <f t="shared" si="3"/>
        <v>230</v>
      </c>
    </row>
    <row r="234" spans="2:9" x14ac:dyDescent="0.2">
      <c r="B234" t="str">
        <f>'CEG DATA'!B234</f>
        <v>30/01/2024 16:00:00</v>
      </c>
      <c r="C234" s="8">
        <f>'% Change over timeframe'!D233</f>
        <v>-1.9433426174370286E-2</v>
      </c>
      <c r="D234" s="8">
        <f>'% Change over timeframe'!H233</f>
        <v>-1.4113767036644445E-2</v>
      </c>
      <c r="E234" s="8">
        <f>'% Change over timeframe'!L233</f>
        <v>6.951899655762415E-3</v>
      </c>
      <c r="F234" s="8">
        <f>'% Change over timeframe'!P233</f>
        <v>-2.761428129377301E-2</v>
      </c>
      <c r="G234" s="8">
        <f>'% Change over timeframe'!T233</f>
        <v>1.0409116642630617E-2</v>
      </c>
      <c r="H234" s="8">
        <f>'% Change over timeframe'!Y233</f>
        <v>7.1637673075469989E-3</v>
      </c>
      <c r="I234">
        <f t="shared" si="3"/>
        <v>231</v>
      </c>
    </row>
    <row r="235" spans="2:9" x14ac:dyDescent="0.2">
      <c r="B235" t="str">
        <f>'CEG DATA'!B235</f>
        <v>31/01/2024 16:00:00</v>
      </c>
      <c r="C235" s="8">
        <f>'% Change over timeframe'!D234</f>
        <v>-1.9547395033436211E-2</v>
      </c>
      <c r="D235" s="8">
        <f>'% Change over timeframe'!H234</f>
        <v>-2.4189594471113258E-2</v>
      </c>
      <c r="E235" s="8">
        <f>'% Change over timeframe'!L234</f>
        <v>-1.8081487405091693E-2</v>
      </c>
      <c r="F235" s="8">
        <f>'% Change over timeframe'!P234</f>
        <v>-1.5137903750894703E-2</v>
      </c>
      <c r="G235" s="8">
        <f>'% Change over timeframe'!T234</f>
        <v>9.03384869629811E-3</v>
      </c>
      <c r="H235" s="8">
        <f>'% Change over timeframe'!Y234</f>
        <v>9.8409061574821692E-4</v>
      </c>
      <c r="I235">
        <f t="shared" si="3"/>
        <v>232</v>
      </c>
    </row>
    <row r="236" spans="2:9" x14ac:dyDescent="0.2">
      <c r="B236" t="str">
        <f>'CEG DATA'!B236</f>
        <v>01/02/2024 16:00:00</v>
      </c>
      <c r="C236" s="8">
        <f>'% Change over timeframe'!D235</f>
        <v>1.3252362242316237E-2</v>
      </c>
      <c r="D236" s="8">
        <f>'% Change over timeframe'!H235</f>
        <v>2.5949052006822602E-2</v>
      </c>
      <c r="E236" s="8">
        <f>'% Change over timeframe'!L235</f>
        <v>3.1152673169492786E-3</v>
      </c>
      <c r="F236" s="8">
        <f>'% Change over timeframe'!P235</f>
        <v>2.7694455734659294E-3</v>
      </c>
      <c r="G236" s="8">
        <f>'% Change over timeframe'!T235</f>
        <v>2.5689486115310869E-2</v>
      </c>
      <c r="H236" s="8">
        <f>'% Change over timeframe'!Y235</f>
        <v>4.5114408261342782E-2</v>
      </c>
      <c r="I236">
        <f t="shared" si="3"/>
        <v>233</v>
      </c>
    </row>
    <row r="237" spans="2:9" x14ac:dyDescent="0.2">
      <c r="B237" t="str">
        <f>'CEG DATA'!B237</f>
        <v>02/02/2024 16:00:00</v>
      </c>
      <c r="C237" s="8">
        <f>'% Change over timeframe'!D236</f>
        <v>-5.4197766215485846E-3</v>
      </c>
      <c r="D237" s="8">
        <f>'% Change over timeframe'!H236</f>
        <v>7.5725555317934762E-2</v>
      </c>
      <c r="E237" s="8">
        <f>'% Change over timeframe'!L236</f>
        <v>2.8989468809216601E-2</v>
      </c>
      <c r="F237" s="8">
        <f>'% Change over timeframe'!P236</f>
        <v>1.3051129725161391E-2</v>
      </c>
      <c r="G237" s="8">
        <f>'% Change over timeframe'!T236</f>
        <v>-7.3792732594372664E-4</v>
      </c>
      <c r="H237" s="8">
        <f>'% Change over timeframe'!Y236</f>
        <v>1.6165736357982404E-2</v>
      </c>
      <c r="I237">
        <f t="shared" si="3"/>
        <v>234</v>
      </c>
    </row>
    <row r="238" spans="2:9" x14ac:dyDescent="0.2">
      <c r="B238" t="str">
        <f>'CEG DATA'!B238</f>
        <v>05/02/2024 16:00:00</v>
      </c>
      <c r="C238" s="8">
        <f>'% Change over timeframe'!D237</f>
        <v>9.7984881619042011E-3</v>
      </c>
      <c r="D238" s="8">
        <f>'% Change over timeframe'!H237</f>
        <v>-8.7689092231310918E-3</v>
      </c>
      <c r="E238" s="8">
        <f>'% Change over timeframe'!L237</f>
        <v>5.9099716071565997E-4</v>
      </c>
      <c r="F238" s="8">
        <f>'% Change over timeframe'!P237</f>
        <v>5.4446595482317639E-3</v>
      </c>
      <c r="G238" s="8">
        <f>'% Change over timeframe'!T237</f>
        <v>-8.3284759864228168E-3</v>
      </c>
      <c r="H238" s="8">
        <f>'% Change over timeframe'!Y237</f>
        <v>-2.0877910317212405E-2</v>
      </c>
      <c r="I238">
        <f t="shared" si="3"/>
        <v>235</v>
      </c>
    </row>
    <row r="239" spans="2:9" x14ac:dyDescent="0.2">
      <c r="B239" t="str">
        <f>'CEG DATA'!B239</f>
        <v>06/02/2024 16:00:00</v>
      </c>
      <c r="C239" s="8">
        <f>'% Change over timeframe'!D238</f>
        <v>8.5946733101117737E-3</v>
      </c>
      <c r="D239" s="8">
        <f>'% Change over timeframe'!H238</f>
        <v>-6.8344106240270531E-3</v>
      </c>
      <c r="E239" s="8">
        <f>'% Change over timeframe'!L238</f>
        <v>1.312852831082828E-4</v>
      </c>
      <c r="F239" s="8">
        <f>'% Change over timeframe'!P238</f>
        <v>-4.5259109168143617E-4</v>
      </c>
      <c r="G239" s="8">
        <f>'% Change over timeframe'!T238</f>
        <v>8.1547668619141572E-3</v>
      </c>
      <c r="H239" s="8">
        <f>'% Change over timeframe'!Y238</f>
        <v>3.0850377130209748E-2</v>
      </c>
      <c r="I239">
        <f t="shared" si="3"/>
        <v>236</v>
      </c>
    </row>
    <row r="240" spans="2:9" x14ac:dyDescent="0.2">
      <c r="B240" t="str">
        <f>'CEG DATA'!B240</f>
        <v>07/02/2024 16:00:00</v>
      </c>
      <c r="C240" s="8">
        <f>'% Change over timeframe'!D239</f>
        <v>5.8091945337303437E-4</v>
      </c>
      <c r="D240" s="8">
        <f>'% Change over timeframe'!H239</f>
        <v>8.1253390981054583E-3</v>
      </c>
      <c r="E240" s="8">
        <f>'% Change over timeframe'!L239</f>
        <v>-1.4450869566806853E-3</v>
      </c>
      <c r="F240" s="8">
        <f>'% Change over timeframe'!P239</f>
        <v>-8.8667171786641491E-3</v>
      </c>
      <c r="G240" s="8">
        <f>'% Change over timeframe'!T239</f>
        <v>3.057211214575539E-3</v>
      </c>
      <c r="H240" s="8">
        <f>'% Change over timeframe'!Y239</f>
        <v>1.1308989260697599E-2</v>
      </c>
      <c r="I240">
        <f t="shared" si="3"/>
        <v>237</v>
      </c>
    </row>
    <row r="241" spans="2:9" x14ac:dyDescent="0.2">
      <c r="B241" t="str">
        <f>'CEG DATA'!B241</f>
        <v>08/02/2024 16:00:00</v>
      </c>
      <c r="C241" s="8">
        <f>'% Change over timeframe'!D240</f>
        <v>-5.7713341566836846E-3</v>
      </c>
      <c r="D241" s="8">
        <f>'% Change over timeframe'!H240</f>
        <v>-4.0544169298222747E-3</v>
      </c>
      <c r="E241" s="8">
        <f>'% Change over timeframe'!L240</f>
        <v>1.2606718449782466E-2</v>
      </c>
      <c r="F241" s="8">
        <f>'% Change over timeframe'!P240</f>
        <v>-1.4028055726645712E-2</v>
      </c>
      <c r="G241" s="8">
        <f>'% Change over timeframe'!T240</f>
        <v>-7.9333582787407472E-3</v>
      </c>
      <c r="H241" s="8">
        <f>'% Change over timeframe'!Y240</f>
        <v>-1.3525014314584147E-2</v>
      </c>
      <c r="I241">
        <f t="shared" si="3"/>
        <v>238</v>
      </c>
    </row>
    <row r="242" spans="2:9" x14ac:dyDescent="0.2">
      <c r="B242" t="str">
        <f>'CEG DATA'!B242</f>
        <v>09/02/2024 16:00:00</v>
      </c>
      <c r="C242" s="8">
        <f>'% Change over timeframe'!D241</f>
        <v>2.8104056464991977E-3</v>
      </c>
      <c r="D242" s="8">
        <f>'% Change over timeframe'!H241</f>
        <v>2.6781350237782442E-2</v>
      </c>
      <c r="E242" s="8">
        <f>'% Change over timeframe'!L241</f>
        <v>-1.9797434527629196E-2</v>
      </c>
      <c r="F242" s="8">
        <f>'% Change over timeframe'!P241</f>
        <v>-5.3407766563968676E-3</v>
      </c>
      <c r="G242" s="8">
        <f>'% Change over timeframe'!T241</f>
        <v>-8.2956758092090342E-4</v>
      </c>
      <c r="H242" s="8">
        <f>'% Change over timeframe'!Y241</f>
        <v>1.1031341658022489E-2</v>
      </c>
      <c r="I242">
        <f t="shared" si="3"/>
        <v>239</v>
      </c>
    </row>
    <row r="243" spans="2:9" x14ac:dyDescent="0.2">
      <c r="B243" t="str">
        <f>'CEG DATA'!B243</f>
        <v>12/02/2024 16:00:00</v>
      </c>
      <c r="C243" s="8">
        <f>'% Change over timeframe'!D242</f>
        <v>-9.0426148080278088E-3</v>
      </c>
      <c r="D243" s="8">
        <f>'% Change over timeframe'!H242</f>
        <v>-1.2168897821162254E-2</v>
      </c>
      <c r="E243" s="8">
        <f>'% Change over timeframe'!L242</f>
        <v>6.8619957829832833E-3</v>
      </c>
      <c r="F243" s="8">
        <f>'% Change over timeframe'!P242</f>
        <v>8.8085873215536029E-3</v>
      </c>
      <c r="G243" s="8">
        <f>'% Change over timeframe'!T242</f>
        <v>1.8110610564431369E-3</v>
      </c>
      <c r="H243" s="8">
        <f>'% Change over timeframe'!Y242</f>
        <v>-2.8082250450665515E-2</v>
      </c>
      <c r="I243">
        <f t="shared" si="3"/>
        <v>240</v>
      </c>
    </row>
    <row r="244" spans="2:9" x14ac:dyDescent="0.2">
      <c r="B244" t="str">
        <f>'CEG DATA'!B244</f>
        <v>13/02/2024 16:00:00</v>
      </c>
      <c r="C244" s="8">
        <f>'% Change over timeframe'!D243</f>
        <v>-1.1338416427254269E-2</v>
      </c>
      <c r="D244" s="8">
        <f>'% Change over timeframe'!H243</f>
        <v>-2.1703004458623384E-2</v>
      </c>
      <c r="E244" s="8">
        <f>'% Change over timeframe'!L243</f>
        <v>-9.7793828143806875E-3</v>
      </c>
      <c r="F244" s="8">
        <f>'% Change over timeframe'!P243</f>
        <v>-3.5231450297710971E-2</v>
      </c>
      <c r="G244" s="8">
        <f>'% Change over timeframe'!T243</f>
        <v>3.8077877095053715E-3</v>
      </c>
      <c r="H244" s="8">
        <f>'% Change over timeframe'!Y243</f>
        <v>-4.6798307077480124E-3</v>
      </c>
      <c r="I244">
        <f t="shared" si="3"/>
        <v>241</v>
      </c>
    </row>
    <row r="245" spans="2:9" x14ac:dyDescent="0.2">
      <c r="B245" t="str">
        <f>'CEG DATA'!B245</f>
        <v>14/02/2024 16:00:00</v>
      </c>
      <c r="C245" s="8">
        <f>'% Change over timeframe'!D244</f>
        <v>-4.8213750321093058E-3</v>
      </c>
      <c r="D245" s="8">
        <f>'% Change over timeframe'!H244</f>
        <v>1.3780325245090166E-2</v>
      </c>
      <c r="E245" s="8">
        <f>'% Change over timeframe'!L244</f>
        <v>2.7187444219045273E-3</v>
      </c>
      <c r="F245" s="8">
        <f>'% Change over timeframe'!P244</f>
        <v>1.3298699910438711E-2</v>
      </c>
      <c r="G245" s="8">
        <f>'% Change over timeframe'!T244</f>
        <v>1.021993446654358E-2</v>
      </c>
      <c r="H245" s="8">
        <f>'% Change over timeframe'!Y244</f>
        <v>5.9240955855969051E-3</v>
      </c>
      <c r="I245">
        <f t="shared" si="3"/>
        <v>242</v>
      </c>
    </row>
    <row r="246" spans="2:9" x14ac:dyDescent="0.2">
      <c r="B246" t="str">
        <f>'CEG DATA'!B246</f>
        <v>15/02/2024 16:00:00</v>
      </c>
      <c r="C246" s="8">
        <f>'% Change over timeframe'!D245</f>
        <v>-1.5760444554656545E-3</v>
      </c>
      <c r="D246" s="8">
        <f>'% Change over timeframe'!H245</f>
        <v>-6.9253167208405486E-3</v>
      </c>
      <c r="E246" s="8">
        <f>'% Change over timeframe'!L245</f>
        <v>2.2589103353420223E-2</v>
      </c>
      <c r="F246" s="8">
        <f>'% Change over timeframe'!P245</f>
        <v>-1.1802196578266039E-3</v>
      </c>
      <c r="G246" s="8">
        <f>'% Change over timeframe'!T245</f>
        <v>1.3006472930664162E-2</v>
      </c>
      <c r="H246" s="8">
        <f>'% Change over timeframe'!Y245</f>
        <v>2.1755864420920458E-2</v>
      </c>
      <c r="I246">
        <f t="shared" si="3"/>
        <v>243</v>
      </c>
    </row>
    <row r="247" spans="2:9" x14ac:dyDescent="0.2">
      <c r="B247" t="str">
        <f>'CEG DATA'!B247</f>
        <v>16/02/2024 16:00:00</v>
      </c>
      <c r="C247" s="8">
        <f>'% Change over timeframe'!D246</f>
        <v>-8.4660636202350554E-3</v>
      </c>
      <c r="D247" s="8">
        <f>'% Change over timeframe'!H246</f>
        <v>-1.7093517468521606E-3</v>
      </c>
      <c r="E247" s="8">
        <f>'% Change over timeframe'!L246</f>
        <v>1.1000033462211644E-3</v>
      </c>
      <c r="F247" s="8">
        <f>'% Change over timeframe'!P246</f>
        <v>-3.656010832502047E-2</v>
      </c>
      <c r="G247" s="8">
        <f>'% Change over timeframe'!T246</f>
        <v>-6.7063620911112639E-3</v>
      </c>
      <c r="H247" s="8">
        <f>'% Change over timeframe'!Y246</f>
        <v>-2.5888996413717786E-3</v>
      </c>
      <c r="I247">
        <f t="shared" si="3"/>
        <v>244</v>
      </c>
    </row>
    <row r="248" spans="2:9" x14ac:dyDescent="0.2">
      <c r="B248" t="str">
        <f>'CEG DATA'!B248</f>
        <v>20/02/2024 16:00:00</v>
      </c>
      <c r="C248" s="8">
        <f>'% Change over timeframe'!D247</f>
        <v>-4.1223572271086705E-3</v>
      </c>
      <c r="D248" s="8">
        <f>'% Change over timeframe'!H247</f>
        <v>-1.4439182501420249E-2</v>
      </c>
      <c r="E248" s="8">
        <f>'% Change over timeframe'!L247</f>
        <v>-4.0825640737099534E-3</v>
      </c>
      <c r="F248" s="8">
        <f>'% Change over timeframe'!P247</f>
        <v>2.4467837017270481E-3</v>
      </c>
      <c r="G248" s="8">
        <f>'% Change over timeframe'!T247</f>
        <v>-3.5617105649982703E-2</v>
      </c>
      <c r="H248" s="8">
        <f>'% Change over timeframe'!Y247</f>
        <v>4.8676700919594602E-3</v>
      </c>
      <c r="I248">
        <f t="shared" si="3"/>
        <v>245</v>
      </c>
    </row>
    <row r="249" spans="2:9" x14ac:dyDescent="0.2">
      <c r="B249" t="str">
        <f>'CEG DATA'!B249</f>
        <v>21/02/2024 16:00:00</v>
      </c>
      <c r="C249" s="8">
        <f>'% Change over timeframe'!D248</f>
        <v>4.1772073491637982E-3</v>
      </c>
      <c r="D249" s="8">
        <f>'% Change over timeframe'!H248</f>
        <v>8.9969921987350897E-3</v>
      </c>
      <c r="E249" s="8">
        <f>'% Change over timeframe'!L248</f>
        <v>9.3072026555555791E-3</v>
      </c>
      <c r="F249" s="8">
        <f>'% Change over timeframe'!P248</f>
        <v>-1.3779745598017624E-2</v>
      </c>
      <c r="G249" s="8">
        <f>'% Change over timeframe'!T248</f>
        <v>1.603020711737118E-2</v>
      </c>
      <c r="H249" s="8">
        <f>'% Change over timeframe'!Y248</f>
        <v>-3.039516017896704E-3</v>
      </c>
      <c r="I249">
        <f t="shared" si="3"/>
        <v>246</v>
      </c>
    </row>
    <row r="250" spans="2:9" x14ac:dyDescent="0.2">
      <c r="B250" t="str">
        <f>'CEG DATA'!B250</f>
        <v>22/02/2024 16:00:00</v>
      </c>
      <c r="C250" s="8">
        <f>'% Change over timeframe'!D249</f>
        <v>1.1181223144870737E-2</v>
      </c>
      <c r="D250" s="8">
        <f>'% Change over timeframe'!H249</f>
        <v>3.4913357479493971E-2</v>
      </c>
      <c r="E250" s="8">
        <f>'% Change over timeframe'!L249</f>
        <v>-6.4335574378008995E-5</v>
      </c>
      <c r="F250" s="8">
        <f>'% Change over timeframe'!P249</f>
        <v>4.2208545202927598E-2</v>
      </c>
      <c r="G250" s="8">
        <f>'% Change over timeframe'!T249</f>
        <v>2.6887210834217714E-2</v>
      </c>
      <c r="H250" s="8">
        <f>'% Change over timeframe'!Y249</f>
        <v>1.5031062102442433E-2</v>
      </c>
      <c r="I250">
        <f t="shared" si="3"/>
        <v>247</v>
      </c>
    </row>
    <row r="251" spans="2:9" x14ac:dyDescent="0.2">
      <c r="B251" t="str">
        <f>'CEG DATA'!B251</f>
        <v>23/02/2024 16:00:00</v>
      </c>
      <c r="C251" s="8">
        <f>'% Change over timeframe'!D250</f>
        <v>-1.0084852023097546E-2</v>
      </c>
      <c r="D251" s="8">
        <f>'% Change over timeframe'!H250</f>
        <v>2.3457401264523258E-3</v>
      </c>
      <c r="E251" s="8">
        <f>'% Change over timeframe'!L250</f>
        <v>-4.9663103139173E-3</v>
      </c>
      <c r="F251" s="8">
        <f>'% Change over timeframe'!P250</f>
        <v>6.3928239501319841E-3</v>
      </c>
      <c r="G251" s="8">
        <f>'% Change over timeframe'!T250</f>
        <v>3.9365963343180061E-3</v>
      </c>
      <c r="H251" s="8">
        <f>'% Change over timeframe'!Y250</f>
        <v>4.4880021475642087E-3</v>
      </c>
      <c r="I251">
        <f t="shared" si="3"/>
        <v>248</v>
      </c>
    </row>
    <row r="252" spans="2:9" x14ac:dyDescent="0.2">
      <c r="B252" t="str">
        <f>'CEG DATA'!B252</f>
        <v>26/02/2024 16:00:00</v>
      </c>
      <c r="C252" s="8">
        <f>'% Change over timeframe'!D251</f>
        <v>-7.4791373711888022E-3</v>
      </c>
      <c r="D252" s="8">
        <f>'% Change over timeframe'!H251</f>
        <v>-1.4869040827090541E-3</v>
      </c>
      <c r="E252" s="8">
        <f>'% Change over timeframe'!L251</f>
        <v>-1.358739816298731E-3</v>
      </c>
      <c r="F252" s="8">
        <f>'% Change over timeframe'!P251</f>
        <v>1.8010076322542475E-2</v>
      </c>
      <c r="G252" s="8">
        <f>'% Change over timeframe'!T251</f>
        <v>2.2997488852623724E-3</v>
      </c>
      <c r="H252" s="8">
        <f>'% Change over timeframe'!Y251</f>
        <v>-5.7632733154833618E-3</v>
      </c>
      <c r="I252">
        <f t="shared" si="3"/>
        <v>249</v>
      </c>
    </row>
    <row r="253" spans="2:9" x14ac:dyDescent="0.2">
      <c r="B253" t="str">
        <f>'CEG DATA'!B253</f>
        <v>27/02/2024 16:00:00</v>
      </c>
      <c r="C253" s="8">
        <f>'% Change over timeframe'!D252</f>
        <v>8.0816295159372147E-3</v>
      </c>
      <c r="D253" s="8">
        <f>'% Change over timeframe'!H252</f>
        <v>-6.8338049856033669E-3</v>
      </c>
      <c r="E253" s="8">
        <f>'% Change over timeframe'!L252</f>
        <v>-1.4937820567510444E-2</v>
      </c>
      <c r="F253" s="8">
        <f>'% Change over timeframe'!P252</f>
        <v>7.1602107503908616E-3</v>
      </c>
      <c r="G253" s="8">
        <f>'% Change over timeframe'!T252</f>
        <v>5.0565704888823706E-4</v>
      </c>
      <c r="H253" s="8">
        <f>'% Change over timeframe'!Y252</f>
        <v>0.15631446407891086</v>
      </c>
      <c r="I253">
        <f t="shared" si="3"/>
        <v>250</v>
      </c>
    </row>
    <row r="254" spans="2:9" x14ac:dyDescent="0.2">
      <c r="B254" t="str">
        <f>'CEG DATA'!B254</f>
        <v>28/02/2024 16:00:00</v>
      </c>
      <c r="C254" s="8">
        <f>'% Change over timeframe'!D253</f>
        <v>-6.6474630171523214E-3</v>
      </c>
      <c r="D254" s="8">
        <f>'% Change over timeframe'!H253</f>
        <v>-2.1920977915638141E-3</v>
      </c>
      <c r="E254" s="8">
        <f>'% Change over timeframe'!L253</f>
        <v>1.1822661475619962E-3</v>
      </c>
      <c r="F254" s="8">
        <f>'% Change over timeframe'!P253</f>
        <v>-4.6040516467056114E-4</v>
      </c>
      <c r="G254" s="8">
        <f>'% Change over timeframe'!T253</f>
        <v>8.5990462752330923E-3</v>
      </c>
      <c r="H254" s="8">
        <f>'% Change over timeframe'!Y253</f>
        <v>9.2352548895022132E-2</v>
      </c>
      <c r="I254">
        <f t="shared" si="3"/>
        <v>251</v>
      </c>
    </row>
    <row r="255" spans="2:9" x14ac:dyDescent="0.2">
      <c r="B255" t="str">
        <f>'CEG DATA'!B255</f>
        <v>29/02/2024 16:00:00</v>
      </c>
      <c r="C255" s="8">
        <f>'% Change over timeframe'!D254</f>
        <v>-3.6999241479239351E-3</v>
      </c>
      <c r="D255" s="8">
        <f>'% Change over timeframe'!H254</f>
        <v>2.057685768875929E-2</v>
      </c>
      <c r="E255" s="8">
        <f>'% Change over timeframe'!L254</f>
        <v>-2.1685567887140362E-3</v>
      </c>
      <c r="F255" s="8">
        <f>'% Change over timeframe'!P254</f>
        <v>3.4400314370898848E-2</v>
      </c>
      <c r="G255" s="8">
        <f>'% Change over timeframe'!T254</f>
        <v>-8.5779827793239054E-3</v>
      </c>
      <c r="H255" s="8">
        <f>'% Change over timeframe'!Y254</f>
        <v>-1.4029940106404478E-2</v>
      </c>
      <c r="I255">
        <f t="shared" si="3"/>
        <v>252</v>
      </c>
    </row>
    <row r="256" spans="2:9" x14ac:dyDescent="0.2">
      <c r="B256" t="str">
        <f>'CEG DATA'!B256</f>
        <v>01/03/2024 16:00:00</v>
      </c>
      <c r="C256" s="8">
        <f>'% Change over timeframe'!D255</f>
        <v>-6.0486852378135621E-3</v>
      </c>
      <c r="D256" s="8">
        <f>'% Change over timeframe'!H255</f>
        <v>8.2258619220345799E-3</v>
      </c>
      <c r="E256" s="8">
        <f>'% Change over timeframe'!L255</f>
        <v>5.2490114612377542E-3</v>
      </c>
      <c r="F256" s="8">
        <f>'% Change over timeframe'!P255</f>
        <v>7.8072769988818708E-2</v>
      </c>
      <c r="G256" s="8">
        <f>'% Change over timeframe'!T255</f>
        <v>3.9310953618841094E-3</v>
      </c>
      <c r="H256" s="8">
        <f>'% Change over timeframe'!Y255</f>
        <v>9.1006419381165979E-3</v>
      </c>
      <c r="I256">
        <f t="shared" si="3"/>
        <v>253</v>
      </c>
    </row>
    <row r="257" spans="2:9" x14ac:dyDescent="0.2">
      <c r="B257" t="str">
        <f>'CEG DATA'!B257</f>
        <v>04/03/2024 16:00:00</v>
      </c>
      <c r="C257" s="8">
        <f>'% Change over timeframe'!D256</f>
        <v>-2.5708936509254418E-2</v>
      </c>
      <c r="D257" s="8">
        <f>'% Change over timeframe'!H256</f>
        <v>-3.5975305803929518E-3</v>
      </c>
      <c r="E257" s="8">
        <f>'% Change over timeframe'!L256</f>
        <v>-2.6054707283170532E-2</v>
      </c>
      <c r="F257" s="8">
        <f>'% Change over timeframe'!P256</f>
        <v>4.1143798152902886E-4</v>
      </c>
      <c r="G257" s="8">
        <f>'% Change over timeframe'!T256</f>
        <v>-1.7225751816695865E-2</v>
      </c>
      <c r="H257" s="8">
        <f>'% Change over timeframe'!Y256</f>
        <v>3.4687563451441139E-2</v>
      </c>
      <c r="I257">
        <f t="shared" si="3"/>
        <v>254</v>
      </c>
    </row>
    <row r="258" spans="2:9" x14ac:dyDescent="0.2">
      <c r="B258" t="str">
        <f>'CEG DATA'!B258</f>
        <v>05/03/2024 16:00:00</v>
      </c>
      <c r="C258" s="8">
        <f>'% Change over timeframe'!D257</f>
        <v>-2.8853168906373343E-2</v>
      </c>
      <c r="D258" s="8">
        <f>'% Change over timeframe'!H257</f>
        <v>-1.9676494920083998E-2</v>
      </c>
      <c r="E258" s="8">
        <f>'% Change over timeframe'!L257</f>
        <v>4.7576060523742102E-3</v>
      </c>
      <c r="F258" s="8">
        <f>'% Change over timeframe'!P257</f>
        <v>-1.3042313017823071E-2</v>
      </c>
      <c r="G258" s="8">
        <f>'% Change over timeframe'!T257</f>
        <v>-2.0726281711580647E-3</v>
      </c>
      <c r="H258" s="8">
        <f>'% Change over timeframe'!Y257</f>
        <v>4.4222773056721964E-3</v>
      </c>
      <c r="I258">
        <f t="shared" si="3"/>
        <v>255</v>
      </c>
    </row>
    <row r="259" spans="2:9" x14ac:dyDescent="0.2">
      <c r="B259" t="str">
        <f>'CEG DATA'!B259</f>
        <v>06/03/2024 16:00:00</v>
      </c>
      <c r="C259" s="8">
        <f>'% Change over timeframe'!D258</f>
        <v>-5.8955482635053178E-3</v>
      </c>
      <c r="D259" s="8">
        <f>'% Change over timeframe'!H258</f>
        <v>-3.5094820705164902E-3</v>
      </c>
      <c r="E259" s="8">
        <f>'% Change over timeframe'!L258</f>
        <v>-8.4586970508485158E-3</v>
      </c>
      <c r="F259" s="8">
        <f>'% Change over timeframe'!P258</f>
        <v>1.8784740610672077E-2</v>
      </c>
      <c r="G259" s="8">
        <f>'% Change over timeframe'!T258</f>
        <v>8.6890401008813695E-3</v>
      </c>
      <c r="H259" s="8">
        <f>'% Change over timeframe'!Y258</f>
        <v>1.7996281058010679E-2</v>
      </c>
      <c r="I259">
        <f t="shared" si="3"/>
        <v>256</v>
      </c>
    </row>
    <row r="260" spans="2:9" x14ac:dyDescent="0.2">
      <c r="B260" t="str">
        <f>'CEG DATA'!B260</f>
        <v>07/03/2024 16:00:00</v>
      </c>
      <c r="C260" s="8">
        <f>'% Change over timeframe'!D259</f>
        <v>-7.0980719885401129E-4</v>
      </c>
      <c r="D260" s="8">
        <f>'% Change over timeframe'!H259</f>
        <v>1.8897031364077933E-2</v>
      </c>
      <c r="E260" s="8">
        <f>'% Change over timeframe'!L259</f>
        <v>6.9869279866799387E-3</v>
      </c>
      <c r="F260" s="8">
        <f>'% Change over timeframe'!P259</f>
        <v>-6.3596480630146437E-3</v>
      </c>
      <c r="G260" s="8">
        <f>'% Change over timeframe'!T259</f>
        <v>-8.6462620973241106E-3</v>
      </c>
      <c r="H260" s="8">
        <f>'% Change over timeframe'!Y259</f>
        <v>-2.2249425131397513E-3</v>
      </c>
      <c r="I260">
        <f t="shared" si="3"/>
        <v>257</v>
      </c>
    </row>
    <row r="261" spans="2:9" x14ac:dyDescent="0.2">
      <c r="B261" t="str">
        <f>'CEG DATA'!B261</f>
        <v>08/03/2024 16:00:00</v>
      </c>
      <c r="C261" s="8">
        <f>'% Change over timeframe'!D260</f>
        <v>1.0184646360068749E-2</v>
      </c>
      <c r="D261" s="8">
        <f>'% Change over timeframe'!H260</f>
        <v>-8.3482893914712739E-3</v>
      </c>
      <c r="E261" s="8">
        <f>'% Change over timeframe'!L260</f>
        <v>3.4085246032854065E-3</v>
      </c>
      <c r="F261" s="8">
        <f>'% Change over timeframe'!P260</f>
        <v>-2.0164907359095059E-2</v>
      </c>
      <c r="G261" s="8">
        <f>'% Change over timeframe'!T260</f>
        <v>3.6720792756832817E-3</v>
      </c>
      <c r="H261" s="8">
        <f>'% Change over timeframe'!Y260</f>
        <v>-5.1475021439881107E-2</v>
      </c>
      <c r="I261">
        <f t="shared" si="3"/>
        <v>258</v>
      </c>
    </row>
    <row r="262" spans="2:9" x14ac:dyDescent="0.2">
      <c r="B262" t="str">
        <f>'CEG DATA'!B262</f>
        <v>11/03/2024 16:00:00</v>
      </c>
      <c r="C262" s="8">
        <f>'% Change over timeframe'!D261</f>
        <v>1.1762101364637088E-2</v>
      </c>
      <c r="D262" s="8">
        <f>'% Change over timeframe'!H261</f>
        <v>-1.9522084958106242E-2</v>
      </c>
      <c r="E262" s="8">
        <f>'% Change over timeframe'!L261</f>
        <v>1.4045546920789775E-2</v>
      </c>
      <c r="F262" s="8">
        <f>'% Change over timeframe'!P261</f>
        <v>-1.5235165606482972E-2</v>
      </c>
      <c r="G262" s="8">
        <f>'% Change over timeframe'!T261</f>
        <v>-2.1312418827065211E-4</v>
      </c>
      <c r="H262" s="8">
        <f>'% Change over timeframe'!Y261</f>
        <v>-1.5717648081403721E-2</v>
      </c>
      <c r="I262">
        <f t="shared" ref="I262:I325" si="4">I261+1</f>
        <v>259</v>
      </c>
    </row>
    <row r="263" spans="2:9" x14ac:dyDescent="0.2">
      <c r="B263" t="str">
        <f>'CEG DATA'!B263</f>
        <v>12/03/2024 16:00:00</v>
      </c>
      <c r="C263" s="8">
        <f>'% Change over timeframe'!D262</f>
        <v>2.7747286430700939E-3</v>
      </c>
      <c r="D263" s="8">
        <f>'% Change over timeframe'!H262</f>
        <v>1.9750174141965615E-2</v>
      </c>
      <c r="E263" s="8">
        <f>'% Change over timeframe'!L262</f>
        <v>-7.2394619634895321E-4</v>
      </c>
      <c r="F263" s="8">
        <f>'% Change over timeframe'!P262</f>
        <v>1.4815085785140682E-2</v>
      </c>
      <c r="G263" s="8">
        <f>'% Change over timeframe'!T262</f>
        <v>7.8766476251668979E-3</v>
      </c>
      <c r="H263" s="8">
        <f>'% Change over timeframe'!Y262</f>
        <v>2.7358170983303978E-3</v>
      </c>
      <c r="I263">
        <f t="shared" si="4"/>
        <v>260</v>
      </c>
    </row>
    <row r="264" spans="2:9" x14ac:dyDescent="0.2">
      <c r="B264" t="str">
        <f>'CEG DATA'!B264</f>
        <v>13/03/2024 16:00:00</v>
      </c>
      <c r="C264" s="8">
        <f>'% Change over timeframe'!D263</f>
        <v>-1.2196689701489101E-2</v>
      </c>
      <c r="D264" s="8">
        <f>'% Change over timeframe'!H263</f>
        <v>6.6486961784346229E-3</v>
      </c>
      <c r="E264" s="8">
        <f>'% Change over timeframe'!L263</f>
        <v>1.3081486825832921E-2</v>
      </c>
      <c r="F264" s="8">
        <f>'% Change over timeframe'!P263</f>
        <v>-7.8034773293486591E-3</v>
      </c>
      <c r="G264" s="8">
        <f>'% Change over timeframe'!T263</f>
        <v>5.7776813894404831E-3</v>
      </c>
      <c r="H264" s="8">
        <f>'% Change over timeframe'!Y263</f>
        <v>-3.0336400150267448E-3</v>
      </c>
      <c r="I264">
        <f t="shared" si="4"/>
        <v>261</v>
      </c>
    </row>
    <row r="265" spans="2:9" x14ac:dyDescent="0.2">
      <c r="B265" t="str">
        <f>'CEG DATA'!B265</f>
        <v>14/03/2024 16:00:00</v>
      </c>
      <c r="C265" s="8">
        <f>'% Change over timeframe'!D264</f>
        <v>1.0868092908418524E-2</v>
      </c>
      <c r="D265" s="8">
        <f>'% Change over timeframe'!H264</f>
        <v>1.2327419625636125E-2</v>
      </c>
      <c r="E265" s="8">
        <f>'% Change over timeframe'!L264</f>
        <v>1.1693017364192398E-2</v>
      </c>
      <c r="F265" s="8">
        <f>'% Change over timeframe'!P264</f>
        <v>-2.7257830927470743E-2</v>
      </c>
      <c r="G265" s="8">
        <f>'% Change over timeframe'!T264</f>
        <v>8.1039926709874782E-3</v>
      </c>
      <c r="H265" s="8">
        <f>'% Change over timeframe'!Y264</f>
        <v>-1.9369026568942217E-2</v>
      </c>
      <c r="I265">
        <f t="shared" si="4"/>
        <v>262</v>
      </c>
    </row>
    <row r="266" spans="2:9" x14ac:dyDescent="0.2">
      <c r="B266" t="str">
        <f>'CEG DATA'!B266</f>
        <v>15/03/2024 16:00:00</v>
      </c>
      <c r="C266" s="8">
        <f>'% Change over timeframe'!D265</f>
        <v>-2.1989477062673733E-3</v>
      </c>
      <c r="D266" s="8">
        <f>'% Change over timeframe'!H265</f>
        <v>-2.4521997775277506E-2</v>
      </c>
      <c r="E266" s="8">
        <f>'% Change over timeframe'!L265</f>
        <v>-9.638554963065164E-4</v>
      </c>
      <c r="F266" s="8">
        <f>'% Change over timeframe'!P265</f>
        <v>-1.6895629557366711E-2</v>
      </c>
      <c r="G266" s="8">
        <f>'% Change over timeframe'!T265</f>
        <v>-7.6415357553209278E-3</v>
      </c>
      <c r="H266" s="8">
        <f>'% Change over timeframe'!Y265</f>
        <v>5.3307613515482938E-3</v>
      </c>
      <c r="I266">
        <f t="shared" si="4"/>
        <v>263</v>
      </c>
    </row>
    <row r="267" spans="2:9" x14ac:dyDescent="0.2">
      <c r="B267" t="str">
        <f>'CEG DATA'!B267</f>
        <v>18/03/2024 16:00:00</v>
      </c>
      <c r="C267" s="8">
        <f>'% Change over timeframe'!D266</f>
        <v>6.3521608751096097E-3</v>
      </c>
      <c r="D267" s="8">
        <f>'% Change over timeframe'!H266</f>
        <v>3.4393809453396704E-4</v>
      </c>
      <c r="E267" s="8">
        <f>'% Change over timeframe'!L266</f>
        <v>-9.0043741612557283E-4</v>
      </c>
      <c r="F267" s="8">
        <f>'% Change over timeframe'!P266</f>
        <v>-7.9982652558401764E-3</v>
      </c>
      <c r="G267" s="8">
        <f>'% Change over timeframe'!T266</f>
        <v>6.4102783609190188E-3</v>
      </c>
      <c r="H267" s="8">
        <f>'% Change over timeframe'!Y266</f>
        <v>1.9859487477010336E-2</v>
      </c>
      <c r="I267">
        <f t="shared" si="4"/>
        <v>264</v>
      </c>
    </row>
    <row r="268" spans="2:9" x14ac:dyDescent="0.2">
      <c r="B268" t="str">
        <f>'CEG DATA'!B268</f>
        <v>19/03/2024 16:00:00</v>
      </c>
      <c r="C268" s="8">
        <f>'% Change over timeframe'!D267</f>
        <v>1.3493629551585165E-2</v>
      </c>
      <c r="D268" s="8">
        <f>'% Change over timeframe'!H267</f>
        <v>8.1055298501389247E-3</v>
      </c>
      <c r="E268" s="8">
        <f>'% Change over timeframe'!L267</f>
        <v>7.755703395271059E-3</v>
      </c>
      <c r="F268" s="8">
        <f>'% Change over timeframe'!P267</f>
        <v>8.4407431391657819E-3</v>
      </c>
      <c r="G268" s="8">
        <f>'% Change over timeframe'!T267</f>
        <v>1.0613980772134412E-2</v>
      </c>
      <c r="H268" s="8">
        <f>'% Change over timeframe'!Y267</f>
        <v>2.0923840273461784E-2</v>
      </c>
      <c r="I268">
        <f t="shared" si="4"/>
        <v>265</v>
      </c>
    </row>
    <row r="269" spans="2:9" x14ac:dyDescent="0.2">
      <c r="B269" t="str">
        <f>'CEG DATA'!B269</f>
        <v>20/03/2024 16:00:00</v>
      </c>
      <c r="C269" s="8">
        <f>'% Change over timeframe'!D268</f>
        <v>1.4602091726869399E-2</v>
      </c>
      <c r="D269" s="8">
        <f>'% Change over timeframe'!H268</f>
        <v>1.2710240308332522E-2</v>
      </c>
      <c r="E269" s="8">
        <f>'% Change over timeframe'!L268</f>
        <v>-1.3304820744666301E-2</v>
      </c>
      <c r="F269" s="8">
        <f>'% Change over timeframe'!P268</f>
        <v>1.5146815759985719E-2</v>
      </c>
      <c r="G269" s="8">
        <f>'% Change over timeframe'!T268</f>
        <v>8.3124629905018278E-3</v>
      </c>
      <c r="H269" s="8">
        <f>'% Change over timeframe'!Y268</f>
        <v>1.8959547582040843E-2</v>
      </c>
      <c r="I269">
        <f t="shared" si="4"/>
        <v>266</v>
      </c>
    </row>
    <row r="270" spans="2:9" x14ac:dyDescent="0.2">
      <c r="B270" t="str">
        <f>'CEG DATA'!B270</f>
        <v>21/03/2024 16:00:00</v>
      </c>
      <c r="C270" s="8">
        <f>'% Change over timeframe'!D269</f>
        <v>-4.1715567272317969E-2</v>
      </c>
      <c r="D270" s="8">
        <f>'% Change over timeframe'!H269</f>
        <v>0</v>
      </c>
      <c r="E270" s="8">
        <f>'% Change over timeframe'!L269</f>
        <v>2.0038143804522505E-3</v>
      </c>
      <c r="F270" s="8">
        <f>'% Change over timeframe'!P269</f>
        <v>4.847888012022588E-2</v>
      </c>
      <c r="G270" s="8">
        <f>'% Change over timeframe'!T269</f>
        <v>1.2286523231340078E-3</v>
      </c>
      <c r="H270" s="8">
        <f>'% Change over timeframe'!Y269</f>
        <v>-9.0327620785093012E-3</v>
      </c>
      <c r="I270">
        <f t="shared" si="4"/>
        <v>267</v>
      </c>
    </row>
    <row r="271" spans="2:9" x14ac:dyDescent="0.2">
      <c r="B271" t="str">
        <f>'CEG DATA'!B271</f>
        <v>22/03/2024 16:00:00</v>
      </c>
      <c r="C271" s="8">
        <f>'% Change over timeframe'!D270</f>
        <v>5.2960985131520685E-3</v>
      </c>
      <c r="D271" s="8">
        <f>'% Change over timeframe'!H270</f>
        <v>4.0333929533094429E-3</v>
      </c>
      <c r="E271" s="8">
        <f>'% Change over timeframe'!L270</f>
        <v>-1.2923237776882343E-3</v>
      </c>
      <c r="F271" s="8">
        <f>'% Change over timeframe'!P270</f>
        <v>3.1084886702674088E-3</v>
      </c>
      <c r="G271" s="8">
        <f>'% Change over timeframe'!T270</f>
        <v>-1.4366789760565706E-2</v>
      </c>
      <c r="H271" s="8">
        <f>'% Change over timeframe'!Y270</f>
        <v>2.3328810047627855E-2</v>
      </c>
      <c r="I271">
        <f t="shared" si="4"/>
        <v>268</v>
      </c>
    </row>
    <row r="272" spans="2:9" x14ac:dyDescent="0.2">
      <c r="B272" t="str">
        <f>'CEG DATA'!B272</f>
        <v>25/03/2024 16:00:00</v>
      </c>
      <c r="C272" s="8">
        <f>'% Change over timeframe'!D271</f>
        <v>-8.3350816246090791E-3</v>
      </c>
      <c r="D272" s="8">
        <f>'% Change over timeframe'!H271</f>
        <v>4.6851555387763576E-3</v>
      </c>
      <c r="E272" s="8">
        <f>'% Change over timeframe'!L271</f>
        <v>1.1635139133076577E-2</v>
      </c>
      <c r="F272" s="8">
        <f>'% Change over timeframe'!P271</f>
        <v>1.6213797981894214E-2</v>
      </c>
      <c r="G272" s="8">
        <f>'% Change over timeframe'!T271</f>
        <v>-1.1757347955462665E-2</v>
      </c>
      <c r="H272" s="8">
        <f>'% Change over timeframe'!Y271</f>
        <v>4.9367068771823772E-2</v>
      </c>
      <c r="I272">
        <f t="shared" si="4"/>
        <v>269</v>
      </c>
    </row>
    <row r="273" spans="2:9" x14ac:dyDescent="0.2">
      <c r="B273" t="str">
        <f>'CEG DATA'!B273</f>
        <v>26/03/2024 16:00:00</v>
      </c>
      <c r="C273" s="8">
        <f>'% Change over timeframe'!D272</f>
        <v>-6.6948805381267596E-3</v>
      </c>
      <c r="D273" s="8">
        <f>'% Change over timeframe'!H272</f>
        <v>-7.8769156748360759E-3</v>
      </c>
      <c r="E273" s="8">
        <f>'% Change over timeframe'!L272</f>
        <v>-7.6987613208873576E-3</v>
      </c>
      <c r="F273" s="8">
        <f>'% Change over timeframe'!P272</f>
        <v>4.7509679738606932E-2</v>
      </c>
      <c r="G273" s="8">
        <f>'% Change over timeframe'!T272</f>
        <v>1.5952314369008516E-3</v>
      </c>
      <c r="H273" s="8">
        <f>'% Change over timeframe'!Y272</f>
        <v>-9.9284364009810337E-3</v>
      </c>
      <c r="I273">
        <f t="shared" si="4"/>
        <v>270</v>
      </c>
    </row>
    <row r="274" spans="2:9" x14ac:dyDescent="0.2">
      <c r="B274" t="str">
        <f>'CEG DATA'!B274</f>
        <v>27/03/2024 16:00:00</v>
      </c>
      <c r="C274" s="8">
        <f>'% Change over timeframe'!D273</f>
        <v>2.0990800438109806E-2</v>
      </c>
      <c r="D274" s="8">
        <f>'% Change over timeframe'!H273</f>
        <v>8.544435308010738E-3</v>
      </c>
      <c r="E274" s="8">
        <f>'% Change over timeframe'!L273</f>
        <v>6.9315469107717742E-3</v>
      </c>
      <c r="F274" s="8">
        <f>'% Change over timeframe'!P273</f>
        <v>-7.4045544855858552E-3</v>
      </c>
      <c r="G274" s="8">
        <f>'% Change over timeframe'!T273</f>
        <v>2.4090087586314687E-3</v>
      </c>
      <c r="H274" s="8">
        <f>'% Change over timeframe'!Y273</f>
        <v>-2.8085354675005951E-3</v>
      </c>
      <c r="I274">
        <f t="shared" si="4"/>
        <v>271</v>
      </c>
    </row>
    <row r="275" spans="2:9" x14ac:dyDescent="0.2">
      <c r="B275" t="str">
        <f>'CEG DATA'!B275</f>
        <v>28/03/2024 16:00:00</v>
      </c>
      <c r="C275" s="8">
        <f>'% Change over timeframe'!D274</f>
        <v>-1.0615256731507589E-2</v>
      </c>
      <c r="D275" s="8">
        <f>'% Change over timeframe'!H274</f>
        <v>3.0537765604565369E-3</v>
      </c>
      <c r="E275" s="8">
        <f>'% Change over timeframe'!L274</f>
        <v>8.851024065994733E-3</v>
      </c>
      <c r="F275" s="8">
        <f>'% Change over timeframe'!P274</f>
        <v>8.762591361290744E-3</v>
      </c>
      <c r="G275" s="8">
        <f>'% Change over timeframe'!T274</f>
        <v>7.5454751857861975E-3</v>
      </c>
      <c r="H275" s="8">
        <f>'% Change over timeframe'!Y274</f>
        <v>-2.1636825962045937E-4</v>
      </c>
      <c r="I275">
        <f t="shared" si="4"/>
        <v>272</v>
      </c>
    </row>
    <row r="276" spans="2:9" x14ac:dyDescent="0.2">
      <c r="B276" t="str">
        <f>'CEG DATA'!B276</f>
        <v>01/04/2024 16:00:00</v>
      </c>
      <c r="C276" s="8">
        <f>'% Change over timeframe'!D275</f>
        <v>-8.4917496603818012E-3</v>
      </c>
      <c r="D276" s="8">
        <f>'% Change over timeframe'!H275</f>
        <v>3.2655349345476667E-3</v>
      </c>
      <c r="E276" s="8">
        <f>'% Change over timeframe'!L275</f>
        <v>8.4591123696450901E-3</v>
      </c>
      <c r="F276" s="8">
        <f>'% Change over timeframe'!P275</f>
        <v>3.7481796440558962E-2</v>
      </c>
      <c r="G276" s="8">
        <f>'% Change over timeframe'!T275</f>
        <v>-6.6043970591358175E-3</v>
      </c>
      <c r="H276" s="8">
        <f>'% Change over timeframe'!Y275</f>
        <v>6.0944556674103296E-3</v>
      </c>
      <c r="I276">
        <f t="shared" si="4"/>
        <v>273</v>
      </c>
    </row>
    <row r="277" spans="2:9" x14ac:dyDescent="0.2">
      <c r="B277" t="str">
        <f>'CEG DATA'!B277</f>
        <v>02/04/2024 16:00:00</v>
      </c>
      <c r="C277" s="8">
        <f>'% Change over timeframe'!D276</f>
        <v>-7.0233711550964639E-3</v>
      </c>
      <c r="D277" s="8">
        <f>'% Change over timeframe'!H276</f>
        <v>-1.5484159483703699E-3</v>
      </c>
      <c r="E277" s="8">
        <f>'% Change over timeframe'!L276</f>
        <v>4.3906487144059498E-3</v>
      </c>
      <c r="F277" s="8">
        <f>'% Change over timeframe'!P276</f>
        <v>-2.8795321591545527E-2</v>
      </c>
      <c r="G277" s="8">
        <f>'% Change over timeframe'!T276</f>
        <v>2.1506956287051728E-3</v>
      </c>
      <c r="H277" s="8">
        <f>'% Change over timeframe'!Y276</f>
        <v>1.1494072172987967E-2</v>
      </c>
      <c r="I277">
        <f t="shared" si="4"/>
        <v>274</v>
      </c>
    </row>
    <row r="278" spans="2:9" x14ac:dyDescent="0.2">
      <c r="B278" t="str">
        <f>'CEG DATA'!B278</f>
        <v>03/04/2024 16:00:00</v>
      </c>
      <c r="C278" s="8">
        <f>'% Change over timeframe'!D277</f>
        <v>4.7859703159410811E-3</v>
      </c>
      <c r="D278" s="8">
        <f>'% Change over timeframe'!H277</f>
        <v>9.4740449750837733E-3</v>
      </c>
      <c r="E278" s="8">
        <f>'% Change over timeframe'!L277</f>
        <v>4.1221718479561307E-3</v>
      </c>
      <c r="F278" s="8">
        <f>'% Change over timeframe'!P277</f>
        <v>3.9752808883943017E-2</v>
      </c>
      <c r="G278" s="8">
        <f>'% Change over timeframe'!T277</f>
        <v>-4.2012916476286888E-3</v>
      </c>
      <c r="H278" s="8">
        <f>'% Change over timeframe'!Y277</f>
        <v>1.1258344555271688E-2</v>
      </c>
      <c r="I278">
        <f t="shared" si="4"/>
        <v>275</v>
      </c>
    </row>
    <row r="279" spans="2:9" x14ac:dyDescent="0.2">
      <c r="B279" t="str">
        <f>'CEG DATA'!B279</f>
        <v>04/04/2024 16:00:00</v>
      </c>
      <c r="C279" s="8">
        <f>'% Change over timeframe'!D278</f>
        <v>-4.9044326746653004E-3</v>
      </c>
      <c r="D279" s="8">
        <f>'% Change over timeframe'!H278</f>
        <v>-1.3300049808612839E-2</v>
      </c>
      <c r="E279" s="8">
        <f>'% Change over timeframe'!L278</f>
        <v>1.5570021518097759E-3</v>
      </c>
      <c r="F279" s="8">
        <f>'% Change over timeframe'!P278</f>
        <v>-1.5261788875647263E-2</v>
      </c>
      <c r="G279" s="8">
        <f>'% Change over timeframe'!T278</f>
        <v>-1.6153393392037311E-2</v>
      </c>
      <c r="H279" s="8">
        <f>'% Change over timeframe'!Y278</f>
        <v>-3.8304492624688394E-2</v>
      </c>
      <c r="I279">
        <f t="shared" si="4"/>
        <v>276</v>
      </c>
    </row>
    <row r="280" spans="2:9" x14ac:dyDescent="0.2">
      <c r="B280" t="str">
        <f>'CEG DATA'!B280</f>
        <v>05/04/2024 16:00:00</v>
      </c>
      <c r="C280" s="8">
        <f>'% Change over timeframe'!D279</f>
        <v>4.4917333202830713E-3</v>
      </c>
      <c r="D280" s="8">
        <f>'% Change over timeframe'!H279</f>
        <v>2.7777280999446596E-2</v>
      </c>
      <c r="E280" s="8">
        <f>'% Change over timeframe'!L279</f>
        <v>5.6471030333331111E-3</v>
      </c>
      <c r="F280" s="8">
        <f>'% Change over timeframe'!P279</f>
        <v>3.5737824184762609E-2</v>
      </c>
      <c r="G280" s="8">
        <f>'% Change over timeframe'!T279</f>
        <v>1.5587693637801596E-2</v>
      </c>
      <c r="H280" s="8">
        <f>'% Change over timeframe'!Y279</f>
        <v>5.3017545638669734E-2</v>
      </c>
      <c r="I280">
        <f t="shared" si="4"/>
        <v>277</v>
      </c>
    </row>
    <row r="281" spans="2:9" x14ac:dyDescent="0.2">
      <c r="B281" t="str">
        <f>'CEG DATA'!B281</f>
        <v>08/04/2024 16:00:00</v>
      </c>
      <c r="C281" s="8">
        <f>'% Change over timeframe'!D280</f>
        <v>-6.6858220232951793E-3</v>
      </c>
      <c r="D281" s="8">
        <f>'% Change over timeframe'!H280</f>
        <v>6.4819318425716327E-4</v>
      </c>
      <c r="E281" s="8">
        <f>'% Change over timeframe'!L280</f>
        <v>-2.0441670945705414E-3</v>
      </c>
      <c r="F281" s="8">
        <f>'% Change over timeframe'!P280</f>
        <v>-2.1739138996197966E-3</v>
      </c>
      <c r="G281" s="8">
        <f>'% Change over timeframe'!T280</f>
        <v>3.5564891043656441E-3</v>
      </c>
      <c r="H281" s="8">
        <f>'% Change over timeframe'!Y280</f>
        <v>-5.713410856901361E-3</v>
      </c>
      <c r="I281">
        <f t="shared" si="4"/>
        <v>278</v>
      </c>
    </row>
    <row r="282" spans="2:9" x14ac:dyDescent="0.2">
      <c r="B282" t="str">
        <f>'CEG DATA'!B282</f>
        <v>09/04/2024 16:00:00</v>
      </c>
      <c r="C282" s="8">
        <f>'% Change over timeframe'!D281</f>
        <v>7.216404202286154E-3</v>
      </c>
      <c r="D282" s="8">
        <f>'% Change over timeframe'!H281</f>
        <v>2.5885793454655816E-3</v>
      </c>
      <c r="E282" s="8">
        <f>'% Change over timeframe'!L281</f>
        <v>4.5163562399597743E-3</v>
      </c>
      <c r="F282" s="8">
        <f>'% Change over timeframe'!P281</f>
        <v>-4.1799243048695192E-3</v>
      </c>
      <c r="G282" s="8">
        <f>'% Change over timeframe'!T281</f>
        <v>-1.4069484772999035E-2</v>
      </c>
      <c r="H282" s="8">
        <f>'% Change over timeframe'!Y281</f>
        <v>-2.0417463628406147E-2</v>
      </c>
      <c r="I282">
        <f t="shared" si="4"/>
        <v>279</v>
      </c>
    </row>
    <row r="283" spans="2:9" x14ac:dyDescent="0.2">
      <c r="B283" t="str">
        <f>'CEG DATA'!B283</f>
        <v>10/04/2024 16:00:00</v>
      </c>
      <c r="C283" s="8">
        <f>'% Change over timeframe'!D282</f>
        <v>-1.120177663669957E-2</v>
      </c>
      <c r="D283" s="8">
        <f>'% Change over timeframe'!H282</f>
        <v>1.5069159516991589E-3</v>
      </c>
      <c r="E283" s="8">
        <f>'% Change over timeframe'!L282</f>
        <v>4.1272735459779719E-3</v>
      </c>
      <c r="F283" s="8">
        <f>'% Change over timeframe'!P282</f>
        <v>-5.4784651267188499E-3</v>
      </c>
      <c r="G283" s="8">
        <f>'% Change over timeframe'!T282</f>
        <v>-6.3527350783954073E-3</v>
      </c>
      <c r="H283" s="8">
        <f>'% Change over timeframe'!Y282</f>
        <v>1.5718452214776576E-2</v>
      </c>
      <c r="I283">
        <f t="shared" si="4"/>
        <v>280</v>
      </c>
    </row>
    <row r="284" spans="2:9" x14ac:dyDescent="0.2">
      <c r="B284" t="str">
        <f>'CEG DATA'!B284</f>
        <v>11/04/2024 16:00:00</v>
      </c>
      <c r="C284" s="8">
        <f>'% Change over timeframe'!D283</f>
        <v>4.2360921815467849E-2</v>
      </c>
      <c r="D284" s="8">
        <f>'% Change over timeframe'!H283</f>
        <v>1.6533709965863008E-2</v>
      </c>
      <c r="E284" s="8">
        <f>'% Change over timeframe'!L283</f>
        <v>-4.8065165249476394E-3</v>
      </c>
      <c r="F284" s="8">
        <f>'% Change over timeframe'!P283</f>
        <v>2.263154435296828E-2</v>
      </c>
      <c r="G284" s="8">
        <f>'% Change over timeframe'!T283</f>
        <v>-1.8347063217146983E-3</v>
      </c>
      <c r="H284" s="8">
        <f>'% Change over timeframe'!Y283</f>
        <v>9.3760453511543863E-3</v>
      </c>
      <c r="I284">
        <f t="shared" si="4"/>
        <v>281</v>
      </c>
    </row>
    <row r="285" spans="2:9" x14ac:dyDescent="0.2">
      <c r="B285" t="str">
        <f>'CEG DATA'!B285</f>
        <v>12/04/2024 16:00:00</v>
      </c>
      <c r="C285" s="8">
        <f>'% Change over timeframe'!D284</f>
        <v>8.5896031407790355E-3</v>
      </c>
      <c r="D285" s="8">
        <f>'% Change over timeframe'!H284</f>
        <v>-1.5566176026700183E-2</v>
      </c>
      <c r="E285" s="8">
        <f>'% Change over timeframe'!L284</f>
        <v>-1.8264494009852972E-2</v>
      </c>
      <c r="F285" s="8">
        <f>'% Change over timeframe'!P284</f>
        <v>-2.5382073271417161E-2</v>
      </c>
      <c r="G285" s="8">
        <f>'% Change over timeframe'!T284</f>
        <v>-6.2761936357180305E-3</v>
      </c>
      <c r="H285" s="8">
        <f>'% Change over timeframe'!Y284</f>
        <v>-6.2930905905540504E-3</v>
      </c>
      <c r="I285">
        <f t="shared" si="4"/>
        <v>282</v>
      </c>
    </row>
    <row r="286" spans="2:9" x14ac:dyDescent="0.2">
      <c r="B286" t="str">
        <f>'CEG DATA'!B286</f>
        <v>15/04/2024 16:00:00</v>
      </c>
      <c r="C286" s="8">
        <f>'% Change over timeframe'!D285</f>
        <v>-2.2106042777816807E-2</v>
      </c>
      <c r="D286" s="8">
        <f>'% Change over timeframe'!H285</f>
        <v>-1.3576949594687727E-2</v>
      </c>
      <c r="E286" s="8">
        <f>'% Change over timeframe'!L285</f>
        <v>-8.6558746095816118E-3</v>
      </c>
      <c r="F286" s="8">
        <f>'% Change over timeframe'!P285</f>
        <v>-2.2656493718702674E-2</v>
      </c>
      <c r="G286" s="8">
        <f>'% Change over timeframe'!T285</f>
        <v>-1.2084412652565791E-2</v>
      </c>
      <c r="H286" s="8">
        <f>'% Change over timeframe'!Y285</f>
        <v>-3.3259490150606703E-2</v>
      </c>
      <c r="I286">
        <f t="shared" si="4"/>
        <v>283</v>
      </c>
    </row>
    <row r="287" spans="2:9" x14ac:dyDescent="0.2">
      <c r="B287" t="str">
        <f>'CEG DATA'!B287</f>
        <v>16/04/2024 16:00:00</v>
      </c>
      <c r="C287" s="8">
        <f>'% Change over timeframe'!D286</f>
        <v>-1.935336810312574E-2</v>
      </c>
      <c r="D287" s="8">
        <f>'% Change over timeframe'!H286</f>
        <v>-1.6351450746307115E-3</v>
      </c>
      <c r="E287" s="8">
        <f>'% Change over timeframe'!L286</f>
        <v>-8.3474534471100672E-3</v>
      </c>
      <c r="F287" s="8">
        <f>'% Change over timeframe'!P286</f>
        <v>8.7892103904571323E-3</v>
      </c>
      <c r="G287" s="8">
        <f>'% Change over timeframe'!T286</f>
        <v>6.5245049555020667E-5</v>
      </c>
      <c r="H287" s="8">
        <f>'% Change over timeframe'!Y286</f>
        <v>6.7195522288380537E-3</v>
      </c>
      <c r="I287">
        <f t="shared" si="4"/>
        <v>284</v>
      </c>
    </row>
    <row r="288" spans="2:9" x14ac:dyDescent="0.2">
      <c r="B288" t="str">
        <f>'CEG DATA'!B288</f>
        <v>17/04/2024 16:00:00</v>
      </c>
      <c r="C288" s="8">
        <f>'% Change over timeframe'!D287</f>
        <v>-8.1807320901940254E-3</v>
      </c>
      <c r="D288" s="8">
        <f>'% Change over timeframe'!H287</f>
        <v>-1.119046236122706E-2</v>
      </c>
      <c r="E288" s="8">
        <f>'% Change over timeframe'!L287</f>
        <v>7.6755792434080202E-4</v>
      </c>
      <c r="F288" s="8">
        <f>'% Change over timeframe'!P287</f>
        <v>-1.2552858039760955E-2</v>
      </c>
      <c r="G288" s="8">
        <f>'% Change over timeframe'!T287</f>
        <v>7.3914653683684146E-4</v>
      </c>
      <c r="H288" s="8">
        <f>'% Change over timeframe'!Y287</f>
        <v>-6.7195522288380173E-3</v>
      </c>
      <c r="I288">
        <f t="shared" si="4"/>
        <v>285</v>
      </c>
    </row>
    <row r="289" spans="2:9" x14ac:dyDescent="0.2">
      <c r="B289" t="str">
        <f>'CEG DATA'!B289</f>
        <v>18/04/2024 16:00:00</v>
      </c>
      <c r="C289" s="8">
        <f>'% Change over timeframe'!D288</f>
        <v>-5.7306747089850953E-3</v>
      </c>
      <c r="D289" s="8">
        <f>'% Change over timeframe'!H288</f>
        <v>-1.1428695823622744E-2</v>
      </c>
      <c r="E289" s="8">
        <f>'% Change over timeframe'!L288</f>
        <v>7.4529758627434666E-3</v>
      </c>
      <c r="F289" s="8">
        <f>'% Change over timeframe'!P288</f>
        <v>-2.6749779899165334E-2</v>
      </c>
      <c r="G289" s="8">
        <f>'% Change over timeframe'!T288</f>
        <v>-1.1936394261662358E-2</v>
      </c>
      <c r="H289" s="8">
        <f>'% Change over timeframe'!Y288</f>
        <v>-8.3410546961461152E-3</v>
      </c>
      <c r="I289">
        <f t="shared" si="4"/>
        <v>286</v>
      </c>
    </row>
    <row r="290" spans="2:9" x14ac:dyDescent="0.2">
      <c r="B290" t="str">
        <f>'CEG DATA'!B290</f>
        <v>19/04/2024 16:00:00</v>
      </c>
      <c r="C290" s="8">
        <f>'% Change over timeframe'!D289</f>
        <v>-1.2287830793693253E-2</v>
      </c>
      <c r="D290" s="8">
        <f>'% Change over timeframe'!H289</f>
        <v>-2.5944651504319662E-2</v>
      </c>
      <c r="E290" s="8">
        <f>'% Change over timeframe'!L289</f>
        <v>1.5304011259872805E-2</v>
      </c>
      <c r="F290" s="8">
        <f>'% Change over timeframe'!P289</f>
        <v>-3.387484191726952E-2</v>
      </c>
      <c r="G290" s="8">
        <f>'% Change over timeframe'!T289</f>
        <v>1.5163338399672198E-3</v>
      </c>
      <c r="H290" s="8">
        <f>'% Change over timeframe'!Y289</f>
        <v>-1.6230206034359162E-2</v>
      </c>
      <c r="I290">
        <f t="shared" si="4"/>
        <v>287</v>
      </c>
    </row>
    <row r="291" spans="2:9" x14ac:dyDescent="0.2">
      <c r="B291" t="str">
        <f>'CEG DATA'!B291</f>
        <v>22/04/2024 16:00:00</v>
      </c>
      <c r="C291" s="8">
        <f>'% Change over timeframe'!D290</f>
        <v>5.0779942269434828E-3</v>
      </c>
      <c r="D291" s="8">
        <f>'% Change over timeframe'!H290</f>
        <v>1.4778874115294518E-2</v>
      </c>
      <c r="E291" s="8">
        <f>'% Change over timeframe'!L290</f>
        <v>1.1928570865273812E-2</v>
      </c>
      <c r="F291" s="8">
        <f>'% Change over timeframe'!P290</f>
        <v>1.5109631391766134E-2</v>
      </c>
      <c r="G291" s="8">
        <f>'% Change over timeframe'!T290</f>
        <v>2.9820005871838908E-3</v>
      </c>
      <c r="H291" s="8">
        <f>'% Change over timeframe'!Y290</f>
        <v>1.2743224185813E-2</v>
      </c>
      <c r="I291">
        <f t="shared" si="4"/>
        <v>288</v>
      </c>
    </row>
    <row r="292" spans="2:9" x14ac:dyDescent="0.2">
      <c r="B292" t="str">
        <f>'CEG DATA'!B292</f>
        <v>23/04/2024 16:00:00</v>
      </c>
      <c r="C292" s="8">
        <f>'% Change over timeframe'!D291</f>
        <v>6.3713625402651809E-3</v>
      </c>
      <c r="D292" s="8">
        <f>'% Change over timeframe'!H291</f>
        <v>1.2949700261494035E-2</v>
      </c>
      <c r="E292" s="8">
        <f>'% Change over timeframe'!L291</f>
        <v>5.727145623141831E-3</v>
      </c>
      <c r="F292" s="8">
        <f>'% Change over timeframe'!P291</f>
        <v>4.1926356863308367E-2</v>
      </c>
      <c r="G292" s="8">
        <f>'% Change over timeframe'!T291</f>
        <v>1.3202014339409627E-2</v>
      </c>
      <c r="H292" s="8">
        <f>'% Change over timeframe'!Y291</f>
        <v>2.7083250092940277E-2</v>
      </c>
      <c r="I292">
        <f t="shared" si="4"/>
        <v>289</v>
      </c>
    </row>
    <row r="293" spans="2:9" x14ac:dyDescent="0.2">
      <c r="B293" t="str">
        <f>'CEG DATA'!B293</f>
        <v>24/04/2024 16:00:00</v>
      </c>
      <c r="C293" s="8">
        <f>'% Change over timeframe'!D292</f>
        <v>1.2622220448546821E-2</v>
      </c>
      <c r="D293" s="8">
        <f>'% Change over timeframe'!H292</f>
        <v>-1.6567362903509429E-2</v>
      </c>
      <c r="E293" s="8">
        <f>'% Change over timeframe'!L292</f>
        <v>4.4115015481916526E-3</v>
      </c>
      <c r="F293" s="8">
        <f>'% Change over timeframe'!P292</f>
        <v>-5.3120974848899416E-3</v>
      </c>
      <c r="G293" s="8">
        <f>'% Change over timeframe'!T292</f>
        <v>-6.9165264504582357E-4</v>
      </c>
      <c r="H293" s="8">
        <f>'% Change over timeframe'!Y292</f>
        <v>-1.1164347685966648E-2</v>
      </c>
      <c r="I293">
        <f t="shared" si="4"/>
        <v>290</v>
      </c>
    </row>
    <row r="294" spans="2:9" x14ac:dyDescent="0.2">
      <c r="B294" t="str">
        <f>'CEG DATA'!B294</f>
        <v>25/04/2024 16:00:00</v>
      </c>
      <c r="C294" s="8">
        <f>'% Change over timeframe'!D293</f>
        <v>5.1341176774868519E-3</v>
      </c>
      <c r="D294" s="8">
        <f>'% Change over timeframe'!H293</f>
        <v>-1.6673714666010097E-2</v>
      </c>
      <c r="E294" s="8">
        <f>'% Change over timeframe'!L293</f>
        <v>1.0399972100894321E-2</v>
      </c>
      <c r="F294" s="8">
        <f>'% Change over timeframe'!P293</f>
        <v>-1.5229395671482856E-3</v>
      </c>
      <c r="G294" s="8">
        <f>'% Change over timeframe'!T293</f>
        <v>-8.4359897281865613E-4</v>
      </c>
      <c r="H294" s="8">
        <f>'% Change over timeframe'!Y293</f>
        <v>9.8886339106574947E-3</v>
      </c>
      <c r="I294">
        <f t="shared" si="4"/>
        <v>291</v>
      </c>
    </row>
    <row r="295" spans="2:9" x14ac:dyDescent="0.2">
      <c r="B295" t="str">
        <f>'CEG DATA'!B295</f>
        <v>26/04/2024 16:00:00</v>
      </c>
      <c r="C295" s="8">
        <f>'% Change over timeframe'!D294</f>
        <v>-3.4788796547335459E-3</v>
      </c>
      <c r="D295" s="8">
        <f>'% Change over timeframe'!H294</f>
        <v>3.3686561483780839E-2</v>
      </c>
      <c r="E295" s="8">
        <f>'% Change over timeframe'!L294</f>
        <v>3.6839127328551517E-3</v>
      </c>
      <c r="F295" s="8">
        <f>'% Change over timeframe'!P294</f>
        <v>2.7249642447375322E-2</v>
      </c>
      <c r="G295" s="8">
        <f>'% Change over timeframe'!T294</f>
        <v>6.7061103829566242E-4</v>
      </c>
      <c r="H295" s="8">
        <f>'% Change over timeframe'!Y294</f>
        <v>1.9129608894340702E-3</v>
      </c>
      <c r="I295">
        <f t="shared" si="4"/>
        <v>292</v>
      </c>
    </row>
    <row r="296" spans="2:9" x14ac:dyDescent="0.2">
      <c r="B296" t="str">
        <f>'CEG DATA'!B296</f>
        <v>29/04/2024 16:00:00</v>
      </c>
      <c r="C296" s="8">
        <f>'% Change over timeframe'!D295</f>
        <v>2.450531024782426E-2</v>
      </c>
      <c r="D296" s="8">
        <f>'% Change over timeframe'!H295</f>
        <v>7.432504125006777E-3</v>
      </c>
      <c r="E296" s="8">
        <f>'% Change over timeframe'!L295</f>
        <v>2.6488486982600662E-3</v>
      </c>
      <c r="F296" s="8">
        <f>'% Change over timeframe'!P295</f>
        <v>-2.1361126999368155E-2</v>
      </c>
      <c r="G296" s="8">
        <f>'% Change over timeframe'!T295</f>
        <v>-1.1571383680258203E-2</v>
      </c>
      <c r="H296" s="8">
        <f>'% Change over timeframe'!Y295</f>
        <v>1.2732772689516211E-3</v>
      </c>
      <c r="I296">
        <f t="shared" si="4"/>
        <v>293</v>
      </c>
    </row>
    <row r="297" spans="2:9" x14ac:dyDescent="0.2">
      <c r="B297" t="str">
        <f>'CEG DATA'!B297</f>
        <v>30/04/2024 16:00:00</v>
      </c>
      <c r="C297" s="8">
        <f>'% Change over timeframe'!D296</f>
        <v>-1.8439867514427888E-2</v>
      </c>
      <c r="D297" s="8">
        <f>'% Change over timeframe'!H296</f>
        <v>-3.3490038444296287E-2</v>
      </c>
      <c r="E297" s="8">
        <f>'% Change over timeframe'!L296</f>
        <v>-3.089378781001928E-2</v>
      </c>
      <c r="F297" s="8">
        <f>'% Change over timeframe'!P296</f>
        <v>1.3917847379990791E-2</v>
      </c>
      <c r="G297" s="8">
        <f>'% Change over timeframe'!T296</f>
        <v>-1.2991485153849607E-2</v>
      </c>
      <c r="H297" s="8">
        <f>'% Change over timeframe'!Y296</f>
        <v>-1.4257350035367589E-2</v>
      </c>
      <c r="I297">
        <f t="shared" si="4"/>
        <v>294</v>
      </c>
    </row>
    <row r="298" spans="2:9" x14ac:dyDescent="0.2">
      <c r="B298" t="str">
        <f>'CEG DATA'!B298</f>
        <v>01/05/2024 16:00:00</v>
      </c>
      <c r="C298" s="8">
        <f>'% Change over timeframe'!D297</f>
        <v>-6.0654427333962507E-3</v>
      </c>
      <c r="D298" s="8">
        <f>'% Change over timeframe'!H297</f>
        <v>2.2599831917240992E-2</v>
      </c>
      <c r="E298" s="8">
        <f>'% Change over timeframe'!L297</f>
        <v>-1.0221341716036806E-2</v>
      </c>
      <c r="F298" s="8">
        <f>'% Change over timeframe'!P297</f>
        <v>-4.4927069204076867E-3</v>
      </c>
      <c r="G298" s="8">
        <f>'% Change over timeframe'!T297</f>
        <v>-2.0442459604796383E-2</v>
      </c>
      <c r="H298" s="8">
        <f>'% Change over timeframe'!Y297</f>
        <v>-7.4494271622136043E-3</v>
      </c>
      <c r="I298">
        <f t="shared" si="4"/>
        <v>295</v>
      </c>
    </row>
    <row r="299" spans="2:9" x14ac:dyDescent="0.2">
      <c r="B299" t="str">
        <f>'CEG DATA'!B299</f>
        <v>02/05/2024 16:00:00</v>
      </c>
      <c r="C299" s="8">
        <f>'% Change over timeframe'!D298</f>
        <v>2.1792700729467398E-2</v>
      </c>
      <c r="D299" s="8">
        <f>'% Change over timeframe'!H298</f>
        <v>3.1455359205484874E-2</v>
      </c>
      <c r="E299" s="8">
        <f>'% Change over timeframe'!L298</f>
        <v>6.8673013046620908E-3</v>
      </c>
      <c r="F299" s="8">
        <f>'% Change over timeframe'!P298</f>
        <v>-1.1320875624482085E-2</v>
      </c>
      <c r="G299" s="8">
        <f>'% Change over timeframe'!T298</f>
        <v>-2.1966334681586468E-3</v>
      </c>
      <c r="H299" s="8">
        <f>'% Change over timeframe'!Y298</f>
        <v>8.7393338228455419E-3</v>
      </c>
      <c r="I299">
        <f t="shared" si="4"/>
        <v>296</v>
      </c>
    </row>
    <row r="300" spans="2:9" x14ac:dyDescent="0.2">
      <c r="B300" t="str">
        <f>'CEG DATA'!B300</f>
        <v>03/05/2024 16:00:00</v>
      </c>
      <c r="C300" s="8">
        <f>'% Change over timeframe'!D299</f>
        <v>5.8095512753197624E-2</v>
      </c>
      <c r="D300" s="8">
        <f>'% Change over timeframe'!H299</f>
        <v>8.0339040474312461E-3</v>
      </c>
      <c r="E300" s="8">
        <f>'% Change over timeframe'!L299</f>
        <v>-2.9908427802701233E-3</v>
      </c>
      <c r="F300" s="8">
        <f>'% Change over timeframe'!P299</f>
        <v>1.7493157447517119E-2</v>
      </c>
      <c r="G300" s="8">
        <f>'% Change over timeframe'!T299</f>
        <v>5.6065616861695634E-3</v>
      </c>
      <c r="H300" s="8">
        <f>'% Change over timeframe'!Y299</f>
        <v>4.5567404308851374E-2</v>
      </c>
      <c r="I300">
        <f t="shared" si="4"/>
        <v>297</v>
      </c>
    </row>
    <row r="301" spans="2:9" x14ac:dyDescent="0.2">
      <c r="B301" t="str">
        <f>'CEG DATA'!B301</f>
        <v>06/05/2024 16:00:00</v>
      </c>
      <c r="C301" s="8">
        <f>'% Change over timeframe'!D300</f>
        <v>-9.1484929607891334E-3</v>
      </c>
      <c r="D301" s="8">
        <f>'% Change over timeframe'!H300</f>
        <v>1.3283383280833293E-2</v>
      </c>
      <c r="E301" s="8">
        <f>'% Change over timeframe'!L300</f>
        <v>1.2711378719766223E-2</v>
      </c>
      <c r="F301" s="8">
        <f>'% Change over timeframe'!P300</f>
        <v>2.3040370422796042E-2</v>
      </c>
      <c r="G301" s="8">
        <f>'% Change over timeframe'!T300</f>
        <v>1.2968433051673665E-2</v>
      </c>
      <c r="H301" s="8">
        <f>'% Change over timeframe'!Y300</f>
        <v>1.4469378179375847E-2</v>
      </c>
      <c r="I301">
        <f t="shared" si="4"/>
        <v>298</v>
      </c>
    </row>
    <row r="302" spans="2:9" x14ac:dyDescent="0.2">
      <c r="B302" t="str">
        <f>'CEG DATA'!B302</f>
        <v>07/05/2024 16:00:00</v>
      </c>
      <c r="C302" s="8">
        <f>'% Change over timeframe'!D301</f>
        <v>3.7900679792654901E-3</v>
      </c>
      <c r="D302" s="8">
        <f>'% Change over timeframe'!H301</f>
        <v>3.1791448368225726E-4</v>
      </c>
      <c r="E302" s="8">
        <f>'% Change over timeframe'!L301</f>
        <v>2.2771342578163127E-3</v>
      </c>
      <c r="F302" s="8">
        <f>'% Change over timeframe'!P301</f>
        <v>-1.5424470325631752E-2</v>
      </c>
      <c r="G302" s="8">
        <f>'% Change over timeframe'!T301</f>
        <v>8.1779651946518612E-3</v>
      </c>
      <c r="H302" s="8">
        <f>'% Change over timeframe'!Y301</f>
        <v>1.4362723673466899E-2</v>
      </c>
      <c r="I302">
        <f t="shared" si="4"/>
        <v>299</v>
      </c>
    </row>
    <row r="303" spans="2:9" x14ac:dyDescent="0.2">
      <c r="B303" t="str">
        <f>'CEG DATA'!B303</f>
        <v>08/05/2024 16:00:00</v>
      </c>
      <c r="C303" s="8">
        <f>'% Change over timeframe'!D302</f>
        <v>1.8622999302434699E-3</v>
      </c>
      <c r="D303" s="8">
        <f>'% Change over timeframe'!H302</f>
        <v>-4.0344040282374646E-3</v>
      </c>
      <c r="E303" s="8">
        <f>'% Change over timeframe'!L302</f>
        <v>-7.9948345330325141E-4</v>
      </c>
      <c r="F303" s="8">
        <f>'% Change over timeframe'!P302</f>
        <v>7.5583362869714593E-3</v>
      </c>
      <c r="G303" s="8">
        <f>'% Change over timeframe'!T302</f>
        <v>3.7672295966473071E-3</v>
      </c>
      <c r="H303" s="8">
        <f>'% Change over timeframe'!Y302</f>
        <v>3.6424625851279986E-2</v>
      </c>
      <c r="I303">
        <f t="shared" si="4"/>
        <v>300</v>
      </c>
    </row>
    <row r="304" spans="2:9" x14ac:dyDescent="0.2">
      <c r="B304" t="str">
        <f>'CEG DATA'!B304</f>
        <v>09/05/2024 16:00:00</v>
      </c>
      <c r="C304" s="8">
        <f>'% Change over timeframe'!D303</f>
        <v>9.9644177487252465E-3</v>
      </c>
      <c r="D304" s="8">
        <f>'% Change over timeframe'!H303</f>
        <v>7.9470616925319398E-3</v>
      </c>
      <c r="E304" s="8">
        <f>'% Change over timeframe'!L303</f>
        <v>1.7744909042562353E-2</v>
      </c>
      <c r="F304" s="8">
        <f>'% Change over timeframe'!P303</f>
        <v>7.3434921603740262E-4</v>
      </c>
      <c r="G304" s="8">
        <f>'% Change over timeframe'!T303</f>
        <v>1.5819659221695602E-3</v>
      </c>
      <c r="H304" s="8">
        <f>'% Change over timeframe'!Y303</f>
        <v>3.7323574486504515E-2</v>
      </c>
      <c r="I304">
        <f t="shared" si="4"/>
        <v>301</v>
      </c>
    </row>
    <row r="305" spans="2:9" x14ac:dyDescent="0.2">
      <c r="B305" t="str">
        <f>'CEG DATA'!B305</f>
        <v>10/05/2024 16:00:00</v>
      </c>
      <c r="C305" s="8">
        <f>'% Change over timeframe'!D304</f>
        <v>-8.2694557529546277E-3</v>
      </c>
      <c r="D305" s="8">
        <f>'% Change over timeframe'!H304</f>
        <v>-1.0716851467975767E-2</v>
      </c>
      <c r="E305" s="8">
        <f>'% Change over timeframe'!L304</f>
        <v>2.2338283204514494E-3</v>
      </c>
      <c r="F305" s="8">
        <f>'% Change over timeframe'!P304</f>
        <v>-6.8133952924197836E-3</v>
      </c>
      <c r="G305" s="8">
        <f>'% Change over timeframe'!T304</f>
        <v>3.265863698192195E-3</v>
      </c>
      <c r="H305" s="8">
        <f>'% Change over timeframe'!Y304</f>
        <v>-4.5492604686380644E-3</v>
      </c>
      <c r="I305">
        <f t="shared" si="4"/>
        <v>302</v>
      </c>
    </row>
    <row r="306" spans="2:9" x14ac:dyDescent="0.2">
      <c r="B306" t="str">
        <f>'CEG DATA'!B306</f>
        <v>13/05/2024 16:00:00</v>
      </c>
      <c r="C306" s="8">
        <f>'% Change over timeframe'!D305</f>
        <v>1.7491578547931153E-2</v>
      </c>
      <c r="D306" s="8">
        <f>'% Change over timeframe'!H305</f>
        <v>-4.8656692705978007E-3</v>
      </c>
      <c r="E306" s="8">
        <f>'% Change over timeframe'!L305</f>
        <v>-7.8099382895139118E-3</v>
      </c>
      <c r="F306" s="8">
        <f>'% Change over timeframe'!P305</f>
        <v>-8.908744889109442E-3</v>
      </c>
      <c r="G306" s="8">
        <f>'% Change over timeframe'!T305</f>
        <v>1.7054030414017625E-3</v>
      </c>
      <c r="H306" s="8">
        <f>'% Change over timeframe'!Y305</f>
        <v>-6.2541042084709826E-3</v>
      </c>
      <c r="I306">
        <f t="shared" si="4"/>
        <v>303</v>
      </c>
    </row>
    <row r="307" spans="2:9" x14ac:dyDescent="0.2">
      <c r="B307" t="str">
        <f>'CEG DATA'!B307</f>
        <v>14/05/2024 16:00:00</v>
      </c>
      <c r="C307" s="8">
        <f>'% Change over timeframe'!D306</f>
        <v>6.1545242567172895E-3</v>
      </c>
      <c r="D307" s="8">
        <f>'% Change over timeframe'!H306</f>
        <v>2.6763745769055737E-3</v>
      </c>
      <c r="E307" s="8">
        <f>'% Change over timeframe'!L306</f>
        <v>-5.6073774035734119E-3</v>
      </c>
      <c r="F307" s="8">
        <f>'% Change over timeframe'!P306</f>
        <v>3.5708270551900428E-2</v>
      </c>
      <c r="G307" s="8">
        <f>'% Change over timeframe'!T306</f>
        <v>-7.8073996303419891E-3</v>
      </c>
      <c r="H307" s="8">
        <f>'% Change over timeframe'!Y306</f>
        <v>1.9243400942320465E-2</v>
      </c>
      <c r="I307">
        <f t="shared" si="4"/>
        <v>304</v>
      </c>
    </row>
    <row r="308" spans="2:9" x14ac:dyDescent="0.2">
      <c r="B308" t="str">
        <f>'CEG DATA'!B308</f>
        <v>15/05/2024 16:00:00</v>
      </c>
      <c r="C308" s="8">
        <f>'% Change over timeframe'!D307</f>
        <v>1.2143858638487333E-2</v>
      </c>
      <c r="D308" s="8">
        <f>'% Change over timeframe'!H307</f>
        <v>-5.78996953377764E-3</v>
      </c>
      <c r="E308" s="8">
        <f>'% Change over timeframe'!L307</f>
        <v>-3.4286447596570883E-3</v>
      </c>
      <c r="F308" s="8">
        <f>'% Change over timeframe'!P307</f>
        <v>2.8725379315059269E-2</v>
      </c>
      <c r="G308" s="8">
        <f>'% Change over timeframe'!T307</f>
        <v>8.3315544427269711E-3</v>
      </c>
      <c r="H308" s="8">
        <f>'% Change over timeframe'!Y307</f>
        <v>2.5259250193761785E-2</v>
      </c>
      <c r="I308">
        <f t="shared" si="4"/>
        <v>305</v>
      </c>
    </row>
    <row r="309" spans="2:9" x14ac:dyDescent="0.2">
      <c r="B309" t="str">
        <f>'CEG DATA'!B309</f>
        <v>16/05/2024 16:00:00</v>
      </c>
      <c r="C309" s="8">
        <f>'% Change over timeframe'!D308</f>
        <v>6.3231111812725633E-4</v>
      </c>
      <c r="D309" s="8">
        <f>'% Change over timeframe'!H308</f>
        <v>-1.2770045295947339E-2</v>
      </c>
      <c r="E309" s="8">
        <f>'% Change over timeframe'!L308</f>
        <v>-1.2093687225454021E-2</v>
      </c>
      <c r="F309" s="8">
        <f>'% Change over timeframe'!P308</f>
        <v>-2.1198462058696504E-2</v>
      </c>
      <c r="G309" s="8">
        <f>'% Change over timeframe'!T308</f>
        <v>1.8977614298834376E-3</v>
      </c>
      <c r="H309" s="8">
        <f>'% Change over timeframe'!Y308</f>
        <v>-3.1709696444652331E-2</v>
      </c>
      <c r="I309">
        <f t="shared" si="4"/>
        <v>306</v>
      </c>
    </row>
    <row r="310" spans="2:9" x14ac:dyDescent="0.2">
      <c r="B310" t="str">
        <f>'CEG DATA'!B310</f>
        <v>17/05/2024 16:00:00</v>
      </c>
      <c r="C310" s="8">
        <f>'% Change over timeframe'!D309</f>
        <v>1.5801532781546361E-4</v>
      </c>
      <c r="D310" s="8">
        <f>'% Change over timeframe'!H309</f>
        <v>5.8100236741061009E-3</v>
      </c>
      <c r="E310" s="8">
        <f>'% Change over timeframe'!L309</f>
        <v>9.7603937684876494E-3</v>
      </c>
      <c r="F310" s="8">
        <f>'% Change over timeframe'!P309</f>
        <v>-2.7329544552542526E-2</v>
      </c>
      <c r="G310" s="8">
        <f>'% Change over timeframe'!T309</f>
        <v>3.0463282692082465E-3</v>
      </c>
      <c r="H310" s="8">
        <f>'% Change over timeframe'!Y309</f>
        <v>-1.5042779872908918E-2</v>
      </c>
      <c r="I310">
        <f t="shared" si="4"/>
        <v>307</v>
      </c>
    </row>
    <row r="311" spans="2:9" x14ac:dyDescent="0.2">
      <c r="B311" t="str">
        <f>'CEG DATA'!B311</f>
        <v>20/05/2024 16:00:00</v>
      </c>
      <c r="C311" s="8">
        <f>'% Change over timeframe'!D310</f>
        <v>6.1432027489136277E-3</v>
      </c>
      <c r="D311" s="8">
        <f>'% Change over timeframe'!H310</f>
        <v>-6.3002598143271308E-3</v>
      </c>
      <c r="E311" s="8">
        <f>'% Change over timeframe'!L310</f>
        <v>-9.4500564293121224E-3</v>
      </c>
      <c r="F311" s="8">
        <f>'% Change over timeframe'!P310</f>
        <v>1.3124504832809894E-2</v>
      </c>
      <c r="G311" s="8">
        <f>'% Change over timeframe'!T310</f>
        <v>-1.3261880564919724E-3</v>
      </c>
      <c r="H311" s="8">
        <f>'% Change over timeframe'!Y310</f>
        <v>9.1550922036559863E-3</v>
      </c>
      <c r="I311">
        <f t="shared" si="4"/>
        <v>308</v>
      </c>
    </row>
    <row r="312" spans="2:9" x14ac:dyDescent="0.2">
      <c r="B312" t="str">
        <f>'CEG DATA'!B312</f>
        <v>21/05/2024 16:00:00</v>
      </c>
      <c r="C312" s="8">
        <f>'% Change over timeframe'!D311</f>
        <v>6.8337989940669263E-3</v>
      </c>
      <c r="D312" s="8">
        <f>'% Change over timeframe'!H311</f>
        <v>-2.1271381660436009E-3</v>
      </c>
      <c r="E312" s="8">
        <f>'% Change over timeframe'!L311</f>
        <v>-7.2872546955454745E-3</v>
      </c>
      <c r="F312" s="8">
        <f>'% Change over timeframe'!P311</f>
        <v>1.2954481271805283E-2</v>
      </c>
      <c r="G312" s="8">
        <f>'% Change over timeframe'!T311</f>
        <v>-1.2190345016081774E-3</v>
      </c>
      <c r="H312" s="8">
        <f>'% Change over timeframe'!Y311</f>
        <v>3.4367957669628101E-2</v>
      </c>
      <c r="I312">
        <f t="shared" si="4"/>
        <v>309</v>
      </c>
    </row>
    <row r="313" spans="2:9" x14ac:dyDescent="0.2">
      <c r="B313" t="str">
        <f>'CEG DATA'!B313</f>
        <v>22/05/2024 16:00:00</v>
      </c>
      <c r="C313" s="8">
        <f>'% Change over timeframe'!D312</f>
        <v>-7.5668984666021327E-3</v>
      </c>
      <c r="D313" s="8">
        <f>'% Change over timeframe'!H312</f>
        <v>-1.0920607196614332E-4</v>
      </c>
      <c r="E313" s="8">
        <f>'% Change over timeframe'!L312</f>
        <v>-1.5116493679550185E-2</v>
      </c>
      <c r="F313" s="8">
        <f>'% Change over timeframe'!P312</f>
        <v>-6.2763588084354801E-3</v>
      </c>
      <c r="G313" s="8">
        <f>'% Change over timeframe'!T312</f>
        <v>-5.635540569777232E-3</v>
      </c>
      <c r="H313" s="8">
        <f>'% Change over timeframe'!Y312</f>
        <v>-1.1204092808506089E-2</v>
      </c>
      <c r="I313">
        <f t="shared" si="4"/>
        <v>310</v>
      </c>
    </row>
    <row r="314" spans="2:9" x14ac:dyDescent="0.2">
      <c r="B314" t="str">
        <f>'CEG DATA'!B314</f>
        <v>23/05/2024 16:00:00</v>
      </c>
      <c r="C314" s="8">
        <f>'% Change over timeframe'!D313</f>
        <v>-2.1283031091839801E-2</v>
      </c>
      <c r="D314" s="8">
        <f>'% Change over timeframe'!H313</f>
        <v>-1.142304694120695E-2</v>
      </c>
      <c r="E314" s="8">
        <f>'% Change over timeframe'!L313</f>
        <v>-4.0062372746269481E-3</v>
      </c>
      <c r="F314" s="8">
        <f>'% Change over timeframe'!P313</f>
        <v>8.4192167712640702E-3</v>
      </c>
      <c r="G314" s="8">
        <f>'% Change over timeframe'!T313</f>
        <v>-1.1699647626581067E-2</v>
      </c>
      <c r="H314" s="8">
        <f>'% Change over timeframe'!Y313</f>
        <v>4.7590000757194665E-3</v>
      </c>
      <c r="I314">
        <f t="shared" si="4"/>
        <v>311</v>
      </c>
    </row>
    <row r="315" spans="2:9" x14ac:dyDescent="0.2">
      <c r="B315" t="str">
        <f>'CEG DATA'!B315</f>
        <v>24/05/2024 16:00:00</v>
      </c>
      <c r="C315" s="8">
        <f>'% Change over timeframe'!D314</f>
        <v>1.6452103822174123E-2</v>
      </c>
      <c r="D315" s="8">
        <f>'% Change over timeframe'!H314</f>
        <v>-1.6583751727762275E-3</v>
      </c>
      <c r="E315" s="8">
        <f>'% Change over timeframe'!L314</f>
        <v>5.147934721995406E-3</v>
      </c>
      <c r="F315" s="8">
        <f>'% Change over timeframe'!P314</f>
        <v>8.7026568254870915E-3</v>
      </c>
      <c r="G315" s="8">
        <f>'% Change over timeframe'!T314</f>
        <v>-6.649009854063493E-5</v>
      </c>
      <c r="H315" s="8">
        <f>'% Change over timeframe'!Y314</f>
        <v>4.1928273306849152E-2</v>
      </c>
      <c r="I315">
        <f t="shared" si="4"/>
        <v>312</v>
      </c>
    </row>
    <row r="316" spans="2:9" x14ac:dyDescent="0.2">
      <c r="B316" t="str">
        <f>'CEG DATA'!B316</f>
        <v>28/05/2024 16:00:00</v>
      </c>
      <c r="C316" s="8">
        <f>'% Change over timeframe'!D315</f>
        <v>5.2635734412367455E-5</v>
      </c>
      <c r="D316" s="8">
        <f>'% Change over timeframe'!H315</f>
        <v>7.7156624156987071E-3</v>
      </c>
      <c r="E316" s="8">
        <f>'% Change over timeframe'!L315</f>
        <v>8.1442414869412512E-3</v>
      </c>
      <c r="F316" s="8">
        <f>'% Change over timeframe'!P315</f>
        <v>1.7528932605762285E-2</v>
      </c>
      <c r="G316" s="8">
        <f>'% Change over timeframe'!T315</f>
        <v>-1.3612331670777788E-2</v>
      </c>
      <c r="H316" s="8">
        <f>'% Change over timeframe'!Y315</f>
        <v>2.7711643626992235E-3</v>
      </c>
      <c r="I316">
        <f t="shared" si="4"/>
        <v>313</v>
      </c>
    </row>
    <row r="317" spans="2:9" x14ac:dyDescent="0.2">
      <c r="B317" t="str">
        <f>'CEG DATA'!B317</f>
        <v>29/05/2024 16:00:00</v>
      </c>
      <c r="C317" s="8">
        <f>'% Change over timeframe'!D316</f>
        <v>1.5777851174667318E-3</v>
      </c>
      <c r="D317" s="8">
        <f>'% Change over timeframe'!H316</f>
        <v>-7.1395230536316456E-4</v>
      </c>
      <c r="E317" s="8">
        <f>'% Change over timeframe'!L316</f>
        <v>-1.3547083169276912E-2</v>
      </c>
      <c r="F317" s="8">
        <f>'% Change over timeframe'!P316</f>
        <v>1.6885308135238055E-2</v>
      </c>
      <c r="G317" s="8">
        <f>'% Change over timeframe'!T316</f>
        <v>-5.8813757499789412E-3</v>
      </c>
      <c r="H317" s="8">
        <f>'% Change over timeframe'!Y316</f>
        <v>-4.6600320794542495E-2</v>
      </c>
      <c r="I317">
        <f t="shared" si="4"/>
        <v>314</v>
      </c>
    </row>
    <row r="318" spans="2:9" x14ac:dyDescent="0.2">
      <c r="B318" t="str">
        <f>'CEG DATA'!B318</f>
        <v>30/05/2024 16:00:00</v>
      </c>
      <c r="C318" s="8">
        <f>'% Change over timeframe'!D317</f>
        <v>5.2413768506466675E-3</v>
      </c>
      <c r="D318" s="8">
        <f>'% Change over timeframe'!H317</f>
        <v>-1.4944651861970954E-2</v>
      </c>
      <c r="E318" s="8">
        <f>'% Change over timeframe'!L317</f>
        <v>8.630590442060224E-3</v>
      </c>
      <c r="F318" s="8">
        <f>'% Change over timeframe'!P317</f>
        <v>-2.5085650694493873E-2</v>
      </c>
      <c r="G318" s="8">
        <f>'% Change over timeframe'!T317</f>
        <v>-8.3656470732312545E-4</v>
      </c>
      <c r="H318" s="8">
        <f>'% Change over timeframe'!Y317</f>
        <v>1.8937070277562057E-2</v>
      </c>
      <c r="I318">
        <f t="shared" si="4"/>
        <v>315</v>
      </c>
    </row>
    <row r="319" spans="2:9" x14ac:dyDescent="0.2">
      <c r="B319" t="str">
        <f>'CEG DATA'!B319</f>
        <v>31/05/2024 16:00:00</v>
      </c>
      <c r="C319" s="8">
        <f>'% Change over timeframe'!D318</f>
        <v>5.0060072211912839E-3</v>
      </c>
      <c r="D319" s="8">
        <f>'% Change over timeframe'!H318</f>
        <v>-1.619104405049978E-2</v>
      </c>
      <c r="E319" s="8">
        <f>'% Change over timeframe'!L318</f>
        <v>2.5207224339498305E-2</v>
      </c>
      <c r="F319" s="8">
        <f>'% Change over timeframe'!P318</f>
        <v>-2.982719993603204E-3</v>
      </c>
      <c r="G319" s="8">
        <f>'% Change over timeframe'!T318</f>
        <v>1.1179081073513992E-2</v>
      </c>
      <c r="H319" s="8">
        <f>'% Change over timeframe'!Y318</f>
        <v>-3.4873844476798754E-2</v>
      </c>
      <c r="I319">
        <f t="shared" si="4"/>
        <v>316</v>
      </c>
    </row>
    <row r="320" spans="2:9" x14ac:dyDescent="0.2">
      <c r="B320" t="str">
        <f>'CEG DATA'!B320</f>
        <v>03/06/2024 16:00:00</v>
      </c>
      <c r="C320" s="8">
        <f>'% Change over timeframe'!D319</f>
        <v>9.2161778974277301E-3</v>
      </c>
      <c r="D320" s="8">
        <f>'% Change over timeframe'!H319</f>
        <v>1.0710965469994352E-2</v>
      </c>
      <c r="E320" s="8">
        <f>'% Change over timeframe'!L319</f>
        <v>-3.027501676422438E-2</v>
      </c>
      <c r="F320" s="8">
        <f>'% Change over timeframe'!P319</f>
        <v>-4.226102433504548E-3</v>
      </c>
      <c r="G320" s="8">
        <f>'% Change over timeframe'!T319</f>
        <v>-8.7166099040850674E-3</v>
      </c>
      <c r="H320" s="8">
        <f>'% Change over timeframe'!Y319</f>
        <v>-4.2261465043751514E-2</v>
      </c>
      <c r="I320">
        <f t="shared" si="4"/>
        <v>317</v>
      </c>
    </row>
    <row r="321" spans="2:9" x14ac:dyDescent="0.2">
      <c r="B321" t="str">
        <f>'CEG DATA'!B321</f>
        <v>04/06/2024 16:00:00</v>
      </c>
      <c r="C321" s="8">
        <f>'% Change over timeframe'!D320</f>
        <v>1.6478710150511398E-3</v>
      </c>
      <c r="D321" s="8">
        <f>'% Change over timeframe'!H320</f>
        <v>5.5916048171680728E-3</v>
      </c>
      <c r="E321" s="8">
        <f>'% Change over timeframe'!L320</f>
        <v>-8.4824642028922623E-3</v>
      </c>
      <c r="F321" s="8">
        <f>'% Change over timeframe'!P320</f>
        <v>-1.3859496899921154E-2</v>
      </c>
      <c r="G321" s="8">
        <f>'% Change over timeframe'!T320</f>
        <v>3.5587226169939328E-3</v>
      </c>
      <c r="H321" s="8">
        <f>'% Change over timeframe'!Y320</f>
        <v>-2.4891902590394876E-2</v>
      </c>
      <c r="I321">
        <f t="shared" si="4"/>
        <v>318</v>
      </c>
    </row>
    <row r="322" spans="2:9" x14ac:dyDescent="0.2">
      <c r="B322" t="str">
        <f>'CEG DATA'!B322</f>
        <v>05/06/2024 16:00:00</v>
      </c>
      <c r="C322" s="8">
        <f>'% Change over timeframe'!D321</f>
        <v>7.7905165684197843E-3</v>
      </c>
      <c r="D322" s="8">
        <f>'% Change over timeframe'!H321</f>
        <v>1.0759351755794705E-2</v>
      </c>
      <c r="E322" s="8">
        <f>'% Change over timeframe'!L321</f>
        <v>-7.3929172176248501E-3</v>
      </c>
      <c r="F322" s="8">
        <f>'% Change over timeframe'!P321</f>
        <v>3.9296408431652448E-2</v>
      </c>
      <c r="G322" s="8">
        <f>'% Change over timeframe'!T321</f>
        <v>4.240384173708144E-3</v>
      </c>
      <c r="H322" s="8">
        <f>'% Change over timeframe'!Y321</f>
        <v>3.0016557595073726E-2</v>
      </c>
      <c r="I322">
        <f t="shared" si="4"/>
        <v>319</v>
      </c>
    </row>
    <row r="323" spans="2:9" x14ac:dyDescent="0.2">
      <c r="B323" t="str">
        <f>'CEG DATA'!B323</f>
        <v>06/06/2024 16:00:00</v>
      </c>
      <c r="C323" s="8">
        <f>'% Change over timeframe'!D322</f>
        <v>-7.1218438587839971E-3</v>
      </c>
      <c r="D323" s="8">
        <f>'% Change over timeframe'!H322</f>
        <v>2.0313027798628695E-2</v>
      </c>
      <c r="E323" s="8">
        <f>'% Change over timeframe'!L322</f>
        <v>6.1111122609900691E-3</v>
      </c>
      <c r="F323" s="8">
        <f>'% Change over timeframe'!P322</f>
        <v>-2.1738096218273766E-2</v>
      </c>
      <c r="G323" s="8">
        <f>'% Change over timeframe'!T322</f>
        <v>4.5122599846941077E-3</v>
      </c>
      <c r="H323" s="8">
        <f>'% Change over timeframe'!Y322</f>
        <v>-3.2678362291845779E-2</v>
      </c>
      <c r="I323">
        <f t="shared" si="4"/>
        <v>320</v>
      </c>
    </row>
    <row r="324" spans="2:9" x14ac:dyDescent="0.2">
      <c r="B324" t="str">
        <f>'CEG DATA'!B324</f>
        <v>07/06/2024 16:00:00</v>
      </c>
      <c r="C324" s="8">
        <f>'% Change over timeframe'!D323</f>
        <v>1.231586714587319E-2</v>
      </c>
      <c r="D324" s="8">
        <f>'% Change over timeframe'!H323</f>
        <v>-3.7909604025471821E-3</v>
      </c>
      <c r="E324" s="8">
        <f>'% Change over timeframe'!L323</f>
        <v>9.6150771806173855E-4</v>
      </c>
      <c r="F324" s="8">
        <f>'% Change over timeframe'!P323</f>
        <v>-3.698815313457544E-3</v>
      </c>
      <c r="G324" s="8">
        <f>'% Change over timeframe'!T323</f>
        <v>2.4708683978989024E-3</v>
      </c>
      <c r="H324" s="8">
        <f>'% Change over timeframe'!Y323</f>
        <v>-2.296656112004776E-2</v>
      </c>
      <c r="I324">
        <f t="shared" si="4"/>
        <v>321</v>
      </c>
    </row>
    <row r="325" spans="2:9" x14ac:dyDescent="0.2">
      <c r="B325" t="str">
        <f>'CEG DATA'!B325</f>
        <v>10/06/2024 16:00:00</v>
      </c>
      <c r="C325" s="8">
        <f>'% Change over timeframe'!D324</f>
        <v>-1.9333439804519667E-2</v>
      </c>
      <c r="D325" s="8">
        <f>'% Change over timeframe'!H324</f>
        <v>1.4864556330627226E-2</v>
      </c>
      <c r="E325" s="8">
        <f>'% Change over timeframe'!L324</f>
        <v>4.2196853098627292E-3</v>
      </c>
      <c r="F325" s="8">
        <f>'% Change over timeframe'!P324</f>
        <v>2.8014011145476289E-2</v>
      </c>
      <c r="G325" s="8">
        <f>'% Change over timeframe'!T324</f>
        <v>-1.2012815112531444E-3</v>
      </c>
      <c r="H325" s="8">
        <f>'% Change over timeframe'!Y324</f>
        <v>8.0648584699038198E-2</v>
      </c>
      <c r="I325">
        <f t="shared" si="4"/>
        <v>322</v>
      </c>
    </row>
    <row r="326" spans="2:9" x14ac:dyDescent="0.2">
      <c r="B326" t="str">
        <f>'CEG DATA'!B326</f>
        <v>11/06/2024 16:00:00</v>
      </c>
      <c r="C326" s="8">
        <f>'% Change over timeframe'!D325</f>
        <v>7.0131411174189487E-2</v>
      </c>
      <c r="D326" s="8">
        <f>'% Change over timeframe'!H325</f>
        <v>9.0838660765632951E-4</v>
      </c>
      <c r="E326" s="8">
        <f>'% Change over timeframe'!L325</f>
        <v>-1.5962714496379482E-3</v>
      </c>
      <c r="F326" s="8">
        <f>'% Change over timeframe'!P325</f>
        <v>-7.5784034764947465E-3</v>
      </c>
      <c r="G326" s="8">
        <f>'% Change over timeframe'!T325</f>
        <v>-4.6755502972451666E-4</v>
      </c>
      <c r="H326" s="8">
        <f>'% Change over timeframe'!Y325</f>
        <v>1.7000455633531367E-2</v>
      </c>
      <c r="I326">
        <f t="shared" ref="I326:I389" si="5">I325+1</f>
        <v>323</v>
      </c>
    </row>
    <row r="327" spans="2:9" x14ac:dyDescent="0.2">
      <c r="B327" t="str">
        <f>'CEG DATA'!B327</f>
        <v>12/06/2024 16:00:00</v>
      </c>
      <c r="C327" s="8">
        <f>'% Change over timeframe'!D326</f>
        <v>2.8177581693864077E-2</v>
      </c>
      <c r="D327" s="8">
        <f>'% Change over timeframe'!H326</f>
        <v>-1.8175991318501489E-3</v>
      </c>
      <c r="E327" s="8">
        <f>'% Change over timeframe'!L326</f>
        <v>-1.4611955770266102E-2</v>
      </c>
      <c r="F327" s="8">
        <f>'% Change over timeframe'!P326</f>
        <v>3.432792457404351E-2</v>
      </c>
      <c r="G327" s="8">
        <f>'% Change over timeframe'!T326</f>
        <v>-1.3542200588808279E-2</v>
      </c>
      <c r="H327" s="8">
        <f>'% Change over timeframe'!Y326</f>
        <v>-8.2485569702964764E-4</v>
      </c>
      <c r="I327">
        <f t="shared" si="5"/>
        <v>324</v>
      </c>
    </row>
    <row r="328" spans="2:9" x14ac:dyDescent="0.2">
      <c r="B328" t="str">
        <f>'CEG DATA'!B328</f>
        <v>13/06/2024 16:00:00</v>
      </c>
      <c r="C328" s="8">
        <f>'% Change over timeframe'!D327</f>
        <v>5.4761317255874456E-3</v>
      </c>
      <c r="D328" s="8">
        <f>'% Change over timeframe'!H327</f>
        <v>-1.6508790987430719E-2</v>
      </c>
      <c r="E328" s="8">
        <f>'% Change over timeframe'!L327</f>
        <v>-8.9885318261153525E-3</v>
      </c>
      <c r="F328" s="8">
        <f>'% Change over timeframe'!P327</f>
        <v>4.8329399961349051E-3</v>
      </c>
      <c r="G328" s="8">
        <f>'% Change over timeframe'!T327</f>
        <v>4.5045121211045079E-3</v>
      </c>
      <c r="H328" s="8">
        <f>'% Change over timeframe'!Y327</f>
        <v>8.2180985735298712E-3</v>
      </c>
      <c r="I328">
        <f t="shared" si="5"/>
        <v>325</v>
      </c>
    </row>
    <row r="329" spans="2:9" x14ac:dyDescent="0.2">
      <c r="B329" t="str">
        <f>'CEG DATA'!B329</f>
        <v>14/06/2024 16:00:00</v>
      </c>
      <c r="C329" s="8">
        <f>'% Change over timeframe'!D328</f>
        <v>-8.2019535092213904E-3</v>
      </c>
      <c r="D329" s="8">
        <f>'% Change over timeframe'!H328</f>
        <v>-9.2519530940429414E-4</v>
      </c>
      <c r="E329" s="8">
        <f>'% Change over timeframe'!L328</f>
        <v>-1.7681154535885266E-3</v>
      </c>
      <c r="F329" s="8">
        <f>'% Change over timeframe'!P328</f>
        <v>-1.845689977731662E-2</v>
      </c>
      <c r="G329" s="8">
        <f>'% Change over timeframe'!T328</f>
        <v>-8.3180652930688645E-4</v>
      </c>
      <c r="H329" s="8">
        <f>'% Change over timeframe'!Y328</f>
        <v>-2.313651025514012E-2</v>
      </c>
      <c r="I329">
        <f t="shared" si="5"/>
        <v>326</v>
      </c>
    </row>
    <row r="330" spans="2:9" x14ac:dyDescent="0.2">
      <c r="B330" t="str">
        <f>'CEG DATA'!B330</f>
        <v>17/06/2024 16:00:00</v>
      </c>
      <c r="C330" s="8">
        <f>'% Change over timeframe'!D329</f>
        <v>1.9480530284974665E-2</v>
      </c>
      <c r="D330" s="8">
        <f>'% Change over timeframe'!H329</f>
        <v>2.1755692253348038E-3</v>
      </c>
      <c r="E330" s="8">
        <f>'% Change over timeframe'!L329</f>
        <v>4.0554738994939658E-3</v>
      </c>
      <c r="F330" s="8">
        <f>'% Change over timeframe'!P329</f>
        <v>2.1942091256276951E-2</v>
      </c>
      <c r="G330" s="8">
        <f>'% Change over timeframe'!T329</f>
        <v>7.7962623533775269E-3</v>
      </c>
      <c r="H330" s="8">
        <f>'% Change over timeframe'!Y329</f>
        <v>-1.349219380351311E-2</v>
      </c>
      <c r="I330">
        <f t="shared" si="5"/>
        <v>327</v>
      </c>
    </row>
    <row r="331" spans="2:9" x14ac:dyDescent="0.2">
      <c r="B331" t="str">
        <f>'CEG DATA'!B331</f>
        <v>18/06/2024 16:00:00</v>
      </c>
      <c r="C331" s="8">
        <f>'% Change over timeframe'!D330</f>
        <v>-1.1045220883624869E-2</v>
      </c>
      <c r="D331" s="8">
        <f>'% Change over timeframe'!H330</f>
        <v>-6.8144292917169894E-3</v>
      </c>
      <c r="E331" s="8">
        <f>'% Change over timeframe'!L330</f>
        <v>9.1348042369318149E-4</v>
      </c>
      <c r="F331" s="8">
        <f>'% Change over timeframe'!P330</f>
        <v>4.6281074344680173E-3</v>
      </c>
      <c r="G331" s="8">
        <f>'% Change over timeframe'!T330</f>
        <v>4.4532593468238502E-3</v>
      </c>
      <c r="H331" s="8">
        <f>'% Change over timeframe'!Y330</f>
        <v>3.8808838455344052E-2</v>
      </c>
      <c r="I331">
        <f t="shared" si="5"/>
        <v>328</v>
      </c>
    </row>
    <row r="332" spans="2:9" x14ac:dyDescent="0.2">
      <c r="B332" t="str">
        <f>'CEG DATA'!B332</f>
        <v>20/06/2024 16:00:00</v>
      </c>
      <c r="C332" s="8">
        <f>'% Change over timeframe'!D331</f>
        <v>-2.1747678819839824E-2</v>
      </c>
      <c r="D332" s="8">
        <f>'% Change over timeframe'!H331</f>
        <v>1.7836801529211254E-2</v>
      </c>
      <c r="E332" s="8">
        <f>'% Change over timeframe'!L331</f>
        <v>2.1357717333902123E-2</v>
      </c>
      <c r="F332" s="8">
        <f>'% Change over timeframe'!P331</f>
        <v>-5.0217633706794954E-2</v>
      </c>
      <c r="G332" s="8">
        <f>'% Change over timeframe'!T331</f>
        <v>5.3178650061708977E-3</v>
      </c>
      <c r="H332" s="8">
        <f>'% Change over timeframe'!Y331</f>
        <v>8.5833559136045574E-3</v>
      </c>
      <c r="I332">
        <f t="shared" si="5"/>
        <v>329</v>
      </c>
    </row>
    <row r="333" spans="2:9" x14ac:dyDescent="0.2">
      <c r="B333" t="str">
        <f>'CEG DATA'!B333</f>
        <v>21/06/2024 16:00:00</v>
      </c>
      <c r="C333" s="8">
        <f>'% Change over timeframe'!D332</f>
        <v>-1.0499413276791171E-2</v>
      </c>
      <c r="D333" s="8">
        <f>'% Change over timeframe'!H332</f>
        <v>1.5886042276830638E-2</v>
      </c>
      <c r="E333" s="8">
        <f>'% Change over timeframe'!L332</f>
        <v>-8.720239921445324E-3</v>
      </c>
      <c r="F333" s="8">
        <f>'% Change over timeframe'!P332</f>
        <v>-6.9601812215553437E-3</v>
      </c>
      <c r="G333" s="8">
        <f>'% Change over timeframe'!T332</f>
        <v>5.1578319247654091E-3</v>
      </c>
      <c r="H333" s="8">
        <f>'% Change over timeframe'!Y332</f>
        <v>-1.898158888382508E-2</v>
      </c>
      <c r="I333">
        <f t="shared" si="5"/>
        <v>330</v>
      </c>
    </row>
    <row r="334" spans="2:9" x14ac:dyDescent="0.2">
      <c r="B334" t="str">
        <f>'CEG DATA'!B334</f>
        <v>24/06/2024 16:00:00</v>
      </c>
      <c r="C334" s="8">
        <f>'% Change over timeframe'!D333</f>
        <v>3.1277844713533962E-3</v>
      </c>
      <c r="D334" s="8">
        <f>'% Change over timeframe'!H333</f>
        <v>-1.8738036568788197E-2</v>
      </c>
      <c r="E334" s="8">
        <f>'% Change over timeframe'!L333</f>
        <v>2.5622050724048669E-2</v>
      </c>
      <c r="F334" s="8">
        <f>'% Change over timeframe'!P333</f>
        <v>-4.901112558857796E-3</v>
      </c>
      <c r="G334" s="8">
        <f>'% Change over timeframe'!T333</f>
        <v>4.6281654430939435E-3</v>
      </c>
      <c r="H334" s="8">
        <f>'% Change over timeframe'!Y333</f>
        <v>-9.349951817234893E-3</v>
      </c>
      <c r="I334">
        <f t="shared" si="5"/>
        <v>331</v>
      </c>
    </row>
    <row r="335" spans="2:9" x14ac:dyDescent="0.2">
      <c r="B335" t="str">
        <f>'CEG DATA'!B335</f>
        <v>25/06/2024 16:00:00</v>
      </c>
      <c r="C335" s="8">
        <f>'% Change over timeframe'!D334</f>
        <v>4.4581939088239372E-3</v>
      </c>
      <c r="D335" s="8">
        <f>'% Change over timeframe'!H334</f>
        <v>4.1407926660313871E-3</v>
      </c>
      <c r="E335" s="8">
        <f>'% Change over timeframe'!L334</f>
        <v>-5.3497940477076206E-3</v>
      </c>
      <c r="F335" s="8">
        <f>'% Change over timeframe'!P334</f>
        <v>1.9289850010957323E-2</v>
      </c>
      <c r="G335" s="8">
        <f>'% Change over timeframe'!T334</f>
        <v>-2.8708887690290035E-3</v>
      </c>
      <c r="H335" s="8">
        <f>'% Change over timeframe'!Y334</f>
        <v>2.8601397678500378E-2</v>
      </c>
      <c r="I335">
        <f t="shared" si="5"/>
        <v>332</v>
      </c>
    </row>
    <row r="336" spans="2:9" x14ac:dyDescent="0.2">
      <c r="B336" t="str">
        <f>'CEG DATA'!B336</f>
        <v>26/06/2024 16:00:00</v>
      </c>
      <c r="C336" s="8">
        <f>'% Change over timeframe'!D335</f>
        <v>1.9796062253251291E-2</v>
      </c>
      <c r="D336" s="8">
        <f>'% Change over timeframe'!H335</f>
        <v>3.827286437879511E-2</v>
      </c>
      <c r="E336" s="8">
        <f>'% Change over timeframe'!L335</f>
        <v>-1.5966752483283726E-2</v>
      </c>
      <c r="F336" s="8">
        <f>'% Change over timeframe'!P335</f>
        <v>-1.8237587549781015E-2</v>
      </c>
      <c r="G336" s="8">
        <f>'% Change over timeframe'!T335</f>
        <v>-7.2024363423005971E-3</v>
      </c>
      <c r="H336" s="8">
        <f>'% Change over timeframe'!Y335</f>
        <v>-5.5760028495753886E-2</v>
      </c>
      <c r="I336">
        <f t="shared" si="5"/>
        <v>333</v>
      </c>
    </row>
    <row r="337" spans="2:9" x14ac:dyDescent="0.2">
      <c r="B337" t="str">
        <f>'CEG DATA'!B337</f>
        <v>27/06/2024 16:00:00</v>
      </c>
      <c r="C337" s="8">
        <f>'% Change over timeframe'!D336</f>
        <v>3.9780092238486118E-3</v>
      </c>
      <c r="D337" s="8">
        <f>'% Change over timeframe'!H336</f>
        <v>2.1663341430359296E-2</v>
      </c>
      <c r="E337" s="8">
        <f>'% Change over timeframe'!L336</f>
        <v>2.3697452406604247E-3</v>
      </c>
      <c r="F337" s="8">
        <f>'% Change over timeframe'!P336</f>
        <v>1.4962004929613762E-2</v>
      </c>
      <c r="G337" s="8">
        <f>'% Change over timeframe'!T336</f>
        <v>-2.1517257936892267E-2</v>
      </c>
      <c r="H337" s="8">
        <f>'% Change over timeframe'!Y336</f>
        <v>-2.6646400548916132E-2</v>
      </c>
      <c r="I337">
        <f t="shared" si="5"/>
        <v>334</v>
      </c>
    </row>
    <row r="338" spans="2:9" x14ac:dyDescent="0.2">
      <c r="B338" t="str">
        <f>'CEG DATA'!B338</f>
        <v>28/06/2024 16:00:00</v>
      </c>
      <c r="C338" s="8">
        <f>'% Change over timeframe'!D337</f>
        <v>-1.6387633643185913E-2</v>
      </c>
      <c r="D338" s="8">
        <f>'% Change over timeframe'!H337</f>
        <v>-2.3524480363901978E-2</v>
      </c>
      <c r="E338" s="8">
        <f>'% Change over timeframe'!L337</f>
        <v>6.3950887899279576E-4</v>
      </c>
      <c r="F338" s="8">
        <f>'% Change over timeframe'!P337</f>
        <v>-1.1113154831932367E-2</v>
      </c>
      <c r="G338" s="8">
        <f>'% Change over timeframe'!T337</f>
        <v>-3.5976552249967586E-3</v>
      </c>
      <c r="H338" s="8">
        <f>'% Change over timeframe'!Y337</f>
        <v>-2.2269776029338453E-2</v>
      </c>
      <c r="I338">
        <f t="shared" si="5"/>
        <v>335</v>
      </c>
    </row>
    <row r="339" spans="2:9" x14ac:dyDescent="0.2">
      <c r="B339" t="str">
        <f>'CEG DATA'!B339</f>
        <v>01/07/2024 16:00:00</v>
      </c>
      <c r="C339" s="8">
        <f>'% Change over timeframe'!D338</f>
        <v>2.868905370820015E-2</v>
      </c>
      <c r="D339" s="8">
        <f>'% Change over timeframe'!H338</f>
        <v>2.0233754701003619E-2</v>
      </c>
      <c r="E339" s="8">
        <f>'% Change over timeframe'!L338</f>
        <v>6.391001687465201E-4</v>
      </c>
      <c r="F339" s="8">
        <f>'% Change over timeframe'!P338</f>
        <v>8.0000426670761501E-3</v>
      </c>
      <c r="G339" s="8">
        <f>'% Change over timeframe'!T338</f>
        <v>-8.0795186717145823E-3</v>
      </c>
      <c r="H339" s="8">
        <f>'% Change over timeframe'!Y338</f>
        <v>2.3587395720735965E-2</v>
      </c>
      <c r="I339">
        <f t="shared" si="5"/>
        <v>336</v>
      </c>
    </row>
    <row r="340" spans="2:9" x14ac:dyDescent="0.2">
      <c r="B340" t="str">
        <f>'CEG DATA'!B340</f>
        <v>02/07/2024 16:00:00</v>
      </c>
      <c r="C340" s="8">
        <f>'% Change over timeframe'!D339</f>
        <v>1.6109450935414969E-2</v>
      </c>
      <c r="D340" s="8">
        <f>'% Change over timeframe'!H339</f>
        <v>1.4098924379501675E-2</v>
      </c>
      <c r="E340" s="8">
        <f>'% Change over timeframe'!L339</f>
        <v>1.4683821708182322E-3</v>
      </c>
      <c r="F340" s="8">
        <f>'% Change over timeframe'!P339</f>
        <v>2.1760474832877384E-2</v>
      </c>
      <c r="G340" s="8">
        <f>'% Change over timeframe'!T339</f>
        <v>1.5959353079417409E-2</v>
      </c>
      <c r="H340" s="8">
        <f>'% Change over timeframe'!Y339</f>
        <v>5.3502073148408375E-3</v>
      </c>
      <c r="I340">
        <f t="shared" si="5"/>
        <v>337</v>
      </c>
    </row>
    <row r="341" spans="2:9" x14ac:dyDescent="0.2">
      <c r="B341" t="str">
        <f>'CEG DATA'!B341</f>
        <v>03/07/2024 13:05:00</v>
      </c>
      <c r="C341" s="8">
        <f>'% Change over timeframe'!D340</f>
        <v>5.7942310494322798E-3</v>
      </c>
      <c r="D341" s="8">
        <f>'% Change over timeframe'!H340</f>
        <v>-1.2123189802310612E-2</v>
      </c>
      <c r="E341" s="8">
        <f>'% Change over timeframe'!L340</f>
        <v>-2.5521597790533932E-4</v>
      </c>
      <c r="F341" s="8">
        <f>'% Change over timeframe'!P340</f>
        <v>-3.3955890011382718E-3</v>
      </c>
      <c r="G341" s="8">
        <f>'% Change over timeframe'!T340</f>
        <v>7.9074815893555861E-3</v>
      </c>
      <c r="H341" s="8">
        <f>'% Change over timeframe'!Y340</f>
        <v>1.8836749354680035E-2</v>
      </c>
      <c r="I341">
        <f t="shared" si="5"/>
        <v>338</v>
      </c>
    </row>
    <row r="342" spans="2:9" x14ac:dyDescent="0.2">
      <c r="B342" t="str">
        <f>'CEG DATA'!B342</f>
        <v>05/07/2024 16:00:00</v>
      </c>
      <c r="C342" s="8">
        <f>'% Change over timeframe'!D341</f>
        <v>2.1389995892297006E-2</v>
      </c>
      <c r="D342" s="8">
        <f>'% Change over timeframe'!H341</f>
        <v>1.2123189802310669E-2</v>
      </c>
      <c r="E342" s="8">
        <f>'% Change over timeframe'!L341</f>
        <v>-1.5433397452011288E-2</v>
      </c>
      <c r="F342" s="8">
        <f>'% Change over timeframe'!P341</f>
        <v>-8.025314139034994E-3</v>
      </c>
      <c r="G342" s="8">
        <f>'% Change over timeframe'!T341</f>
        <v>2.9186692881578804E-3</v>
      </c>
      <c r="H342" s="8">
        <f>'% Change over timeframe'!Y341</f>
        <v>5.7907889178396271E-3</v>
      </c>
      <c r="I342">
        <f t="shared" si="5"/>
        <v>339</v>
      </c>
    </row>
    <row r="343" spans="2:9" x14ac:dyDescent="0.2">
      <c r="B343" t="str">
        <f>'CEG DATA'!B343</f>
        <v>08/07/2024 16:00:00</v>
      </c>
      <c r="C343" s="8">
        <f>'% Change over timeframe'!D342</f>
        <v>6.5175499339704939E-3</v>
      </c>
      <c r="D343" s="8">
        <f>'% Change over timeframe'!H342</f>
        <v>-3.5563162027772372E-3</v>
      </c>
      <c r="E343" s="8">
        <f>'% Change over timeframe'!L342</f>
        <v>1.2960082962672759E-4</v>
      </c>
      <c r="F343" s="8">
        <f>'% Change over timeframe'!P342</f>
        <v>1.7167074097129566E-2</v>
      </c>
      <c r="G343" s="8">
        <f>'% Change over timeframe'!T342</f>
        <v>-7.2566828439837036E-3</v>
      </c>
      <c r="H343" s="8">
        <f>'% Change over timeframe'!Y342</f>
        <v>2.0796028357083676E-2</v>
      </c>
      <c r="I343">
        <f t="shared" si="5"/>
        <v>340</v>
      </c>
    </row>
    <row r="344" spans="2:9" x14ac:dyDescent="0.2">
      <c r="B344" t="str">
        <f>'CEG DATA'!B344</f>
        <v>09/07/2024 16:00:00</v>
      </c>
      <c r="C344" s="8">
        <f>'% Change over timeframe'!D343</f>
        <v>3.7678029240046994E-3</v>
      </c>
      <c r="D344" s="8">
        <f>'% Change over timeframe'!H343</f>
        <v>2.5085919405079597E-4</v>
      </c>
      <c r="E344" s="8">
        <f>'% Change over timeframe'!L343</f>
        <v>-8.7859730190203433E-3</v>
      </c>
      <c r="F344" s="8">
        <f>'% Change over timeframe'!P343</f>
        <v>-1.0116338748443737E-3</v>
      </c>
      <c r="G344" s="8">
        <f>'% Change over timeframe'!T343</f>
        <v>-3.4570263625281561E-3</v>
      </c>
      <c r="H344" s="8">
        <f>'% Change over timeframe'!Y343</f>
        <v>1.0655795675739313E-3</v>
      </c>
      <c r="I344">
        <f t="shared" si="5"/>
        <v>341</v>
      </c>
    </row>
    <row r="345" spans="2:9" x14ac:dyDescent="0.2">
      <c r="B345" t="str">
        <f>'CEG DATA'!B345</f>
        <v>10/07/2024 16:00:00</v>
      </c>
      <c r="C345" s="8">
        <f>'% Change over timeframe'!D344</f>
        <v>1.8628966575860231E-2</v>
      </c>
      <c r="D345" s="8">
        <f>'% Change over timeframe'!H344</f>
        <v>2.2549053725472511E-3</v>
      </c>
      <c r="E345" s="8">
        <f>'% Change over timeframe'!L344</f>
        <v>1.3956281182519844E-2</v>
      </c>
      <c r="F345" s="8">
        <f>'% Change over timeframe'!P344</f>
        <v>2.2847654402227562E-2</v>
      </c>
      <c r="G345" s="8">
        <f>'% Change over timeframe'!T344</f>
        <v>-2.5185200723559793E-2</v>
      </c>
      <c r="H345" s="8">
        <f>'% Change over timeframe'!Y344</f>
        <v>1.648679165764028E-2</v>
      </c>
      <c r="I345">
        <f t="shared" si="5"/>
        <v>342</v>
      </c>
    </row>
    <row r="346" spans="2:9" x14ac:dyDescent="0.2">
      <c r="B346" t="str">
        <f>'CEG DATA'!B346</f>
        <v>11/07/2024 16:00:00</v>
      </c>
      <c r="C346" s="8">
        <f>'% Change over timeframe'!D345</f>
        <v>-2.349472960050368E-2</v>
      </c>
      <c r="D346" s="8">
        <f>'% Change over timeframe'!H345</f>
        <v>-2.4010878959191968E-2</v>
      </c>
      <c r="E346" s="8">
        <f>'% Change over timeframe'!L345</f>
        <v>8.3765590129443197E-4</v>
      </c>
      <c r="F346" s="8">
        <f>'% Change over timeframe'!P345</f>
        <v>-3.0297739656822319E-2</v>
      </c>
      <c r="G346" s="8">
        <f>'% Change over timeframe'!T345</f>
        <v>6.3903856298917665E-3</v>
      </c>
      <c r="H346" s="8">
        <f>'% Change over timeframe'!Y345</f>
        <v>-1.242024261558904E-2</v>
      </c>
      <c r="I346">
        <f t="shared" si="5"/>
        <v>343</v>
      </c>
    </row>
    <row r="347" spans="2:9" x14ac:dyDescent="0.2">
      <c r="B347" t="str">
        <f>'CEG DATA'!B347</f>
        <v>12/07/2024 16:00:00</v>
      </c>
      <c r="C347" s="8">
        <f>'% Change over timeframe'!D346</f>
        <v>1.2966499801739235E-2</v>
      </c>
      <c r="D347" s="8">
        <f>'% Change over timeframe'!H346</f>
        <v>-2.8751880976515573E-3</v>
      </c>
      <c r="E347" s="8">
        <f>'% Change over timeframe'!L346</f>
        <v>2.12321134933721E-3</v>
      </c>
      <c r="F347" s="8">
        <f>'% Change over timeframe'!P346</f>
        <v>1.1826459854393409E-2</v>
      </c>
      <c r="G347" s="8">
        <f>'% Change over timeframe'!T346</f>
        <v>8.4196132445313581E-3</v>
      </c>
      <c r="H347" s="8">
        <f>'% Change over timeframe'!Y346</f>
        <v>1.3825524115686078E-3</v>
      </c>
      <c r="I347">
        <f t="shared" si="5"/>
        <v>344</v>
      </c>
    </row>
    <row r="348" spans="2:9" x14ac:dyDescent="0.2">
      <c r="B348" t="str">
        <f>'CEG DATA'!B348</f>
        <v>15/07/2024 16:00:00</v>
      </c>
      <c r="C348" s="8">
        <f>'% Change over timeframe'!D347</f>
        <v>1.6604674529990988E-2</v>
      </c>
      <c r="D348" s="8">
        <f>'% Change over timeframe'!H347</f>
        <v>-9.1423895483981436E-3</v>
      </c>
      <c r="E348" s="8">
        <f>'% Change over timeframe'!L347</f>
        <v>1.5623823216318538E-2</v>
      </c>
      <c r="F348" s="8">
        <f>'% Change over timeframe'!P347</f>
        <v>6.7159169750581529E-4</v>
      </c>
      <c r="G348" s="8">
        <f>'% Change over timeframe'!T347</f>
        <v>8.7998667647104477E-3</v>
      </c>
      <c r="H348" s="8">
        <f>'% Change over timeframe'!Y347</f>
        <v>-1.9813680134272239E-2</v>
      </c>
      <c r="I348">
        <f t="shared" si="5"/>
        <v>345</v>
      </c>
    </row>
    <row r="349" spans="2:9" x14ac:dyDescent="0.2">
      <c r="B349" t="str">
        <f>'CEG DATA'!B349</f>
        <v>16/07/2024 16:00:00</v>
      </c>
      <c r="C349" s="8">
        <f>'% Change over timeframe'!D348</f>
        <v>1.790205499208203E-3</v>
      </c>
      <c r="D349" s="8">
        <f>'% Change over timeframe'!H348</f>
        <v>1.5554521723741726E-3</v>
      </c>
      <c r="E349" s="8">
        <f>'% Change over timeframe'!L348</f>
        <v>-1.7098892738273851E-3</v>
      </c>
      <c r="F349" s="8">
        <f>'% Change over timeframe'!P348</f>
        <v>-2.2575854839326247E-2</v>
      </c>
      <c r="G349" s="8">
        <f>'% Change over timeframe'!T348</f>
        <v>-1.059119227371683E-3</v>
      </c>
      <c r="H349" s="8">
        <f>'% Change over timeframe'!Y348</f>
        <v>-3.8304184778163955E-2</v>
      </c>
      <c r="I349">
        <f t="shared" si="5"/>
        <v>346</v>
      </c>
    </row>
    <row r="350" spans="2:9" x14ac:dyDescent="0.2">
      <c r="B350" t="str">
        <f>'CEG DATA'!B350</f>
        <v>17/07/2024 16:00:00</v>
      </c>
      <c r="C350" s="8">
        <f>'% Change over timeframe'!D349</f>
        <v>-2.5621414460210976E-2</v>
      </c>
      <c r="D350" s="8">
        <f>'% Change over timeframe'!H349</f>
        <v>-2.6724257410480495E-2</v>
      </c>
      <c r="E350" s="8">
        <f>'% Change over timeframe'!L349</f>
        <v>2.1693640706285787E-2</v>
      </c>
      <c r="F350" s="8">
        <f>'% Change over timeframe'!P349</f>
        <v>-7.0956785215024326E-2</v>
      </c>
      <c r="G350" s="8">
        <f>'% Change over timeframe'!T349</f>
        <v>1.7056600566863134E-2</v>
      </c>
      <c r="H350" s="8">
        <f>'% Change over timeframe'!Y349</f>
        <v>-9.3082089846764388E-2</v>
      </c>
      <c r="I350">
        <f t="shared" si="5"/>
        <v>347</v>
      </c>
    </row>
    <row r="351" spans="2:9" x14ac:dyDescent="0.2">
      <c r="B351" t="str">
        <f>'CEG DATA'!B351</f>
        <v>18/07/2024 16:00:00</v>
      </c>
      <c r="C351" s="8">
        <f>'% Change over timeframe'!D350</f>
        <v>-2.0748548148905522E-2</v>
      </c>
      <c r="D351" s="8">
        <f>'% Change over timeframe'!H350</f>
        <v>-2.2493414975563411E-2</v>
      </c>
      <c r="E351" s="8">
        <f>'% Change over timeframe'!L350</f>
        <v>4.5792159226569051E-3</v>
      </c>
      <c r="F351" s="8">
        <f>'% Change over timeframe'!P350</f>
        <v>-2.1798720635205517E-2</v>
      </c>
      <c r="G351" s="8">
        <f>'% Change over timeframe'!T350</f>
        <v>-5.4229585716345334E-3</v>
      </c>
      <c r="H351" s="8">
        <f>'% Change over timeframe'!Y350</f>
        <v>3.2624711381499969E-3</v>
      </c>
      <c r="I351">
        <f t="shared" si="5"/>
        <v>348</v>
      </c>
    </row>
    <row r="352" spans="2:9" x14ac:dyDescent="0.2">
      <c r="B352" t="str">
        <f>'CEG DATA'!B352</f>
        <v>19/07/2024 16:00:00</v>
      </c>
      <c r="C352" s="8">
        <f>'% Change over timeframe'!D351</f>
        <v>5.7972308698451202E-4</v>
      </c>
      <c r="D352" s="8">
        <f>'% Change over timeframe'!H351</f>
        <v>-3.3798549400887957E-3</v>
      </c>
      <c r="E352" s="8">
        <f>'% Change over timeframe'!L351</f>
        <v>-1.7563979170203452E-2</v>
      </c>
      <c r="F352" s="8">
        <f>'% Change over timeframe'!P351</f>
        <v>-6.0457391780036548E-3</v>
      </c>
      <c r="G352" s="8">
        <f>'% Change over timeframe'!T351</f>
        <v>-1.1272964819929161E-2</v>
      </c>
      <c r="H352" s="8">
        <f>'% Change over timeframe'!Y351</f>
        <v>1.0728235032621885E-2</v>
      </c>
      <c r="I352">
        <f t="shared" si="5"/>
        <v>349</v>
      </c>
    </row>
    <row r="353" spans="2:9" x14ac:dyDescent="0.2">
      <c r="B353" t="str">
        <f>'CEG DATA'!B353</f>
        <v>22/07/2024 16:00:00</v>
      </c>
      <c r="C353" s="8">
        <f>'% Change over timeframe'!D352</f>
        <v>-1.5615591992412968E-3</v>
      </c>
      <c r="D353" s="8">
        <f>'% Change over timeframe'!H352</f>
        <v>-3.1721750512112411E-3</v>
      </c>
      <c r="E353" s="8">
        <f>'% Change over timeframe'!L352</f>
        <v>-1.3665044675875667E-2</v>
      </c>
      <c r="F353" s="8">
        <f>'% Change over timeframe'!P352</f>
        <v>4.5382359084431861E-2</v>
      </c>
      <c r="G353" s="8">
        <f>'% Change over timeframe'!T352</f>
        <v>9.5331744941721426E-3</v>
      </c>
      <c r="H353" s="8">
        <f>'% Change over timeframe'!Y352</f>
        <v>5.89910064226802E-3</v>
      </c>
      <c r="I353">
        <f t="shared" si="5"/>
        <v>350</v>
      </c>
    </row>
    <row r="354" spans="2:9" x14ac:dyDescent="0.2">
      <c r="B354" t="str">
        <f>'CEG DATA'!B354</f>
        <v>23/07/2024 16:00:00</v>
      </c>
      <c r="C354" s="8">
        <f>'% Change over timeframe'!D353</f>
        <v>4.6773811805469389E-3</v>
      </c>
      <c r="D354" s="8">
        <f>'% Change over timeframe'!H353</f>
        <v>2.0924440779508273E-2</v>
      </c>
      <c r="E354" s="8">
        <f>'% Change over timeframe'!L353</f>
        <v>-1.8645261758464191E-2</v>
      </c>
      <c r="F354" s="8">
        <f>'% Change over timeframe'!P353</f>
        <v>-1.2684608024968935E-3</v>
      </c>
      <c r="G354" s="8">
        <f>'% Change over timeframe'!T353</f>
        <v>-1.3983097695394492E-2</v>
      </c>
      <c r="H354" s="8">
        <f>'% Change over timeframe'!Y353</f>
        <v>-2.8925314022215385E-3</v>
      </c>
      <c r="I354">
        <f t="shared" si="5"/>
        <v>351</v>
      </c>
    </row>
    <row r="355" spans="2:9" x14ac:dyDescent="0.2">
      <c r="B355" t="str">
        <f>'CEG DATA'!B355</f>
        <v>24/07/2024 16:00:00</v>
      </c>
      <c r="C355" s="8">
        <f>'% Change over timeframe'!D354</f>
        <v>-2.917578151864024E-2</v>
      </c>
      <c r="D355" s="8">
        <f>'% Change over timeframe'!H354</f>
        <v>-3.0391185484265785E-2</v>
      </c>
      <c r="E355" s="8">
        <f>'% Change over timeframe'!L354</f>
        <v>6.3397805822955622E-3</v>
      </c>
      <c r="F355" s="8">
        <f>'% Change over timeframe'!P354</f>
        <v>-1.3141273253402768E-2</v>
      </c>
      <c r="G355" s="8">
        <f>'% Change over timeframe'!T354</f>
        <v>-2.1209484426409301E-2</v>
      </c>
      <c r="H355" s="8">
        <f>'% Change over timeframe'!Y354</f>
        <v>-8.1096615132629085E-2</v>
      </c>
      <c r="I355">
        <f t="shared" si="5"/>
        <v>352</v>
      </c>
    </row>
    <row r="356" spans="2:9" x14ac:dyDescent="0.2">
      <c r="B356" t="str">
        <f>'CEG DATA'!B356</f>
        <v>25/07/2024 16:00:00</v>
      </c>
      <c r="C356" s="8">
        <f>'% Change over timeframe'!D355</f>
        <v>-4.8161916823298888E-3</v>
      </c>
      <c r="D356" s="8">
        <f>'% Change over timeframe'!H355</f>
        <v>-5.4341932552554647E-3</v>
      </c>
      <c r="E356" s="8">
        <f>'% Change over timeframe'!L355</f>
        <v>1.5802766399120607E-2</v>
      </c>
      <c r="F356" s="8">
        <f>'% Change over timeframe'!P355</f>
        <v>-7.970594033066257E-2</v>
      </c>
      <c r="G356" s="8">
        <f>'% Change over timeframe'!T355</f>
        <v>-6.6121695578658674E-3</v>
      </c>
      <c r="H356" s="8">
        <f>'% Change over timeframe'!Y355</f>
        <v>-2.6918357085549367E-2</v>
      </c>
      <c r="I356">
        <f t="shared" si="5"/>
        <v>353</v>
      </c>
    </row>
    <row r="357" spans="2:9" x14ac:dyDescent="0.2">
      <c r="B357" t="str">
        <f>'CEG DATA'!B357</f>
        <v>26/07/2024 16:00:00</v>
      </c>
      <c r="C357" s="8">
        <f>'% Change over timeframe'!D356</f>
        <v>2.1586872546282805E-3</v>
      </c>
      <c r="D357" s="8">
        <f>'% Change over timeframe'!H356</f>
        <v>1.462700288091325E-2</v>
      </c>
      <c r="E357" s="8">
        <f>'% Change over timeframe'!L356</f>
        <v>1.9024674391817751E-3</v>
      </c>
      <c r="F357" s="8">
        <f>'% Change over timeframe'!P356</f>
        <v>2.6312140372070941E-2</v>
      </c>
      <c r="G357" s="8">
        <f>'% Change over timeframe'!T356</f>
        <v>1.9775241665418462E-2</v>
      </c>
      <c r="H357" s="8">
        <f>'% Change over timeframe'!Y356</f>
        <v>2.6689863996471164E-2</v>
      </c>
      <c r="I357">
        <f t="shared" si="5"/>
        <v>354</v>
      </c>
    </row>
    <row r="358" spans="2:9" x14ac:dyDescent="0.2">
      <c r="B358" t="str">
        <f>'CEG DATA'!B358</f>
        <v>29/07/2024 16:00:00</v>
      </c>
      <c r="C358" s="8">
        <f>'% Change over timeframe'!D357</f>
        <v>1.2838149401997857E-3</v>
      </c>
      <c r="D358" s="8">
        <f>'% Change over timeframe'!H357</f>
        <v>3.8282792174837046E-3</v>
      </c>
      <c r="E358" s="8">
        <f>'% Change over timeframe'!L357</f>
        <v>-7.8870781576572228E-3</v>
      </c>
      <c r="F358" s="8">
        <f>'% Change over timeframe'!P357</f>
        <v>-2.7307462440902947E-2</v>
      </c>
      <c r="G358" s="8">
        <f>'% Change over timeframe'!T357</f>
        <v>7.0951314154281695E-3</v>
      </c>
      <c r="H358" s="8">
        <f>'% Change over timeframe'!Y357</f>
        <v>-1.3574348546339524E-2</v>
      </c>
      <c r="I358">
        <f t="shared" si="5"/>
        <v>355</v>
      </c>
    </row>
    <row r="359" spans="2:9" x14ac:dyDescent="0.2">
      <c r="B359" t="str">
        <f>'CEG DATA'!B359</f>
        <v>30/07/2024 16:00:00</v>
      </c>
      <c r="C359" s="8">
        <f>'% Change over timeframe'!D358</f>
        <v>2.5626958927289704E-3</v>
      </c>
      <c r="D359" s="8">
        <f>'% Change over timeframe'!H358</f>
        <v>-8.1664425790643272E-3</v>
      </c>
      <c r="E359" s="8">
        <f>'% Change over timeframe'!L358</f>
        <v>1.878791386563327E-2</v>
      </c>
      <c r="F359" s="8">
        <f>'% Change over timeframe'!P358</f>
        <v>-5.0025740962267556E-2</v>
      </c>
      <c r="G359" s="8">
        <f>'% Change over timeframe'!T358</f>
        <v>1.38398833533656E-2</v>
      </c>
      <c r="H359" s="8">
        <f>'% Change over timeframe'!Y358</f>
        <v>-2.3377459715056826E-2</v>
      </c>
      <c r="I359">
        <f t="shared" si="5"/>
        <v>356</v>
      </c>
    </row>
    <row r="360" spans="2:9" x14ac:dyDescent="0.2">
      <c r="B360" t="str">
        <f>'CEG DATA'!B360</f>
        <v>31/07/2024 16:00:00</v>
      </c>
      <c r="C360" s="8">
        <f>'% Change over timeframe'!D359</f>
        <v>1.4879606770613507E-2</v>
      </c>
      <c r="D360" s="8">
        <f>'% Change over timeframe'!H359</f>
        <v>2.8589649602203931E-2</v>
      </c>
      <c r="E360" s="8">
        <f>'% Change over timeframe'!L359</f>
        <v>5.6243117889324861E-3</v>
      </c>
      <c r="F360" s="8">
        <f>'% Change over timeframe'!P359</f>
        <v>5.9342886368591606E-2</v>
      </c>
      <c r="G360" s="8">
        <f>'% Change over timeframe'!T359</f>
        <v>3.5694557203469736E-2</v>
      </c>
      <c r="H360" s="8">
        <f>'% Change over timeframe'!Y359</f>
        <v>0.11790817520360748</v>
      </c>
      <c r="I360">
        <f t="shared" si="5"/>
        <v>357</v>
      </c>
    </row>
    <row r="361" spans="2:9" x14ac:dyDescent="0.2">
      <c r="B361" t="str">
        <f>'CEG DATA'!B361</f>
        <v>01/08/2024 16:00:00</v>
      </c>
      <c r="C361" s="8">
        <f>'% Change over timeframe'!D360</f>
        <v>-1.689260040488277E-2</v>
      </c>
      <c r="D361" s="8">
        <f>'% Change over timeframe'!H360</f>
        <v>-1.5685539218538942E-2</v>
      </c>
      <c r="E361" s="8">
        <f>'% Change over timeframe'!L360</f>
        <v>-5.0155837349781275E-2</v>
      </c>
      <c r="F361" s="8">
        <f>'% Change over timeframe'!P360</f>
        <v>-0.10233956373140794</v>
      </c>
      <c r="G361" s="8">
        <f>'% Change over timeframe'!T360</f>
        <v>-2.8074134104362006E-3</v>
      </c>
      <c r="H361" s="8">
        <f>'% Change over timeframe'!Y360</f>
        <v>-6.6605988805084268E-2</v>
      </c>
      <c r="I361">
        <f t="shared" si="5"/>
        <v>358</v>
      </c>
    </row>
    <row r="362" spans="2:9" x14ac:dyDescent="0.2">
      <c r="B362" t="str">
        <f>'CEG DATA'!B362</f>
        <v>02/08/2024 16:00:00</v>
      </c>
      <c r="C362" s="8">
        <f>'% Change over timeframe'!D361</f>
        <v>6.8459032371609137E-3</v>
      </c>
      <c r="D362" s="8">
        <f>'% Change over timeframe'!H361</f>
        <v>-9.1947555961135449E-2</v>
      </c>
      <c r="E362" s="8">
        <f>'% Change over timeframe'!L361</f>
        <v>-2.7029569952870442E-2</v>
      </c>
      <c r="F362" s="8">
        <f>'% Change over timeframe'!P361</f>
        <v>-5.5963371196617651E-2</v>
      </c>
      <c r="G362" s="8">
        <f>'% Change over timeframe'!T361</f>
        <v>-8.4376323385861539E-4</v>
      </c>
      <c r="H362" s="8">
        <f>'% Change over timeframe'!Y361</f>
        <v>-6.0892157741768684E-2</v>
      </c>
      <c r="I362">
        <f t="shared" si="5"/>
        <v>359</v>
      </c>
    </row>
    <row r="363" spans="2:9" x14ac:dyDescent="0.2">
      <c r="B363" t="str">
        <f>'CEG DATA'!B363</f>
        <v>05/08/2024 16:00:00</v>
      </c>
      <c r="C363" s="8">
        <f>'% Change over timeframe'!D362</f>
        <v>-4.9365695898139543E-2</v>
      </c>
      <c r="D363" s="8">
        <f>'% Change over timeframe'!H362</f>
        <v>-4.1839983211660367E-2</v>
      </c>
      <c r="E363" s="8">
        <f>'% Change over timeframe'!L362</f>
        <v>-2.6535440487482017E-2</v>
      </c>
      <c r="F363" s="8">
        <f>'% Change over timeframe'!P362</f>
        <v>-4.1695682367248917E-3</v>
      </c>
      <c r="G363" s="8">
        <f>'% Change over timeframe'!T362</f>
        <v>-4.4298298110343859E-2</v>
      </c>
      <c r="H363" s="8">
        <f>'% Change over timeframe'!Y362</f>
        <v>1.7149211260285468E-2</v>
      </c>
      <c r="I363">
        <f t="shared" si="5"/>
        <v>360</v>
      </c>
    </row>
    <row r="364" spans="2:9" x14ac:dyDescent="0.2">
      <c r="B364" t="str">
        <f>'CEG DATA'!B364</f>
        <v>06/08/2024 16:00:00</v>
      </c>
      <c r="C364" s="8">
        <f>'% Change over timeframe'!D363</f>
        <v>-9.7959967031821006E-3</v>
      </c>
      <c r="D364" s="8">
        <f>'% Change over timeframe'!H363</f>
        <v>5.6355622135446752E-3</v>
      </c>
      <c r="E364" s="8">
        <f>'% Change over timeframe'!L363</f>
        <v>-9.9344316293610169E-3</v>
      </c>
      <c r="F364" s="8">
        <f>'% Change over timeframe'!P363</f>
        <v>6.7091055590870249E-3</v>
      </c>
      <c r="G364" s="8">
        <f>'% Change over timeframe'!T363</f>
        <v>1.4152769083695636E-2</v>
      </c>
      <c r="H364" s="8">
        <f>'% Change over timeframe'!Y363</f>
        <v>6.3096050436021719E-2</v>
      </c>
      <c r="I364">
        <f t="shared" si="5"/>
        <v>361</v>
      </c>
    </row>
    <row r="365" spans="2:9" x14ac:dyDescent="0.2">
      <c r="B365" t="str">
        <f>'CEG DATA'!B365</f>
        <v>07/08/2024 16:00:00</v>
      </c>
      <c r="C365" s="8">
        <f>'% Change over timeframe'!D364</f>
        <v>1.2420732753943361E-2</v>
      </c>
      <c r="D365" s="8">
        <f>'% Change over timeframe'!H364</f>
        <v>5.1740183180275364E-3</v>
      </c>
      <c r="E365" s="8">
        <f>'% Change over timeframe'!L364</f>
        <v>-5.7415085604373001E-3</v>
      </c>
      <c r="F365" s="8">
        <f>'% Change over timeframe'!P364</f>
        <v>-1.9793404373527564E-2</v>
      </c>
      <c r="G365" s="8">
        <f>'% Change over timeframe'!T364</f>
        <v>3.4293128225524436E-3</v>
      </c>
      <c r="H365" s="8">
        <f>'% Change over timeframe'!Y364</f>
        <v>-7.651825524221367E-3</v>
      </c>
      <c r="I365">
        <f t="shared" si="5"/>
        <v>362</v>
      </c>
    </row>
    <row r="366" spans="2:9" x14ac:dyDescent="0.2">
      <c r="B366" t="str">
        <f>'CEG DATA'!B366</f>
        <v>08/08/2024 16:00:00</v>
      </c>
      <c r="C366" s="8">
        <f>'% Change over timeframe'!D365</f>
        <v>1.6496486400387027E-2</v>
      </c>
      <c r="D366" s="8">
        <f>'% Change over timeframe'!H365</f>
        <v>1.8444081297787844E-2</v>
      </c>
      <c r="E366" s="8">
        <f>'% Change over timeframe'!L365</f>
        <v>1.450007977418352E-2</v>
      </c>
      <c r="F366" s="8">
        <f>'% Change over timeframe'!P365</f>
        <v>4.7310774483975603E-2</v>
      </c>
      <c r="G366" s="8">
        <f>'% Change over timeframe'!T365</f>
        <v>1.2679368469251077E-2</v>
      </c>
      <c r="H366" s="8">
        <f>'% Change over timeframe'!Y365</f>
        <v>4.0202855993848229E-2</v>
      </c>
      <c r="I366">
        <f t="shared" si="5"/>
        <v>363</v>
      </c>
    </row>
    <row r="367" spans="2:9" x14ac:dyDescent="0.2">
      <c r="B367" t="str">
        <f>'CEG DATA'!B367</f>
        <v>09/08/2024 16:00:00</v>
      </c>
      <c r="C367" s="8">
        <f>'% Change over timeframe'!D366</f>
        <v>1.3642395264465933E-2</v>
      </c>
      <c r="D367" s="8">
        <f>'% Change over timeframe'!H366</f>
        <v>6.8522237213958573E-3</v>
      </c>
      <c r="E367" s="8">
        <f>'% Change over timeframe'!L366</f>
        <v>3.4544735195824045E-3</v>
      </c>
      <c r="F367" s="8">
        <f>'% Change over timeframe'!P366</f>
        <v>1.1818623462581794E-2</v>
      </c>
      <c r="G367" s="8">
        <f>'% Change over timeframe'!T366</f>
        <v>2.6305420929787575E-3</v>
      </c>
      <c r="H367" s="8">
        <f>'% Change over timeframe'!Y366</f>
        <v>1.5070595660415079E-2</v>
      </c>
      <c r="I367">
        <f t="shared" si="5"/>
        <v>364</v>
      </c>
    </row>
    <row r="368" spans="2:9" x14ac:dyDescent="0.2">
      <c r="B368" t="str">
        <f>'CEG DATA'!B368</f>
        <v>12/08/2024 16:00:00</v>
      </c>
      <c r="C368" s="8">
        <f>'% Change over timeframe'!D367</f>
        <v>5.9478700834188188E-3</v>
      </c>
      <c r="D368" s="8">
        <f>'% Change over timeframe'!H367</f>
        <v>-8.3897649794417804E-4</v>
      </c>
      <c r="E368" s="8">
        <f>'% Change over timeframe'!L367</f>
        <v>2.0688941834426903E-4</v>
      </c>
      <c r="F368" s="8">
        <f>'% Change over timeframe'!P367</f>
        <v>1.1461443519006598E-2</v>
      </c>
      <c r="G368" s="8">
        <f>'% Change over timeframe'!T367</f>
        <v>-2.3891207786937508E-3</v>
      </c>
      <c r="H368" s="8">
        <f>'% Change over timeframe'!Y367</f>
        <v>-1.3467859982356225E-2</v>
      </c>
      <c r="I368">
        <f t="shared" si="5"/>
        <v>365</v>
      </c>
    </row>
    <row r="369" spans="2:9" x14ac:dyDescent="0.2">
      <c r="B369" t="str">
        <f>'CEG DATA'!B369</f>
        <v>13/08/2024 16:00:00</v>
      </c>
      <c r="C369" s="8">
        <f>'% Change over timeframe'!D368</f>
        <v>1.7046903231228767E-2</v>
      </c>
      <c r="D369" s="8">
        <f>'% Change over timeframe'!H368</f>
        <v>2.0354973901832534E-2</v>
      </c>
      <c r="E369" s="8">
        <f>'% Change over timeframe'!L368</f>
        <v>-6.0172398590355274E-3</v>
      </c>
      <c r="F369" s="8">
        <f>'% Change over timeframe'!P368</f>
        <v>1.9961608783764805E-2</v>
      </c>
      <c r="G369" s="8">
        <f>'% Change over timeframe'!T368</f>
        <v>8.0214626052713574E-3</v>
      </c>
      <c r="H369" s="8">
        <f>'% Change over timeframe'!Y368</f>
        <v>1.1042210195682703E-2</v>
      </c>
      <c r="I369">
        <f t="shared" si="5"/>
        <v>366</v>
      </c>
    </row>
    <row r="370" spans="2:9" x14ac:dyDescent="0.2">
      <c r="B370" t="str">
        <f>'CEG DATA'!B370</f>
        <v>14/08/2024 16:00:00</v>
      </c>
      <c r="C370" s="8">
        <f>'% Change over timeframe'!D369</f>
        <v>2.0316492687641797E-3</v>
      </c>
      <c r="D370" s="8">
        <f>'% Change over timeframe'!H369</f>
        <v>-7.6396442466294956E-4</v>
      </c>
      <c r="E370" s="8">
        <f>'% Change over timeframe'!L369</f>
        <v>3.6008625570875643E-3</v>
      </c>
      <c r="F370" s="8">
        <f>'% Change over timeframe'!P369</f>
        <v>-1.2897680205825699E-3</v>
      </c>
      <c r="G370" s="8">
        <f>'% Change over timeframe'!T369</f>
        <v>1.7400387198734486E-3</v>
      </c>
      <c r="H370" s="8">
        <f>'% Change over timeframe'!Y369</f>
        <v>-1.7361177349924251E-2</v>
      </c>
      <c r="I370">
        <f t="shared" si="5"/>
        <v>367</v>
      </c>
    </row>
    <row r="371" spans="2:9" x14ac:dyDescent="0.2">
      <c r="B371" t="str">
        <f>'CEG DATA'!B371</f>
        <v>15/08/2024 16:00:00</v>
      </c>
      <c r="C371" s="8">
        <f>'% Change over timeframe'!D370</f>
        <v>1.3439858244384291E-2</v>
      </c>
      <c r="D371" s="8">
        <f>'% Change over timeframe'!H370</f>
        <v>4.3091023264687764E-2</v>
      </c>
      <c r="E371" s="8">
        <f>'% Change over timeframe'!L370</f>
        <v>1.4615829538916547E-2</v>
      </c>
      <c r="F371" s="8">
        <f>'% Change over timeframe'!P370</f>
        <v>3.1963775205397442E-2</v>
      </c>
      <c r="G371" s="8">
        <f>'% Change over timeframe'!T370</f>
        <v>1.8409985217563877E-2</v>
      </c>
      <c r="H371" s="8">
        <f>'% Change over timeframe'!Y370</f>
        <v>2.2521799650859143E-2</v>
      </c>
      <c r="I371">
        <f t="shared" si="5"/>
        <v>368</v>
      </c>
    </row>
    <row r="372" spans="2:9" x14ac:dyDescent="0.2">
      <c r="B372" t="str">
        <f>'CEG DATA'!B372</f>
        <v>16/08/2024 16:00:00</v>
      </c>
      <c r="C372" s="8">
        <f>'% Change over timeframe'!D371</f>
        <v>5.9010309446258903E-3</v>
      </c>
      <c r="D372" s="8">
        <f>'% Change over timeframe'!H371</f>
        <v>-2.988864483600721E-3</v>
      </c>
      <c r="E372" s="8">
        <f>'% Change over timeframe'!L371</f>
        <v>3.1965205576556422E-3</v>
      </c>
      <c r="F372" s="8">
        <f>'% Change over timeframe'!P371</f>
        <v>8.5053930437120635E-3</v>
      </c>
      <c r="G372" s="8">
        <f>'% Change over timeframe'!T371</f>
        <v>3.626318579826343E-4</v>
      </c>
      <c r="H372" s="8">
        <f>'% Change over timeframe'!Y371</f>
        <v>-2.1557965075487684E-3</v>
      </c>
      <c r="I372">
        <f t="shared" si="5"/>
        <v>369</v>
      </c>
    </row>
    <row r="373" spans="2:9" x14ac:dyDescent="0.2">
      <c r="B373" t="str">
        <f>'CEG DATA'!B373</f>
        <v>19/08/2024 16:00:00</v>
      </c>
      <c r="C373" s="8">
        <f>'% Change over timeframe'!D372</f>
        <v>-7.0805862143046461E-4</v>
      </c>
      <c r="D373" s="8">
        <f>'% Change over timeframe'!H372</f>
        <v>6.5300840016707046E-3</v>
      </c>
      <c r="E373" s="8">
        <f>'% Change over timeframe'!L372</f>
        <v>-2.992181763224628E-3</v>
      </c>
      <c r="F373" s="8">
        <f>'% Change over timeframe'!P372</f>
        <v>1.6390450926284026E-2</v>
      </c>
      <c r="G373" s="8">
        <f>'% Change over timeframe'!T372</f>
        <v>-4.0604419688219781E-3</v>
      </c>
      <c r="H373" s="8">
        <f>'% Change over timeframe'!Y372</f>
        <v>1.4630838893785714E-2</v>
      </c>
      <c r="I373">
        <f t="shared" si="5"/>
        <v>370</v>
      </c>
    </row>
    <row r="374" spans="2:9" x14ac:dyDescent="0.2">
      <c r="B374" t="str">
        <f>'CEG DATA'!B374</f>
        <v>20/08/2024 16:00:00</v>
      </c>
      <c r="C374" s="8">
        <f>'% Change over timeframe'!D373</f>
        <v>2.7409389396927126E-3</v>
      </c>
      <c r="D374" s="8">
        <f>'% Change over timeframe'!H373</f>
        <v>3.6964477821605666E-3</v>
      </c>
      <c r="E374" s="8">
        <f>'% Change over timeframe'!L373</f>
        <v>-1.468193222585608E-2</v>
      </c>
      <c r="F374" s="8">
        <f>'% Change over timeframe'!P373</f>
        <v>-1.0623184683277413E-2</v>
      </c>
      <c r="G374" s="8">
        <f>'% Change over timeframe'!T373</f>
        <v>4.572169058880097E-3</v>
      </c>
      <c r="H374" s="8">
        <f>'% Change over timeframe'!Y373</f>
        <v>-1.0743258478837203E-2</v>
      </c>
      <c r="I374">
        <f t="shared" si="5"/>
        <v>371</v>
      </c>
    </row>
    <row r="375" spans="2:9" x14ac:dyDescent="0.2">
      <c r="B375" t="str">
        <f>'CEG DATA'!B375</f>
        <v>21/08/2024 16:00:00</v>
      </c>
      <c r="C375" s="8">
        <f>'% Change over timeframe'!D374</f>
        <v>-4.8574772984859386E-4</v>
      </c>
      <c r="D375" s="8">
        <f>'% Change over timeframe'!H374</f>
        <v>6.8525853822318438E-3</v>
      </c>
      <c r="E375" s="8">
        <f>'% Change over timeframe'!L374</f>
        <v>4.3446846040108922E-3</v>
      </c>
      <c r="F375" s="8">
        <f>'% Change over timeframe'!P374</f>
        <v>9.4031763985661168E-3</v>
      </c>
      <c r="G375" s="8">
        <f>'% Change over timeframe'!T374</f>
        <v>-2.3903033405852517E-3</v>
      </c>
      <c r="H375" s="8">
        <f>'% Change over timeframe'!Y374</f>
        <v>3.1076676207627073E-2</v>
      </c>
      <c r="I375">
        <f t="shared" si="5"/>
        <v>372</v>
      </c>
    </row>
    <row r="376" spans="2:9" x14ac:dyDescent="0.2">
      <c r="B376" t="str">
        <f>'CEG DATA'!B376</f>
        <v>22/08/2024 16:00:00</v>
      </c>
      <c r="C376" s="8">
        <f>'% Change over timeframe'!D375</f>
        <v>-8.2940177849183654E-3</v>
      </c>
      <c r="D376" s="8">
        <f>'% Change over timeframe'!H375</f>
        <v>-2.2345416604761997E-2</v>
      </c>
      <c r="E376" s="8">
        <f>'% Change over timeframe'!L375</f>
        <v>2.8173871926041177E-3</v>
      </c>
      <c r="F376" s="8">
        <f>'% Change over timeframe'!P375</f>
        <v>-1.5170442641572588E-2</v>
      </c>
      <c r="G376" s="8">
        <f>'% Change over timeframe'!T375</f>
        <v>1.7506035511948362E-3</v>
      </c>
      <c r="H376" s="8">
        <f>'% Change over timeframe'!Y375</f>
        <v>-9.1399446560056583E-3</v>
      </c>
      <c r="I376">
        <f t="shared" si="5"/>
        <v>373</v>
      </c>
    </row>
    <row r="377" spans="2:9" x14ac:dyDescent="0.2">
      <c r="B377" t="str">
        <f>'CEG DATA'!B377</f>
        <v>23/08/2024 16:00:00</v>
      </c>
      <c r="C377" s="8">
        <f>'% Change over timeframe'!D376</f>
        <v>1.0235594601717834E-2</v>
      </c>
      <c r="D377" s="8">
        <f>'% Change over timeframe'!H376</f>
        <v>5.1533369985899604E-3</v>
      </c>
      <c r="E377" s="8">
        <f>'% Change over timeframe'!L376</f>
        <v>1.2885809796301089E-2</v>
      </c>
      <c r="F377" s="8">
        <f>'% Change over timeframe'!P376</f>
        <v>4.7398337063087638E-3</v>
      </c>
      <c r="G377" s="8">
        <f>'% Change over timeframe'!T376</f>
        <v>-5.0895048167095367E-3</v>
      </c>
      <c r="H377" s="8">
        <f>'% Change over timeframe'!Y376</f>
        <v>2.0515976888916865E-4</v>
      </c>
      <c r="I377">
        <f t="shared" si="5"/>
        <v>374</v>
      </c>
    </row>
    <row r="378" spans="2:9" x14ac:dyDescent="0.2">
      <c r="B378" t="str">
        <f>'CEG DATA'!B378</f>
        <v>26/08/2024 16:00:00</v>
      </c>
      <c r="C378" s="8">
        <f>'% Change over timeframe'!D377</f>
        <v>1.497731657448228E-3</v>
      </c>
      <c r="D378" s="8">
        <f>'% Change over timeframe'!H377</f>
        <v>-8.7366528368736374E-3</v>
      </c>
      <c r="E378" s="8">
        <f>'% Change over timeframe'!L377</f>
        <v>5.943553900847917E-3</v>
      </c>
      <c r="F378" s="8">
        <f>'% Change over timeframe'!P377</f>
        <v>-2.603500167841459E-2</v>
      </c>
      <c r="G378" s="8">
        <f>'% Change over timeframe'!T377</f>
        <v>4.7054884272912283E-3</v>
      </c>
      <c r="H378" s="8">
        <f>'% Change over timeframe'!Y377</f>
        <v>-5.1297836356269913E-4</v>
      </c>
      <c r="I378">
        <f t="shared" si="5"/>
        <v>375</v>
      </c>
    </row>
    <row r="379" spans="2:9" x14ac:dyDescent="0.2">
      <c r="B379" t="str">
        <f>'CEG DATA'!B379</f>
        <v>27/08/2024 16:00:00</v>
      </c>
      <c r="C379" s="8">
        <f>'% Change over timeframe'!D378</f>
        <v>3.7345444427833042E-3</v>
      </c>
      <c r="D379" s="8">
        <f>'% Change over timeframe'!H378</f>
        <v>-1.3654047247803721E-2</v>
      </c>
      <c r="E379" s="8">
        <f>'% Change over timeframe'!L378</f>
        <v>-1.049256537782798E-2</v>
      </c>
      <c r="F379" s="8">
        <f>'% Change over timeframe'!P378</f>
        <v>2.5289792193329184E-3</v>
      </c>
      <c r="G379" s="8">
        <f>'% Change over timeframe'!T378</f>
        <v>1.3458868102029155E-2</v>
      </c>
      <c r="H379" s="8">
        <f>'% Change over timeframe'!Y378</f>
        <v>6.3933931302415092E-3</v>
      </c>
      <c r="I379">
        <f t="shared" si="5"/>
        <v>376</v>
      </c>
    </row>
    <row r="380" spans="2:9" x14ac:dyDescent="0.2">
      <c r="B380" t="str">
        <f>'CEG DATA'!B380</f>
        <v>28/08/2024 16:00:00</v>
      </c>
      <c r="C380" s="8">
        <f>'% Change over timeframe'!D379</f>
        <v>-6.7764054079900871E-3</v>
      </c>
      <c r="D380" s="8">
        <f>'% Change over timeframe'!H379</f>
        <v>-1.3491714303647215E-2</v>
      </c>
      <c r="E380" s="8">
        <f>'% Change over timeframe'!L379</f>
        <v>-6.4857711565898613E-3</v>
      </c>
      <c r="F380" s="8">
        <f>'% Change over timeframe'!P379</f>
        <v>-6.7582094605337954E-3</v>
      </c>
      <c r="G380" s="8">
        <f>'% Change over timeframe'!T379</f>
        <v>-6.738584207877798E-3</v>
      </c>
      <c r="H380" s="8">
        <f>'% Change over timeframe'!Y379</f>
        <v>-1.2156801251683088E-2</v>
      </c>
      <c r="I380">
        <f t="shared" si="5"/>
        <v>377</v>
      </c>
    </row>
    <row r="381" spans="2:9" x14ac:dyDescent="0.2">
      <c r="B381" t="str">
        <f>'CEG DATA'!B381</f>
        <v>29/08/2024 16:00:00</v>
      </c>
      <c r="C381" s="8">
        <f>'% Change over timeframe'!D380</f>
        <v>1.4465054528776243E-2</v>
      </c>
      <c r="D381" s="8">
        <f>'% Change over timeframe'!H380</f>
        <v>7.6986266159294299E-3</v>
      </c>
      <c r="E381" s="8">
        <f>'% Change over timeframe'!L380</f>
        <v>9.6790340528061774E-3</v>
      </c>
      <c r="F381" s="8">
        <f>'% Change over timeframe'!P380</f>
        <v>9.4907387488032784E-3</v>
      </c>
      <c r="G381" s="8">
        <f>'% Change over timeframe'!T380</f>
        <v>1.889621624742327E-2</v>
      </c>
      <c r="H381" s="8">
        <f>'% Change over timeframe'!Y380</f>
        <v>3.4517434647636149E-3</v>
      </c>
      <c r="I381">
        <f t="shared" si="5"/>
        <v>378</v>
      </c>
    </row>
    <row r="382" spans="2:9" x14ac:dyDescent="0.2">
      <c r="B382" t="str">
        <f>'CEG DATA'!B382</f>
        <v>30/08/2024 16:00:00</v>
      </c>
      <c r="C382" s="8">
        <f>'% Change over timeframe'!D381</f>
        <v>-3.4438448126052909E-3</v>
      </c>
      <c r="D382" s="8">
        <f>'% Change over timeframe'!H381</f>
        <v>3.639669324929494E-2</v>
      </c>
      <c r="E382" s="8">
        <f>'% Change over timeframe'!L381</f>
        <v>3.5887230850758468E-3</v>
      </c>
      <c r="F382" s="8">
        <f>'% Change over timeframe'!P381</f>
        <v>3.9914782119945001E-2</v>
      </c>
      <c r="G382" s="8">
        <f>'% Change over timeframe'!T381</f>
        <v>5.2689565338368436E-3</v>
      </c>
      <c r="H382" s="8">
        <f>'% Change over timeframe'!Y381</f>
        <v>1.15560932177585E-2</v>
      </c>
      <c r="I382">
        <f t="shared" si="5"/>
        <v>379</v>
      </c>
    </row>
    <row r="383" spans="2:9" x14ac:dyDescent="0.2">
      <c r="B383" t="str">
        <f>'CEG DATA'!B383</f>
        <v>03/09/2024 16:00:00</v>
      </c>
      <c r="C383" s="8">
        <f>'% Change over timeframe'!D382</f>
        <v>-2.7582154477457006E-2</v>
      </c>
      <c r="D383" s="8">
        <f>'% Change over timeframe'!H382</f>
        <v>-1.2685159527315687E-2</v>
      </c>
      <c r="E383" s="8">
        <f>'% Change over timeframe'!L382</f>
        <v>-2.2488217425083962E-2</v>
      </c>
      <c r="F383" s="8">
        <f>'% Change over timeframe'!P382</f>
        <v>-3.9495054936448448E-2</v>
      </c>
      <c r="G383" s="8">
        <f>'% Change over timeframe'!T382</f>
        <v>-2.5272940346918477E-3</v>
      </c>
      <c r="H383" s="8">
        <f>'% Change over timeframe'!Y382</f>
        <v>-0.1011328945814844</v>
      </c>
      <c r="I383">
        <f t="shared" si="5"/>
        <v>380</v>
      </c>
    </row>
    <row r="384" spans="2:9" x14ac:dyDescent="0.2">
      <c r="B384" t="str">
        <f>'CEG DATA'!B384</f>
        <v>04/09/2024 16:00:00</v>
      </c>
      <c r="C384" s="8">
        <f>'% Change over timeframe'!D383</f>
        <v>-8.6561110342471426E-3</v>
      </c>
      <c r="D384" s="8">
        <f>'% Change over timeframe'!H383</f>
        <v>-1.670614973915904E-2</v>
      </c>
      <c r="E384" s="8">
        <f>'% Change over timeframe'!L383</f>
        <v>-1.8066267537149003E-2</v>
      </c>
      <c r="F384" s="8">
        <f>'% Change over timeframe'!P383</f>
        <v>-1.6799667957844129E-3</v>
      </c>
      <c r="G384" s="8">
        <f>'% Change over timeframe'!T383</f>
        <v>2.1134210050277147E-3</v>
      </c>
      <c r="H384" s="8">
        <f>'% Change over timeframe'!Y383</f>
        <v>-1.4635521891903293E-3</v>
      </c>
      <c r="I384">
        <f t="shared" si="5"/>
        <v>381</v>
      </c>
    </row>
    <row r="385" spans="2:9" x14ac:dyDescent="0.2">
      <c r="B385" t="str">
        <f>'CEG DATA'!B385</f>
        <v>05/09/2024 16:00:00</v>
      </c>
      <c r="C385" s="8">
        <f>'% Change over timeframe'!D384</f>
        <v>6.9038922325676197E-3</v>
      </c>
      <c r="D385" s="8">
        <f>'% Change over timeframe'!H384</f>
        <v>2.5968089783959206E-2</v>
      </c>
      <c r="E385" s="8">
        <f>'% Change over timeframe'!L384</f>
        <v>-8.0565806805659394E-3</v>
      </c>
      <c r="F385" s="8">
        <f>'% Change over timeframe'!P384</f>
        <v>-5.4794657646255957E-3</v>
      </c>
      <c r="G385" s="8">
        <f>'% Change over timeframe'!T384</f>
        <v>-1.2035543511344114E-2</v>
      </c>
      <c r="H385" s="8">
        <f>'% Change over timeframe'!Y384</f>
        <v>-8.2016353859857803E-3</v>
      </c>
      <c r="I385">
        <f t="shared" si="5"/>
        <v>382</v>
      </c>
    </row>
    <row r="386" spans="2:9" x14ac:dyDescent="0.2">
      <c r="B386" t="str">
        <f>'CEG DATA'!B386</f>
        <v>06/09/2024 16:00:00</v>
      </c>
      <c r="C386" s="8">
        <f>'% Change over timeframe'!D385</f>
        <v>-7.0397402641122122E-3</v>
      </c>
      <c r="D386" s="8">
        <f>'% Change over timeframe'!H385</f>
        <v>-3.7223720332697573E-2</v>
      </c>
      <c r="E386" s="8">
        <f>'% Change over timeframe'!L385</f>
        <v>-1.6959868389294652E-2</v>
      </c>
      <c r="F386" s="8">
        <f>'% Change over timeframe'!P385</f>
        <v>-2.9814540772483966E-2</v>
      </c>
      <c r="G386" s="8">
        <f>'% Change over timeframe'!T385</f>
        <v>-2.6009999141474935E-3</v>
      </c>
      <c r="H386" s="8">
        <f>'% Change over timeframe'!Y385</f>
        <v>-1.6954412649714572E-2</v>
      </c>
      <c r="I386">
        <f t="shared" si="5"/>
        <v>383</v>
      </c>
    </row>
    <row r="387" spans="2:9" x14ac:dyDescent="0.2">
      <c r="B387" t="str">
        <f>'CEG DATA'!B387</f>
        <v>09/09/2024 16:00:00</v>
      </c>
      <c r="C387" s="8">
        <f>'% Change over timeframe'!D386</f>
        <v>4.0748874310253498E-4</v>
      </c>
      <c r="D387" s="8">
        <f>'% Change over timeframe'!H386</f>
        <v>2.3127418533601885E-2</v>
      </c>
      <c r="E387" s="8">
        <f>'% Change over timeframe'!L386</f>
        <v>1.2479542294290226E-2</v>
      </c>
      <c r="F387" s="8">
        <f>'% Change over timeframe'!P386</f>
        <v>2.9814540772484049E-2</v>
      </c>
      <c r="G387" s="8">
        <f>'% Change over timeframe'!T386</f>
        <v>2.2778987636715028E-2</v>
      </c>
      <c r="H387" s="8">
        <f>'% Change over timeframe'!Y386</f>
        <v>1.0401495956081645E-2</v>
      </c>
      <c r="I387">
        <f t="shared" si="5"/>
        <v>384</v>
      </c>
    </row>
    <row r="388" spans="2:9" x14ac:dyDescent="0.2">
      <c r="B388" t="str">
        <f>'CEG DATA'!B388</f>
        <v>10/09/2024 16:00:00</v>
      </c>
      <c r="C388" s="8">
        <f>'% Change over timeframe'!D387</f>
        <v>-3.6279573600808664E-3</v>
      </c>
      <c r="D388" s="8">
        <f>'% Change over timeframe'!H387</f>
        <v>2.3384640734009244E-2</v>
      </c>
      <c r="E388" s="8">
        <f>'% Change over timeframe'!L387</f>
        <v>-1.4864022632149506E-2</v>
      </c>
      <c r="F388" s="8">
        <f>'% Change over timeframe'!P387</f>
        <v>2.9542118974313827E-3</v>
      </c>
      <c r="G388" s="8">
        <f>'% Change over timeframe'!T387</f>
        <v>1.9074776835054656E-3</v>
      </c>
      <c r="H388" s="8">
        <f>'% Change over timeframe'!Y387</f>
        <v>3.0016049620338586E-2</v>
      </c>
      <c r="I388">
        <f t="shared" si="5"/>
        <v>385</v>
      </c>
    </row>
    <row r="389" spans="2:9" x14ac:dyDescent="0.2">
      <c r="B389" t="str">
        <f>'CEG DATA'!B389</f>
        <v>11/09/2024 16:00:00</v>
      </c>
      <c r="C389" s="8">
        <f>'% Change over timeframe'!D388</f>
        <v>1.1518522906548473E-2</v>
      </c>
      <c r="D389" s="8">
        <f>'% Change over timeframe'!H388</f>
        <v>2.7304138017527915E-2</v>
      </c>
      <c r="E389" s="8">
        <f>'% Change over timeframe'!L388</f>
        <v>-2.5352228276012034E-3</v>
      </c>
      <c r="F389" s="8">
        <f>'% Change over timeframe'!P388</f>
        <v>8.1838668913456966E-3</v>
      </c>
      <c r="G389" s="8">
        <f>'% Change over timeframe'!T388</f>
        <v>3.2780168291900576E-4</v>
      </c>
      <c r="H389" s="8">
        <f>'% Change over timeframe'!Y388</f>
        <v>3.8099846232270383E-2</v>
      </c>
      <c r="I389">
        <f t="shared" si="5"/>
        <v>386</v>
      </c>
    </row>
    <row r="390" spans="2:9" x14ac:dyDescent="0.2">
      <c r="B390" t="str">
        <f>'CEG DATA'!B390</f>
        <v>12/09/2024 16:00:00</v>
      </c>
      <c r="C390" s="8">
        <f>'% Change over timeframe'!D389</f>
        <v>4.9390477622147076E-4</v>
      </c>
      <c r="D390" s="8">
        <f>'% Change over timeframe'!H389</f>
        <v>1.3350758164966741E-2</v>
      </c>
      <c r="E390" s="8">
        <f>'% Change over timeframe'!L389</f>
        <v>9.5998427518112807E-3</v>
      </c>
      <c r="F390" s="8">
        <f>'% Change over timeframe'!P389</f>
        <v>-8.362952609512435E-4</v>
      </c>
      <c r="G390" s="8">
        <f>'% Change over timeframe'!T389</f>
        <v>8.0180784355965064E-3</v>
      </c>
      <c r="H390" s="8">
        <f>'% Change over timeframe'!Y389</f>
        <v>1.421096082681594E-2</v>
      </c>
      <c r="I390">
        <f t="shared" ref="I390:I453" si="6">I389+1</f>
        <v>387</v>
      </c>
    </row>
    <row r="391" spans="2:9" x14ac:dyDescent="0.2">
      <c r="B391" t="str">
        <f>'CEG DATA'!B391</f>
        <v>13/09/2024 16:00:00</v>
      </c>
      <c r="C391" s="8">
        <f>'% Change over timeframe'!D390</f>
        <v>-1.2127474704876769E-3</v>
      </c>
      <c r="D391" s="8">
        <f>'% Change over timeframe'!H390</f>
        <v>-2.7309985112316283E-3</v>
      </c>
      <c r="E391" s="8">
        <f>'% Change over timeframe'!L390</f>
        <v>1.0006516202248704E-2</v>
      </c>
      <c r="F391" s="8">
        <f>'% Change over timeframe'!P390</f>
        <v>2.7642023955163429E-2</v>
      </c>
      <c r="G391" s="8">
        <f>'% Change over timeframe'!T390</f>
        <v>2.5368619448224998E-3</v>
      </c>
      <c r="H391" s="8">
        <f>'% Change over timeframe'!Y390</f>
        <v>3.13570299835274E-2</v>
      </c>
      <c r="I391">
        <f t="shared" si="6"/>
        <v>388</v>
      </c>
    </row>
    <row r="392" spans="2:9" x14ac:dyDescent="0.2">
      <c r="B392" t="str">
        <f>'CEG DATA'!B392</f>
        <v>16/09/2024 16:00:00</v>
      </c>
      <c r="C392" s="8">
        <f>'% Change over timeframe'!D391</f>
        <v>-2.8168308751695719E-2</v>
      </c>
      <c r="D392" s="8">
        <f>'% Change over timeframe'!H391</f>
        <v>-8.6165647010935618E-3</v>
      </c>
      <c r="E392" s="8">
        <f>'% Change over timeframe'!L391</f>
        <v>1.0470559047259418E-2</v>
      </c>
      <c r="F392" s="8">
        <f>'% Change over timeframe'!P391</f>
        <v>-1.4550927908284066E-2</v>
      </c>
      <c r="G392" s="8">
        <f>'% Change over timeframe'!T391</f>
        <v>8.7784474045765979E-3</v>
      </c>
      <c r="H392" s="8">
        <f>'% Change over timeframe'!Y391</f>
        <v>1.654770446265201E-2</v>
      </c>
      <c r="I392">
        <f t="shared" si="6"/>
        <v>389</v>
      </c>
    </row>
    <row r="393" spans="2:9" x14ac:dyDescent="0.2">
      <c r="B393" t="str">
        <f>'CEG DATA'!B393</f>
        <v>17/09/2024 16:00:00</v>
      </c>
      <c r="C393" s="8">
        <f>'% Change over timeframe'!D392</f>
        <v>2.1703501858254429E-3</v>
      </c>
      <c r="D393" s="8">
        <f>'% Change over timeframe'!H392</f>
        <v>1.070564599760079E-2</v>
      </c>
      <c r="E393" s="8">
        <f>'% Change over timeframe'!L392</f>
        <v>9.2470010911368684E-3</v>
      </c>
      <c r="F393" s="8">
        <f>'% Change over timeframe'!P392</f>
        <v>2.7689065345715646E-2</v>
      </c>
      <c r="G393" s="8">
        <f>'% Change over timeframe'!T392</f>
        <v>6.568562718005295E-3</v>
      </c>
      <c r="H393" s="8">
        <f>'% Change over timeframe'!Y392</f>
        <v>9.8882148079523658E-3</v>
      </c>
      <c r="I393">
        <f t="shared" si="6"/>
        <v>390</v>
      </c>
    </row>
    <row r="394" spans="2:9" x14ac:dyDescent="0.2">
      <c r="B394" t="str">
        <f>'CEG DATA'!B394</f>
        <v>18/09/2024 16:00:00</v>
      </c>
      <c r="C394" s="8">
        <f>'% Change over timeframe'!D393</f>
        <v>1.7829858819643829E-2</v>
      </c>
      <c r="D394" s="8">
        <f>'% Change over timeframe'!H393</f>
        <v>-2.410866132492018E-3</v>
      </c>
      <c r="E394" s="8">
        <f>'% Change over timeframe'!L393</f>
        <v>3.8278224697090757E-3</v>
      </c>
      <c r="F394" s="8">
        <f>'% Change over timeframe'!P393</f>
        <v>-2.2541313835997671E-2</v>
      </c>
      <c r="G394" s="8">
        <f>'% Change over timeframe'!T393</f>
        <v>-1.2513344299010484E-2</v>
      </c>
      <c r="H394" s="8">
        <f>'% Change over timeframe'!Y393</f>
        <v>-4.4825256847157106E-3</v>
      </c>
      <c r="I394">
        <f t="shared" si="6"/>
        <v>391</v>
      </c>
    </row>
    <row r="395" spans="2:9" x14ac:dyDescent="0.2">
      <c r="B395" t="str">
        <f>'CEG DATA'!B395</f>
        <v>19/09/2024 16:00:00</v>
      </c>
      <c r="C395" s="8">
        <f>'% Change over timeframe'!D394</f>
        <v>3.6395154910179209E-2</v>
      </c>
      <c r="D395" s="8">
        <f>'% Change over timeframe'!H394</f>
        <v>1.8283793947953479E-2</v>
      </c>
      <c r="E395" s="8">
        <f>'% Change over timeframe'!L394</f>
        <v>7.1292913142723775E-3</v>
      </c>
      <c r="F395" s="8">
        <f>'% Change over timeframe'!P394</f>
        <v>2.3745407900802366E-2</v>
      </c>
      <c r="G395" s="8">
        <f>'% Change over timeframe'!T394</f>
        <v>-3.543338694176619E-3</v>
      </c>
      <c r="H395" s="8">
        <f>'% Change over timeframe'!Y394</f>
        <v>3.9973034445294861E-2</v>
      </c>
      <c r="I395">
        <f t="shared" si="6"/>
        <v>392</v>
      </c>
    </row>
    <row r="396" spans="2:9" x14ac:dyDescent="0.2">
      <c r="B396" t="str">
        <f>'CEG DATA'!B396</f>
        <v>20/09/2024 16:00:00</v>
      </c>
      <c r="C396" s="8">
        <f>'% Change over timeframe'!D395</f>
        <v>-2.9317193422724623E-3</v>
      </c>
      <c r="D396" s="8">
        <f>'% Change over timeframe'!H395</f>
        <v>9.070238081436522E-3</v>
      </c>
      <c r="E396" s="8">
        <f>'% Change over timeframe'!L395</f>
        <v>4.7476608942500966E-3</v>
      </c>
      <c r="F396" s="8">
        <f>'% Change over timeframe'!P395</f>
        <v>1.176366870420611E-2</v>
      </c>
      <c r="G396" s="8">
        <f>'% Change over timeframe'!T395</f>
        <v>-5.4780625260368999E-4</v>
      </c>
      <c r="H396" s="8">
        <f>'% Change over timeframe'!Y395</f>
        <v>0.20124606947112003</v>
      </c>
      <c r="I396">
        <f t="shared" si="6"/>
        <v>393</v>
      </c>
    </row>
    <row r="397" spans="2:9" x14ac:dyDescent="0.2">
      <c r="B397" t="str">
        <f>'CEG DATA'!B397</f>
        <v>23/09/2024 16:00:00</v>
      </c>
      <c r="C397" s="8">
        <f>'% Change over timeframe'!D396</f>
        <v>-7.6099516083320351E-3</v>
      </c>
      <c r="D397" s="8">
        <f>'% Change over timeframe'!H396</f>
        <v>1.1829545440414976E-2</v>
      </c>
      <c r="E397" s="8">
        <f>'% Change over timeframe'!L396</f>
        <v>1.2686890036803525E-2</v>
      </c>
      <c r="F397" s="8">
        <f>'% Change over timeframe'!P396</f>
        <v>-6.7621578279848027E-3</v>
      </c>
      <c r="G397" s="8">
        <f>'% Change over timeframe'!T396</f>
        <v>8.890025010226614E-3</v>
      </c>
      <c r="H397" s="8">
        <f>'% Change over timeframe'!Y396</f>
        <v>8.3577912792263398E-3</v>
      </c>
      <c r="I397">
        <f t="shared" si="6"/>
        <v>394</v>
      </c>
    </row>
    <row r="398" spans="2:9" x14ac:dyDescent="0.2">
      <c r="B398" t="str">
        <f>'CEG DATA'!B398</f>
        <v>24/09/2024 16:00:00</v>
      </c>
      <c r="C398" s="8">
        <f>'% Change over timeframe'!D397</f>
        <v>3.9661606724042875E-3</v>
      </c>
      <c r="D398" s="8">
        <f>'% Change over timeframe'!H397</f>
        <v>4.1254125997637956E-4</v>
      </c>
      <c r="E398" s="8">
        <f>'% Change over timeframe'!L397</f>
        <v>-6.1019019487092944E-4</v>
      </c>
      <c r="F398" s="8">
        <f>'% Change over timeframe'!P397</f>
        <v>2.3918687903200205E-3</v>
      </c>
      <c r="G398" s="8">
        <f>'% Change over timeframe'!T397</f>
        <v>-1.9766018560486345E-2</v>
      </c>
      <c r="H398" s="8">
        <f>'% Change over timeframe'!Y397</f>
        <v>-1.4218527467802259E-2</v>
      </c>
      <c r="I398">
        <f t="shared" si="6"/>
        <v>395</v>
      </c>
    </row>
    <row r="399" spans="2:9" x14ac:dyDescent="0.2">
      <c r="B399" t="str">
        <f>'CEG DATA'!B399</f>
        <v>25/09/2024 16:00:00</v>
      </c>
      <c r="C399" s="8">
        <f>'% Change over timeframe'!D398</f>
        <v>-4.407817777012997E-3</v>
      </c>
      <c r="D399" s="8">
        <f>'% Change over timeframe'!H398</f>
        <v>-7.3999664959074384E-3</v>
      </c>
      <c r="E399" s="8">
        <f>'% Change over timeframe'!L398</f>
        <v>-2.3884190723021313E-2</v>
      </c>
      <c r="F399" s="8">
        <f>'% Change over timeframe'!P398</f>
        <v>-6.7918758890072439E-3</v>
      </c>
      <c r="G399" s="8">
        <f>'% Change over timeframe'!T398</f>
        <v>4.1766536976704707E-3</v>
      </c>
      <c r="H399" s="8">
        <f>'% Change over timeframe'!Y398</f>
        <v>3.6297196532461919E-2</v>
      </c>
      <c r="I399">
        <f t="shared" si="6"/>
        <v>396</v>
      </c>
    </row>
    <row r="400" spans="2:9" x14ac:dyDescent="0.2">
      <c r="B400" t="str">
        <f>'CEG DATA'!B400</f>
        <v>26/09/2024 16:00:00</v>
      </c>
      <c r="C400" s="8">
        <f>'% Change over timeframe'!D399</f>
        <v>5.0673178998415468E-3</v>
      </c>
      <c r="D400" s="8">
        <f>'% Change over timeframe'!H399</f>
        <v>-7.141212031286758E-3</v>
      </c>
      <c r="E400" s="8">
        <f>'% Change over timeframe'!L399</f>
        <v>-1.3848311951997417E-2</v>
      </c>
      <c r="F400" s="8">
        <f>'% Change over timeframe'!P399</f>
        <v>6.5364998512840153E-2</v>
      </c>
      <c r="G400" s="8">
        <f>'% Change over timeframe'!T399</f>
        <v>3.7115631154949675E-3</v>
      </c>
      <c r="H400" s="8">
        <f>'% Change over timeframe'!Y399</f>
        <v>-2.3440828492234222E-2</v>
      </c>
      <c r="I400">
        <f t="shared" si="6"/>
        <v>397</v>
      </c>
    </row>
    <row r="401" spans="2:9" x14ac:dyDescent="0.2">
      <c r="B401" t="str">
        <f>'CEG DATA'!B401</f>
        <v>27/09/2024 16:00:00</v>
      </c>
      <c r="C401" s="8">
        <f>'% Change over timeframe'!D400</f>
        <v>1.1860052783758518E-3</v>
      </c>
      <c r="D401" s="8">
        <f>'% Change over timeframe'!H400</f>
        <v>-1.6828398081453401E-2</v>
      </c>
      <c r="E401" s="8">
        <f>'% Change over timeframe'!L400</f>
        <v>2.4350723141031014E-2</v>
      </c>
      <c r="F401" s="8">
        <f>'% Change over timeframe'!P400</f>
        <v>-1.4944002687165789E-2</v>
      </c>
      <c r="G401" s="8">
        <f>'% Change over timeframe'!T400</f>
        <v>4.8126317620484664E-3</v>
      </c>
      <c r="H401" s="8">
        <f>'% Change over timeframe'!Y400</f>
        <v>8.9534233359188787E-4</v>
      </c>
      <c r="I401">
        <f t="shared" si="6"/>
        <v>398</v>
      </c>
    </row>
    <row r="402" spans="2:9" x14ac:dyDescent="0.2">
      <c r="B402" t="str">
        <f>'CEG DATA'!B402</f>
        <v>30/09/2024 16:00:00</v>
      </c>
      <c r="C402" s="8">
        <f>'% Change over timeframe'!D401</f>
        <v>2.2614301672448562E-2</v>
      </c>
      <c r="D402" s="8">
        <f>'% Change over timeframe'!H401</f>
        <v>-8.7630803891826266E-3</v>
      </c>
      <c r="E402" s="8">
        <f>'% Change over timeframe'!L401</f>
        <v>1.2160281010773577E-2</v>
      </c>
      <c r="F402" s="8">
        <f>'% Change over timeframe'!P401</f>
        <v>-1.6332383408152646E-2</v>
      </c>
      <c r="G402" s="8">
        <f>'% Change over timeframe'!T401</f>
        <v>3.240703260964667E-4</v>
      </c>
      <c r="H402" s="8">
        <f>'% Change over timeframe'!Y401</f>
        <v>1.1682466238802843E-2</v>
      </c>
      <c r="I402">
        <f t="shared" si="6"/>
        <v>399</v>
      </c>
    </row>
    <row r="403" spans="2:9" x14ac:dyDescent="0.2">
      <c r="B403" t="str">
        <f>'CEG DATA'!B403</f>
        <v>01/10/2024 16:00:00</v>
      </c>
      <c r="C403" s="8">
        <f>'% Change over timeframe'!D402</f>
        <v>-2.9574682195956357E-2</v>
      </c>
      <c r="D403" s="8">
        <f>'% Change over timeframe'!H402</f>
        <v>-6.4610142382361662E-3</v>
      </c>
      <c r="E403" s="8">
        <f>'% Change over timeframe'!L402</f>
        <v>1.636565468751161E-2</v>
      </c>
      <c r="F403" s="8">
        <f>'% Change over timeframe'!P402</f>
        <v>-2.2728251077556064E-2</v>
      </c>
      <c r="G403" s="8">
        <f>'% Change over timeframe'!T402</f>
        <v>5.211185519067311E-3</v>
      </c>
      <c r="H403" s="8">
        <f>'% Change over timeframe'!Y402</f>
        <v>2.1270516361899743E-2</v>
      </c>
      <c r="I403">
        <f t="shared" si="6"/>
        <v>400</v>
      </c>
    </row>
    <row r="404" spans="2:9" x14ac:dyDescent="0.2">
      <c r="B404" t="str">
        <f>'CEG DATA'!B404</f>
        <v>02/10/2024 16:00:00</v>
      </c>
      <c r="C404" s="8">
        <f>'% Change over timeframe'!D403</f>
        <v>2.5166131739495158E-3</v>
      </c>
      <c r="D404" s="8">
        <f>'% Change over timeframe'!H403</f>
        <v>-2.0005954386805615E-3</v>
      </c>
      <c r="E404" s="8">
        <f>'% Change over timeframe'!L403</f>
        <v>8.3153647272651635E-3</v>
      </c>
      <c r="F404" s="8">
        <f>'% Change over timeframe'!P403</f>
        <v>-3.5735594908650249E-3</v>
      </c>
      <c r="G404" s="8">
        <f>'% Change over timeframe'!T403</f>
        <v>-1.6331471949876056E-3</v>
      </c>
      <c r="H404" s="8">
        <f>'% Change over timeframe'!Y403</f>
        <v>-8.6630638763200338E-4</v>
      </c>
      <c r="I404">
        <f t="shared" si="6"/>
        <v>401</v>
      </c>
    </row>
    <row r="405" spans="2:9" x14ac:dyDescent="0.2">
      <c r="B405" t="str">
        <f>'CEG DATA'!B405</f>
        <v>03/10/2024 16:00:00</v>
      </c>
      <c r="C405" s="8">
        <f>'% Change over timeframe'!D404</f>
        <v>-4.9066293598749146E-3</v>
      </c>
      <c r="D405" s="8">
        <f>'% Change over timeframe'!H404</f>
        <v>-1.5270802860601217E-2</v>
      </c>
      <c r="E405" s="8">
        <f>'% Change over timeframe'!L404</f>
        <v>1.9854407581031785E-3</v>
      </c>
      <c r="F405" s="8">
        <f>'% Change over timeframe'!P404</f>
        <v>9.9393706622200062E-4</v>
      </c>
      <c r="G405" s="8">
        <f>'% Change over timeframe'!T404</f>
        <v>-1.2114605636961806E-3</v>
      </c>
      <c r="H405" s="8">
        <f>'% Change over timeframe'!Y404</f>
        <v>4.4189593844094925E-2</v>
      </c>
      <c r="I405">
        <f t="shared" si="6"/>
        <v>402</v>
      </c>
    </row>
    <row r="406" spans="2:9" x14ac:dyDescent="0.2">
      <c r="B406" t="str">
        <f>'CEG DATA'!B406</f>
        <v>04/10/2024 16:00:00</v>
      </c>
      <c r="C406" s="8">
        <f>'% Change over timeframe'!D405</f>
        <v>4.9948166697781288E-3</v>
      </c>
      <c r="D406" s="8">
        <f>'% Change over timeframe'!H405</f>
        <v>2.4697974247552355E-2</v>
      </c>
      <c r="E406" s="8">
        <f>'% Change over timeframe'!L405</f>
        <v>-3.3775984956269591E-3</v>
      </c>
      <c r="F406" s="8">
        <f>'% Change over timeframe'!P405</f>
        <v>-3.5828063803241285E-3</v>
      </c>
      <c r="G406" s="8">
        <f>'% Change over timeframe'!T405</f>
        <v>5.5003311930455776E-3</v>
      </c>
      <c r="H406" s="8">
        <f>'% Change over timeframe'!Y405</f>
        <v>2.8959724229519496E-2</v>
      </c>
      <c r="I406">
        <f t="shared" si="6"/>
        <v>403</v>
      </c>
    </row>
    <row r="407" spans="2:9" x14ac:dyDescent="0.2">
      <c r="B407" t="str">
        <f>'CEG DATA'!B407</f>
        <v>07/10/2024 16:00:00</v>
      </c>
      <c r="C407" s="8">
        <f>'% Change over timeframe'!D406</f>
        <v>-2.2788562247735331E-2</v>
      </c>
      <c r="D407" s="8">
        <f>'% Change over timeframe'!H406</f>
        <v>-3.1093408991279631E-2</v>
      </c>
      <c r="E407" s="8">
        <f>'% Change over timeframe'!L406</f>
        <v>2.5177247779303324E-3</v>
      </c>
      <c r="F407" s="8">
        <f>'% Change over timeframe'!P406</f>
        <v>1.3948393214943805E-3</v>
      </c>
      <c r="G407" s="8">
        <f>'% Change over timeframe'!T406</f>
        <v>-1.2942546689905889E-2</v>
      </c>
      <c r="H407" s="8">
        <f>'% Change over timeframe'!Y406</f>
        <v>-2.4678603162025935E-2</v>
      </c>
      <c r="I407">
        <f t="shared" si="6"/>
        <v>404</v>
      </c>
    </row>
    <row r="408" spans="2:9" x14ac:dyDescent="0.2">
      <c r="B408" t="str">
        <f>'CEG DATA'!B408</f>
        <v>08/10/2024 16:00:00</v>
      </c>
      <c r="C408" s="8">
        <f>'% Change over timeframe'!D407</f>
        <v>1.8236772344019592E-2</v>
      </c>
      <c r="D408" s="8">
        <f>'% Change over timeframe'!H407</f>
        <v>1.0563478509569246E-2</v>
      </c>
      <c r="E408" s="8">
        <f>'% Change over timeframe'!L407</f>
        <v>-1.5807178767515043E-2</v>
      </c>
      <c r="F408" s="8">
        <f>'% Change over timeframe'!P407</f>
        <v>-3.9904282799658975E-3</v>
      </c>
      <c r="G408" s="8">
        <f>'% Change over timeframe'!T407</f>
        <v>1.1655803981505224E-2</v>
      </c>
      <c r="H408" s="8">
        <f>'% Change over timeframe'!Y407</f>
        <v>2.9751791817971122E-3</v>
      </c>
      <c r="I408">
        <f t="shared" si="6"/>
        <v>405</v>
      </c>
    </row>
    <row r="409" spans="2:9" x14ac:dyDescent="0.2">
      <c r="B409" t="str">
        <f>'CEG DATA'!B409</f>
        <v>09/10/2024 16:00:00</v>
      </c>
      <c r="C409" s="8">
        <f>'% Change over timeframe'!D408</f>
        <v>1.6560524302640989E-2</v>
      </c>
      <c r="D409" s="8">
        <f>'% Change over timeframe'!H408</f>
        <v>1.3319395582079016E-2</v>
      </c>
      <c r="E409" s="8">
        <f>'% Change over timeframe'!L408</f>
        <v>6.0321898729689093E-3</v>
      </c>
      <c r="F409" s="8">
        <f>'% Change over timeframe'!P408</f>
        <v>-2.5922877252412886E-2</v>
      </c>
      <c r="G409" s="8">
        <f>'% Change over timeframe'!T408</f>
        <v>5.7973502657506712E-3</v>
      </c>
      <c r="H409" s="8">
        <f>'% Change over timeframe'!Y408</f>
        <v>-6.3196019806257483E-2</v>
      </c>
      <c r="I409">
        <f t="shared" si="6"/>
        <v>406</v>
      </c>
    </row>
    <row r="410" spans="2:9" x14ac:dyDescent="0.2">
      <c r="B410" t="str">
        <f>'CEG DATA'!B410</f>
        <v>10/10/2024 16:00:00</v>
      </c>
      <c r="C410" s="8">
        <f>'% Change over timeframe'!D409</f>
        <v>-2.1806454626626935E-3</v>
      </c>
      <c r="D410" s="8">
        <f>'% Change over timeframe'!H409</f>
        <v>7.9608833108684232E-3</v>
      </c>
      <c r="E410" s="8">
        <f>'% Change over timeframe'!L409</f>
        <v>6.4608743744976535E-3</v>
      </c>
      <c r="F410" s="8">
        <f>'% Change over timeframe'!P409</f>
        <v>-6.7936442454572627E-3</v>
      </c>
      <c r="G410" s="8">
        <f>'% Change over timeframe'!T409</f>
        <v>-3.8678565610521694E-3</v>
      </c>
      <c r="H410" s="8">
        <f>'% Change over timeframe'!Y409</f>
        <v>1.1437503586708975E-4</v>
      </c>
      <c r="I410">
        <f t="shared" si="6"/>
        <v>407</v>
      </c>
    </row>
    <row r="411" spans="2:9" x14ac:dyDescent="0.2">
      <c r="B411" t="str">
        <f>'CEG DATA'!B411</f>
        <v>11/10/2024 16:00:00</v>
      </c>
      <c r="C411" s="8">
        <f>'% Change over timeframe'!D410</f>
        <v>-6.5266663272085766E-3</v>
      </c>
      <c r="D411" s="8">
        <f>'% Change over timeframe'!H410</f>
        <v>1.1558974943777681E-2</v>
      </c>
      <c r="E411" s="8">
        <f>'% Change over timeframe'!L410</f>
        <v>5.2973240019548312E-3</v>
      </c>
      <c r="F411" s="8">
        <f>'% Change over timeframe'!P410</f>
        <v>1.2929887676353133E-2</v>
      </c>
      <c r="G411" s="8">
        <f>'% Change over timeframe'!T410</f>
        <v>8.4776770392137341E-3</v>
      </c>
      <c r="H411" s="8">
        <f>'% Change over timeframe'!Y410</f>
        <v>1.4796024187587603E-2</v>
      </c>
      <c r="I411">
        <f t="shared" si="6"/>
        <v>408</v>
      </c>
    </row>
    <row r="412" spans="2:9" x14ac:dyDescent="0.2">
      <c r="B412" t="str">
        <f>'CEG DATA'!B412</f>
        <v>14/10/2024 16:00:00</v>
      </c>
      <c r="C412" s="8">
        <f>'% Change over timeframe'!D411</f>
        <v>1.6345574774742577E-2</v>
      </c>
      <c r="D412" s="8">
        <f>'% Change over timeframe'!H411</f>
        <v>-6.8020243128913537E-3</v>
      </c>
      <c r="E412" s="8">
        <f>'% Change over timeframe'!L411</f>
        <v>2.3746713006062353E-3</v>
      </c>
      <c r="F412" s="8">
        <f>'% Change over timeframe'!P411</f>
        <v>2.9535044852005216E-2</v>
      </c>
      <c r="G412" s="8">
        <f>'% Change over timeframe'!T411</f>
        <v>8.7222532908897404E-3</v>
      </c>
      <c r="H412" s="8">
        <f>'% Change over timeframe'!Y411</f>
        <v>2.0522692177304399E-2</v>
      </c>
      <c r="I412">
        <f t="shared" si="6"/>
        <v>409</v>
      </c>
    </row>
    <row r="413" spans="2:9" x14ac:dyDescent="0.2">
      <c r="B413" t="str">
        <f>'CEG DATA'!B413</f>
        <v>15/10/2024 16:00:00</v>
      </c>
      <c r="C413" s="8">
        <f>'% Change over timeframe'!D412</f>
        <v>1.0964314934501682E-2</v>
      </c>
      <c r="D413" s="8">
        <f>'% Change over timeframe'!H412</f>
        <v>7.9950967667933388E-4</v>
      </c>
      <c r="E413" s="8">
        <f>'% Change over timeframe'!L412</f>
        <v>-2.7045820642250078E-2</v>
      </c>
      <c r="F413" s="8">
        <f>'% Change over timeframe'!P412</f>
        <v>0</v>
      </c>
      <c r="G413" s="8">
        <f>'% Change over timeframe'!T412</f>
        <v>1.1243824479010489E-3</v>
      </c>
      <c r="H413" s="8">
        <f>'% Change over timeframe'!Y412</f>
        <v>-2.0785667177411236E-2</v>
      </c>
      <c r="I413">
        <f t="shared" si="6"/>
        <v>410</v>
      </c>
    </row>
    <row r="414" spans="2:9" x14ac:dyDescent="0.2">
      <c r="B414" t="str">
        <f>'CEG DATA'!B414</f>
        <v>16/10/2024 16:00:00</v>
      </c>
      <c r="C414" s="8">
        <f>'% Change over timeframe'!D413</f>
        <v>-8.8912382656501972E-3</v>
      </c>
      <c r="D414" s="8">
        <f>'% Change over timeframe'!H413</f>
        <v>-4.2714571859473289E-3</v>
      </c>
      <c r="E414" s="8">
        <f>'% Change over timeframe'!L413</f>
        <v>6.7462982709898056E-3</v>
      </c>
      <c r="F414" s="8">
        <f>'% Change over timeframe'!P413</f>
        <v>1.434914054857247E-2</v>
      </c>
      <c r="G414" s="8">
        <f>'% Change over timeframe'!T413</f>
        <v>1.3394893314206173E-2</v>
      </c>
      <c r="H414" s="8">
        <f>'% Change over timeframe'!Y413</f>
        <v>5.0015002612614441E-2</v>
      </c>
      <c r="I414">
        <f t="shared" si="6"/>
        <v>411</v>
      </c>
    </row>
    <row r="415" spans="2:9" x14ac:dyDescent="0.2">
      <c r="B415" t="str">
        <f>'CEG DATA'!B415</f>
        <v>17/10/2024 16:00:00</v>
      </c>
      <c r="C415" s="8">
        <f>'% Change over timeframe'!D414</f>
        <v>1.5950685596858294E-3</v>
      </c>
      <c r="D415" s="8">
        <f>'% Change over timeframe'!H414</f>
        <v>3.4186241296195259E-3</v>
      </c>
      <c r="E415" s="8">
        <f>'% Change over timeframe'!L414</f>
        <v>1.6470882140925982E-2</v>
      </c>
      <c r="F415" s="8">
        <f>'% Change over timeframe'!P414</f>
        <v>-6.4611091142889208E-3</v>
      </c>
      <c r="G415" s="8">
        <f>'% Change over timeframe'!T414</f>
        <v>-6.0321261181303708E-4</v>
      </c>
      <c r="H415" s="8">
        <f>'% Change over timeframe'!Y414</f>
        <v>-3.1218506165140381E-2</v>
      </c>
      <c r="I415">
        <f t="shared" si="6"/>
        <v>412</v>
      </c>
    </row>
    <row r="416" spans="2:9" x14ac:dyDescent="0.2">
      <c r="B416" t="str">
        <f>'CEG DATA'!B416</f>
        <v>18/10/2024 16:00:00</v>
      </c>
      <c r="C416" s="8">
        <f>'% Change over timeframe'!D415</f>
        <v>1.2201799678228265E-2</v>
      </c>
      <c r="D416" s="8">
        <f>'% Change over timeframe'!H415</f>
        <v>7.7552709951155497E-3</v>
      </c>
      <c r="E416" s="8">
        <f>'% Change over timeframe'!L415</f>
        <v>-2.9806281381376779E-3</v>
      </c>
      <c r="F416" s="8">
        <f>'% Change over timeframe'!P415</f>
        <v>-4.7253484264261798E-3</v>
      </c>
      <c r="G416" s="8">
        <f>'% Change over timeframe'!T415</f>
        <v>5.0092328800442239E-3</v>
      </c>
      <c r="H416" s="8">
        <f>'% Change over timeframe'!Y415</f>
        <v>-3.8421799889281558E-3</v>
      </c>
      <c r="I416">
        <f t="shared" si="6"/>
        <v>413</v>
      </c>
    </row>
    <row r="417" spans="2:9" x14ac:dyDescent="0.2">
      <c r="B417" t="str">
        <f>'CEG DATA'!B417</f>
        <v>21/10/2024 16:00:00</v>
      </c>
      <c r="C417" s="8">
        <f>'% Change over timeframe'!D416</f>
        <v>6.278123615677908E-3</v>
      </c>
      <c r="D417" s="8">
        <f>'% Change over timeframe'!H416</f>
        <v>4.2321325289130293E-4</v>
      </c>
      <c r="E417" s="8">
        <f>'% Change over timeframe'!L416</f>
        <v>8.6198327785244361E-4</v>
      </c>
      <c r="F417" s="8">
        <f>'% Change over timeframe'!P416</f>
        <v>3.3494268334349599E-3</v>
      </c>
      <c r="G417" s="8">
        <f>'% Change over timeframe'!T416</f>
        <v>-2.5791452703005364E-3</v>
      </c>
      <c r="H417" s="8">
        <f>'% Change over timeframe'!Y416</f>
        <v>1.3091310006984781E-2</v>
      </c>
      <c r="I417">
        <f t="shared" si="6"/>
        <v>414</v>
      </c>
    </row>
    <row r="418" spans="2:9" x14ac:dyDescent="0.2">
      <c r="B418" t="str">
        <f>'CEG DATA'!B418</f>
        <v>22/10/2024 16:00:00</v>
      </c>
      <c r="C418" s="8">
        <f>'% Change over timeframe'!D417</f>
        <v>-2.625229098012868E-3</v>
      </c>
      <c r="D418" s="8">
        <f>'% Change over timeframe'!H417</f>
        <v>3.326560081130928E-3</v>
      </c>
      <c r="E418" s="8">
        <f>'% Change over timeframe'!L417</f>
        <v>2.6507621096224962E-4</v>
      </c>
      <c r="F418" s="8">
        <f>'% Change over timeframe'!P417</f>
        <v>7.446634450125748E-3</v>
      </c>
      <c r="G418" s="8">
        <f>'% Change over timeframe'!T417</f>
        <v>-3.871487185350346E-3</v>
      </c>
      <c r="H418" s="8">
        <f>'% Change over timeframe'!Y417</f>
        <v>-2.8609377302597994E-2</v>
      </c>
      <c r="I418">
        <f t="shared" si="6"/>
        <v>415</v>
      </c>
    </row>
    <row r="419" spans="2:9" x14ac:dyDescent="0.2">
      <c r="B419" t="str">
        <f>'CEG DATA'!B419</f>
        <v>23/10/2024 16:00:00</v>
      </c>
      <c r="C419" s="8">
        <f>'% Change over timeframe'!D418</f>
        <v>-2.1860199273135369E-2</v>
      </c>
      <c r="D419" s="8">
        <f>'% Change over timeframe'!H418</f>
        <v>-2.6656849349740011E-2</v>
      </c>
      <c r="E419" s="8">
        <f>'% Change over timeframe'!L418</f>
        <v>-2.9197101033347503E-3</v>
      </c>
      <c r="F419" s="8">
        <f>'% Change over timeframe'!P418</f>
        <v>-1.7131461606807827E-2</v>
      </c>
      <c r="G419" s="8">
        <f>'% Change over timeframe'!T418</f>
        <v>1.3830048466877188E-3</v>
      </c>
      <c r="H419" s="8">
        <f>'% Change over timeframe'!Y418</f>
        <v>1.879522606793802E-4</v>
      </c>
      <c r="I419">
        <f t="shared" si="6"/>
        <v>416</v>
      </c>
    </row>
    <row r="420" spans="2:9" x14ac:dyDescent="0.2">
      <c r="B420" t="str">
        <f>'CEG DATA'!B420</f>
        <v>24/10/2024 16:00:00</v>
      </c>
      <c r="C420" s="8">
        <f>'% Change over timeframe'!D419</f>
        <v>-8.2370542016678883E-4</v>
      </c>
      <c r="D420" s="8">
        <f>'% Change over timeframe'!H419</f>
        <v>9.0005727662809711E-3</v>
      </c>
      <c r="E420" s="8">
        <f>'% Change over timeframe'!L419</f>
        <v>-1.9938191672072393E-4</v>
      </c>
      <c r="F420" s="8">
        <f>'% Change over timeframe'!P419</f>
        <v>-4.3789878891592922E-3</v>
      </c>
      <c r="G420" s="8">
        <f>'% Change over timeframe'!T419</f>
        <v>-6.072161967623192E-3</v>
      </c>
      <c r="H420" s="8">
        <f>'% Change over timeframe'!Y419</f>
        <v>-5.8430097440242482E-3</v>
      </c>
      <c r="I420">
        <f t="shared" si="6"/>
        <v>417</v>
      </c>
    </row>
    <row r="421" spans="2:9" x14ac:dyDescent="0.2">
      <c r="B421" t="str">
        <f>'CEG DATA'!B421</f>
        <v>25/10/2024 16:00:00</v>
      </c>
      <c r="C421" s="8">
        <f>'% Change over timeframe'!D420</f>
        <v>3.6365250690583951E-3</v>
      </c>
      <c r="D421" s="8">
        <f>'% Change over timeframe'!H420</f>
        <v>7.7496980678194395E-3</v>
      </c>
      <c r="E421" s="8">
        <f>'% Change over timeframe'!L420</f>
        <v>2.3899632965394043E-3</v>
      </c>
      <c r="F421" s="8">
        <f>'% Change over timeframe'!P420</f>
        <v>4.6003043988796379E-2</v>
      </c>
      <c r="G421" s="8">
        <f>'% Change over timeframe'!T420</f>
        <v>-6.4048628546242766E-3</v>
      </c>
      <c r="H421" s="8">
        <f>'% Change over timeframe'!Y420</f>
        <v>-3.4032255343489188E-4</v>
      </c>
      <c r="I421">
        <f t="shared" si="6"/>
        <v>418</v>
      </c>
    </row>
    <row r="422" spans="2:9" x14ac:dyDescent="0.2">
      <c r="B422" t="str">
        <f>'CEG DATA'!B422</f>
        <v>28/10/2024 16:00:00</v>
      </c>
      <c r="C422" s="8">
        <f>'% Change over timeframe'!D421</f>
        <v>8.5626908148752033E-3</v>
      </c>
      <c r="D422" s="8">
        <f>'% Change over timeframe'!H421</f>
        <v>2.9769837519540302E-3</v>
      </c>
      <c r="E422" s="8">
        <f>'% Change over timeframe'!L421</f>
        <v>-1.7919367662076694E-3</v>
      </c>
      <c r="F422" s="8">
        <f>'% Change over timeframe'!P421</f>
        <v>3.8030089569858734E-3</v>
      </c>
      <c r="G422" s="8">
        <f>'% Change over timeframe'!T421</f>
        <v>1.673937194835728E-3</v>
      </c>
      <c r="H422" s="8">
        <f>'% Change over timeframe'!Y421</f>
        <v>9.6728204826670959E-3</v>
      </c>
      <c r="I422">
        <f t="shared" si="6"/>
        <v>419</v>
      </c>
    </row>
    <row r="423" spans="2:9" x14ac:dyDescent="0.2">
      <c r="B423" t="str">
        <f>'CEG DATA'!B423</f>
        <v>29/10/2024 16:00:00</v>
      </c>
      <c r="C423" s="8">
        <f>'% Change over timeframe'!D422</f>
        <v>1.1561437475111353E-3</v>
      </c>
      <c r="D423" s="8">
        <f>'% Change over timeframe'!H422</f>
        <v>1.2868697181539787E-2</v>
      </c>
      <c r="E423" s="8">
        <f>'% Change over timeframe'!L422</f>
        <v>-1.350920029750651E-2</v>
      </c>
      <c r="F423" s="8">
        <f>'% Change over timeframe'!P422</f>
        <v>-2.0322785329636557E-2</v>
      </c>
      <c r="G423" s="8">
        <f>'% Change over timeframe'!T422</f>
        <v>-3.8048720606252895E-3</v>
      </c>
      <c r="H423" s="8">
        <f>'% Change over timeframe'!Y422</f>
        <v>-7.4439232413641282E-3</v>
      </c>
      <c r="I423">
        <f t="shared" si="6"/>
        <v>420</v>
      </c>
    </row>
    <row r="424" spans="2:9" x14ac:dyDescent="0.2">
      <c r="B424" t="str">
        <f>'CEG DATA'!B424</f>
        <v>30/10/2024 16:00:00</v>
      </c>
      <c r="C424" s="8">
        <f>'% Change over timeframe'!D423</f>
        <v>-1.5395866558646653E-2</v>
      </c>
      <c r="D424" s="8">
        <f>'% Change over timeframe'!H423</f>
        <v>9.9072663521374595E-3</v>
      </c>
      <c r="E424" s="8">
        <f>'% Change over timeframe'!L423</f>
        <v>-3.1695747612790672E-3</v>
      </c>
      <c r="F424" s="8">
        <f>'% Change over timeframe'!P423</f>
        <v>-1.896625431802864E-2</v>
      </c>
      <c r="G424" s="8">
        <f>'% Change over timeframe'!T423</f>
        <v>1.4530094744741958E-2</v>
      </c>
      <c r="H424" s="8">
        <f>'% Change over timeframe'!Y423</f>
        <v>-1.2225369622649022E-2</v>
      </c>
      <c r="I424">
        <f t="shared" si="6"/>
        <v>421</v>
      </c>
    </row>
    <row r="425" spans="2:9" x14ac:dyDescent="0.2">
      <c r="B425" t="str">
        <f>'CEG DATA'!B425</f>
        <v>31/10/2024 16:00:00</v>
      </c>
      <c r="C425" s="8">
        <f>'% Change over timeframe'!D424</f>
        <v>-1.8377307172189244E-2</v>
      </c>
      <c r="D425" s="8">
        <f>'% Change over timeframe'!H424</f>
        <v>-3.3395343459469283E-2</v>
      </c>
      <c r="E425" s="8">
        <f>'% Change over timeframe'!L424</f>
        <v>5.1874674215147904E-3</v>
      </c>
      <c r="F425" s="8">
        <f>'% Change over timeframe'!P424</f>
        <v>-2.5793692302757621E-2</v>
      </c>
      <c r="G425" s="8">
        <f>'% Change over timeframe'!T424</f>
        <v>-2.783220863070035E-2</v>
      </c>
      <c r="H425" s="8">
        <f>'% Change over timeframe'!Y424</f>
        <v>4.4974729923907804E-3</v>
      </c>
      <c r="I425">
        <f t="shared" si="6"/>
        <v>422</v>
      </c>
    </row>
    <row r="426" spans="2:9" x14ac:dyDescent="0.2">
      <c r="B426" t="str">
        <f>'CEG DATA'!B426</f>
        <v>01/11/2024 16:00:00</v>
      </c>
      <c r="C426" s="8">
        <f>'% Change over timeframe'!D425</f>
        <v>-1.3368587316289905E-2</v>
      </c>
      <c r="D426" s="8">
        <f>'% Change over timeframe'!H425</f>
        <v>6.0018530581152883E-2</v>
      </c>
      <c r="E426" s="8">
        <f>'% Change over timeframe'!L425</f>
        <v>2.8157811134500724E-2</v>
      </c>
      <c r="F426" s="8">
        <f>'% Change over timeframe'!P425</f>
        <v>8.6720317598356928E-3</v>
      </c>
      <c r="G426" s="8">
        <f>'% Change over timeframe'!T425</f>
        <v>1.6851153456430054E-2</v>
      </c>
      <c r="H426" s="8">
        <f>'% Change over timeframe'!Y425</f>
        <v>-1.8654822631395607E-2</v>
      </c>
      <c r="I426">
        <f t="shared" si="6"/>
        <v>423</v>
      </c>
    </row>
    <row r="427" spans="2:9" x14ac:dyDescent="0.2">
      <c r="B427" t="str">
        <f>'CEG DATA'!B427</f>
        <v>04/11/2024 16:00:00</v>
      </c>
      <c r="C427" s="8">
        <f>'% Change over timeframe'!D426</f>
        <v>-4.0456766500141109E-3</v>
      </c>
      <c r="D427" s="8">
        <f>'% Change over timeframe'!H426</f>
        <v>-1.0921852999359509E-2</v>
      </c>
      <c r="E427" s="8">
        <f>'% Change over timeframe'!L426</f>
        <v>5.8624451382116938E-3</v>
      </c>
      <c r="F427" s="8">
        <f>'% Change over timeframe'!P426</f>
        <v>-1.0090902981962831E-2</v>
      </c>
      <c r="G427" s="8">
        <f>'% Change over timeframe'!T426</f>
        <v>-4.9326304064942657E-3</v>
      </c>
      <c r="H427" s="8">
        <f>'% Change over timeframe'!Y426</f>
        <v>-0.13303337086727968</v>
      </c>
      <c r="I427">
        <f t="shared" si="6"/>
        <v>424</v>
      </c>
    </row>
    <row r="428" spans="2:9" x14ac:dyDescent="0.2">
      <c r="B428" t="str">
        <f>'CEG DATA'!B428</f>
        <v>05/11/2024 16:00:00</v>
      </c>
      <c r="C428" s="8">
        <f>'% Change over timeframe'!D427</f>
        <v>6.4652494766336294E-3</v>
      </c>
      <c r="D428" s="8">
        <f>'% Change over timeframe'!H427</f>
        <v>1.8822656496633807E-2</v>
      </c>
      <c r="E428" s="8">
        <f>'% Change over timeframe'!L427</f>
        <v>-3.6437023851453596E-3</v>
      </c>
      <c r="F428" s="8">
        <f>'% Change over timeframe'!P427</f>
        <v>2.4247255431316735E-2</v>
      </c>
      <c r="G428" s="8">
        <f>'% Change over timeframe'!T427</f>
        <v>-3.9559309299613494E-5</v>
      </c>
      <c r="H428" s="8">
        <f>'% Change over timeframe'!Y427</f>
        <v>3.3938432311507817E-2</v>
      </c>
      <c r="I428">
        <f t="shared" si="6"/>
        <v>425</v>
      </c>
    </row>
    <row r="429" spans="2:9" x14ac:dyDescent="0.2">
      <c r="B429" t="str">
        <f>'CEG DATA'!B429</f>
        <v>06/11/2024 16:00:00</v>
      </c>
      <c r="C429" s="8">
        <f>'% Change over timeframe'!D428</f>
        <v>-3.2722982334056835E-3</v>
      </c>
      <c r="D429" s="8">
        <f>'% Change over timeframe'!H428</f>
        <v>3.7339245053575845E-2</v>
      </c>
      <c r="E429" s="8">
        <f>'% Change over timeframe'!L428</f>
        <v>2.7707233152744485E-2</v>
      </c>
      <c r="F429" s="8">
        <f>'% Change over timeframe'!P428</f>
        <v>4.5097143174163461E-2</v>
      </c>
      <c r="G429" s="8">
        <f>'% Change over timeframe'!T428</f>
        <v>3.0332805003016126E-2</v>
      </c>
      <c r="H429" s="8">
        <f>'% Change over timeframe'!Y428</f>
        <v>5.2907918784604524E-3</v>
      </c>
      <c r="I429">
        <f t="shared" si="6"/>
        <v>426</v>
      </c>
    </row>
    <row r="430" spans="2:9" x14ac:dyDescent="0.2">
      <c r="B430" t="str">
        <f>'CEG DATA'!B430</f>
        <v>07/11/2024 16:00:00</v>
      </c>
      <c r="C430" s="8">
        <f>'% Change over timeframe'!D429</f>
        <v>2.1146945292544149E-2</v>
      </c>
      <c r="D430" s="8">
        <f>'% Change over timeframe'!H429</f>
        <v>1.4192116231897121E-2</v>
      </c>
      <c r="E430" s="8">
        <f>'% Change over timeframe'!L429</f>
        <v>-6.0415459289866955E-3</v>
      </c>
      <c r="F430" s="8">
        <f>'% Change over timeframe'!P429</f>
        <v>7.5415138727863082E-3</v>
      </c>
      <c r="G430" s="8">
        <f>'% Change over timeframe'!T429</f>
        <v>-6.2559755914951796E-3</v>
      </c>
      <c r="H430" s="8">
        <f>'% Change over timeframe'!Y429</f>
        <v>2.7699114428306339E-2</v>
      </c>
      <c r="I430">
        <f t="shared" si="6"/>
        <v>427</v>
      </c>
    </row>
    <row r="431" spans="2:9" x14ac:dyDescent="0.2">
      <c r="B431" t="str">
        <f>'CEG DATA'!B431</f>
        <v>08/11/2024 16:00:00</v>
      </c>
      <c r="C431" s="8">
        <f>'% Change over timeframe'!D430</f>
        <v>-2.2885319380029265E-3</v>
      </c>
      <c r="D431" s="8">
        <f>'% Change over timeframe'!H430</f>
        <v>-8.9425075280687404E-3</v>
      </c>
      <c r="E431" s="8">
        <f>'% Change over timeframe'!L430</f>
        <v>1.0200829701896849E-3</v>
      </c>
      <c r="F431" s="8">
        <f>'% Change over timeframe'!P430</f>
        <v>-1.1713717914764344E-2</v>
      </c>
      <c r="G431" s="8">
        <f>'% Change over timeframe'!T430</f>
        <v>1.3197460022382998E-2</v>
      </c>
      <c r="H431" s="8">
        <f>'% Change over timeframe'!Y430</f>
        <v>-9.2316024872639915E-3</v>
      </c>
      <c r="I431">
        <f t="shared" si="6"/>
        <v>428</v>
      </c>
    </row>
    <row r="432" spans="2:9" x14ac:dyDescent="0.2">
      <c r="B432" t="str">
        <f>'CEG DATA'!B432</f>
        <v>11/11/2024 16:00:00</v>
      </c>
      <c r="C432" s="8">
        <f>'% Change over timeframe'!D431</f>
        <v>-1.2101479715156712E-2</v>
      </c>
      <c r="D432" s="8">
        <f>'% Change over timeframe'!H431</f>
        <v>-6.4575425593016147E-3</v>
      </c>
      <c r="E432" s="8">
        <f>'% Change over timeframe'!L431</f>
        <v>-2.7438360704214754E-3</v>
      </c>
      <c r="F432" s="8">
        <f>'% Change over timeframe'!P431</f>
        <v>-3.264413471563337E-2</v>
      </c>
      <c r="G432" s="8">
        <f>'% Change over timeframe'!T431</f>
        <v>1.0162380799648547E-2</v>
      </c>
      <c r="H432" s="8">
        <f>'% Change over timeframe'!Y431</f>
        <v>-8.8117387888637169E-3</v>
      </c>
      <c r="I432">
        <f t="shared" si="6"/>
        <v>429</v>
      </c>
    </row>
    <row r="433" spans="2:9" x14ac:dyDescent="0.2">
      <c r="B433" t="str">
        <f>'CEG DATA'!B433</f>
        <v>12/11/2024 16:00:00</v>
      </c>
      <c r="C433" s="8">
        <f>'% Change over timeframe'!D432</f>
        <v>0</v>
      </c>
      <c r="D433" s="8">
        <f>'% Change over timeframe'!H432</f>
        <v>9.957989682937261E-3</v>
      </c>
      <c r="E433" s="8">
        <f>'% Change over timeframe'!L432</f>
        <v>-7.7616733991102294E-3</v>
      </c>
      <c r="F433" s="8">
        <f>'% Change over timeframe'!P432</f>
        <v>-5.1985918997209911E-2</v>
      </c>
      <c r="G433" s="8">
        <f>'% Change over timeframe'!T432</f>
        <v>-1.7936547209826247E-3</v>
      </c>
      <c r="H433" s="8">
        <f>'% Change over timeframe'!Y432</f>
        <v>-3.6787632170700177E-2</v>
      </c>
      <c r="I433">
        <f t="shared" si="6"/>
        <v>430</v>
      </c>
    </row>
    <row r="434" spans="2:9" x14ac:dyDescent="0.2">
      <c r="B434" t="str">
        <f>'CEG DATA'!B434</f>
        <v>13/11/2024 16:00:00</v>
      </c>
      <c r="C434" s="8">
        <f>'% Change over timeframe'!D433</f>
        <v>3.9612825806397481E-3</v>
      </c>
      <c r="D434" s="8">
        <f>'% Change over timeframe'!H433</f>
        <v>2.4539658384679072E-2</v>
      </c>
      <c r="E434" s="8">
        <f>'% Change over timeframe'!L433</f>
        <v>2.184730695546484E-2</v>
      </c>
      <c r="F434" s="8">
        <f>'% Change over timeframe'!P433</f>
        <v>-1.9422141262043915E-2</v>
      </c>
      <c r="G434" s="8">
        <f>'% Change over timeframe'!T433</f>
        <v>-1.3872064893948126E-2</v>
      </c>
      <c r="H434" s="8">
        <f>'% Change over timeframe'!Y433</f>
        <v>-1.205310857167397E-2</v>
      </c>
      <c r="I434">
        <f t="shared" si="6"/>
        <v>431</v>
      </c>
    </row>
    <row r="435" spans="2:9" x14ac:dyDescent="0.2">
      <c r="B435" t="str">
        <f>'CEG DATA'!B435</f>
        <v>14/11/2024 16:00:00</v>
      </c>
      <c r="C435" s="8">
        <f>'% Change over timeframe'!D434</f>
        <v>1.3676482640454679E-2</v>
      </c>
      <c r="D435" s="8">
        <f>'% Change over timeframe'!H434</f>
        <v>-1.2312764228387701E-2</v>
      </c>
      <c r="E435" s="8">
        <f>'% Change over timeframe'!L434</f>
        <v>1.9219361087828766E-2</v>
      </c>
      <c r="F435" s="8">
        <f>'% Change over timeframe'!P434</f>
        <v>7.772331952807441E-3</v>
      </c>
      <c r="G435" s="8">
        <f>'% Change over timeframe'!T434</f>
        <v>-2.8399297591972014E-3</v>
      </c>
      <c r="H435" s="8">
        <f>'% Change over timeframe'!Y434</f>
        <v>-2.5701259328581422E-3</v>
      </c>
      <c r="I435">
        <f t="shared" si="6"/>
        <v>432</v>
      </c>
    </row>
    <row r="436" spans="2:9" x14ac:dyDescent="0.2">
      <c r="B436" t="str">
        <f>'CEG DATA'!B436</f>
        <v>15/11/2024 16:00:00</v>
      </c>
      <c r="C436" s="8">
        <f>'% Change over timeframe'!D435</f>
        <v>-1.4209673802113448E-2</v>
      </c>
      <c r="D436" s="8">
        <f>'% Change over timeframe'!H435</f>
        <v>-4.2847482429189496E-2</v>
      </c>
      <c r="E436" s="8">
        <f>'% Change over timeframe'!L435</f>
        <v>-2.3513407281652229E-3</v>
      </c>
      <c r="F436" s="8">
        <f>'% Change over timeframe'!P435</f>
        <v>-6.7184800268401739E-3</v>
      </c>
      <c r="G436" s="8">
        <f>'% Change over timeframe'!T435</f>
        <v>2.859091068681735E-3</v>
      </c>
      <c r="H436" s="8">
        <f>'% Change over timeframe'!Y435</f>
        <v>-4.8925952687314716E-3</v>
      </c>
      <c r="I436">
        <f t="shared" si="6"/>
        <v>433</v>
      </c>
    </row>
    <row r="437" spans="2:9" x14ac:dyDescent="0.2">
      <c r="B437" t="str">
        <f>'CEG DATA'!B437</f>
        <v>18/11/2024 16:00:00</v>
      </c>
      <c r="C437" s="8">
        <f>'% Change over timeframe'!D436</f>
        <v>1.3332942201153587E-2</v>
      </c>
      <c r="D437" s="8">
        <f>'% Change over timeframe'!H436</f>
        <v>-4.5015039778938636E-3</v>
      </c>
      <c r="E437" s="8">
        <f>'% Change over timeframe'!L436</f>
        <v>-4.0970943152259407E-3</v>
      </c>
      <c r="F437" s="8">
        <f>'% Change over timeframe'!P436</f>
        <v>2.7837277335829573E-2</v>
      </c>
      <c r="G437" s="8">
        <f>'% Change over timeframe'!T436</f>
        <v>-4.9831341110887341E-4</v>
      </c>
      <c r="H437" s="8">
        <f>'% Change over timeframe'!Y436</f>
        <v>2.6400688552137171E-2</v>
      </c>
      <c r="I437">
        <f t="shared" si="6"/>
        <v>434</v>
      </c>
    </row>
    <row r="438" spans="2:9" x14ac:dyDescent="0.2">
      <c r="B438" t="str">
        <f>'CEG DATA'!B438</f>
        <v>19/11/2024 16:00:00</v>
      </c>
      <c r="C438" s="8">
        <f>'% Change over timeframe'!D437</f>
        <v>1.1396012629335743E-3</v>
      </c>
      <c r="D438" s="8">
        <f>'% Change over timeframe'!H437</f>
        <v>1.4324283218301996E-2</v>
      </c>
      <c r="E438" s="8">
        <f>'% Change over timeframe'!L437</f>
        <v>-7.2418845652919691E-3</v>
      </c>
      <c r="F438" s="8">
        <f>'% Change over timeframe'!P437</f>
        <v>1.1002555980434408E-2</v>
      </c>
      <c r="G438" s="8">
        <f>'% Change over timeframe'!T437</f>
        <v>-4.1687138336788327E-3</v>
      </c>
      <c r="H438" s="8">
        <f>'% Change over timeframe'!Y437</f>
        <v>1.8500721285750182E-2</v>
      </c>
      <c r="I438">
        <f t="shared" si="6"/>
        <v>435</v>
      </c>
    </row>
    <row r="439" spans="2:9" x14ac:dyDescent="0.2">
      <c r="B439" t="str">
        <f>'CEG DATA'!B439</f>
        <v>20/11/2024 16:00:00</v>
      </c>
      <c r="C439" s="8">
        <f>'% Change over timeframe'!D438</f>
        <v>3.1490578857323766E-3</v>
      </c>
      <c r="D439" s="8">
        <f>'% Change over timeframe'!H438</f>
        <v>-8.4910569296068189E-3</v>
      </c>
      <c r="E439" s="8">
        <f>'% Change over timeframe'!L438</f>
        <v>1.0781271662344322E-2</v>
      </c>
      <c r="F439" s="8">
        <f>'% Change over timeframe'!P438</f>
        <v>-2.2541938094495641E-2</v>
      </c>
      <c r="G439" s="8">
        <f>'% Change over timeframe'!T438</f>
        <v>-1.3411053714840639E-2</v>
      </c>
      <c r="H439" s="8">
        <f>'% Change over timeframe'!Y438</f>
        <v>3.5744718909755603E-3</v>
      </c>
      <c r="I439">
        <f t="shared" si="6"/>
        <v>436</v>
      </c>
    </row>
    <row r="440" spans="2:9" x14ac:dyDescent="0.2">
      <c r="B440" t="str">
        <f>'CEG DATA'!B440</f>
        <v>21/11/2024 16:00:00</v>
      </c>
      <c r="C440" s="8">
        <f>'% Change over timeframe'!D439</f>
        <v>-2.0982696979778065E-3</v>
      </c>
      <c r="D440" s="8">
        <f>'% Change over timeframe'!H439</f>
        <v>-2.2430287931013364E-2</v>
      </c>
      <c r="E440" s="8">
        <f>'% Change over timeframe'!L439</f>
        <v>1.8578157436647071E-3</v>
      </c>
      <c r="F440" s="8">
        <f>'% Change over timeframe'!P439</f>
        <v>3.1619156245612248E-2</v>
      </c>
      <c r="G440" s="8">
        <f>'% Change over timeframe'!T439</f>
        <v>4.9822998241361863E-3</v>
      </c>
      <c r="H440" s="8">
        <f>'% Change over timeframe'!Y439</f>
        <v>6.7422812244703922E-2</v>
      </c>
      <c r="I440">
        <f t="shared" si="6"/>
        <v>437</v>
      </c>
    </row>
    <row r="441" spans="2:9" x14ac:dyDescent="0.2">
      <c r="B441" t="str">
        <f>'CEG DATA'!B441</f>
        <v>22/11/2024 16:00:00</v>
      </c>
      <c r="C441" s="8">
        <f>'% Change over timeframe'!D440</f>
        <v>5.890197880063815E-3</v>
      </c>
      <c r="D441" s="8">
        <f>'% Change over timeframe'!H440</f>
        <v>-6.3717029726926711E-3</v>
      </c>
      <c r="E441" s="8">
        <f>'% Change over timeframe'!L440</f>
        <v>4.5063195489796924E-3</v>
      </c>
      <c r="F441" s="8">
        <f>'% Change over timeframe'!P440</f>
        <v>8.1992260160069028E-3</v>
      </c>
      <c r="G441" s="8">
        <f>'% Change over timeframe'!T440</f>
        <v>1.112023506023199E-2</v>
      </c>
      <c r="H441" s="8">
        <f>'% Change over timeframe'!Y440</f>
        <v>-7.7731441951960755E-3</v>
      </c>
      <c r="I441">
        <f t="shared" si="6"/>
        <v>438</v>
      </c>
    </row>
    <row r="442" spans="2:9" x14ac:dyDescent="0.2">
      <c r="B442" t="str">
        <f>'CEG DATA'!B442</f>
        <v>25/11/2024 16:00:00</v>
      </c>
      <c r="C442" s="8">
        <f>'% Change over timeframe'!D441</f>
        <v>1.2966426208818584E-2</v>
      </c>
      <c r="D442" s="8">
        <f>'% Change over timeframe'!H441</f>
        <v>2.1728531292201227E-2</v>
      </c>
      <c r="E442" s="8">
        <f>'% Change over timeframe'!L441</f>
        <v>-1.2394804196390823E-2</v>
      </c>
      <c r="F442" s="8">
        <f>'% Change over timeframe'!P441</f>
        <v>4.421793458921941E-2</v>
      </c>
      <c r="G442" s="8">
        <f>'% Change over timeframe'!T441</f>
        <v>1.0959955430437386E-2</v>
      </c>
      <c r="H442" s="8">
        <f>'% Change over timeframe'!Y441</f>
        <v>-3.8490885900257384E-3</v>
      </c>
      <c r="I442">
        <f t="shared" si="6"/>
        <v>439</v>
      </c>
    </row>
    <row r="443" spans="2:9" x14ac:dyDescent="0.2">
      <c r="B443" t="str">
        <f>'CEG DATA'!B443</f>
        <v>26/11/2024 16:00:00</v>
      </c>
      <c r="C443" s="8">
        <f>'% Change over timeframe'!D442</f>
        <v>9.3604427595636724E-3</v>
      </c>
      <c r="D443" s="8">
        <f>'% Change over timeframe'!H442</f>
        <v>3.1323564522919498E-2</v>
      </c>
      <c r="E443" s="8">
        <f>'% Change over timeframe'!L442</f>
        <v>1.3441312340778305E-2</v>
      </c>
      <c r="F443" s="8">
        <f>'% Change over timeframe'!P442</f>
        <v>5.0349632815576417E-2</v>
      </c>
      <c r="G443" s="8">
        <f>'% Change over timeframe'!T442</f>
        <v>3.5637145802704545E-3</v>
      </c>
      <c r="H443" s="8">
        <f>'% Change over timeframe'!Y442</f>
        <v>6.9065178357340759E-2</v>
      </c>
      <c r="I443">
        <f t="shared" si="6"/>
        <v>440</v>
      </c>
    </row>
    <row r="444" spans="2:9" x14ac:dyDescent="0.2">
      <c r="B444" t="str">
        <f>'CEG DATA'!B444</f>
        <v>27/11/2024 16:00:00</v>
      </c>
      <c r="C444" s="8">
        <f>'% Change over timeframe'!D443</f>
        <v>-5.5320327375206512E-4</v>
      </c>
      <c r="D444" s="8">
        <f>'% Change over timeframe'!H443</f>
        <v>-1.0251540457391649E-2</v>
      </c>
      <c r="E444" s="8">
        <f>'% Change over timeframe'!L443</f>
        <v>-2.5874829616027036E-3</v>
      </c>
      <c r="F444" s="8">
        <f>'% Change over timeframe'!P443</f>
        <v>-2.105726435941176E-2</v>
      </c>
      <c r="G444" s="8">
        <f>'% Change over timeframe'!T443</f>
        <v>7.3525584328218646E-3</v>
      </c>
      <c r="H444" s="8">
        <f>'% Change over timeframe'!Y443</f>
        <v>-5.1307106991947043E-2</v>
      </c>
      <c r="I444">
        <f t="shared" si="6"/>
        <v>441</v>
      </c>
    </row>
    <row r="445" spans="2:9" x14ac:dyDescent="0.2">
      <c r="B445" t="str">
        <f>'CEG DATA'!B445</f>
        <v>29/11/2024 13:05:00</v>
      </c>
      <c r="C445" s="8">
        <f>'% Change over timeframe'!D444</f>
        <v>1.0163980270458799E-2</v>
      </c>
      <c r="D445" s="8">
        <f>'% Change over timeframe'!H444</f>
        <v>1.0395857956138769E-2</v>
      </c>
      <c r="E445" s="8">
        <f>'% Change over timeframe'!L444</f>
        <v>-1.1109740681024118E-3</v>
      </c>
      <c r="F445" s="8">
        <f>'% Change over timeframe'!P444</f>
        <v>2.0694814192341315E-2</v>
      </c>
      <c r="G445" s="8">
        <f>'% Change over timeframe'!T444</f>
        <v>1.0513273975523538E-3</v>
      </c>
      <c r="H445" s="8">
        <f>'% Change over timeframe'!Y444</f>
        <v>1.2432751575689205E-2</v>
      </c>
      <c r="I445">
        <f t="shared" si="6"/>
        <v>442</v>
      </c>
    </row>
    <row r="446" spans="2:9" x14ac:dyDescent="0.2">
      <c r="B446" t="str">
        <f>'CEG DATA'!B446</f>
        <v>02/12/2024 16:00:00</v>
      </c>
      <c r="C446" s="8">
        <f>'% Change over timeframe'!D445</f>
        <v>9.477551441854002E-3</v>
      </c>
      <c r="D446" s="8">
        <f>'% Change over timeframe'!H445</f>
        <v>1.3473686869693382E-2</v>
      </c>
      <c r="E446" s="8">
        <f>'% Change over timeframe'!L445</f>
        <v>1.7276489766438624E-3</v>
      </c>
      <c r="F446" s="8">
        <f>'% Change over timeframe'!P445</f>
        <v>5.9636934680492911E-3</v>
      </c>
      <c r="G446" s="8">
        <f>'% Change over timeframe'!T445</f>
        <v>-2.9690898444172721E-3</v>
      </c>
      <c r="H446" s="8">
        <f>'% Change over timeframe'!Y445</f>
        <v>-2.7583050305191151E-2</v>
      </c>
      <c r="I446">
        <f t="shared" si="6"/>
        <v>443</v>
      </c>
    </row>
    <row r="447" spans="2:9" x14ac:dyDescent="0.2">
      <c r="B447" t="str">
        <f>'CEG DATA'!B447</f>
        <v>03/12/2024 16:00:00</v>
      </c>
      <c r="C447" s="8">
        <f>'% Change over timeframe'!D446</f>
        <v>1.269094670795666E-2</v>
      </c>
      <c r="D447" s="8">
        <f>'% Change over timeframe'!H446</f>
        <v>1.287298219854281E-2</v>
      </c>
      <c r="E447" s="8">
        <f>'% Change over timeframe'!L446</f>
        <v>-1.7894059629225585E-3</v>
      </c>
      <c r="F447" s="8">
        <f>'% Change over timeframe'!P446</f>
        <v>-2.3886631174366079E-2</v>
      </c>
      <c r="G447" s="8">
        <f>'% Change over timeframe'!T446</f>
        <v>-9.7963981064198482E-3</v>
      </c>
      <c r="H447" s="8">
        <f>'% Change over timeframe'!Y446</f>
        <v>-8.3285198467805445E-3</v>
      </c>
      <c r="I447">
        <f t="shared" si="6"/>
        <v>444</v>
      </c>
    </row>
    <row r="448" spans="2:9" x14ac:dyDescent="0.2">
      <c r="B448" t="str">
        <f>'CEG DATA'!B448</f>
        <v>04/12/2024 16:00:00</v>
      </c>
      <c r="C448" s="8">
        <f>'% Change over timeframe'!D447</f>
        <v>1.4825189059665656E-3</v>
      </c>
      <c r="D448" s="8">
        <f>'% Change over timeframe'!H447</f>
        <v>2.1872975810074226E-2</v>
      </c>
      <c r="E448" s="8">
        <f>'% Change over timeframe'!L447</f>
        <v>-2.2484084804790361E-2</v>
      </c>
      <c r="F448" s="8">
        <f>'% Change over timeframe'!P447</f>
        <v>9.0016222777259142E-3</v>
      </c>
      <c r="G448" s="8">
        <f>'% Change over timeframe'!T447</f>
        <v>-9.6246398542769798E-3</v>
      </c>
      <c r="H448" s="8">
        <f>'% Change over timeframe'!Y447</f>
        <v>2.6670373522425812E-2</v>
      </c>
      <c r="I448">
        <f t="shared" si="6"/>
        <v>445</v>
      </c>
    </row>
    <row r="449" spans="2:9" x14ac:dyDescent="0.2">
      <c r="B449" t="str">
        <f>'CEG DATA'!B449</f>
        <v>05/12/2024 16:00:00</v>
      </c>
      <c r="C449" s="8">
        <f>'% Change over timeframe'!D448</f>
        <v>1.2344409027086238E-4</v>
      </c>
      <c r="D449" s="8">
        <f>'% Change over timeframe'!H448</f>
        <v>1.089568801361581E-2</v>
      </c>
      <c r="E449" s="8">
        <f>'% Change over timeframe'!L448</f>
        <v>6.3592218081072877E-3</v>
      </c>
      <c r="F449" s="8">
        <f>'% Change over timeframe'!P448</f>
        <v>-3.1138407795592827E-3</v>
      </c>
      <c r="G449" s="8">
        <f>'% Change over timeframe'!T448</f>
        <v>6.9413516940333864E-3</v>
      </c>
      <c r="H449" s="8">
        <f>'% Change over timeframe'!Y448</f>
        <v>7.4075864405931079E-3</v>
      </c>
      <c r="I449">
        <f t="shared" si="6"/>
        <v>446</v>
      </c>
    </row>
    <row r="450" spans="2:9" x14ac:dyDescent="0.2">
      <c r="B450" t="str">
        <f>'CEG DATA'!B450</f>
        <v>06/12/2024 16:00:00</v>
      </c>
      <c r="C450" s="8">
        <f>'% Change over timeframe'!D449</f>
        <v>-8.2324858522934052E-4</v>
      </c>
      <c r="D450" s="8">
        <f>'% Change over timeframe'!H449</f>
        <v>2.8957740788585033E-2</v>
      </c>
      <c r="E450" s="8">
        <f>'% Change over timeframe'!L449</f>
        <v>-2.6005216601711907E-2</v>
      </c>
      <c r="F450" s="8">
        <f>'% Change over timeframe'!P449</f>
        <v>-1.4598799421152636E-2</v>
      </c>
      <c r="G450" s="8">
        <f>'% Change over timeframe'!T449</f>
        <v>7.2151755088747304E-3</v>
      </c>
      <c r="H450" s="8">
        <f>'% Change over timeframe'!Y449</f>
        <v>-9.6524330993902792E-3</v>
      </c>
      <c r="I450">
        <f t="shared" si="6"/>
        <v>447</v>
      </c>
    </row>
    <row r="451" spans="2:9" x14ac:dyDescent="0.2">
      <c r="B451" t="str">
        <f>'CEG DATA'!B451</f>
        <v>09/12/2024 16:00:00</v>
      </c>
      <c r="C451" s="8">
        <f>'% Change over timeframe'!D450</f>
        <v>1.5972888051357558E-2</v>
      </c>
      <c r="D451" s="8">
        <f>'% Change over timeframe'!H450</f>
        <v>-4.1490172513090158E-3</v>
      </c>
      <c r="E451" s="8">
        <f>'% Change over timeframe'!L450</f>
        <v>1.1782923209103407E-2</v>
      </c>
      <c r="F451" s="8">
        <f>'% Change over timeframe'!P450</f>
        <v>-4.6646226943966793E-3</v>
      </c>
      <c r="G451" s="8">
        <f>'% Change over timeframe'!T450</f>
        <v>-1.0938010305251045E-2</v>
      </c>
      <c r="H451" s="8">
        <f>'% Change over timeframe'!Y450</f>
        <v>-5.5862784148483606E-2</v>
      </c>
      <c r="I451">
        <f t="shared" si="6"/>
        <v>448</v>
      </c>
    </row>
    <row r="452" spans="2:9" x14ac:dyDescent="0.2">
      <c r="B452" t="str">
        <f>'CEG DATA'!B452</f>
        <v>10/12/2024 16:00:00</v>
      </c>
      <c r="C452" s="8">
        <f>'% Change over timeframe'!D451</f>
        <v>4.1252181771443009E-3</v>
      </c>
      <c r="D452" s="8">
        <f>'% Change over timeframe'!H451</f>
        <v>-4.6549859066235526E-3</v>
      </c>
      <c r="E452" s="8">
        <f>'% Change over timeframe'!L451</f>
        <v>-5.0942436150084268E-4</v>
      </c>
      <c r="F452" s="8">
        <f>'% Change over timeframe'!P451</f>
        <v>-2.7492488940134667E-2</v>
      </c>
      <c r="G452" s="8">
        <f>'% Change over timeframe'!T451</f>
        <v>1.1770098705914707E-2</v>
      </c>
      <c r="H452" s="8">
        <f>'% Change over timeframe'!Y451</f>
        <v>-3.1811911862744097E-2</v>
      </c>
      <c r="I452">
        <f t="shared" si="6"/>
        <v>449</v>
      </c>
    </row>
    <row r="453" spans="2:9" x14ac:dyDescent="0.2">
      <c r="B453" t="str">
        <f>'CEG DATA'!B453</f>
        <v>11/12/2024 16:00:00</v>
      </c>
      <c r="C453" s="8">
        <f>'% Change over timeframe'!D452</f>
        <v>-5.1794717822105452E-3</v>
      </c>
      <c r="D453" s="8">
        <f>'% Change over timeframe'!H452</f>
        <v>2.2930941063916892E-2</v>
      </c>
      <c r="E453" s="8">
        <f>'% Change over timeframe'!L452</f>
        <v>-5.0445495053906223E-3</v>
      </c>
      <c r="F453" s="8">
        <f>'% Change over timeframe'!P452</f>
        <v>1.5640219633619057E-2</v>
      </c>
      <c r="G453" s="8">
        <f>'% Change over timeframe'!T452</f>
        <v>1.0230845448643637E-2</v>
      </c>
      <c r="H453" s="8">
        <f>'% Change over timeframe'!Y452</f>
        <v>1.8169135458957542E-2</v>
      </c>
      <c r="I453">
        <f t="shared" si="6"/>
        <v>450</v>
      </c>
    </row>
    <row r="454" spans="2:9" x14ac:dyDescent="0.2">
      <c r="B454" t="str">
        <f>'CEG DATA'!B454</f>
        <v>12/12/2024 16:00:00</v>
      </c>
      <c r="C454" s="8">
        <f>'% Change over timeframe'!D453</f>
        <v>5.9460181251939897E-3</v>
      </c>
      <c r="D454" s="8">
        <f>'% Change over timeframe'!H453</f>
        <v>-5.6181146399125149E-3</v>
      </c>
      <c r="E454" s="8">
        <f>'% Change over timeframe'!L453</f>
        <v>-9.6488591119401473E-3</v>
      </c>
      <c r="F454" s="8">
        <f>'% Change over timeframe'!P453</f>
        <v>-5.7648358842288923E-2</v>
      </c>
      <c r="G454" s="8">
        <f>'% Change over timeframe'!T453</f>
        <v>-3.8243115053717132E-3</v>
      </c>
      <c r="H454" s="8">
        <f>'% Change over timeframe'!Y453</f>
        <v>1.0176278894448571E-2</v>
      </c>
      <c r="I454">
        <f t="shared" ref="I454:I505" si="7">I453+1</f>
        <v>451</v>
      </c>
    </row>
    <row r="455" spans="2:9" x14ac:dyDescent="0.2">
      <c r="B455" t="str">
        <f>'CEG DATA'!B455</f>
        <v>13/12/2024 16:00:00</v>
      </c>
      <c r="C455" s="8">
        <f>'% Change over timeframe'!D454</f>
        <v>6.8535953820605803E-4</v>
      </c>
      <c r="D455" s="8">
        <f>'% Change over timeframe'!H454</f>
        <v>-6.6165918493073725E-3</v>
      </c>
      <c r="E455" s="8">
        <f>'% Change over timeframe'!L454</f>
        <v>-5.4443066616904831E-3</v>
      </c>
      <c r="F455" s="8">
        <f>'% Change over timeframe'!P454</f>
        <v>-1.3320075848926001E-2</v>
      </c>
      <c r="G455" s="8">
        <f>'% Change over timeframe'!T454</f>
        <v>-6.4254373562837456E-3</v>
      </c>
      <c r="H455" s="8">
        <f>'% Change over timeframe'!Y454</f>
        <v>2.0916563903157126E-4</v>
      </c>
      <c r="I455">
        <f t="shared" si="7"/>
        <v>452</v>
      </c>
    </row>
    <row r="456" spans="2:9" x14ac:dyDescent="0.2">
      <c r="B456" t="str">
        <f>'CEG DATA'!B456</f>
        <v>16/12/2024 16:00:00</v>
      </c>
      <c r="C456" s="8">
        <f>'% Change over timeframe'!D455</f>
        <v>1.1659486612797755E-2</v>
      </c>
      <c r="D456" s="8">
        <f>'% Change over timeframe'!H455</f>
        <v>2.3763580486964548E-2</v>
      </c>
      <c r="E456" s="8">
        <f>'% Change over timeframe'!L455</f>
        <v>-2.9748590835819527E-2</v>
      </c>
      <c r="F456" s="8">
        <f>'% Change over timeframe'!P455</f>
        <v>2.8403346342226123E-3</v>
      </c>
      <c r="G456" s="8">
        <f>'% Change over timeframe'!T455</f>
        <v>2.4733093576020495E-3</v>
      </c>
      <c r="H456" s="8">
        <f>'% Change over timeframe'!Y455</f>
        <v>9.6159883656115914E-4</v>
      </c>
      <c r="I456">
        <f t="shared" si="7"/>
        <v>453</v>
      </c>
    </row>
    <row r="457" spans="2:9" x14ac:dyDescent="0.2">
      <c r="B457" t="str">
        <f>'CEG DATA'!B457</f>
        <v>17/12/2024 16:00:00</v>
      </c>
      <c r="C457" s="8">
        <f>'% Change over timeframe'!D456</f>
        <v>9.6726354705936723E-3</v>
      </c>
      <c r="D457" s="8">
        <f>'% Change over timeframe'!H456</f>
        <v>-7.67112880902857E-3</v>
      </c>
      <c r="E457" s="8">
        <f>'% Change over timeframe'!L456</f>
        <v>-8.4042582945859871E-3</v>
      </c>
      <c r="F457" s="8">
        <f>'% Change over timeframe'!P456</f>
        <v>-1.0181313767537913E-2</v>
      </c>
      <c r="G457" s="8">
        <f>'% Change over timeframe'!T456</f>
        <v>1.3191122404238459E-3</v>
      </c>
      <c r="H457" s="8">
        <f>'% Change over timeframe'!Y456</f>
        <v>-2.137176414138094E-2</v>
      </c>
      <c r="I457">
        <f t="shared" si="7"/>
        <v>454</v>
      </c>
    </row>
    <row r="458" spans="2:9" x14ac:dyDescent="0.2">
      <c r="B458" t="str">
        <f>'CEG DATA'!B458</f>
        <v>18/12/2024 16:00:00</v>
      </c>
      <c r="C458" s="8">
        <f>'% Change over timeframe'!D457</f>
        <v>-2.1654585708258262E-2</v>
      </c>
      <c r="D458" s="8">
        <f>'% Change over timeframe'!H457</f>
        <v>-4.7078456712751592E-2</v>
      </c>
      <c r="E458" s="8">
        <f>'% Change over timeframe'!L457</f>
        <v>-2.7586540071180551E-2</v>
      </c>
      <c r="F458" s="8">
        <f>'% Change over timeframe'!P457</f>
        <v>-1.7133250152861365E-2</v>
      </c>
      <c r="G458" s="8">
        <f>'% Change over timeframe'!T457</f>
        <v>-2.1028967916506849E-2</v>
      </c>
      <c r="H458" s="8">
        <f>'% Change over timeframe'!Y457</f>
        <v>-3.6873742668442934E-2</v>
      </c>
      <c r="I458">
        <f t="shared" si="7"/>
        <v>455</v>
      </c>
    </row>
    <row r="459" spans="2:9" x14ac:dyDescent="0.2">
      <c r="B459" t="str">
        <f>'CEG DATA'!B459</f>
        <v>19/12/2024 16:00:00</v>
      </c>
      <c r="C459" s="8">
        <f>'% Change over timeframe'!D458</f>
        <v>6.9902261174959015E-3</v>
      </c>
      <c r="D459" s="8">
        <f>'% Change over timeframe'!H458</f>
        <v>1.2482981318446182E-2</v>
      </c>
      <c r="E459" s="8">
        <f>'% Change over timeframe'!L458</f>
        <v>-2.0545546168202401E-2</v>
      </c>
      <c r="F459" s="8">
        <f>'% Change over timeframe'!P458</f>
        <v>-6.3830880672634607E-2</v>
      </c>
      <c r="G459" s="8">
        <f>'% Change over timeframe'!T458</f>
        <v>6.3648081131388772E-3</v>
      </c>
      <c r="H459" s="8">
        <f>'% Change over timeframe'!Y458</f>
        <v>-2.616815632935214E-3</v>
      </c>
      <c r="I459">
        <f t="shared" si="7"/>
        <v>456</v>
      </c>
    </row>
    <row r="460" spans="2:9" x14ac:dyDescent="0.2">
      <c r="B460" t="str">
        <f>'CEG DATA'!B460</f>
        <v>20/12/2024 16:00:00</v>
      </c>
      <c r="C460" s="8">
        <f>'% Change over timeframe'!D459</f>
        <v>1.8640977623199214E-2</v>
      </c>
      <c r="D460" s="8">
        <f>'% Change over timeframe'!H459</f>
        <v>7.2734083840718979E-3</v>
      </c>
      <c r="E460" s="8">
        <f>'% Change over timeframe'!L459</f>
        <v>1.1971973977283723E-2</v>
      </c>
      <c r="F460" s="8">
        <f>'% Change over timeframe'!P459</f>
        <v>1.0376514342592322E-2</v>
      </c>
      <c r="G460" s="8">
        <f>'% Change over timeframe'!T459</f>
        <v>9.0364066210305849E-3</v>
      </c>
      <c r="H460" s="8">
        <f>'% Change over timeframe'!Y459</f>
        <v>8.1824468556246418E-3</v>
      </c>
      <c r="I460">
        <f t="shared" si="7"/>
        <v>457</v>
      </c>
    </row>
    <row r="461" spans="2:9" x14ac:dyDescent="0.2">
      <c r="B461" t="str">
        <f>'CEG DATA'!B461</f>
        <v>23/12/2024 16:00:00</v>
      </c>
      <c r="C461" s="8">
        <f>'% Change over timeframe'!D460</f>
        <v>3.0602660418225774E-3</v>
      </c>
      <c r="D461" s="8">
        <f>'% Change over timeframe'!H460</f>
        <v>6.2224989785008612E-4</v>
      </c>
      <c r="E461" s="8">
        <f>'% Change over timeframe'!L460</f>
        <v>8.3968936429077692E-4</v>
      </c>
      <c r="F461" s="8">
        <f>'% Change over timeframe'!P460</f>
        <v>2.172581650986647E-2</v>
      </c>
      <c r="G461" s="8">
        <f>'% Change over timeframe'!T460</f>
        <v>1.7597143586715531E-3</v>
      </c>
      <c r="H461" s="8">
        <f>'% Change over timeframe'!Y460</f>
        <v>5.5348263413139464E-3</v>
      </c>
      <c r="I461">
        <f t="shared" si="7"/>
        <v>458</v>
      </c>
    </row>
    <row r="462" spans="2:9" x14ac:dyDescent="0.2">
      <c r="B462" t="str">
        <f>'CEG DATA'!B462</f>
        <v>24/12/2024 13:05:00</v>
      </c>
      <c r="C462" s="8">
        <f>'% Change over timeframe'!D461</f>
        <v>1.1412669882966294E-2</v>
      </c>
      <c r="D462" s="8">
        <f>'% Change over timeframe'!H461</f>
        <v>1.7573287010900208E-2</v>
      </c>
      <c r="E462" s="8">
        <f>'% Change over timeframe'!L461</f>
        <v>6.066752682237362E-3</v>
      </c>
      <c r="F462" s="8">
        <f>'% Change over timeframe'!P461</f>
        <v>2.3612761856796854E-3</v>
      </c>
      <c r="G462" s="8">
        <f>'% Change over timeframe'!T461</f>
        <v>1.2680155244483645E-2</v>
      </c>
      <c r="H462" s="8">
        <f>'% Change over timeframe'!Y461</f>
        <v>6.5929026983375192E-3</v>
      </c>
      <c r="I462">
        <f t="shared" si="7"/>
        <v>459</v>
      </c>
    </row>
    <row r="463" spans="2:9" x14ac:dyDescent="0.2">
      <c r="B463" t="str">
        <f>'CEG DATA'!B463</f>
        <v>26/12/2024 16:00:00</v>
      </c>
      <c r="C463" s="8">
        <f>'% Change over timeframe'!D462</f>
        <v>3.1708003828989626E-3</v>
      </c>
      <c r="D463" s="8">
        <f>'% Change over timeframe'!H462</f>
        <v>-8.7700627887910398E-3</v>
      </c>
      <c r="E463" s="8">
        <f>'% Change over timeframe'!L462</f>
        <v>9.728303178465408E-4</v>
      </c>
      <c r="F463" s="8">
        <f>'% Change over timeframe'!P462</f>
        <v>0</v>
      </c>
      <c r="G463" s="8">
        <f>'% Change over timeframe'!T462</f>
        <v>8.2100278901148759E-4</v>
      </c>
      <c r="H463" s="8">
        <f>'% Change over timeframe'!Y462</f>
        <v>-5.017134185287756E-3</v>
      </c>
      <c r="I463">
        <f t="shared" si="7"/>
        <v>460</v>
      </c>
    </row>
    <row r="464" spans="2:9" x14ac:dyDescent="0.2">
      <c r="B464" t="str">
        <f>'CEG DATA'!B464</f>
        <v>27/12/2024 16:00:00</v>
      </c>
      <c r="C464" s="8">
        <f>'% Change over timeframe'!D463</f>
        <v>-1.3330680688083499E-2</v>
      </c>
      <c r="D464" s="8">
        <f>'% Change over timeframe'!H463</f>
        <v>-1.4640900388995468E-2</v>
      </c>
      <c r="E464" s="8">
        <f>'% Change over timeframe'!L463</f>
        <v>1.3889853484391336E-4</v>
      </c>
      <c r="F464" s="8">
        <f>'% Change over timeframe'!P463</f>
        <v>-1.6429249781067003E-2</v>
      </c>
      <c r="G464" s="8">
        <f>'% Change over timeframe'!T463</f>
        <v>-7.3946141225657274E-3</v>
      </c>
      <c r="H464" s="8">
        <f>'% Change over timeframe'!Y463</f>
        <v>-9.2271844089897304E-3</v>
      </c>
      <c r="I464">
        <f t="shared" si="7"/>
        <v>461</v>
      </c>
    </row>
    <row r="465" spans="2:9" x14ac:dyDescent="0.2">
      <c r="B465" t="str">
        <f>'CEG DATA'!B465</f>
        <v>30/12/2024 16:00:00</v>
      </c>
      <c r="C465" s="8">
        <f>'% Change over timeframe'!D464</f>
        <v>-1.3352174576538492E-2</v>
      </c>
      <c r="D465" s="8">
        <f>'% Change over timeframe'!H464</f>
        <v>-1.1010110097960732E-2</v>
      </c>
      <c r="E465" s="8">
        <f>'% Change over timeframe'!L464</f>
        <v>-6.479278597757961E-3</v>
      </c>
      <c r="F465" s="8">
        <f>'% Change over timeframe'!P464</f>
        <v>-1.8034357257071521E-2</v>
      </c>
      <c r="G465" s="8">
        <f>'% Change over timeframe'!T464</f>
        <v>-1.2574025274225561E-2</v>
      </c>
      <c r="H465" s="8">
        <f>'% Change over timeframe'!Y464</f>
        <v>-9.7160277925580226E-4</v>
      </c>
      <c r="I465">
        <f t="shared" si="7"/>
        <v>462</v>
      </c>
    </row>
    <row r="466" spans="2:9" x14ac:dyDescent="0.2">
      <c r="B466" t="str">
        <f>'CEG DATA'!B466</f>
        <v>31/12/2024 16:00:00</v>
      </c>
      <c r="C466" s="8">
        <f>'% Change over timeframe'!D465</f>
        <v>-7.0829152900175382E-3</v>
      </c>
      <c r="D466" s="8">
        <f>'% Change over timeframe'!H465</f>
        <v>-8.6682791060346213E-3</v>
      </c>
      <c r="E466" s="8">
        <f>'% Change over timeframe'!L465</f>
        <v>1.2295663919197867E-2</v>
      </c>
      <c r="F466" s="8">
        <f>'% Change over timeframe'!P465</f>
        <v>2.2190169845839698E-4</v>
      </c>
      <c r="G466" s="8">
        <f>'% Change over timeframe'!T465</f>
        <v>1.9389429334249076E-3</v>
      </c>
      <c r="H466" s="8">
        <f>'% Change over timeframe'!Y465</f>
        <v>-1.159935676949852E-2</v>
      </c>
      <c r="I466">
        <f t="shared" si="7"/>
        <v>463</v>
      </c>
    </row>
    <row r="467" spans="2:9" x14ac:dyDescent="0.2">
      <c r="B467" t="str">
        <f>'CEG DATA'!B467</f>
        <v>02/01/2025 16:00:00</v>
      </c>
      <c r="C467" s="8">
        <f>'% Change over timeframe'!D466</f>
        <v>-2.6586226084739983E-2</v>
      </c>
      <c r="D467" s="8">
        <f>'% Change over timeframe'!H466</f>
        <v>3.7760787344755151E-3</v>
      </c>
      <c r="E467" s="8">
        <f>'% Change over timeframe'!L466</f>
        <v>1.2828164254112234E-2</v>
      </c>
      <c r="F467" s="8">
        <f>'% Change over timeframe'!P466</f>
        <v>3.7025135035238001E-2</v>
      </c>
      <c r="G467" s="8">
        <f>'% Change over timeframe'!T466</f>
        <v>-7.9506982405669908E-3</v>
      </c>
      <c r="H467" s="8">
        <f>'% Change over timeframe'!Y466</f>
        <v>8.1063426286136608E-2</v>
      </c>
      <c r="I467">
        <f t="shared" si="7"/>
        <v>464</v>
      </c>
    </row>
    <row r="468" spans="2:9" x14ac:dyDescent="0.2">
      <c r="B468" t="str">
        <f>'CEG DATA'!B468</f>
        <v>03/01/2025 16:00:00</v>
      </c>
      <c r="C468" s="8">
        <f>'% Change over timeframe'!D467</f>
        <v>-2.0114536450788353E-3</v>
      </c>
      <c r="D468" s="8">
        <f>'% Change over timeframe'!H467</f>
        <v>1.7866859924863424E-2</v>
      </c>
      <c r="E468" s="8">
        <f>'% Change over timeframe'!L467</f>
        <v>7.7403971469335673E-3</v>
      </c>
      <c r="F468" s="8">
        <f>'% Change over timeframe'!P467</f>
        <v>3.487748467734287E-2</v>
      </c>
      <c r="G468" s="8">
        <f>'% Change over timeframe'!T467</f>
        <v>-1.9927959380963024E-3</v>
      </c>
      <c r="H468" s="8">
        <f>'% Change over timeframe'!Y467</f>
        <v>3.9601134157108461E-2</v>
      </c>
      <c r="I468">
        <f t="shared" si="7"/>
        <v>465</v>
      </c>
    </row>
    <row r="469" spans="2:9" x14ac:dyDescent="0.2">
      <c r="B469" t="str">
        <f>'CEG DATA'!B469</f>
        <v>06/01/2025 16:00:00</v>
      </c>
      <c r="C469" s="8">
        <f>'% Change over timeframe'!D468</f>
        <v>6.7163820337442027E-3</v>
      </c>
      <c r="D469" s="8">
        <f>'% Change over timeframe'!H468</f>
        <v>1.5139731407784835E-2</v>
      </c>
      <c r="E469" s="8">
        <f>'% Change over timeframe'!L468</f>
        <v>-3.9985143579154636E-3</v>
      </c>
      <c r="F469" s="8">
        <f>'% Change over timeframe'!P468</f>
        <v>2.4274521848517052E-2</v>
      </c>
      <c r="G469" s="8">
        <f>'% Change over timeframe'!T468</f>
        <v>-1.8252885081477356E-2</v>
      </c>
      <c r="H469" s="8">
        <f>'% Change over timeframe'!Y468</f>
        <v>4.599401649462672E-2</v>
      </c>
      <c r="I469">
        <f t="shared" si="7"/>
        <v>466</v>
      </c>
    </row>
    <row r="470" spans="2:9" x14ac:dyDescent="0.2">
      <c r="B470" t="str">
        <f>'CEG DATA'!B470</f>
        <v>07/01/2025 16:00:00</v>
      </c>
      <c r="C470" s="8">
        <f>'% Change over timeframe'!D469</f>
        <v>-1.1453092086491822E-2</v>
      </c>
      <c r="D470" s="8">
        <f>'% Change over timeframe'!H469</f>
        <v>-2.4460883367675646E-2</v>
      </c>
      <c r="E470" s="8">
        <f>'% Change over timeframe'!L469</f>
        <v>1.5698486445798812E-2</v>
      </c>
      <c r="F470" s="8">
        <f>'% Change over timeframe'!P469</f>
        <v>-1.1961622600513006E-2</v>
      </c>
      <c r="G470" s="8">
        <f>'% Change over timeframe'!T469</f>
        <v>-1.0358340855613594E-3</v>
      </c>
      <c r="H470" s="8">
        <f>'% Change over timeframe'!Y469</f>
        <v>-3.3278060653710556E-2</v>
      </c>
      <c r="I470">
        <f t="shared" si="7"/>
        <v>467</v>
      </c>
    </row>
    <row r="471" spans="2:9" x14ac:dyDescent="0.2">
      <c r="B471" t="str">
        <f>'CEG DATA'!B471</f>
        <v>08/01/2025 16:00:00</v>
      </c>
      <c r="C471" s="8">
        <f>'% Change over timeframe'!D470</f>
        <v>2.0209942743203797E-3</v>
      </c>
      <c r="D471" s="8">
        <f>'% Change over timeframe'!H470</f>
        <v>9.0041419113513752E-5</v>
      </c>
      <c r="E471" s="8">
        <f>'% Change over timeframe'!L470</f>
        <v>4.73507837255931E-3</v>
      </c>
      <c r="F471" s="8">
        <f>'% Change over timeframe'!P470</f>
        <v>-1.251940415322942E-2</v>
      </c>
      <c r="G471" s="8">
        <f>'% Change over timeframe'!T470</f>
        <v>9.7295961154012945E-3</v>
      </c>
      <c r="H471" s="8">
        <f>'% Change over timeframe'!Y470</f>
        <v>-4.7218814009692821E-2</v>
      </c>
      <c r="I471">
        <f t="shared" si="7"/>
        <v>468</v>
      </c>
    </row>
    <row r="472" spans="2:9" x14ac:dyDescent="0.2">
      <c r="B472" t="str">
        <f>'CEG DATA'!B472</f>
        <v>10/01/2025 16:00:00</v>
      </c>
      <c r="C472" s="8">
        <f>'% Change over timeframe'!D471</f>
        <v>-2.4399083362794845E-2</v>
      </c>
      <c r="D472" s="8">
        <f>'% Change over timeframe'!H471</f>
        <v>-1.4465076393119836E-2</v>
      </c>
      <c r="E472" s="8">
        <f>'% Change over timeframe'!L471</f>
        <v>1.8719238926048414E-2</v>
      </c>
      <c r="F472" s="8">
        <f>'% Change over timeframe'!P471</f>
        <v>-1.960438176844527E-2</v>
      </c>
      <c r="G472" s="8">
        <f>'% Change over timeframe'!T471</f>
        <v>-2.2976908645200977E-2</v>
      </c>
      <c r="H472" s="8">
        <f>'% Change over timeframe'!Y471</f>
        <v>0.22442226097548523</v>
      </c>
      <c r="I472">
        <f t="shared" si="7"/>
        <v>469</v>
      </c>
    </row>
    <row r="473" spans="2:9" x14ac:dyDescent="0.2">
      <c r="B473" t="str">
        <f>'CEG DATA'!B473</f>
        <v>13/01/2025 16:00:00</v>
      </c>
      <c r="C473" s="8">
        <f>'% Change over timeframe'!D472</f>
        <v>-1.0397971666903203E-2</v>
      </c>
      <c r="D473" s="8">
        <f>'% Change over timeframe'!H472</f>
        <v>-2.1947882610141591E-3</v>
      </c>
      <c r="E473" s="8">
        <f>'% Change over timeframe'!L472</f>
        <v>1.4328100154079105E-2</v>
      </c>
      <c r="F473" s="8">
        <f>'% Change over timeframe'!P472</f>
        <v>-1.2717424472710005E-2</v>
      </c>
      <c r="G473" s="8">
        <f>'% Change over timeframe'!T472</f>
        <v>4.7544524360819022E-4</v>
      </c>
      <c r="H473" s="8">
        <f>'% Change over timeframe'!Y472</f>
        <v>-8.8862906371565964E-2</v>
      </c>
      <c r="I473">
        <f t="shared" si="7"/>
        <v>470</v>
      </c>
    </row>
    <row r="474" spans="2:9" x14ac:dyDescent="0.2">
      <c r="B474" t="str">
        <f>'CEG DATA'!B474</f>
        <v>14/01/2025 16:00:00</v>
      </c>
      <c r="C474" s="8">
        <f>'% Change over timeframe'!D473</f>
        <v>-4.7896088825642048E-3</v>
      </c>
      <c r="D474" s="8">
        <f>'% Change over timeframe'!H473</f>
        <v>-3.2093925122412274E-3</v>
      </c>
      <c r="E474" s="8">
        <f>'% Change over timeframe'!L473</f>
        <v>9.9280238999304941E-3</v>
      </c>
      <c r="F474" s="8">
        <f>'% Change over timeframe'!P473</f>
        <v>1.1452935368502278E-2</v>
      </c>
      <c r="G474" s="8">
        <f>'% Change over timeframe'!T473</f>
        <v>8.1071129385337608E-3</v>
      </c>
      <c r="H474" s="8">
        <f>'% Change over timeframe'!Y473</f>
        <v>3.3905132818101515E-2</v>
      </c>
      <c r="I474">
        <f t="shared" si="7"/>
        <v>471</v>
      </c>
    </row>
    <row r="475" spans="2:9" x14ac:dyDescent="0.2">
      <c r="B475" t="str">
        <f>'CEG DATA'!B475</f>
        <v>15/01/2025 16:00:00</v>
      </c>
      <c r="C475" s="8">
        <f>'% Change over timeframe'!D474</f>
        <v>1.9484857132124001E-2</v>
      </c>
      <c r="D475" s="8">
        <f>'% Change over timeframe'!H474</f>
        <v>2.5346508894971788E-2</v>
      </c>
      <c r="E475" s="8">
        <f>'% Change over timeframe'!L474</f>
        <v>9.0728027743559991E-3</v>
      </c>
      <c r="F475" s="8">
        <f>'% Change over timeframe'!P474</f>
        <v>2.9710297851532327E-2</v>
      </c>
      <c r="G475" s="8">
        <f>'% Change over timeframe'!T474</f>
        <v>2.5850552774088553E-2</v>
      </c>
      <c r="H475" s="8">
        <f>'% Change over timeframe'!Y474</f>
        <v>4.0369093139058856E-2</v>
      </c>
      <c r="I475">
        <f t="shared" si="7"/>
        <v>472</v>
      </c>
    </row>
    <row r="476" spans="2:9" x14ac:dyDescent="0.2">
      <c r="B476" t="str">
        <f>'CEG DATA'!B476</f>
        <v>16/01/2025 16:00:00</v>
      </c>
      <c r="C476" s="8">
        <f>'% Change over timeframe'!D475</f>
        <v>-4.1238975826963314E-2</v>
      </c>
      <c r="D476" s="8">
        <f>'% Change over timeframe'!H475</f>
        <v>-1.2116992465967626E-2</v>
      </c>
      <c r="E476" s="8">
        <f>'% Change over timeframe'!L475</f>
        <v>6.6098254562592159E-3</v>
      </c>
      <c r="F476" s="8">
        <f>'% Change over timeframe'!P475</f>
        <v>-5.9542317375488518E-3</v>
      </c>
      <c r="G476" s="8">
        <f>'% Change over timeframe'!T475</f>
        <v>1.5112533842616153E-3</v>
      </c>
      <c r="H476" s="8">
        <f>'% Change over timeframe'!Y475</f>
        <v>4.6988400426087699E-2</v>
      </c>
      <c r="I476">
        <f t="shared" si="7"/>
        <v>473</v>
      </c>
    </row>
    <row r="477" spans="2:9" x14ac:dyDescent="0.2">
      <c r="B477" t="str">
        <f>'CEG DATA'!B477</f>
        <v>17/01/2025 16:00:00</v>
      </c>
      <c r="C477" s="8">
        <f>'% Change over timeframe'!D476</f>
        <v>7.5070184950648353E-3</v>
      </c>
      <c r="D477" s="8">
        <f>'% Change over timeframe'!H476</f>
        <v>2.3646421966622699E-2</v>
      </c>
      <c r="E477" s="8">
        <f>'% Change over timeframe'!L476</f>
        <v>1.3028078923927617E-2</v>
      </c>
      <c r="F477" s="8">
        <f>'% Change over timeframe'!P476</f>
        <v>1.2280137946591151E-2</v>
      </c>
      <c r="G477" s="8">
        <f>'% Change over timeframe'!T476</f>
        <v>2.9775560248876212E-3</v>
      </c>
      <c r="H477" s="8">
        <f>'% Change over timeframe'!Y476</f>
        <v>3.5465521657677265E-3</v>
      </c>
      <c r="I477">
        <f t="shared" si="7"/>
        <v>474</v>
      </c>
    </row>
    <row r="478" spans="2:9" x14ac:dyDescent="0.2">
      <c r="B478" t="str">
        <f>'CEG DATA'!B478</f>
        <v>21/01/2025 16:00:00</v>
      </c>
      <c r="C478" s="8">
        <f>'% Change over timeframe'!D477</f>
        <v>-3.2436231402883438E-2</v>
      </c>
      <c r="D478" s="8">
        <f>'% Change over timeframe'!H477</f>
        <v>2.0892033278734474E-2</v>
      </c>
      <c r="E478" s="8">
        <f>'% Change over timeframe'!L477</f>
        <v>-2.0206499019127622E-2</v>
      </c>
      <c r="F478" s="8">
        <f>'% Change over timeframe'!P477</f>
        <v>3.615693965411633E-2</v>
      </c>
      <c r="G478" s="8">
        <f>'% Change over timeframe'!T477</f>
        <v>6.3832429211090431E-3</v>
      </c>
      <c r="H478" s="8">
        <f>'% Change over timeframe'!Y477</f>
        <v>2.2750981288422258E-2</v>
      </c>
      <c r="I478">
        <f t="shared" si="7"/>
        <v>475</v>
      </c>
    </row>
    <row r="479" spans="2:9" x14ac:dyDescent="0.2">
      <c r="B479" t="str">
        <f>'CEG DATA'!B479</f>
        <v>22/01/2025 16:00:00</v>
      </c>
      <c r="C479" s="8">
        <f>'% Change over timeframe'!D478</f>
        <v>5.3307179338975266E-3</v>
      </c>
      <c r="D479" s="8">
        <f>'% Change over timeframe'!H478</f>
        <v>1.8466555852769646E-2</v>
      </c>
      <c r="E479" s="8">
        <f>'% Change over timeframe'!L478</f>
        <v>-1.1632103188251895E-2</v>
      </c>
      <c r="F479" s="8">
        <f>'% Change over timeframe'!P478</f>
        <v>1.7696135096292961E-2</v>
      </c>
      <c r="G479" s="8">
        <f>'% Change over timeframe'!T478</f>
        <v>-1.6678674121475806E-3</v>
      </c>
      <c r="H479" s="8">
        <f>'% Change over timeframe'!Y478</f>
        <v>2.6917843521789234E-2</v>
      </c>
      <c r="I479">
        <f t="shared" si="7"/>
        <v>476</v>
      </c>
    </row>
    <row r="480" spans="2:9" x14ac:dyDescent="0.2">
      <c r="B480" t="str">
        <f>'CEG DATA'!B480</f>
        <v>23/01/2025 16:00:00</v>
      </c>
      <c r="C480" s="8">
        <f>'% Change over timeframe'!D479</f>
        <v>-7.5979355149053557E-4</v>
      </c>
      <c r="D480" s="8">
        <f>'% Change over timeframe'!H479</f>
        <v>1.7430865540477031E-3</v>
      </c>
      <c r="E480" s="8">
        <f>'% Change over timeframe'!L479</f>
        <v>-2.5606569269921767E-3</v>
      </c>
      <c r="F480" s="8">
        <f>'% Change over timeframe'!P479</f>
        <v>5.7809039089443267E-4</v>
      </c>
      <c r="G480" s="8">
        <f>'% Change over timeframe'!T479</f>
        <v>1.3265692934767658E-2</v>
      </c>
      <c r="H480" s="8">
        <f>'% Change over timeframe'!Y479</f>
        <v>4.0524780687155378E-2</v>
      </c>
      <c r="I480">
        <f t="shared" si="7"/>
        <v>477</v>
      </c>
    </row>
    <row r="481" spans="2:9" x14ac:dyDescent="0.2">
      <c r="B481" t="str">
        <f>'CEG DATA'!B481</f>
        <v>24/01/2025 16:00:00</v>
      </c>
      <c r="C481" s="8">
        <f>'% Change over timeframe'!D480</f>
        <v>-3.9423041829985839E-3</v>
      </c>
      <c r="D481" s="8">
        <f>'% Change over timeframe'!H480</f>
        <v>-2.4241405113304931E-3</v>
      </c>
      <c r="E481" s="8">
        <f>'% Change over timeframe'!L480</f>
        <v>-2.3102108715407749E-3</v>
      </c>
      <c r="F481" s="8">
        <f>'% Change over timeframe'!P480</f>
        <v>-1.8666690170403726E-2</v>
      </c>
      <c r="G481" s="8">
        <f>'% Change over timeframe'!T480</f>
        <v>-1.3674127127164448E-3</v>
      </c>
      <c r="H481" s="8">
        <f>'% Change over timeframe'!Y480</f>
        <v>3.5175770779828463E-3</v>
      </c>
      <c r="I481">
        <f t="shared" si="7"/>
        <v>478</v>
      </c>
    </row>
    <row r="482" spans="2:9" x14ac:dyDescent="0.2">
      <c r="B482" t="str">
        <f>'CEG DATA'!B482</f>
        <v>27/01/2025 16:00:00</v>
      </c>
      <c r="C482" s="8">
        <f>'% Change over timeframe'!D481</f>
        <v>3.1285690523568978E-2</v>
      </c>
      <c r="D482" s="8">
        <f>'% Change over timeframe'!H481</f>
        <v>2.4241405113305109E-3</v>
      </c>
      <c r="E482" s="8">
        <f>'% Change over timeframe'!L481</f>
        <v>1.0099804594567404E-2</v>
      </c>
      <c r="F482" s="8">
        <f>'% Change over timeframe'!P481</f>
        <v>-4.5576491549407509E-2</v>
      </c>
      <c r="G482" s="8">
        <f>'% Change over timeframe'!T481</f>
        <v>2.6177810341876287E-2</v>
      </c>
      <c r="H482" s="8">
        <f>'% Change over timeframe'!Y481</f>
        <v>-0.23382089055999519</v>
      </c>
      <c r="I482">
        <f t="shared" si="7"/>
        <v>479</v>
      </c>
    </row>
    <row r="483" spans="2:9" x14ac:dyDescent="0.2">
      <c r="B483" t="str">
        <f>'CEG DATA'!B483</f>
        <v>28/01/2025 16:00:00</v>
      </c>
      <c r="C483" s="8">
        <f>'% Change over timeframe'!D482</f>
        <v>3.5892086430602384E-2</v>
      </c>
      <c r="D483" s="8">
        <f>'% Change over timeframe'!H482</f>
        <v>1.15295742625348E-2</v>
      </c>
      <c r="E483" s="8">
        <f>'% Change over timeframe'!L482</f>
        <v>-6.5084456392670532E-3</v>
      </c>
      <c r="F483" s="8">
        <f>'% Change over timeframe'!P482</f>
        <v>-2.411759306493692E-2</v>
      </c>
      <c r="G483" s="8">
        <f>'% Change over timeframe'!T482</f>
        <v>-5.1141553626067777E-4</v>
      </c>
      <c r="H483" s="8">
        <f>'% Change over timeframe'!Y482</f>
        <v>1.3723581219797658E-2</v>
      </c>
      <c r="I483">
        <f t="shared" si="7"/>
        <v>480</v>
      </c>
    </row>
    <row r="484" spans="2:9" x14ac:dyDescent="0.2">
      <c r="B484" t="str">
        <f>'CEG DATA'!B484</f>
        <v>29/01/2025 16:00:00</v>
      </c>
      <c r="C484" s="8">
        <f>'% Change over timeframe'!D483</f>
        <v>4.6061804148975023E-3</v>
      </c>
      <c r="D484" s="8">
        <f>'% Change over timeframe'!H483</f>
        <v>-4.5452710717284062E-3</v>
      </c>
      <c r="E484" s="8">
        <f>'% Change over timeframe'!L483</f>
        <v>-3.3344051413343352E-3</v>
      </c>
      <c r="F484" s="8">
        <f>'% Change over timeframe'!P483</f>
        <v>-1.0527424911629592E-3</v>
      </c>
      <c r="G484" s="8">
        <f>'% Change over timeframe'!T483</f>
        <v>2.6273551823807135E-3</v>
      </c>
      <c r="H484" s="8">
        <f>'% Change over timeframe'!Y483</f>
        <v>4.5882340079231358E-2</v>
      </c>
      <c r="I484">
        <f t="shared" si="7"/>
        <v>481</v>
      </c>
    </row>
    <row r="485" spans="2:9" x14ac:dyDescent="0.2">
      <c r="B485" t="str">
        <f>'CEG DATA'!B485</f>
        <v>30/01/2025 16:00:00</v>
      </c>
      <c r="C485" s="8">
        <f>'% Change over timeframe'!D484</f>
        <v>-7.4221957254156003E-3</v>
      </c>
      <c r="D485" s="8">
        <f>'% Change over timeframe'!H484</f>
        <v>-1.0303031505945406E-2</v>
      </c>
      <c r="E485" s="8">
        <f>'% Change over timeframe'!L484</f>
        <v>4.0383375928895078E-3</v>
      </c>
      <c r="F485" s="8">
        <f>'% Change over timeframe'!P484</f>
        <v>4.6309334079283657E-2</v>
      </c>
      <c r="G485" s="8">
        <f>'% Change over timeframe'!T484</f>
        <v>3.0877669479955887E-2</v>
      </c>
      <c r="H485" s="8">
        <f>'% Change over timeframe'!Y484</f>
        <v>5.5506885801475732E-2</v>
      </c>
      <c r="I485">
        <f t="shared" si="7"/>
        <v>482</v>
      </c>
    </row>
    <row r="486" spans="2:9" x14ac:dyDescent="0.2">
      <c r="B486" t="str">
        <f>'CEG DATA'!B486</f>
        <v>31/01/2025 16:00:00</v>
      </c>
      <c r="C486" s="8">
        <f>'% Change over timeframe'!D485</f>
        <v>-6.714694035086833E-3</v>
      </c>
      <c r="D486" s="8">
        <f>'% Change over timeframe'!H485</f>
        <v>1.2872806485156745E-2</v>
      </c>
      <c r="E486" s="8">
        <f>'% Change over timeframe'!L485</f>
        <v>-4.668452689971575E-2</v>
      </c>
      <c r="F486" s="8">
        <f>'% Change over timeframe'!P485</f>
        <v>-9.9040728724012154E-3</v>
      </c>
      <c r="G486" s="8">
        <f>'% Change over timeframe'!T485</f>
        <v>-1.8869157353461799E-2</v>
      </c>
      <c r="H486" s="8">
        <f>'% Change over timeframe'!Y485</f>
        <v>-2.8168098999862435E-2</v>
      </c>
      <c r="I486">
        <f t="shared" si="7"/>
        <v>483</v>
      </c>
    </row>
    <row r="487" spans="2:9" x14ac:dyDescent="0.2">
      <c r="B487" t="str">
        <f>'CEG DATA'!B487</f>
        <v>03/02/2025 16:00:00</v>
      </c>
      <c r="C487" s="8">
        <f>'% Change over timeframe'!D486</f>
        <v>-3.4442317383852845E-2</v>
      </c>
      <c r="D487" s="8">
        <f>'% Change over timeframe'!H486</f>
        <v>-1.0945065289643418E-3</v>
      </c>
      <c r="E487" s="8">
        <f>'% Change over timeframe'!L486</f>
        <v>1.0049242127988863E-3</v>
      </c>
      <c r="F487" s="8">
        <f>'% Change over timeframe'!P486</f>
        <v>-1.102952357549962E-2</v>
      </c>
      <c r="G487" s="8">
        <f>'% Change over timeframe'!T486</f>
        <v>1.5223006547756386E-2</v>
      </c>
      <c r="H487" s="8">
        <f>'% Change over timeframe'!Y486</f>
        <v>2.0881855269573285E-2</v>
      </c>
      <c r="I487">
        <f t="shared" si="7"/>
        <v>484</v>
      </c>
    </row>
    <row r="488" spans="2:9" x14ac:dyDescent="0.2">
      <c r="B488" t="str">
        <f>'CEG DATA'!B488</f>
        <v>04/02/2025 16:00:00</v>
      </c>
      <c r="C488" s="8">
        <f>'% Change over timeframe'!D487</f>
        <v>2.0790228215525564E-2</v>
      </c>
      <c r="D488" s="8">
        <f>'% Change over timeframe'!H487</f>
        <v>1.935490468506991E-2</v>
      </c>
      <c r="E488" s="8">
        <f>'% Change over timeframe'!L487</f>
        <v>2.5649211481119219E-2</v>
      </c>
      <c r="F488" s="8">
        <f>'% Change over timeframe'!P487</f>
        <v>-9.4924361137290122E-3</v>
      </c>
      <c r="G488" s="8">
        <f>'% Change over timeframe'!T487</f>
        <v>-8.6193613252424778E-3</v>
      </c>
      <c r="H488" s="8">
        <f>'% Change over timeframe'!Y487</f>
        <v>6.5291198769556718E-5</v>
      </c>
      <c r="I488">
        <f t="shared" si="7"/>
        <v>485</v>
      </c>
    </row>
    <row r="489" spans="2:9" x14ac:dyDescent="0.2">
      <c r="B489" t="str">
        <f>'CEG DATA'!B489</f>
        <v>05/02/2025 16:00:00</v>
      </c>
      <c r="C489" s="8">
        <f>'% Change over timeframe'!D488</f>
        <v>-1.4185314133143574E-3</v>
      </c>
      <c r="D489" s="8">
        <f>'% Change over timeframe'!H488</f>
        <v>-2.4633744621397651E-2</v>
      </c>
      <c r="E489" s="8">
        <f>'% Change over timeframe'!L488</f>
        <v>-1.5022373093871678E-3</v>
      </c>
      <c r="F489" s="8">
        <f>'% Change over timeframe'!P488</f>
        <v>1.4205076738091202E-2</v>
      </c>
      <c r="G489" s="8">
        <f>'% Change over timeframe'!T488</f>
        <v>1.2760080718260869E-2</v>
      </c>
      <c r="H489" s="8">
        <f>'% Change over timeframe'!Y488</f>
        <v>2.418848578822299E-2</v>
      </c>
      <c r="I489">
        <f t="shared" si="7"/>
        <v>486</v>
      </c>
    </row>
    <row r="490" spans="2:9" x14ac:dyDescent="0.2">
      <c r="B490" t="str">
        <f>'CEG DATA'!B490</f>
        <v>06/02/2025 16:00:00</v>
      </c>
      <c r="C490" s="8">
        <f>'% Change over timeframe'!D489</f>
        <v>3.2210296482183117E-3</v>
      </c>
      <c r="D490" s="8">
        <f>'% Change over timeframe'!H489</f>
        <v>1.1200117079536328E-2</v>
      </c>
      <c r="E490" s="8">
        <f>'% Change over timeframe'!L489</f>
        <v>-7.1501501775604517E-3</v>
      </c>
      <c r="F490" s="8">
        <f>'% Change over timeframe'!P489</f>
        <v>-3.6862626219114395E-3</v>
      </c>
      <c r="G490" s="8">
        <f>'% Change over timeframe'!T489</f>
        <v>1.5351363904127229E-3</v>
      </c>
      <c r="H490" s="8">
        <f>'% Change over timeframe'!Y489</f>
        <v>-6.4894814001029638E-3</v>
      </c>
      <c r="I490">
        <f t="shared" si="7"/>
        <v>487</v>
      </c>
    </row>
    <row r="491" spans="2:9" x14ac:dyDescent="0.2">
      <c r="B491" t="str">
        <f>'CEG DATA'!B491</f>
        <v>07/02/2025 16:00:00</v>
      </c>
      <c r="C491" s="8">
        <f>'% Change over timeframe'!D490</f>
        <v>-2.4260710332889599E-2</v>
      </c>
      <c r="D491" s="8">
        <f>'% Change over timeframe'!H490</f>
        <v>-4.137519081346349E-2</v>
      </c>
      <c r="E491" s="8">
        <f>'% Change over timeframe'!L490</f>
        <v>4.728762259759889E-3</v>
      </c>
      <c r="F491" s="8">
        <f>'% Change over timeframe'!P490</f>
        <v>-4.1042479541869868E-4</v>
      </c>
      <c r="G491" s="8">
        <f>'% Change over timeframe'!T490</f>
        <v>-7.80597108251555E-3</v>
      </c>
      <c r="H491" s="8">
        <f>'% Change over timeframe'!Y490</f>
        <v>-6.4673080514885996E-3</v>
      </c>
      <c r="I491">
        <f t="shared" si="7"/>
        <v>488</v>
      </c>
    </row>
    <row r="492" spans="2:9" x14ac:dyDescent="0.2">
      <c r="B492" t="str">
        <f>'CEG DATA'!B492</f>
        <v>10/02/2025 16:00:00</v>
      </c>
      <c r="C492" s="8">
        <f>'% Change over timeframe'!D491</f>
        <v>8.7858021493861051E-5</v>
      </c>
      <c r="D492" s="8">
        <f>'% Change over timeframe'!H491</f>
        <v>1.7262320536553234E-2</v>
      </c>
      <c r="E492" s="8">
        <f>'% Change over timeframe'!L491</f>
        <v>2.0429388477027438E-2</v>
      </c>
      <c r="F492" s="8">
        <f>'% Change over timeframe'!P491</f>
        <v>6.8801282253680318E-2</v>
      </c>
      <c r="G492" s="8">
        <f>'% Change over timeframe'!T491</f>
        <v>4.8571321470198625E-3</v>
      </c>
      <c r="H492" s="8">
        <f>'% Change over timeframe'!Y491</f>
        <v>3.8128807246824908E-2</v>
      </c>
      <c r="I492">
        <f t="shared" si="7"/>
        <v>489</v>
      </c>
    </row>
    <row r="493" spans="2:9" x14ac:dyDescent="0.2">
      <c r="B493" t="str">
        <f>'CEG DATA'!B493</f>
        <v>11/02/2025 16:00:00</v>
      </c>
      <c r="C493" s="8">
        <f>'% Change over timeframe'!D492</f>
        <v>2.1596859130101596E-2</v>
      </c>
      <c r="D493" s="8">
        <f>'% Change over timeframe'!H492</f>
        <v>-1.631251703217151E-3</v>
      </c>
      <c r="E493" s="8">
        <f>'% Change over timeframe'!L492</f>
        <v>1.0663872965428704E-2</v>
      </c>
      <c r="F493" s="8">
        <f>'% Change over timeframe'!P492</f>
        <v>-1.917913898221564E-3</v>
      </c>
      <c r="G493" s="8">
        <f>'% Change over timeframe'!T492</f>
        <v>-1.3979952550704602E-3</v>
      </c>
      <c r="H493" s="8">
        <f>'% Change over timeframe'!Y492</f>
        <v>-2.5968944886708131E-2</v>
      </c>
      <c r="I493">
        <f t="shared" si="7"/>
        <v>490</v>
      </c>
    </row>
    <row r="494" spans="2:9" x14ac:dyDescent="0.2">
      <c r="B494" t="str">
        <f>'CEG DATA'!B494</f>
        <v>12/02/2025 16:00:00</v>
      </c>
      <c r="C494" s="8">
        <f>'% Change over timeframe'!D493</f>
        <v>1.810524652359782E-2</v>
      </c>
      <c r="D494" s="8">
        <f>'% Change over timeframe'!H493</f>
        <v>-1.6591599818817578E-2</v>
      </c>
      <c r="E494" s="8">
        <f>'% Change over timeframe'!L493</f>
        <v>-1.6264685881120327E-2</v>
      </c>
      <c r="F494" s="8">
        <f>'% Change over timeframe'!P493</f>
        <v>-2.4092869262531229E-2</v>
      </c>
      <c r="G494" s="8">
        <f>'% Change over timeframe'!T493</f>
        <v>-1.7710085940211463E-4</v>
      </c>
      <c r="H494" s="8">
        <f>'% Change over timeframe'!Y493</f>
        <v>7.0132936662793937E-4</v>
      </c>
      <c r="I494">
        <f t="shared" si="7"/>
        <v>491</v>
      </c>
    </row>
    <row r="495" spans="2:9" x14ac:dyDescent="0.2">
      <c r="B495" t="str">
        <f>'CEG DATA'!B495</f>
        <v>13/02/2025 16:00:00</v>
      </c>
      <c r="C495" s="8">
        <f>'% Change over timeframe'!D494</f>
        <v>1.9482221545508639E-2</v>
      </c>
      <c r="D495" s="8">
        <f>'% Change over timeframe'!H494</f>
        <v>6.2704320409103717E-3</v>
      </c>
      <c r="E495" s="8">
        <f>'% Change over timeframe'!L494</f>
        <v>6.3067330476854642E-3</v>
      </c>
      <c r="F495" s="8">
        <f>'% Change over timeframe'!P494</f>
        <v>4.3171181649834826E-3</v>
      </c>
      <c r="G495" s="8">
        <f>'% Change over timeframe'!T494</f>
        <v>3.0241156293629688E-3</v>
      </c>
      <c r="H495" s="8">
        <f>'% Change over timeframe'!Y494</f>
        <v>-7.3886053154599519E-3</v>
      </c>
      <c r="I495">
        <f t="shared" si="7"/>
        <v>492</v>
      </c>
    </row>
    <row r="496" spans="2:9" x14ac:dyDescent="0.2">
      <c r="B496" t="str">
        <f>'CEG DATA'!B496</f>
        <v>14/02/2025 16:00:00</v>
      </c>
      <c r="C496" s="8">
        <f>'% Change over timeframe'!D495</f>
        <v>1.2630534273072785E-2</v>
      </c>
      <c r="D496" s="8">
        <f>'% Change over timeframe'!H495</f>
        <v>-7.3630656147912936E-3</v>
      </c>
      <c r="E496" s="8">
        <f>'% Change over timeframe'!L495</f>
        <v>-3.4702174790071059E-3</v>
      </c>
      <c r="F496" s="8">
        <f>'% Change over timeframe'!P495</f>
        <v>1.2067098548395275E-2</v>
      </c>
      <c r="G496" s="8">
        <f>'% Change over timeframe'!T495</f>
        <v>-2.740769307427721E-3</v>
      </c>
      <c r="H496" s="8">
        <f>'% Change over timeframe'!Y495</f>
        <v>1.8480463605677729E-2</v>
      </c>
      <c r="I496">
        <f t="shared" si="7"/>
        <v>493</v>
      </c>
    </row>
    <row r="497" spans="2:17" x14ac:dyDescent="0.2">
      <c r="B497" t="str">
        <f>'CEG DATA'!B497</f>
        <v>18/02/2025 16:00:00</v>
      </c>
      <c r="C497" s="8">
        <f>'% Change over timeframe'!D496</f>
        <v>-5.3162125283384893E-4</v>
      </c>
      <c r="D497" s="8">
        <f>'% Change over timeframe'!H496</f>
        <v>-8.9166690089123157E-3</v>
      </c>
      <c r="E497" s="8">
        <f>'% Change over timeframe'!L496</f>
        <v>5.2648596732809789E-3</v>
      </c>
      <c r="F497" s="8">
        <f>'% Change over timeframe'!P496</f>
        <v>5.201851017102168E-2</v>
      </c>
      <c r="G497" s="8">
        <f>'% Change over timeframe'!T496</f>
        <v>6.7939239768515661E-3</v>
      </c>
      <c r="H497" s="8">
        <f>'% Change over timeframe'!Y496</f>
        <v>2.5821935539235466E-2</v>
      </c>
      <c r="I497">
        <f t="shared" si="7"/>
        <v>494</v>
      </c>
    </row>
    <row r="498" spans="2:17" x14ac:dyDescent="0.2">
      <c r="B498" t="str">
        <f>'CEG DATA'!B498</f>
        <v>19/02/2025 16:00:00</v>
      </c>
      <c r="C498" s="8">
        <f>'% Change over timeframe'!D497</f>
        <v>1.6348554750960618E-3</v>
      </c>
      <c r="D498" s="8">
        <f>'% Change over timeframe'!H497</f>
        <v>-8.824567601914891E-5</v>
      </c>
      <c r="E498" s="8">
        <f>'% Change over timeframe'!L497</f>
        <v>6.8285788174022562E-3</v>
      </c>
      <c r="F498" s="8">
        <f>'% Change over timeframe'!P497</f>
        <v>-7.5583362869714385E-3</v>
      </c>
      <c r="G498" s="8">
        <f>'% Change over timeframe'!T497</f>
        <v>-1.9347292758508202E-4</v>
      </c>
      <c r="H498" s="8">
        <f>'% Change over timeframe'!Y497</f>
        <v>-1.2143458816900852E-2</v>
      </c>
      <c r="I498">
        <f t="shared" si="7"/>
        <v>495</v>
      </c>
    </row>
    <row r="499" spans="2:17" x14ac:dyDescent="0.2">
      <c r="B499" t="str">
        <f>'CEG DATA'!B499</f>
        <v>20/02/2025 16:00:00</v>
      </c>
      <c r="C499" s="8">
        <f>'% Change over timeframe'!D498</f>
        <v>3.9127826565687213E-3</v>
      </c>
      <c r="D499" s="8">
        <f>'% Change over timeframe'!H498</f>
        <v>-1.6685221679343602E-2</v>
      </c>
      <c r="E499" s="8">
        <f>'% Change over timeframe'!L498</f>
        <v>9.8728730558212494E-3</v>
      </c>
      <c r="F499" s="8">
        <f>'% Change over timeframe'!P498</f>
        <v>-2.7795811465927277E-3</v>
      </c>
      <c r="G499" s="8">
        <f>'% Change over timeframe'!T498</f>
        <v>-9.2244729797130633E-3</v>
      </c>
      <c r="H499" s="8">
        <f>'% Change over timeframe'!Y498</f>
        <v>-3.8826598020561806E-2</v>
      </c>
      <c r="I499">
        <f t="shared" si="7"/>
        <v>496</v>
      </c>
    </row>
    <row r="500" spans="2:17" x14ac:dyDescent="0.2">
      <c r="B500" t="str">
        <f>'CEG DATA'!B500</f>
        <v>21/02/2025 16:00:00</v>
      </c>
      <c r="C500" s="8">
        <f>'% Change over timeframe'!D499</f>
        <v>-1.1396476466492649E-3</v>
      </c>
      <c r="D500" s="8">
        <f>'% Change over timeframe'!H499</f>
        <v>-2.8673515831262143E-2</v>
      </c>
      <c r="E500" s="8">
        <f>'% Change over timeframe'!L499</f>
        <v>-1.1846453196654078E-2</v>
      </c>
      <c r="F500" s="8">
        <f>'% Change over timeframe'!P499</f>
        <v>-3.7048274089177734E-2</v>
      </c>
      <c r="G500" s="8">
        <f>'% Change over timeframe'!T499</f>
        <v>-1.0296399817742923E-2</v>
      </c>
      <c r="H500" s="8">
        <f>'% Change over timeframe'!Y499</f>
        <v>-8.4177242275605454E-2</v>
      </c>
      <c r="I500">
        <f t="shared" si="7"/>
        <v>497</v>
      </c>
    </row>
    <row r="501" spans="2:17" x14ac:dyDescent="0.2">
      <c r="B501" t="str">
        <f>'CEG DATA'!B501</f>
        <v>24/02/2025 16:00:00</v>
      </c>
      <c r="C501" s="8">
        <f>'% Change over timeframe'!D500</f>
        <v>6.2925205093107527E-3</v>
      </c>
      <c r="D501" s="8">
        <f>'% Change over timeframe'!H500</f>
        <v>-1.8030258524674245E-2</v>
      </c>
      <c r="E501" s="8">
        <f>'% Change over timeframe'!L500</f>
        <v>6.1624666924454622E-3</v>
      </c>
      <c r="F501" s="8">
        <f>'% Change over timeframe'!P500</f>
        <v>-5.7668279756260987E-2</v>
      </c>
      <c r="G501" s="8">
        <f>'% Change over timeframe'!T500</f>
        <v>2.6690327619644061E-3</v>
      </c>
      <c r="H501" s="8">
        <f>'% Change over timeframe'!Y500</f>
        <v>-6.058067678287566E-2</v>
      </c>
      <c r="I501">
        <f t="shared" si="7"/>
        <v>498</v>
      </c>
    </row>
    <row r="502" spans="2:17" x14ac:dyDescent="0.2">
      <c r="B502" t="str">
        <f>'CEG DATA'!B502</f>
        <v>25/02/2025 16:00:00</v>
      </c>
      <c r="C502" s="8">
        <f>'% Change over timeframe'!D501</f>
        <v>-2.4284615815310331E-4</v>
      </c>
      <c r="D502" s="8">
        <f>'% Change over timeframe'!H501</f>
        <v>4.2302179193021692E-4</v>
      </c>
      <c r="E502" s="8">
        <f>'% Change over timeframe'!L501</f>
        <v>-9.3538908603319135E-3</v>
      </c>
      <c r="F502" s="8">
        <f>'% Change over timeframe'!P501</f>
        <v>1.0194720018455248E-3</v>
      </c>
      <c r="G502" s="8">
        <f>'% Change over timeframe'!T501</f>
        <v>8.9579684177043175E-3</v>
      </c>
      <c r="H502" s="8">
        <f>'% Change over timeframe'!Y501</f>
        <v>-1.2819001545293742E-2</v>
      </c>
      <c r="I502">
        <f t="shared" si="7"/>
        <v>499</v>
      </c>
    </row>
    <row r="503" spans="2:17" x14ac:dyDescent="0.2">
      <c r="B503" t="str">
        <f>'CEG DATA'!B503</f>
        <v>26/02/2025 16:00:00</v>
      </c>
      <c r="C503" s="8">
        <f>'% Change over timeframe'!D502</f>
        <v>-2.7412467370684025E-2</v>
      </c>
      <c r="D503" s="8">
        <f>'% Change over timeframe'!H502</f>
        <v>7.2574355764967076E-3</v>
      </c>
      <c r="E503" s="8">
        <f>'% Change over timeframe'!L502</f>
        <v>-8.2167621107398468E-3</v>
      </c>
      <c r="F503" s="8">
        <f>'% Change over timeframe'!P502</f>
        <v>2.1970046222853153E-2</v>
      </c>
      <c r="G503" s="8">
        <f>'% Change over timeframe'!T502</f>
        <v>-4.9053684073665903E-3</v>
      </c>
      <c r="H503" s="8">
        <f>'% Change over timeframe'!Y502</f>
        <v>2.1817686445470195E-2</v>
      </c>
      <c r="I503">
        <f t="shared" si="7"/>
        <v>500</v>
      </c>
    </row>
    <row r="504" spans="2:17" x14ac:dyDescent="0.2">
      <c r="B504" t="str">
        <f>'CEG DATA'!B504</f>
        <v>27/02/2025 16:00:00</v>
      </c>
      <c r="C504" s="8">
        <f>'% Change over timeframe'!D503</f>
        <v>-1.2812636024009335E-2</v>
      </c>
      <c r="D504" s="8">
        <f>'% Change over timeframe'!H503</f>
        <v>-2.6520734652080394E-2</v>
      </c>
      <c r="E504" s="8">
        <f>'% Change over timeframe'!L503</f>
        <v>9.8137473426702041E-3</v>
      </c>
      <c r="F504" s="8">
        <f>'% Change over timeframe'!P503</f>
        <v>-3.9858875268110522E-2</v>
      </c>
      <c r="G504" s="8">
        <f>'% Change over timeframe'!T503</f>
        <v>6.3050231515216649E-3</v>
      </c>
      <c r="H504" s="8">
        <f>'% Change over timeframe'!Y503</f>
        <v>-7.8519966445618899E-2</v>
      </c>
      <c r="I504">
        <f t="shared" si="7"/>
        <v>501</v>
      </c>
    </row>
    <row r="505" spans="2:17" x14ac:dyDescent="0.2">
      <c r="B505" t="str">
        <f>'CEG DATA'!B505</f>
        <v>28/02/2025 16:00:00</v>
      </c>
      <c r="C505" s="8">
        <f>'% Change over timeframe'!D504</f>
        <v>1.8951187029484631E-2</v>
      </c>
      <c r="D505" s="8">
        <f>'% Change over timeframe'!H504</f>
        <v>1.6816699567788553E-2</v>
      </c>
      <c r="E505" s="8">
        <f>'% Change over timeframe'!L504</f>
        <v>1.2369722249777941E-2</v>
      </c>
      <c r="F505" s="8">
        <f>'% Change over timeframe'!P504</f>
        <v>1.503168424447752E-2</v>
      </c>
      <c r="G505" s="8">
        <f>'% Change over timeframe'!T504</f>
        <v>2.0138614048689201E-2</v>
      </c>
      <c r="H505" s="8">
        <f>'% Change over timeframe'!Y504</f>
        <v>3.2381247187345977E-3</v>
      </c>
      <c r="I505">
        <f t="shared" si="7"/>
        <v>502</v>
      </c>
    </row>
    <row r="506" spans="2:17" x14ac:dyDescent="0.2">
      <c r="B506" t="s">
        <v>523</v>
      </c>
      <c r="D506" t="s">
        <v>523</v>
      </c>
      <c r="E506" t="s">
        <v>523</v>
      </c>
      <c r="F506" t="s">
        <v>523</v>
      </c>
      <c r="G506" t="s">
        <v>523</v>
      </c>
      <c r="H506" t="s">
        <v>523</v>
      </c>
      <c r="I506" t="s">
        <v>523</v>
      </c>
      <c r="J506" t="s">
        <v>523</v>
      </c>
      <c r="K506" t="s">
        <v>523</v>
      </c>
      <c r="L506" t="s">
        <v>523</v>
      </c>
      <c r="M506" t="s">
        <v>523</v>
      </c>
      <c r="N506" t="s">
        <v>523</v>
      </c>
      <c r="P506" t="s">
        <v>523</v>
      </c>
      <c r="Q506" t="s">
        <v>523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54E2-4A31-42C6-8E2C-8F301F991CB4}">
  <dimension ref="A1:BE520"/>
  <sheetViews>
    <sheetView topLeftCell="A7" zoomScale="80" zoomScaleNormal="100" workbookViewId="0">
      <selection activeCell="D517" sqref="D517"/>
    </sheetView>
  </sheetViews>
  <sheetFormatPr baseColWidth="10" defaultColWidth="8.83203125" defaultRowHeight="15" x14ac:dyDescent="0.2"/>
  <cols>
    <col min="2" max="2" width="22.83203125" customWidth="1"/>
    <col min="3" max="3" width="15" customWidth="1"/>
    <col min="6" max="6" width="13.5" customWidth="1"/>
    <col min="7" max="7" width="20.5" customWidth="1"/>
    <col min="8" max="8" width="19.6640625" customWidth="1"/>
    <col min="12" max="12" width="13.5" customWidth="1"/>
    <col min="14" max="14" width="19.83203125" customWidth="1"/>
    <col min="18" max="18" width="13.33203125" customWidth="1"/>
    <col min="24" max="24" width="15" customWidth="1"/>
    <col min="30" max="30" width="15.33203125" customWidth="1"/>
    <col min="33" max="33" width="10.6640625" customWidth="1"/>
    <col min="36" max="36" width="13.5" customWidth="1"/>
  </cols>
  <sheetData>
    <row r="1" spans="1:57" x14ac:dyDescent="0.2">
      <c r="A1" s="15" t="s">
        <v>526</v>
      </c>
      <c r="B1" s="16"/>
      <c r="C1" s="16"/>
      <c r="D1" s="17"/>
    </row>
    <row r="2" spans="1:57" x14ac:dyDescent="0.2">
      <c r="A2" s="21" t="s">
        <v>527</v>
      </c>
      <c r="B2" s="22">
        <v>0.94</v>
      </c>
      <c r="D2" s="18"/>
    </row>
    <row r="3" spans="1:57" ht="16" thickBot="1" x14ac:dyDescent="0.25">
      <c r="A3" s="14"/>
      <c r="B3" s="19"/>
      <c r="C3" s="19"/>
      <c r="D3" s="20"/>
    </row>
    <row r="12" spans="1:57" ht="16" thickBot="1" x14ac:dyDescent="0.25"/>
    <row r="13" spans="1:57" x14ac:dyDescent="0.2">
      <c r="B13" s="15" t="s">
        <v>528</v>
      </c>
      <c r="C13" s="16"/>
      <c r="D13" s="16"/>
      <c r="E13" s="16"/>
      <c r="F13" s="17"/>
      <c r="H13" s="15" t="s">
        <v>529</v>
      </c>
      <c r="I13" s="16"/>
      <c r="J13" s="16"/>
      <c r="K13" s="16"/>
      <c r="L13" s="17"/>
      <c r="N13" s="15" t="s">
        <v>530</v>
      </c>
      <c r="O13" s="16"/>
      <c r="P13" s="16"/>
      <c r="Q13" s="16"/>
      <c r="R13" s="17"/>
      <c r="T13" s="15" t="s">
        <v>531</v>
      </c>
      <c r="U13" s="16"/>
      <c r="V13" s="16"/>
      <c r="W13" s="16"/>
      <c r="X13" s="17"/>
      <c r="Z13" s="15" t="s">
        <v>532</v>
      </c>
      <c r="AA13" s="16"/>
      <c r="AB13" s="16"/>
      <c r="AC13" s="16"/>
      <c r="AD13" s="17"/>
      <c r="AF13" s="15" t="s">
        <v>533</v>
      </c>
      <c r="AG13" s="16"/>
      <c r="AH13" s="16"/>
      <c r="AI13" s="16"/>
      <c r="AJ13" s="17"/>
      <c r="AX13" t="str">
        <f>'Correlation Matrix'!B506</f>
        <v>-</v>
      </c>
      <c r="AY13" t="s">
        <v>523</v>
      </c>
      <c r="AZ13" t="str">
        <f>'Correlation Matrix'!D506</f>
        <v>-</v>
      </c>
      <c r="BA13" t="str">
        <f>'Correlation Matrix'!E506</f>
        <v>-</v>
      </c>
      <c r="BB13" t="str">
        <f>'Correlation Matrix'!F506</f>
        <v>-</v>
      </c>
      <c r="BC13" t="str">
        <f>'Correlation Matrix'!G506</f>
        <v>-</v>
      </c>
      <c r="BD13" t="str">
        <f>'Correlation Matrix'!H506</f>
        <v>-</v>
      </c>
      <c r="BE13" t="str">
        <f>'Correlation Matrix'!I506</f>
        <v>-</v>
      </c>
    </row>
    <row r="14" spans="1:57" x14ac:dyDescent="0.2">
      <c r="B14" s="13" t="s">
        <v>1</v>
      </c>
      <c r="C14" t="s">
        <v>534</v>
      </c>
      <c r="D14" t="s">
        <v>535</v>
      </c>
      <c r="E14" t="s">
        <v>536</v>
      </c>
      <c r="F14" s="18"/>
      <c r="H14" s="13" t="s">
        <v>1</v>
      </c>
      <c r="I14" t="s">
        <v>534</v>
      </c>
      <c r="J14" t="s">
        <v>535</v>
      </c>
      <c r="K14" t="s">
        <v>536</v>
      </c>
      <c r="L14" s="18"/>
      <c r="N14" s="13" t="s">
        <v>1</v>
      </c>
      <c r="O14" t="s">
        <v>534</v>
      </c>
      <c r="P14" t="s">
        <v>535</v>
      </c>
      <c r="Q14" t="s">
        <v>536</v>
      </c>
      <c r="R14" s="18"/>
      <c r="T14" s="13" t="s">
        <v>1</v>
      </c>
      <c r="U14" s="8" t="str">
        <f>'Correlation Matrix'!F3</f>
        <v>WDC</v>
      </c>
      <c r="V14" t="s">
        <v>535</v>
      </c>
      <c r="W14" t="s">
        <v>536</v>
      </c>
      <c r="X14" s="18"/>
      <c r="Z14" s="13" t="s">
        <v>1</v>
      </c>
      <c r="AA14" s="8" t="s">
        <v>534</v>
      </c>
      <c r="AB14" t="s">
        <v>535</v>
      </c>
      <c r="AC14" t="s">
        <v>536</v>
      </c>
      <c r="AD14" s="18"/>
      <c r="AF14" s="13" t="s">
        <v>1</v>
      </c>
      <c r="AG14" s="8" t="s">
        <v>534</v>
      </c>
      <c r="AH14" t="s">
        <v>535</v>
      </c>
      <c r="AI14" t="s">
        <v>536</v>
      </c>
      <c r="AJ14" s="18"/>
      <c r="AX14" t="str">
        <f>'Correlation Matrix'!B505</f>
        <v>28/02/2025 16:00:00</v>
      </c>
      <c r="AY14" s="7">
        <f>'Correlation Matrix'!C505</f>
        <v>1.8951187029484631E-2</v>
      </c>
      <c r="AZ14" s="7">
        <f>'Correlation Matrix'!D505</f>
        <v>1.6816699567788553E-2</v>
      </c>
      <c r="BA14" s="7">
        <f>'Correlation Matrix'!E505</f>
        <v>1.2369722249777941E-2</v>
      </c>
      <c r="BB14" s="7">
        <f>'Correlation Matrix'!F505</f>
        <v>1.503168424447752E-2</v>
      </c>
      <c r="BC14" s="7">
        <f>'Correlation Matrix'!G505</f>
        <v>2.0138614048689201E-2</v>
      </c>
      <c r="BD14" s="7">
        <f>'Correlation Matrix'!H505</f>
        <v>3.2381247187345977E-3</v>
      </c>
      <c r="BE14">
        <f>'Correlation Matrix'!I505</f>
        <v>502</v>
      </c>
    </row>
    <row r="15" spans="1:57" x14ac:dyDescent="0.2">
      <c r="B15" s="13" t="str">
        <f>'Correlation Matrix'!B4</f>
        <v>01/03/2023 16:00:00</v>
      </c>
      <c r="C15" s="24">
        <f>'Correlation Matrix'!C4</f>
        <v>-1.3126598544712643E-2</v>
      </c>
      <c r="E15" s="25">
        <f>E517</f>
        <v>1.5896517248103141E-2</v>
      </c>
      <c r="F15" s="18"/>
      <c r="H15" s="13" t="str">
        <f t="shared" ref="H15:H78" si="0">B15</f>
        <v>01/03/2023 16:00:00</v>
      </c>
      <c r="I15" s="8">
        <f>'Correlation Matrix'!D4</f>
        <v>-2.2103904213092041E-2</v>
      </c>
      <c r="J15">
        <f>VAR(I15:I516)</f>
        <v>3.3304772606696642E-4</v>
      </c>
      <c r="K15" s="25">
        <f>SQRT(J517)</f>
        <v>1.6727698042831998E-2</v>
      </c>
      <c r="L15" s="18"/>
      <c r="N15" s="13" t="str">
        <f t="shared" ref="N15:N78" si="1">H15</f>
        <v>01/03/2023 16:00:00</v>
      </c>
      <c r="O15" s="8">
        <f>'Correlation Matrix'!E4</f>
        <v>7.9301574126878164E-3</v>
      </c>
      <c r="P15">
        <f>VAR(O15:O516)</f>
        <v>1.7081740884342293E-4</v>
      </c>
      <c r="Q15" s="25">
        <f>SQRT(P517)</f>
        <v>1.2346751980788318E-2</v>
      </c>
      <c r="R15" s="18"/>
      <c r="T15" s="13" t="str">
        <f t="shared" ref="T15:T78" si="2">N15</f>
        <v>01/03/2023 16:00:00</v>
      </c>
      <c r="U15" s="8">
        <f>'Correlation Matrix'!F4</f>
        <v>-9.6719234106731576E-3</v>
      </c>
      <c r="V15">
        <f>VAR(U15:U516)</f>
        <v>5.7531728372763112E-4</v>
      </c>
      <c r="W15" s="25">
        <f>SQRT(V517)</f>
        <v>2.8193156307494745E-2</v>
      </c>
      <c r="X15" s="18"/>
      <c r="Z15" s="13" t="str">
        <f t="shared" ref="Z15:Z78" si="3">T15</f>
        <v>01/03/2023 16:00:00</v>
      </c>
      <c r="AA15" s="8">
        <f>'Correlation Matrix'!G4</f>
        <v>-5.0508720648860328E-3</v>
      </c>
      <c r="AB15">
        <f>VAR(AA15:AA516)</f>
        <v>1.0757248083538963E-4</v>
      </c>
      <c r="AC15" s="25">
        <f>SQRT(AB517)</f>
        <v>1.0605492777351802E-2</v>
      </c>
      <c r="AD15" s="18"/>
      <c r="AF15" s="13" t="str">
        <f t="shared" ref="AF15:AF78" si="4">Z15</f>
        <v>01/03/2023 16:00:00</v>
      </c>
      <c r="AG15" s="8">
        <f>'Correlation Matrix'!H4</f>
        <v>-7.2366973551117588E-3</v>
      </c>
      <c r="AH15">
        <f>VAR(AG15:AG516)</f>
        <v>9.58773229740825E-4</v>
      </c>
      <c r="AI15" s="25">
        <f>SQRT(AH517)</f>
        <v>5.1277197113524291E-2</v>
      </c>
      <c r="AJ15" s="18"/>
      <c r="AX15" t="str">
        <f>'Correlation Matrix'!B504</f>
        <v>27/02/2025 16:00:00</v>
      </c>
      <c r="AY15" s="7">
        <f>'Correlation Matrix'!C504</f>
        <v>-1.2812636024009335E-2</v>
      </c>
      <c r="AZ15" s="7">
        <f>'Correlation Matrix'!D504</f>
        <v>-2.6520734652080394E-2</v>
      </c>
      <c r="BA15" s="7">
        <f>'Correlation Matrix'!E504</f>
        <v>9.8137473426702041E-3</v>
      </c>
      <c r="BB15" s="7">
        <f>'Correlation Matrix'!F504</f>
        <v>-3.9858875268110522E-2</v>
      </c>
      <c r="BC15" s="7">
        <f>'Correlation Matrix'!G504</f>
        <v>6.3050231515216649E-3</v>
      </c>
      <c r="BD15" s="7">
        <f>'Correlation Matrix'!H504</f>
        <v>-7.8519966445618899E-2</v>
      </c>
      <c r="BE15">
        <f>'Correlation Matrix'!I504</f>
        <v>501</v>
      </c>
    </row>
    <row r="16" spans="1:57" x14ac:dyDescent="0.2">
      <c r="B16" s="13" t="str">
        <f>'Correlation Matrix'!B5</f>
        <v>02/03/2023 16:00:00</v>
      </c>
      <c r="C16" s="24">
        <f>'Correlation Matrix'!C5</f>
        <v>4.1206019433265642E-3</v>
      </c>
      <c r="D16">
        <f>VAR(C16:C516)</f>
        <v>1.8658141854464131E-4</v>
      </c>
      <c r="F16" s="18"/>
      <c r="H16" s="13" t="str">
        <f t="shared" si="0"/>
        <v>02/03/2023 16:00:00</v>
      </c>
      <c r="I16" s="24">
        <f>'Correlation Matrix'!D5</f>
        <v>-4.3407488473227784E-4</v>
      </c>
      <c r="J16">
        <f>$B$2*J15+(1-$B$2)*I15^2</f>
        <v>3.4237981739064131E-4</v>
      </c>
      <c r="L16" s="18"/>
      <c r="N16" s="13" t="str">
        <f t="shared" si="1"/>
        <v>02/03/2023 16:00:00</v>
      </c>
      <c r="O16" s="8">
        <f>'Correlation Matrix'!E5</f>
        <v>3.1422348025607195E-3</v>
      </c>
      <c r="P16">
        <f>$B$2*P15+(1-$B$2)*O15^2</f>
        <v>1.64341608108218E-4</v>
      </c>
      <c r="R16" s="18"/>
      <c r="T16" s="13" t="str">
        <f t="shared" si="2"/>
        <v>02/03/2023 16:00:00</v>
      </c>
      <c r="U16" s="8">
        <f>'Correlation Matrix'!F5</f>
        <v>6.9180490368755693E-3</v>
      </c>
      <c r="V16">
        <f>$B$2*V15+(1-$B$2)*U15^2</f>
        <v>5.4641101285168891E-4</v>
      </c>
      <c r="X16" s="18"/>
      <c r="Z16" s="13" t="str">
        <f t="shared" si="3"/>
        <v>02/03/2023 16:00:00</v>
      </c>
      <c r="AA16" s="8">
        <f>'Correlation Matrix'!G5</f>
        <v>5.8386502897980952E-3</v>
      </c>
      <c r="AB16">
        <f>$B$2*AB15+(1-$B$2)*AA15^2</f>
        <v>1.0264881050221701E-4</v>
      </c>
      <c r="AD16" s="18"/>
      <c r="AF16" s="13" t="str">
        <f t="shared" si="4"/>
        <v>02/03/2023 16:00:00</v>
      </c>
      <c r="AG16" s="8">
        <f>'Correlation Matrix'!H5</f>
        <v>2.4315288144294074E-2</v>
      </c>
      <c r="AH16">
        <f>$B$2*AH15+(1-$B$2)*AG15^2</f>
        <v>9.0438902327294435E-4</v>
      </c>
      <c r="AJ16" s="18"/>
      <c r="AX16" t="str">
        <f>'Correlation Matrix'!B503</f>
        <v>26/02/2025 16:00:00</v>
      </c>
      <c r="AY16" s="7">
        <f>'Correlation Matrix'!C503</f>
        <v>-2.7412467370684025E-2</v>
      </c>
      <c r="AZ16" s="7">
        <f>'Correlation Matrix'!D503</f>
        <v>7.2574355764967076E-3</v>
      </c>
      <c r="BA16" s="7">
        <f>'Correlation Matrix'!E503</f>
        <v>-8.2167621107398468E-3</v>
      </c>
      <c r="BB16" s="7">
        <f>'Correlation Matrix'!F503</f>
        <v>2.1970046222853153E-2</v>
      </c>
      <c r="BC16" s="7">
        <f>'Correlation Matrix'!G503</f>
        <v>-4.9053684073665903E-3</v>
      </c>
      <c r="BD16" s="7">
        <f>'Correlation Matrix'!H503</f>
        <v>2.1817686445470195E-2</v>
      </c>
      <c r="BE16">
        <f>'Correlation Matrix'!I503</f>
        <v>500</v>
      </c>
    </row>
    <row r="17" spans="2:57" x14ac:dyDescent="0.2">
      <c r="B17" s="13" t="str">
        <f>'Correlation Matrix'!B6</f>
        <v>03/03/2023 16:00:00</v>
      </c>
      <c r="C17" s="24">
        <f>'Correlation Matrix'!C6</f>
        <v>3.4488499302319141E-2</v>
      </c>
      <c r="D17">
        <f>$B$2*D16+(1-$B$2)*C16^2</f>
        <v>1.7640529505448364E-4</v>
      </c>
      <c r="F17" s="18"/>
      <c r="H17" s="13" t="str">
        <f t="shared" si="0"/>
        <v>03/03/2023 16:00:00</v>
      </c>
      <c r="I17" s="24">
        <f>'Correlation Matrix'!D6</f>
        <v>2.9623082495041673E-2</v>
      </c>
      <c r="J17">
        <f>$B$2*J16+(1-$B$2)*I16^2</f>
        <v>3.2184833360753609E-4</v>
      </c>
      <c r="L17" s="18"/>
      <c r="N17" s="13" t="str">
        <f t="shared" si="1"/>
        <v>03/03/2023 16:00:00</v>
      </c>
      <c r="O17" s="8">
        <f>'Correlation Matrix'!E6</f>
        <v>1.4655855878532699E-2</v>
      </c>
      <c r="P17">
        <f>$B$2*P16+(1-$B$2)*O16^2</f>
        <v>1.5507352999499034E-4</v>
      </c>
      <c r="R17" s="18"/>
      <c r="T17" s="13" t="str">
        <f t="shared" si="2"/>
        <v>03/03/2023 16:00:00</v>
      </c>
      <c r="U17" s="8">
        <f>'Correlation Matrix'!F6</f>
        <v>5.5001857463173355E-3</v>
      </c>
      <c r="V17">
        <f>$B$2*V16+(1-$B$2)*U16^2</f>
        <v>5.1649791622918441E-4</v>
      </c>
      <c r="X17" s="18"/>
      <c r="Z17" s="13" t="str">
        <f t="shared" si="3"/>
        <v>03/03/2023 16:00:00</v>
      </c>
      <c r="AA17" s="8">
        <f>'Correlation Matrix'!G6</f>
        <v>1.6539905972393781E-2</v>
      </c>
      <c r="AB17">
        <f>$B$2*AB16+(1-$B$2)*AA16^2</f>
        <v>9.8535272104477558E-5</v>
      </c>
      <c r="AD17" s="18"/>
      <c r="AF17" s="13" t="str">
        <f t="shared" si="4"/>
        <v>03/03/2023 16:00:00</v>
      </c>
      <c r="AG17" s="8">
        <f>'Correlation Matrix'!H6</f>
        <v>3.6095694808045323E-2</v>
      </c>
      <c r="AH17">
        <f>$B$2*AH16+(1-$B$2)*AG16^2</f>
        <v>8.8559967612897056E-4</v>
      </c>
      <c r="AJ17" s="18"/>
      <c r="AX17" t="str">
        <f>'Correlation Matrix'!B502</f>
        <v>25/02/2025 16:00:00</v>
      </c>
      <c r="AY17" s="7">
        <f>'Correlation Matrix'!C502</f>
        <v>-2.4284615815310331E-4</v>
      </c>
      <c r="AZ17" s="7">
        <f>'Correlation Matrix'!D502</f>
        <v>4.2302179193021692E-4</v>
      </c>
      <c r="BA17" s="7">
        <f>'Correlation Matrix'!E502</f>
        <v>-9.3538908603319135E-3</v>
      </c>
      <c r="BB17" s="7">
        <f>'Correlation Matrix'!F502</f>
        <v>1.0194720018455248E-3</v>
      </c>
      <c r="BC17" s="7">
        <f>'Correlation Matrix'!G502</f>
        <v>8.9579684177043175E-3</v>
      </c>
      <c r="BD17" s="7">
        <f>'Correlation Matrix'!H502</f>
        <v>-1.2819001545293742E-2</v>
      </c>
      <c r="BE17">
        <f>'Correlation Matrix'!I502</f>
        <v>499</v>
      </c>
    </row>
    <row r="18" spans="2:57" x14ac:dyDescent="0.2">
      <c r="B18" s="13" t="str">
        <f>'Correlation Matrix'!B7</f>
        <v>06/03/2023 16:00:00</v>
      </c>
      <c r="C18" s="24">
        <f>'Correlation Matrix'!C7</f>
        <v>1.8369603989409514E-2</v>
      </c>
      <c r="D18">
        <f t="shared" ref="D18:D81" si="5">$B$2*D17+(1-$B$2)*C17^2</f>
        <v>2.3718837239877875E-4</v>
      </c>
      <c r="F18" s="18"/>
      <c r="H18" s="13" t="str">
        <f t="shared" si="0"/>
        <v>06/03/2023 16:00:00</v>
      </c>
      <c r="I18" s="24">
        <f>'Correlation Matrix'!D7</f>
        <v>-1.219204076536206E-2</v>
      </c>
      <c r="J18">
        <f t="shared" ref="J18:J81" si="6">$B$2*J17+(1-$B$2)*I17^2</f>
        <v>3.5518905458156659E-4</v>
      </c>
      <c r="L18" s="18"/>
      <c r="N18" s="13" t="str">
        <f t="shared" si="1"/>
        <v>06/03/2023 16:00:00</v>
      </c>
      <c r="O18" s="8">
        <f>'Correlation Matrix'!E7</f>
        <v>7.3083404444724007E-3</v>
      </c>
      <c r="P18">
        <f t="shared" ref="P18:P81" si="7">$B$2*P17+(1-$B$2)*O17^2</f>
        <v>1.5865676488723023E-4</v>
      </c>
      <c r="R18" s="18"/>
      <c r="T18" s="13" t="str">
        <f t="shared" si="2"/>
        <v>06/03/2023 16:00:00</v>
      </c>
      <c r="U18" s="8">
        <f>'Correlation Matrix'!F7</f>
        <v>-2.1133646408246554E-2</v>
      </c>
      <c r="V18">
        <f t="shared" ref="V18:V81" si="8">$B$2*V17+(1-$B$2)*U17^2</f>
        <v>4.8732316385007284E-4</v>
      </c>
      <c r="X18" s="18"/>
      <c r="Z18" s="13" t="str">
        <f t="shared" si="3"/>
        <v>06/03/2023 16:00:00</v>
      </c>
      <c r="AA18" s="8">
        <f>'Correlation Matrix'!G7</f>
        <v>1.4909052568562075E-2</v>
      </c>
      <c r="AB18">
        <f t="shared" ref="AB18:AB81" si="9">$B$2*AB17+(1-$B$2)*AA17^2</f>
        <v>1.0903726515274657E-4</v>
      </c>
      <c r="AD18" s="18"/>
      <c r="AF18" s="13" t="str">
        <f t="shared" si="4"/>
        <v>06/03/2023 16:00:00</v>
      </c>
      <c r="AG18" s="8">
        <f>'Correlation Matrix'!H7</f>
        <v>-2.2816589946699733E-3</v>
      </c>
      <c r="AH18">
        <f t="shared" ref="AH18:AH81" si="10">$B$2*AH17+(1-$B$2)*AG17^2</f>
        <v>9.1063764658176529E-4</v>
      </c>
      <c r="AJ18" s="18"/>
      <c r="AX18" t="str">
        <f>'Correlation Matrix'!B501</f>
        <v>24/02/2025 16:00:00</v>
      </c>
      <c r="AY18" s="7">
        <f>'Correlation Matrix'!C501</f>
        <v>6.2925205093107527E-3</v>
      </c>
      <c r="AZ18" s="7">
        <f>'Correlation Matrix'!D501</f>
        <v>-1.8030258524674245E-2</v>
      </c>
      <c r="BA18" s="7">
        <f>'Correlation Matrix'!E501</f>
        <v>6.1624666924454622E-3</v>
      </c>
      <c r="BB18" s="7">
        <f>'Correlation Matrix'!F501</f>
        <v>-5.7668279756260987E-2</v>
      </c>
      <c r="BC18" s="7">
        <f>'Correlation Matrix'!G501</f>
        <v>2.6690327619644061E-3</v>
      </c>
      <c r="BD18" s="7">
        <f>'Correlation Matrix'!H501</f>
        <v>-6.058067678287566E-2</v>
      </c>
      <c r="BE18">
        <f>'Correlation Matrix'!I501</f>
        <v>498</v>
      </c>
    </row>
    <row r="19" spans="2:57" x14ac:dyDescent="0.2">
      <c r="B19" s="13" t="str">
        <f>'Correlation Matrix'!B8</f>
        <v>07/03/2023 16:00:00</v>
      </c>
      <c r="C19" s="24">
        <f>'Correlation Matrix'!C8</f>
        <v>-1.46026233593885E-2</v>
      </c>
      <c r="D19">
        <f t="shared" si="5"/>
        <v>2.4320361109851581E-4</v>
      </c>
      <c r="F19" s="18"/>
      <c r="H19" s="13" t="str">
        <f t="shared" si="0"/>
        <v>07/03/2023 16:00:00</v>
      </c>
      <c r="I19" s="24">
        <f>'Correlation Matrix'!D8</f>
        <v>-2.135612130421561E-3</v>
      </c>
      <c r="J19">
        <f t="shared" si="6"/>
        <v>3.4279646278812762E-4</v>
      </c>
      <c r="L19" s="18"/>
      <c r="N19" s="13" t="str">
        <f t="shared" si="1"/>
        <v>07/03/2023 16:00:00</v>
      </c>
      <c r="O19" s="8">
        <f>'Correlation Matrix'!E8</f>
        <v>-1.2962022788727805E-2</v>
      </c>
      <c r="P19">
        <f t="shared" si="7"/>
        <v>1.5234206939713506E-4</v>
      </c>
      <c r="R19" s="18"/>
      <c r="T19" s="13" t="str">
        <f t="shared" si="2"/>
        <v>07/03/2023 16:00:00</v>
      </c>
      <c r="U19" s="8">
        <f>'Correlation Matrix'!F8</f>
        <v>-1.2685159527315687E-2</v>
      </c>
      <c r="V19">
        <f t="shared" si="8"/>
        <v>4.84881634649596E-4</v>
      </c>
      <c r="X19" s="18"/>
      <c r="Z19" s="13" t="str">
        <f t="shared" si="3"/>
        <v>07/03/2023 16:00:00</v>
      </c>
      <c r="AA19" s="8">
        <f>'Correlation Matrix'!G8</f>
        <v>-1.923374327432471E-2</v>
      </c>
      <c r="AB19">
        <f t="shared" si="9"/>
        <v>1.1583182015311062E-4</v>
      </c>
      <c r="AD19" s="18"/>
      <c r="AF19" s="13" t="str">
        <f t="shared" si="4"/>
        <v>07/03/2023 16:00:00</v>
      </c>
      <c r="AG19" s="8">
        <f>'Correlation Matrix'!H8</f>
        <v>-1.1487043987130701E-2</v>
      </c>
      <c r="AH19">
        <f t="shared" si="10"/>
        <v>8.5631174585293682E-4</v>
      </c>
      <c r="AJ19" s="18"/>
      <c r="AX19" t="str">
        <f>'Correlation Matrix'!B500</f>
        <v>21/02/2025 16:00:00</v>
      </c>
      <c r="AY19" s="7">
        <f>'Correlation Matrix'!C500</f>
        <v>-1.1396476466492649E-3</v>
      </c>
      <c r="AZ19" s="7">
        <f>'Correlation Matrix'!D500</f>
        <v>-2.8673515831262143E-2</v>
      </c>
      <c r="BA19" s="7">
        <f>'Correlation Matrix'!E500</f>
        <v>-1.1846453196654078E-2</v>
      </c>
      <c r="BB19" s="7">
        <f>'Correlation Matrix'!F500</f>
        <v>-3.7048274089177734E-2</v>
      </c>
      <c r="BC19" s="7">
        <f>'Correlation Matrix'!G500</f>
        <v>-1.0296399817742923E-2</v>
      </c>
      <c r="BD19" s="7">
        <f>'Correlation Matrix'!H500</f>
        <v>-8.4177242275605454E-2</v>
      </c>
      <c r="BE19">
        <f>'Correlation Matrix'!I500</f>
        <v>497</v>
      </c>
    </row>
    <row r="20" spans="2:57" x14ac:dyDescent="0.2">
      <c r="B20" s="13" t="str">
        <f>'Correlation Matrix'!B9</f>
        <v>08/03/2023 16:00:00</v>
      </c>
      <c r="C20" s="24">
        <f>'Correlation Matrix'!C9</f>
        <v>8.3424138046716313E-3</v>
      </c>
      <c r="D20">
        <f t="shared" si="5"/>
        <v>2.4140559097117438E-4</v>
      </c>
      <c r="F20" s="18"/>
      <c r="H20" s="13" t="str">
        <f t="shared" si="0"/>
        <v>08/03/2023 16:00:00</v>
      </c>
      <c r="I20" s="24">
        <f>'Correlation Matrix'!D9</f>
        <v>3.9473033596878334E-3</v>
      </c>
      <c r="J20">
        <f t="shared" si="6"/>
        <v>3.2250232537113613E-4</v>
      </c>
      <c r="L20" s="18"/>
      <c r="N20" s="13" t="str">
        <f t="shared" si="1"/>
        <v>08/03/2023 16:00:00</v>
      </c>
      <c r="O20" s="8">
        <f>'Correlation Matrix'!E9</f>
        <v>-6.3604886928529539E-3</v>
      </c>
      <c r="P20">
        <f t="shared" si="7"/>
        <v>1.532823873198369E-4</v>
      </c>
      <c r="R20" s="18"/>
      <c r="T20" s="13" t="str">
        <f t="shared" si="2"/>
        <v>08/03/2023 16:00:00</v>
      </c>
      <c r="U20" s="8">
        <f>'Correlation Matrix'!F9</f>
        <v>1.5831465216680662E-2</v>
      </c>
      <c r="V20">
        <f t="shared" si="8"/>
        <v>4.6544353290462707E-4</v>
      </c>
      <c r="X20" s="18"/>
      <c r="Z20" s="13" t="str">
        <f t="shared" si="3"/>
        <v>08/03/2023 16:00:00</v>
      </c>
      <c r="AA20" s="8">
        <f>'Correlation Matrix'!G9</f>
        <v>-2.5314004365664254E-3</v>
      </c>
      <c r="AB20">
        <f t="shared" si="9"/>
        <v>1.3107812376448187E-4</v>
      </c>
      <c r="AD20" s="18"/>
      <c r="AF20" s="13" t="str">
        <f t="shared" si="4"/>
        <v>08/03/2023 16:00:00</v>
      </c>
      <c r="AG20" s="8">
        <f>'Correlation Matrix'!H9</f>
        <v>2.1799072554969127E-3</v>
      </c>
      <c r="AH20">
        <f t="shared" si="10"/>
        <v>8.1285017187549707E-4</v>
      </c>
      <c r="AJ20" s="18"/>
      <c r="AX20" t="str">
        <f>'Correlation Matrix'!B499</f>
        <v>20/02/2025 16:00:00</v>
      </c>
      <c r="AY20" s="7">
        <f>'Correlation Matrix'!C499</f>
        <v>3.9127826565687213E-3</v>
      </c>
      <c r="AZ20" s="7">
        <f>'Correlation Matrix'!D499</f>
        <v>-1.6685221679343602E-2</v>
      </c>
      <c r="BA20" s="7">
        <f>'Correlation Matrix'!E499</f>
        <v>9.8728730558212494E-3</v>
      </c>
      <c r="BB20" s="7">
        <f>'Correlation Matrix'!F499</f>
        <v>-2.7795811465927277E-3</v>
      </c>
      <c r="BC20" s="7">
        <f>'Correlation Matrix'!G499</f>
        <v>-9.2244729797130633E-3</v>
      </c>
      <c r="BD20" s="7">
        <f>'Correlation Matrix'!H499</f>
        <v>-3.8826598020561806E-2</v>
      </c>
      <c r="BE20">
        <f>'Correlation Matrix'!I499</f>
        <v>496</v>
      </c>
    </row>
    <row r="21" spans="2:57" x14ac:dyDescent="0.2">
      <c r="B21" s="13" t="str">
        <f>'Correlation Matrix'!B10</f>
        <v>09/03/2023 16:00:00</v>
      </c>
      <c r="C21" s="24">
        <f>'Correlation Matrix'!C10</f>
        <v>-1.5026974914214734E-2</v>
      </c>
      <c r="D21">
        <f t="shared" si="5"/>
        <v>2.3109700759820645E-4</v>
      </c>
      <c r="F21" s="18"/>
      <c r="H21" s="13" t="str">
        <f t="shared" si="0"/>
        <v>09/03/2023 16:00:00</v>
      </c>
      <c r="I21" s="24">
        <f>'Correlation Matrix'!D10</f>
        <v>-1.7941073159149744E-2</v>
      </c>
      <c r="J21">
        <f t="shared" si="6"/>
        <v>3.040870580776721E-4</v>
      </c>
      <c r="L21" s="18"/>
      <c r="N21" s="13" t="str">
        <f t="shared" si="1"/>
        <v>09/03/2023 16:00:00</v>
      </c>
      <c r="O21" s="8">
        <f>'Correlation Matrix'!E10</f>
        <v>-1.5332603306415091E-2</v>
      </c>
      <c r="P21">
        <f t="shared" si="7"/>
        <v>1.465127930653613E-4</v>
      </c>
      <c r="R21" s="18"/>
      <c r="T21" s="13" t="str">
        <f t="shared" si="2"/>
        <v>09/03/2023 16:00:00</v>
      </c>
      <c r="U21" s="8">
        <f>'Correlation Matrix'!F10</f>
        <v>-2.2591853888731354E-2</v>
      </c>
      <c r="V21">
        <f t="shared" si="8"/>
        <v>4.5255503838476763E-4</v>
      </c>
      <c r="X21" s="18"/>
      <c r="Z21" s="13" t="str">
        <f t="shared" si="3"/>
        <v>09/03/2023 16:00:00</v>
      </c>
      <c r="AA21" s="8">
        <f>'Correlation Matrix'!G10</f>
        <v>-1.2866871277388704E-2</v>
      </c>
      <c r="AB21">
        <f t="shared" si="9"/>
        <v>1.2359791562882786E-4</v>
      </c>
      <c r="AD21" s="18"/>
      <c r="AF21" s="13" t="str">
        <f t="shared" si="4"/>
        <v>09/03/2023 16:00:00</v>
      </c>
      <c r="AG21" s="8">
        <f>'Correlation Matrix'!H10</f>
        <v>7.2746157067117255E-3</v>
      </c>
      <c r="AH21">
        <f t="shared" si="10"/>
        <v>7.6436428130152126E-4</v>
      </c>
      <c r="AJ21" s="18"/>
      <c r="AX21" t="str">
        <f>'Correlation Matrix'!B498</f>
        <v>19/02/2025 16:00:00</v>
      </c>
      <c r="AY21" s="7">
        <f>'Correlation Matrix'!C498</f>
        <v>1.6348554750960618E-3</v>
      </c>
      <c r="AZ21" s="7">
        <f>'Correlation Matrix'!D498</f>
        <v>-8.824567601914891E-5</v>
      </c>
      <c r="BA21" s="7">
        <f>'Correlation Matrix'!E498</f>
        <v>6.8285788174022562E-3</v>
      </c>
      <c r="BB21" s="7">
        <f>'Correlation Matrix'!F498</f>
        <v>-7.5583362869714385E-3</v>
      </c>
      <c r="BC21" s="7">
        <f>'Correlation Matrix'!G498</f>
        <v>-1.9347292758508202E-4</v>
      </c>
      <c r="BD21" s="7">
        <f>'Correlation Matrix'!H498</f>
        <v>-1.2143458816900852E-2</v>
      </c>
      <c r="BE21">
        <f>'Correlation Matrix'!I498</f>
        <v>495</v>
      </c>
    </row>
    <row r="22" spans="2:57" x14ac:dyDescent="0.2">
      <c r="B22" s="13" t="str">
        <f>'Correlation Matrix'!B11</f>
        <v>10/03/2023 16:00:00</v>
      </c>
      <c r="C22" s="24">
        <f>'Correlation Matrix'!C11</f>
        <v>-1.3975953855973828E-2</v>
      </c>
      <c r="D22">
        <f t="shared" si="5"/>
        <v>2.3077978564666038E-4</v>
      </c>
      <c r="F22" s="18"/>
      <c r="H22" s="13" t="str">
        <f t="shared" si="0"/>
        <v>10/03/2023 16:00:00</v>
      </c>
      <c r="I22" s="24">
        <f>'Correlation Matrix'!D11</f>
        <v>-1.6614219739098983E-2</v>
      </c>
      <c r="J22">
        <f t="shared" si="6"/>
        <v>3.0515476095912961E-4</v>
      </c>
      <c r="L22" s="18"/>
      <c r="N22" s="13" t="str">
        <f t="shared" si="1"/>
        <v>10/03/2023 16:00:00</v>
      </c>
      <c r="O22" s="8">
        <f>'Correlation Matrix'!E11</f>
        <v>-5.2470605735164388E-3</v>
      </c>
      <c r="P22">
        <f t="shared" si="7"/>
        <v>1.5182734893055309E-4</v>
      </c>
      <c r="R22" s="18"/>
      <c r="T22" s="13" t="str">
        <f t="shared" si="2"/>
        <v>10/03/2023 16:00:00</v>
      </c>
      <c r="U22" s="8">
        <f>'Correlation Matrix'!F11</f>
        <v>-2.7141163003630557E-2</v>
      </c>
      <c r="V22">
        <f t="shared" si="8"/>
        <v>4.5602524780946873E-4</v>
      </c>
      <c r="X22" s="18"/>
      <c r="Z22" s="13" t="str">
        <f t="shared" si="3"/>
        <v>10/03/2023 16:00:00</v>
      </c>
      <c r="AA22" s="8">
        <f>'Correlation Matrix'!G11</f>
        <v>-2.0897346585195542E-2</v>
      </c>
      <c r="AB22">
        <f t="shared" si="9"/>
        <v>1.2611542327923162E-4</v>
      </c>
      <c r="AD22" s="18"/>
      <c r="AF22" s="13" t="str">
        <f t="shared" si="4"/>
        <v>10/03/2023 16:00:00</v>
      </c>
      <c r="AG22" s="8">
        <f>'Correlation Matrix'!H11</f>
        <v>-1.395758621636338E-2</v>
      </c>
      <c r="AH22">
        <f t="shared" si="10"/>
        <v>7.216776264442502E-4</v>
      </c>
      <c r="AJ22" s="18"/>
      <c r="AX22" t="str">
        <f>'Correlation Matrix'!B497</f>
        <v>18/02/2025 16:00:00</v>
      </c>
      <c r="AY22" s="7">
        <f>'Correlation Matrix'!C497</f>
        <v>-5.3162125283384893E-4</v>
      </c>
      <c r="AZ22" s="7">
        <f>'Correlation Matrix'!D497</f>
        <v>-8.9166690089123157E-3</v>
      </c>
      <c r="BA22" s="7">
        <f>'Correlation Matrix'!E497</f>
        <v>5.2648596732809789E-3</v>
      </c>
      <c r="BB22" s="7">
        <f>'Correlation Matrix'!F497</f>
        <v>5.201851017102168E-2</v>
      </c>
      <c r="BC22" s="7">
        <f>'Correlation Matrix'!G497</f>
        <v>6.7939239768515661E-3</v>
      </c>
      <c r="BD22" s="7">
        <f>'Correlation Matrix'!H497</f>
        <v>2.5821935539235466E-2</v>
      </c>
      <c r="BE22">
        <f>'Correlation Matrix'!I497</f>
        <v>494</v>
      </c>
    </row>
    <row r="23" spans="2:57" x14ac:dyDescent="0.2">
      <c r="B23" s="13" t="str">
        <f>'Correlation Matrix'!B12</f>
        <v>13/03/2023 16:00:00</v>
      </c>
      <c r="C23" s="24">
        <f>'Correlation Matrix'!C12</f>
        <v>1.3178770528032447E-2</v>
      </c>
      <c r="D23">
        <f t="shared" si="5"/>
        <v>2.2865263567891931E-4</v>
      </c>
      <c r="F23" s="18"/>
      <c r="H23" s="13" t="str">
        <f t="shared" si="0"/>
        <v>13/03/2023 16:00:00</v>
      </c>
      <c r="I23" s="24">
        <f>'Correlation Matrix'!D12</f>
        <v>1.856353809514873E-2</v>
      </c>
      <c r="J23">
        <f t="shared" si="6"/>
        <v>3.0340741315392579E-4</v>
      </c>
      <c r="L23" s="18"/>
      <c r="N23" s="13" t="str">
        <f t="shared" si="1"/>
        <v>13/03/2023 16:00:00</v>
      </c>
      <c r="O23" s="8">
        <f>'Correlation Matrix'!E12</f>
        <v>-6.0305478321426263E-3</v>
      </c>
      <c r="P23">
        <f t="shared" si="7"/>
        <v>1.4436960667444894E-4</v>
      </c>
      <c r="R23" s="18"/>
      <c r="T23" s="13" t="str">
        <f t="shared" si="2"/>
        <v>13/03/2023 16:00:00</v>
      </c>
      <c r="U23" s="8">
        <f>'Correlation Matrix'!F12</f>
        <v>-2.0756860862182782E-2</v>
      </c>
      <c r="V23">
        <f t="shared" si="8"/>
        <v>4.7286229669227931E-4</v>
      </c>
      <c r="X23" s="18"/>
      <c r="Z23" s="13" t="str">
        <f t="shared" si="3"/>
        <v>13/03/2023 16:00:00</v>
      </c>
      <c r="AA23" s="8">
        <f>'Correlation Matrix'!G12</f>
        <v>-6.938248757918178E-3</v>
      </c>
      <c r="AB23">
        <f t="shared" si="9"/>
        <v>1.4475044354058476E-4</v>
      </c>
      <c r="AD23" s="18"/>
      <c r="AF23" s="13" t="str">
        <f t="shared" si="4"/>
        <v>13/03/2023 16:00:00</v>
      </c>
      <c r="AG23" s="8">
        <f>'Correlation Matrix'!H12</f>
        <v>-5.8196090532640415E-3</v>
      </c>
      <c r="AH23">
        <f t="shared" si="10"/>
        <v>6.9006582163682814E-4</v>
      </c>
      <c r="AJ23" s="18"/>
      <c r="AX23" t="str">
        <f>'Correlation Matrix'!B496</f>
        <v>14/02/2025 16:00:00</v>
      </c>
      <c r="AY23" s="7">
        <f>'Correlation Matrix'!C496</f>
        <v>1.2630534273072785E-2</v>
      </c>
      <c r="AZ23" s="7">
        <f>'Correlation Matrix'!D496</f>
        <v>-7.3630656147912936E-3</v>
      </c>
      <c r="BA23" s="7">
        <f>'Correlation Matrix'!E496</f>
        <v>-3.4702174790071059E-3</v>
      </c>
      <c r="BB23" s="7">
        <f>'Correlation Matrix'!F496</f>
        <v>1.2067098548395275E-2</v>
      </c>
      <c r="BC23" s="7">
        <f>'Correlation Matrix'!G496</f>
        <v>-2.740769307427721E-3</v>
      </c>
      <c r="BD23" s="7">
        <f>'Correlation Matrix'!H496</f>
        <v>1.8480463605677729E-2</v>
      </c>
      <c r="BE23">
        <f>'Correlation Matrix'!I496</f>
        <v>493</v>
      </c>
    </row>
    <row r="24" spans="2:57" x14ac:dyDescent="0.2">
      <c r="B24" s="13" t="str">
        <f>'Correlation Matrix'!B13</f>
        <v>14/03/2023 16:00:00</v>
      </c>
      <c r="C24" s="24">
        <f>'Correlation Matrix'!C13</f>
        <v>1.3990857132857637E-2</v>
      </c>
      <c r="D24">
        <f t="shared" si="5"/>
        <v>2.2535427709601636E-4</v>
      </c>
      <c r="F24" s="18"/>
      <c r="H24" s="13" t="str">
        <f t="shared" si="0"/>
        <v>14/03/2023 16:00:00</v>
      </c>
      <c r="I24" s="24">
        <f>'Correlation Matrix'!D13</f>
        <v>2.6161333972728906E-2</v>
      </c>
      <c r="J24">
        <f t="shared" si="6"/>
        <v>3.058792651612925E-4</v>
      </c>
      <c r="L24" s="18"/>
      <c r="N24" s="13" t="str">
        <f t="shared" si="1"/>
        <v>14/03/2023 16:00:00</v>
      </c>
      <c r="O24" s="8">
        <f>'Correlation Matrix'!E13</f>
        <v>1.2833932061532972E-2</v>
      </c>
      <c r="P24">
        <f t="shared" si="7"/>
        <v>1.378894807033276E-4</v>
      </c>
      <c r="R24" s="18"/>
      <c r="T24" s="13" t="str">
        <f t="shared" si="2"/>
        <v>14/03/2023 16:00:00</v>
      </c>
      <c r="U24" s="8">
        <f>'Correlation Matrix'!F13</f>
        <v>-1.1242272122808802E-3</v>
      </c>
      <c r="V24">
        <f t="shared" si="8"/>
        <v>4.7034139526186348E-4</v>
      </c>
      <c r="X24" s="18"/>
      <c r="Z24" s="13" t="str">
        <f t="shared" si="3"/>
        <v>14/03/2023 16:00:00</v>
      </c>
      <c r="AA24" s="8">
        <f>'Correlation Matrix'!G13</f>
        <v>2.3254528032271751E-2</v>
      </c>
      <c r="AB24">
        <f t="shared" si="9"/>
        <v>1.3895377467775484E-4</v>
      </c>
      <c r="AD24" s="18"/>
      <c r="AF24" s="13" t="str">
        <f t="shared" si="4"/>
        <v>14/03/2023 16:00:00</v>
      </c>
      <c r="AG24" s="8">
        <f>'Correlation Matrix'!H13</f>
        <v>1.0707707286185943E-2</v>
      </c>
      <c r="AH24">
        <f t="shared" si="10"/>
        <v>6.5069394331058843E-4</v>
      </c>
      <c r="AJ24" s="18"/>
      <c r="AX24" t="str">
        <f>'Correlation Matrix'!B495</f>
        <v>13/02/2025 16:00:00</v>
      </c>
      <c r="AY24" s="7">
        <f>'Correlation Matrix'!C495</f>
        <v>1.9482221545508639E-2</v>
      </c>
      <c r="AZ24" s="7">
        <f>'Correlation Matrix'!D495</f>
        <v>6.2704320409103717E-3</v>
      </c>
      <c r="BA24" s="7">
        <f>'Correlation Matrix'!E495</f>
        <v>6.3067330476854642E-3</v>
      </c>
      <c r="BB24" s="7">
        <f>'Correlation Matrix'!F495</f>
        <v>4.3171181649834826E-3</v>
      </c>
      <c r="BC24" s="7">
        <f>'Correlation Matrix'!G495</f>
        <v>3.0241156293629688E-3</v>
      </c>
      <c r="BD24" s="7">
        <f>'Correlation Matrix'!H495</f>
        <v>-7.3886053154599519E-3</v>
      </c>
      <c r="BE24">
        <f>'Correlation Matrix'!I495</f>
        <v>492</v>
      </c>
    </row>
    <row r="25" spans="2:57" x14ac:dyDescent="0.2">
      <c r="B25" s="13" t="str">
        <f>'Correlation Matrix'!B14</f>
        <v>15/03/2023 16:00:00</v>
      </c>
      <c r="C25" s="24">
        <f>'Correlation Matrix'!C14</f>
        <v>2.6179738756434445E-3</v>
      </c>
      <c r="D25">
        <f t="shared" si="5"/>
        <v>2.235776654689774E-4</v>
      </c>
      <c r="F25" s="18"/>
      <c r="H25" s="13" t="str">
        <f t="shared" si="0"/>
        <v>15/03/2023 16:00:00</v>
      </c>
      <c r="I25" s="24">
        <f>'Correlation Matrix'!D14</f>
        <v>1.3816422422245626E-2</v>
      </c>
      <c r="J25">
        <f t="shared" si="6"/>
        <v>3.2859143296557451E-4</v>
      </c>
      <c r="L25" s="18"/>
      <c r="N25" s="13" t="str">
        <f t="shared" si="1"/>
        <v>15/03/2023 16:00:00</v>
      </c>
      <c r="O25" s="8">
        <f>'Correlation Matrix'!E14</f>
        <v>-4.4259512509456644E-2</v>
      </c>
      <c r="P25">
        <f t="shared" si="7"/>
        <v>1.3949870059073058E-4</v>
      </c>
      <c r="R25" s="18"/>
      <c r="T25" s="13" t="str">
        <f t="shared" si="2"/>
        <v>15/03/2023 16:00:00</v>
      </c>
      <c r="U25" s="8">
        <f>'Correlation Matrix'!F14</f>
        <v>-2.58274895405241E-2</v>
      </c>
      <c r="V25">
        <f t="shared" si="8"/>
        <v>4.421967447556416E-4</v>
      </c>
      <c r="X25" s="18"/>
      <c r="Z25" s="13" t="str">
        <f t="shared" si="3"/>
        <v>15/03/2023 16:00:00</v>
      </c>
      <c r="AA25" s="8">
        <f>'Correlation Matrix'!G14</f>
        <v>-1.3525673455835189E-2</v>
      </c>
      <c r="AB25">
        <f t="shared" si="9"/>
        <v>1.6306293263731233E-4</v>
      </c>
      <c r="AD25" s="18"/>
      <c r="AF25" s="13" t="str">
        <f t="shared" si="4"/>
        <v>15/03/2023 16:00:00</v>
      </c>
      <c r="AG25" s="8">
        <f>'Correlation Matrix'!H14</f>
        <v>-7.7290092345256379E-3</v>
      </c>
      <c r="AH25">
        <f t="shared" si="10"/>
        <v>6.1853160643155153E-4</v>
      </c>
      <c r="AJ25" s="18"/>
      <c r="AX25" t="str">
        <f>'Correlation Matrix'!B494</f>
        <v>12/02/2025 16:00:00</v>
      </c>
      <c r="AY25" s="7">
        <f>'Correlation Matrix'!C494</f>
        <v>1.810524652359782E-2</v>
      </c>
      <c r="AZ25" s="7">
        <f>'Correlation Matrix'!D494</f>
        <v>-1.6591599818817578E-2</v>
      </c>
      <c r="BA25" s="7">
        <f>'Correlation Matrix'!E494</f>
        <v>-1.6264685881120327E-2</v>
      </c>
      <c r="BB25" s="7">
        <f>'Correlation Matrix'!F494</f>
        <v>-2.4092869262531229E-2</v>
      </c>
      <c r="BC25" s="7">
        <f>'Correlation Matrix'!G494</f>
        <v>-1.7710085940211463E-4</v>
      </c>
      <c r="BD25" s="7">
        <f>'Correlation Matrix'!H494</f>
        <v>7.0132936662793937E-4</v>
      </c>
      <c r="BE25">
        <f>'Correlation Matrix'!I494</f>
        <v>491</v>
      </c>
    </row>
    <row r="26" spans="2:57" x14ac:dyDescent="0.2">
      <c r="B26" s="13" t="str">
        <f>'Correlation Matrix'!B15</f>
        <v>16/03/2023 16:00:00</v>
      </c>
      <c r="C26" s="24">
        <f>'Correlation Matrix'!C15</f>
        <v>1.8521446434058394E-2</v>
      </c>
      <c r="D26">
        <f t="shared" si="5"/>
        <v>2.1057423277365186E-4</v>
      </c>
      <c r="F26" s="18"/>
      <c r="H26" s="13" t="str">
        <f t="shared" si="0"/>
        <v>16/03/2023 16:00:00</v>
      </c>
      <c r="I26" s="24">
        <f>'Correlation Matrix'!D15</f>
        <v>3.9140748337757499E-2</v>
      </c>
      <c r="J26">
        <f t="shared" si="6"/>
        <v>3.2032955870063594E-4</v>
      </c>
      <c r="L26" s="18"/>
      <c r="N26" s="13" t="str">
        <f t="shared" si="1"/>
        <v>16/03/2023 16:00:00</v>
      </c>
      <c r="O26" s="8">
        <f>'Correlation Matrix'!E15</f>
        <v>3.1808913833908767E-3</v>
      </c>
      <c r="P26">
        <f t="shared" si="7"/>
        <v>2.486630454097718E-4</v>
      </c>
      <c r="R26" s="18"/>
      <c r="T26" s="13" t="str">
        <f t="shared" si="2"/>
        <v>16/03/2023 16:00:00</v>
      </c>
      <c r="U26" s="8">
        <f>'Correlation Matrix'!F15</f>
        <v>2.7326178468470793E-2</v>
      </c>
      <c r="V26">
        <f t="shared" si="8"/>
        <v>4.5568849302825602E-4</v>
      </c>
      <c r="X26" s="18"/>
      <c r="Z26" s="13" t="str">
        <f t="shared" si="3"/>
        <v>16/03/2023 16:00:00</v>
      </c>
      <c r="AA26" s="8">
        <f>'Correlation Matrix'!G15</f>
        <v>-2.2985863795026165E-4</v>
      </c>
      <c r="AB26">
        <f t="shared" si="9"/>
        <v>1.6425578722510667E-4</v>
      </c>
      <c r="AD26" s="18"/>
      <c r="AF26" s="13" t="str">
        <f t="shared" si="4"/>
        <v>16/03/2023 16:00:00</v>
      </c>
      <c r="AG26" s="8">
        <f>'Correlation Matrix'!H15</f>
        <v>1.41245286036312E-2</v>
      </c>
      <c r="AH26">
        <f t="shared" si="10"/>
        <v>5.8500396507050144E-4</v>
      </c>
      <c r="AJ26" s="18"/>
      <c r="AX26" t="str">
        <f>'Correlation Matrix'!B493</f>
        <v>11/02/2025 16:00:00</v>
      </c>
      <c r="AY26" s="7">
        <f>'Correlation Matrix'!C493</f>
        <v>2.1596859130101596E-2</v>
      </c>
      <c r="AZ26" s="7">
        <f>'Correlation Matrix'!D493</f>
        <v>-1.631251703217151E-3</v>
      </c>
      <c r="BA26" s="7">
        <f>'Correlation Matrix'!E493</f>
        <v>1.0663872965428704E-2</v>
      </c>
      <c r="BB26" s="7">
        <f>'Correlation Matrix'!F493</f>
        <v>-1.917913898221564E-3</v>
      </c>
      <c r="BC26" s="7">
        <f>'Correlation Matrix'!G493</f>
        <v>-1.3979952550704602E-3</v>
      </c>
      <c r="BD26" s="7">
        <f>'Correlation Matrix'!H493</f>
        <v>-2.5968944886708131E-2</v>
      </c>
      <c r="BE26">
        <f>'Correlation Matrix'!I493</f>
        <v>490</v>
      </c>
    </row>
    <row r="27" spans="2:57" x14ac:dyDescent="0.2">
      <c r="B27" s="13" t="str">
        <f>'Correlation Matrix'!B16</f>
        <v>17/03/2023 16:00:00</v>
      </c>
      <c r="C27" s="24">
        <f>'Correlation Matrix'!C16</f>
        <v>-5.4688892940994126E-3</v>
      </c>
      <c r="D27">
        <f t="shared" si="5"/>
        <v>2.1852241748781441E-4</v>
      </c>
      <c r="F27" s="18"/>
      <c r="H27" s="13" t="str">
        <f t="shared" si="0"/>
        <v>17/03/2023 16:00:00</v>
      </c>
      <c r="I27" s="24">
        <f>'Correlation Matrix'!D16</f>
        <v>-1.09554339608436E-2</v>
      </c>
      <c r="J27">
        <f t="shared" si="6"/>
        <v>3.9302967600497783E-4</v>
      </c>
      <c r="L27" s="18"/>
      <c r="N27" s="13" t="str">
        <f t="shared" si="1"/>
        <v>17/03/2023 16:00:00</v>
      </c>
      <c r="O27" s="8">
        <f>'Correlation Matrix'!E16</f>
        <v>-1.271908351029238E-2</v>
      </c>
      <c r="P27">
        <f t="shared" si="7"/>
        <v>2.3435034688476129E-4</v>
      </c>
      <c r="R27" s="18"/>
      <c r="T27" s="13" t="str">
        <f t="shared" si="2"/>
        <v>17/03/2023 16:00:00</v>
      </c>
      <c r="U27" s="8">
        <f>'Correlation Matrix'!F16</f>
        <v>-7.1388618042077731E-3</v>
      </c>
      <c r="V27">
        <f t="shared" si="8"/>
        <v>4.7315038522800367E-4</v>
      </c>
      <c r="X27" s="18"/>
      <c r="Z27" s="13" t="str">
        <f t="shared" si="3"/>
        <v>17/03/2023 16:00:00</v>
      </c>
      <c r="AA27" s="8">
        <f>'Correlation Matrix'!G16</f>
        <v>4.7587739950285344E-3</v>
      </c>
      <c r="AB27">
        <f t="shared" si="9"/>
        <v>1.544036100912067E-4</v>
      </c>
      <c r="AD27" s="18"/>
      <c r="AF27" s="13" t="str">
        <f t="shared" si="4"/>
        <v>17/03/2023 16:00:00</v>
      </c>
      <c r="AG27" s="8">
        <f>'Correlation Matrix'!H16</f>
        <v>-2.1392568384768117E-2</v>
      </c>
      <c r="AH27">
        <f t="shared" si="10"/>
        <v>5.6187386566275909E-4</v>
      </c>
      <c r="AJ27" s="18"/>
      <c r="AX27" t="str">
        <f>'Correlation Matrix'!B492</f>
        <v>10/02/2025 16:00:00</v>
      </c>
      <c r="AY27" s="7">
        <f>'Correlation Matrix'!C492</f>
        <v>8.7858021493861051E-5</v>
      </c>
      <c r="AZ27" s="7">
        <f>'Correlation Matrix'!D492</f>
        <v>1.7262320536553234E-2</v>
      </c>
      <c r="BA27" s="7">
        <f>'Correlation Matrix'!E492</f>
        <v>2.0429388477027438E-2</v>
      </c>
      <c r="BB27" s="7">
        <f>'Correlation Matrix'!F492</f>
        <v>6.8801282253680318E-2</v>
      </c>
      <c r="BC27" s="7">
        <f>'Correlation Matrix'!G492</f>
        <v>4.8571321470198625E-3</v>
      </c>
      <c r="BD27" s="7">
        <f>'Correlation Matrix'!H492</f>
        <v>3.8128807246824908E-2</v>
      </c>
      <c r="BE27">
        <f>'Correlation Matrix'!I492</f>
        <v>489</v>
      </c>
    </row>
    <row r="28" spans="2:57" x14ac:dyDescent="0.2">
      <c r="B28" s="13" t="str">
        <f>'Correlation Matrix'!B17</f>
        <v>20/03/2023 16:00:00</v>
      </c>
      <c r="C28" s="24">
        <f>'Correlation Matrix'!C17</f>
        <v>1.5365219064056359E-2</v>
      </c>
      <c r="D28">
        <f t="shared" si="5"/>
        <v>2.0720559744521246E-4</v>
      </c>
      <c r="F28" s="18"/>
      <c r="H28" s="13" t="str">
        <f t="shared" si="0"/>
        <v>20/03/2023 16:00:00</v>
      </c>
      <c r="I28" s="24">
        <f>'Correlation Matrix'!D17</f>
        <v>-1.2610764092323052E-2</v>
      </c>
      <c r="J28">
        <f t="shared" si="6"/>
        <v>3.7664918744090346E-4</v>
      </c>
      <c r="L28" s="18"/>
      <c r="N28" s="13" t="str">
        <f t="shared" si="1"/>
        <v>20/03/2023 16:00:00</v>
      </c>
      <c r="O28" s="8">
        <f>'Correlation Matrix'!E17</f>
        <v>1.4596896734082973E-2</v>
      </c>
      <c r="P28">
        <f t="shared" si="7"/>
        <v>2.299958311921831E-4</v>
      </c>
      <c r="R28" s="18"/>
      <c r="T28" s="13" t="str">
        <f t="shared" si="2"/>
        <v>20/03/2023 16:00:00</v>
      </c>
      <c r="U28" s="8">
        <f>'Correlation Matrix'!F17</f>
        <v>3.3879196719360434E-3</v>
      </c>
      <c r="V28">
        <f t="shared" si="8"/>
        <v>4.4781916298589801E-4</v>
      </c>
      <c r="X28" s="18"/>
      <c r="Z28" s="13" t="str">
        <f t="shared" si="3"/>
        <v>20/03/2023 16:00:00</v>
      </c>
      <c r="AA28" s="8">
        <f>'Correlation Matrix'!G17</f>
        <v>-9.7284622397071771E-4</v>
      </c>
      <c r="AB28">
        <f t="shared" si="9"/>
        <v>1.4649814928187986E-4</v>
      </c>
      <c r="AD28" s="18"/>
      <c r="AF28" s="13" t="str">
        <f t="shared" si="4"/>
        <v>20/03/2023 16:00:00</v>
      </c>
      <c r="AG28" s="8">
        <f>'Correlation Matrix'!H17</f>
        <v>2.9914830138766989E-3</v>
      </c>
      <c r="AH28">
        <f t="shared" si="10"/>
        <v>5.556199526488123E-4</v>
      </c>
      <c r="AJ28" s="18"/>
      <c r="AX28" t="str">
        <f>'Correlation Matrix'!B491</f>
        <v>07/02/2025 16:00:00</v>
      </c>
      <c r="AY28" s="7">
        <f>'Correlation Matrix'!C491</f>
        <v>-2.4260710332889599E-2</v>
      </c>
      <c r="AZ28" s="7">
        <f>'Correlation Matrix'!D491</f>
        <v>-4.137519081346349E-2</v>
      </c>
      <c r="BA28" s="7">
        <f>'Correlation Matrix'!E491</f>
        <v>4.728762259759889E-3</v>
      </c>
      <c r="BB28" s="7">
        <f>'Correlation Matrix'!F491</f>
        <v>-4.1042479541869868E-4</v>
      </c>
      <c r="BC28" s="7">
        <f>'Correlation Matrix'!G491</f>
        <v>-7.80597108251555E-3</v>
      </c>
      <c r="BD28" s="7">
        <f>'Correlation Matrix'!H491</f>
        <v>-6.4673080514885996E-3</v>
      </c>
      <c r="BE28">
        <f>'Correlation Matrix'!I491</f>
        <v>488</v>
      </c>
    </row>
    <row r="29" spans="2:57" x14ac:dyDescent="0.2">
      <c r="B29" s="13" t="str">
        <f>'Correlation Matrix'!B18</f>
        <v>21/03/2023 16:00:00</v>
      </c>
      <c r="C29" s="24">
        <f>'Correlation Matrix'!C18</f>
        <v>1.1873323772638007E-2</v>
      </c>
      <c r="D29">
        <f t="shared" si="5"/>
        <v>2.0893865901168616E-4</v>
      </c>
      <c r="F29" s="18"/>
      <c r="H29" s="13" t="str">
        <f t="shared" si="0"/>
        <v>21/03/2023 16:00:00</v>
      </c>
      <c r="I29" s="24">
        <f>'Correlation Matrix'!D18</f>
        <v>2.924774834770762E-2</v>
      </c>
      <c r="J29">
        <f t="shared" si="6"/>
        <v>3.6359211845398266E-4</v>
      </c>
      <c r="L29" s="18"/>
      <c r="N29" s="13" t="str">
        <f t="shared" si="1"/>
        <v>21/03/2023 16:00:00</v>
      </c>
      <c r="O29" s="8">
        <f>'Correlation Matrix'!E18</f>
        <v>3.0140227906078468E-2</v>
      </c>
      <c r="P29">
        <f t="shared" si="7"/>
        <v>2.2898024497658103E-4</v>
      </c>
      <c r="R29" s="18"/>
      <c r="T29" s="13" t="str">
        <f t="shared" si="2"/>
        <v>21/03/2023 16:00:00</v>
      </c>
      <c r="U29" s="8">
        <f>'Correlation Matrix'!F18</f>
        <v>7.4878672582700716E-3</v>
      </c>
      <c r="V29">
        <f t="shared" si="8"/>
        <v>4.2163869318895356E-4</v>
      </c>
      <c r="X29" s="18"/>
      <c r="Z29" s="13" t="str">
        <f t="shared" si="3"/>
        <v>21/03/2023 16:00:00</v>
      </c>
      <c r="AA29" s="8">
        <f>'Correlation Matrix'!G18</f>
        <v>1.4917380146726715E-2</v>
      </c>
      <c r="AB29">
        <f t="shared" si="9"/>
        <v>1.3776504611149671E-4</v>
      </c>
      <c r="AD29" s="18"/>
      <c r="AF29" s="13" t="str">
        <f t="shared" si="4"/>
        <v>21/03/2023 16:00:00</v>
      </c>
      <c r="AG29" s="8">
        <f>'Correlation Matrix'!H18</f>
        <v>-6.2532772816317472E-3</v>
      </c>
      <c r="AH29">
        <f t="shared" si="10"/>
        <v>5.2281969372722226E-4</v>
      </c>
      <c r="AJ29" s="18"/>
      <c r="AX29" t="str">
        <f>'Correlation Matrix'!B490</f>
        <v>06/02/2025 16:00:00</v>
      </c>
      <c r="AY29" s="7">
        <f>'Correlation Matrix'!C490</f>
        <v>3.2210296482183117E-3</v>
      </c>
      <c r="AZ29" s="7">
        <f>'Correlation Matrix'!D490</f>
        <v>1.1200117079536328E-2</v>
      </c>
      <c r="BA29" s="7">
        <f>'Correlation Matrix'!E490</f>
        <v>-7.1501501775604517E-3</v>
      </c>
      <c r="BB29" s="7">
        <f>'Correlation Matrix'!F490</f>
        <v>-3.6862626219114395E-3</v>
      </c>
      <c r="BC29" s="7">
        <f>'Correlation Matrix'!G490</f>
        <v>1.5351363904127229E-3</v>
      </c>
      <c r="BD29" s="7">
        <f>'Correlation Matrix'!H490</f>
        <v>-6.4894814001029638E-3</v>
      </c>
      <c r="BE29">
        <f>'Correlation Matrix'!I490</f>
        <v>487</v>
      </c>
    </row>
    <row r="30" spans="2:57" x14ac:dyDescent="0.2">
      <c r="B30" s="13" t="str">
        <f>'Correlation Matrix'!B19</f>
        <v>22/03/2023 16:00:00</v>
      </c>
      <c r="C30" s="24">
        <f>'Correlation Matrix'!C19</f>
        <v>-9.1451553451152717E-3</v>
      </c>
      <c r="D30">
        <f t="shared" si="5"/>
        <v>2.0486088851557843E-4</v>
      </c>
      <c r="F30" s="18"/>
      <c r="H30" s="13" t="str">
        <f t="shared" si="0"/>
        <v>22/03/2023 16:00:00</v>
      </c>
      <c r="I30" s="24">
        <f>'Correlation Matrix'!D19</f>
        <v>-1.9166709864523349E-2</v>
      </c>
      <c r="J30">
        <f t="shared" si="6"/>
        <v>3.9310243835139375E-4</v>
      </c>
      <c r="L30" s="18"/>
      <c r="N30" s="13" t="str">
        <f t="shared" si="1"/>
        <v>22/03/2023 16:00:00</v>
      </c>
      <c r="O30" s="8">
        <f>'Correlation Matrix'!E19</f>
        <v>-2.0547365030341287E-2</v>
      </c>
      <c r="P30">
        <f t="shared" si="7"/>
        <v>2.697474305718073E-4</v>
      </c>
      <c r="R30" s="18"/>
      <c r="T30" s="13" t="str">
        <f t="shared" si="2"/>
        <v>22/03/2023 16:00:00</v>
      </c>
      <c r="U30" s="8">
        <f>'Correlation Matrix'!F19</f>
        <v>-2.1871158369085507E-2</v>
      </c>
      <c r="V30">
        <f t="shared" si="8"/>
        <v>3.9970446096226469E-4</v>
      </c>
      <c r="X30" s="18"/>
      <c r="Z30" s="13" t="str">
        <f t="shared" si="3"/>
        <v>22/03/2023 16:00:00</v>
      </c>
      <c r="AA30" s="8">
        <f>'Correlation Matrix'!G19</f>
        <v>-1.0034097793282711E-2</v>
      </c>
      <c r="AB30">
        <f t="shared" si="9"/>
        <v>1.4285083717132429E-4</v>
      </c>
      <c r="AD30" s="18"/>
      <c r="AF30" s="13" t="str">
        <f t="shared" si="4"/>
        <v>22/03/2023 16:00:00</v>
      </c>
      <c r="AG30" s="8">
        <f>'Correlation Matrix'!H19</f>
        <v>-2.7827421653575646E-2</v>
      </c>
      <c r="AH30">
        <f t="shared" si="10"/>
        <v>4.9379672070924718E-4</v>
      </c>
      <c r="AJ30" s="18"/>
      <c r="AX30" t="str">
        <f>'Correlation Matrix'!B489</f>
        <v>05/02/2025 16:00:00</v>
      </c>
      <c r="AY30" s="7">
        <f>'Correlation Matrix'!C489</f>
        <v>-1.4185314133143574E-3</v>
      </c>
      <c r="AZ30" s="7">
        <f>'Correlation Matrix'!D489</f>
        <v>-2.4633744621397651E-2</v>
      </c>
      <c r="BA30" s="7">
        <f>'Correlation Matrix'!E489</f>
        <v>-1.5022373093871678E-3</v>
      </c>
      <c r="BB30" s="7">
        <f>'Correlation Matrix'!F489</f>
        <v>1.4205076738091202E-2</v>
      </c>
      <c r="BC30" s="7">
        <f>'Correlation Matrix'!G489</f>
        <v>1.2760080718260869E-2</v>
      </c>
      <c r="BD30" s="7">
        <f>'Correlation Matrix'!H489</f>
        <v>2.418848578822299E-2</v>
      </c>
      <c r="BE30">
        <f>'Correlation Matrix'!I489</f>
        <v>486</v>
      </c>
    </row>
    <row r="31" spans="2:57" x14ac:dyDescent="0.2">
      <c r="B31" s="13" t="str">
        <f>'Correlation Matrix'!B20</f>
        <v>23/03/2023 16:00:00</v>
      </c>
      <c r="C31" s="24">
        <f>'Correlation Matrix'!C20</f>
        <v>6.9453492979026912E-3</v>
      </c>
      <c r="D31">
        <f t="shared" si="5"/>
        <v>1.9758726718182115E-4</v>
      </c>
      <c r="F31" s="18"/>
      <c r="H31" s="13" t="str">
        <f t="shared" si="0"/>
        <v>23/03/2023 16:00:00</v>
      </c>
      <c r="I31" s="24">
        <f>'Correlation Matrix'!D20</f>
        <v>1.0131199036063425E-4</v>
      </c>
      <c r="J31">
        <f t="shared" si="6"/>
        <v>3.9155805807215914E-4</v>
      </c>
      <c r="L31" s="18"/>
      <c r="N31" s="13" t="str">
        <f t="shared" si="1"/>
        <v>23/03/2023 16:00:00</v>
      </c>
      <c r="O31" s="8">
        <f>'Correlation Matrix'!E20</f>
        <v>-9.9810867563815183E-3</v>
      </c>
      <c r="P31">
        <f t="shared" si="7"/>
        <v>2.788942373189044E-4</v>
      </c>
      <c r="R31" s="18"/>
      <c r="T31" s="13" t="str">
        <f t="shared" si="2"/>
        <v>23/03/2023 16:00:00</v>
      </c>
      <c r="U31" s="8">
        <f>'Correlation Matrix'!F20</f>
        <v>1.6260520871780326E-2</v>
      </c>
      <c r="V31">
        <f t="shared" si="8"/>
        <v>4.0442304740886595E-4</v>
      </c>
      <c r="X31" s="18"/>
      <c r="Z31" s="13" t="str">
        <f t="shared" si="3"/>
        <v>23/03/2023 16:00:00</v>
      </c>
      <c r="AA31" s="8">
        <f>'Correlation Matrix'!G20</f>
        <v>9.4698751360599732E-3</v>
      </c>
      <c r="AB31">
        <f t="shared" si="9"/>
        <v>1.4032077405255449E-4</v>
      </c>
      <c r="AD31" s="18"/>
      <c r="AF31" s="13" t="str">
        <f t="shared" si="4"/>
        <v>23/03/2023 16:00:00</v>
      </c>
      <c r="AG31" s="8">
        <f>'Correlation Matrix'!H20</f>
        <v>-1.3800787298006507E-2</v>
      </c>
      <c r="AH31">
        <f t="shared" si="10"/>
        <v>5.1063084121984582E-4</v>
      </c>
      <c r="AJ31" s="18"/>
      <c r="AX31" t="str">
        <f>'Correlation Matrix'!B488</f>
        <v>04/02/2025 16:00:00</v>
      </c>
      <c r="AY31" s="7">
        <f>'Correlation Matrix'!C488</f>
        <v>2.0790228215525564E-2</v>
      </c>
      <c r="AZ31" s="7">
        <f>'Correlation Matrix'!D488</f>
        <v>1.935490468506991E-2</v>
      </c>
      <c r="BA31" s="7">
        <f>'Correlation Matrix'!E488</f>
        <v>2.5649211481119219E-2</v>
      </c>
      <c r="BB31" s="7">
        <f>'Correlation Matrix'!F488</f>
        <v>-9.4924361137290122E-3</v>
      </c>
      <c r="BC31" s="7">
        <f>'Correlation Matrix'!G488</f>
        <v>-8.6193613252424778E-3</v>
      </c>
      <c r="BD31" s="7">
        <f>'Correlation Matrix'!H488</f>
        <v>6.5291198769556718E-5</v>
      </c>
      <c r="BE31">
        <f>'Correlation Matrix'!I488</f>
        <v>485</v>
      </c>
    </row>
    <row r="32" spans="2:57" x14ac:dyDescent="0.2">
      <c r="B32" s="13" t="str">
        <f>'Correlation Matrix'!B21</f>
        <v>24/03/2023 16:00:00</v>
      </c>
      <c r="C32" s="24">
        <f>'Correlation Matrix'!C21</f>
        <v>8.2712420920511859E-3</v>
      </c>
      <c r="D32">
        <f t="shared" si="5"/>
        <v>1.8862630376310452E-4</v>
      </c>
      <c r="F32" s="18"/>
      <c r="H32" s="13" t="str">
        <f t="shared" si="0"/>
        <v>24/03/2023 16:00:00</v>
      </c>
      <c r="I32" s="24">
        <f>'Correlation Matrix'!D21</f>
        <v>-5.89312821139437E-3</v>
      </c>
      <c r="J32">
        <f t="shared" si="6"/>
        <v>3.6806519043499302E-4</v>
      </c>
      <c r="L32" s="18"/>
      <c r="N32" s="13" t="str">
        <f t="shared" si="1"/>
        <v>24/03/2023 16:00:00</v>
      </c>
      <c r="O32" s="8">
        <f>'Correlation Matrix'!E21</f>
        <v>9.9170108905346707E-3</v>
      </c>
      <c r="P32">
        <f t="shared" si="7"/>
        <v>2.6813790865007499E-4</v>
      </c>
      <c r="R32" s="18"/>
      <c r="T32" s="13" t="str">
        <f t="shared" si="2"/>
        <v>24/03/2023 16:00:00</v>
      </c>
      <c r="U32" s="8">
        <f>'Correlation Matrix'!F21</f>
        <v>-3.7516413870917245E-4</v>
      </c>
      <c r="V32">
        <f t="shared" si="8"/>
        <v>3.9602193690563021E-4</v>
      </c>
      <c r="X32" s="18"/>
      <c r="Z32" s="13" t="str">
        <f t="shared" si="3"/>
        <v>24/03/2023 16:00:00</v>
      </c>
      <c r="AA32" s="8">
        <f>'Correlation Matrix'!G21</f>
        <v>-7.7620786318375228E-3</v>
      </c>
      <c r="AB32">
        <f t="shared" si="9"/>
        <v>1.3728223971495523E-4</v>
      </c>
      <c r="AD32" s="18"/>
      <c r="AF32" s="13" t="str">
        <f t="shared" si="4"/>
        <v>24/03/2023 16:00:00</v>
      </c>
      <c r="AG32" s="8">
        <f>'Correlation Matrix'!H21</f>
        <v>5.4481069176502413E-4</v>
      </c>
      <c r="AH32">
        <f t="shared" si="10"/>
        <v>4.9142069454934415E-4</v>
      </c>
      <c r="AJ32" s="18"/>
      <c r="AX32" t="str">
        <f>'Correlation Matrix'!B487</f>
        <v>03/02/2025 16:00:00</v>
      </c>
      <c r="AY32" s="7">
        <f>'Correlation Matrix'!C487</f>
        <v>-3.4442317383852845E-2</v>
      </c>
      <c r="AZ32" s="7">
        <f>'Correlation Matrix'!D487</f>
        <v>-1.0945065289643418E-3</v>
      </c>
      <c r="BA32" s="7">
        <f>'Correlation Matrix'!E487</f>
        <v>1.0049242127988863E-3</v>
      </c>
      <c r="BB32" s="7">
        <f>'Correlation Matrix'!F487</f>
        <v>-1.102952357549962E-2</v>
      </c>
      <c r="BC32" s="7">
        <f>'Correlation Matrix'!G487</f>
        <v>1.5223006547756386E-2</v>
      </c>
      <c r="BD32" s="7">
        <f>'Correlation Matrix'!H487</f>
        <v>2.0881855269573285E-2</v>
      </c>
      <c r="BE32">
        <f>'Correlation Matrix'!I487</f>
        <v>484</v>
      </c>
    </row>
    <row r="33" spans="2:57" x14ac:dyDescent="0.2">
      <c r="B33" s="13" t="str">
        <f>'Correlation Matrix'!B22</f>
        <v>27/03/2023 16:00:00</v>
      </c>
      <c r="C33" s="24">
        <f>'Correlation Matrix'!C22</f>
        <v>-1.2369479283555878E-2</v>
      </c>
      <c r="D33">
        <f t="shared" si="5"/>
        <v>1.8141353228203738E-4</v>
      </c>
      <c r="F33" s="18"/>
      <c r="H33" s="13" t="str">
        <f t="shared" si="0"/>
        <v>27/03/2023 16:00:00</v>
      </c>
      <c r="I33" s="24">
        <f>'Correlation Matrix'!D22</f>
        <v>-9.1757155849024553E-4</v>
      </c>
      <c r="J33">
        <f t="shared" si="6"/>
        <v>3.4806501661584937E-4</v>
      </c>
      <c r="L33" s="18"/>
      <c r="N33" s="13" t="str">
        <f t="shared" si="1"/>
        <v>27/03/2023 16:00:00</v>
      </c>
      <c r="O33" s="8">
        <f>'Correlation Matrix'!E22</f>
        <v>1.0136837302454741E-2</v>
      </c>
      <c r="P33">
        <f t="shared" si="7"/>
        <v>2.5795046043124945E-4</v>
      </c>
      <c r="R33" s="18"/>
      <c r="T33" s="13" t="str">
        <f t="shared" si="2"/>
        <v>27/03/2023 16:00:00</v>
      </c>
      <c r="U33" s="8">
        <f>'Correlation Matrix'!F22</f>
        <v>-1.5020656222557085E-3</v>
      </c>
      <c r="V33">
        <f t="shared" si="8"/>
        <v>3.7226906557915078E-4</v>
      </c>
      <c r="X33" s="18"/>
      <c r="Z33" s="13" t="str">
        <f t="shared" si="3"/>
        <v>27/03/2023 16:00:00</v>
      </c>
      <c r="AA33" s="8">
        <f>'Correlation Matrix'!G22</f>
        <v>8.467307225643806E-3</v>
      </c>
      <c r="AB33">
        <f t="shared" si="9"/>
        <v>1.3266029721326764E-4</v>
      </c>
      <c r="AD33" s="18"/>
      <c r="AF33" s="13" t="str">
        <f t="shared" si="4"/>
        <v>27/03/2023 16:00:00</v>
      </c>
      <c r="AG33" s="8">
        <f>'Correlation Matrix'!H22</f>
        <v>2.4612902734205501E-2</v>
      </c>
      <c r="AH33">
        <f t="shared" si="10"/>
        <v>4.6195326199777517E-4</v>
      </c>
      <c r="AJ33" s="18"/>
      <c r="AX33" t="str">
        <f>'Correlation Matrix'!B486</f>
        <v>31/01/2025 16:00:00</v>
      </c>
      <c r="AY33" s="7">
        <f>'Correlation Matrix'!C486</f>
        <v>-6.714694035086833E-3</v>
      </c>
      <c r="AZ33" s="7">
        <f>'Correlation Matrix'!D486</f>
        <v>1.2872806485156745E-2</v>
      </c>
      <c r="BA33" s="7">
        <f>'Correlation Matrix'!E486</f>
        <v>-4.668452689971575E-2</v>
      </c>
      <c r="BB33" s="7">
        <f>'Correlation Matrix'!F486</f>
        <v>-9.9040728724012154E-3</v>
      </c>
      <c r="BC33" s="7">
        <f>'Correlation Matrix'!G486</f>
        <v>-1.8869157353461799E-2</v>
      </c>
      <c r="BD33" s="7">
        <f>'Correlation Matrix'!H486</f>
        <v>-2.8168098999862435E-2</v>
      </c>
      <c r="BE33">
        <f>'Correlation Matrix'!I486</f>
        <v>483</v>
      </c>
    </row>
    <row r="34" spans="2:57" x14ac:dyDescent="0.2">
      <c r="B34" s="13" t="str">
        <f>'Correlation Matrix'!B23</f>
        <v>28/03/2023 16:00:00</v>
      </c>
      <c r="C34" s="24">
        <f>'Correlation Matrix'!C23</f>
        <v>-3.988230526153708E-3</v>
      </c>
      <c r="D34">
        <f t="shared" si="5"/>
        <v>1.7970896140989421E-4</v>
      </c>
      <c r="F34" s="18"/>
      <c r="H34" s="13" t="str">
        <f t="shared" si="0"/>
        <v>28/03/2023 16:00:00</v>
      </c>
      <c r="I34" s="24">
        <f>'Correlation Matrix'!D23</f>
        <v>-8.1934092119893241E-3</v>
      </c>
      <c r="J34">
        <f t="shared" si="6"/>
        <v>3.2723163187279539E-4</v>
      </c>
      <c r="L34" s="18"/>
      <c r="N34" s="13" t="str">
        <f t="shared" si="1"/>
        <v>28/03/2023 16:00:00</v>
      </c>
      <c r="O34" s="8">
        <f>'Correlation Matrix'!E23</f>
        <v>1.1603838343592828E-2</v>
      </c>
      <c r="P34">
        <f t="shared" si="7"/>
        <v>2.4863876103516075E-4</v>
      </c>
      <c r="R34" s="18"/>
      <c r="T34" s="13" t="str">
        <f t="shared" si="2"/>
        <v>28/03/2023 16:00:00</v>
      </c>
      <c r="U34" s="8">
        <f>'Correlation Matrix'!F23</f>
        <v>-1.7055558400599823E-2</v>
      </c>
      <c r="V34">
        <f t="shared" si="8"/>
        <v>3.5006829371241543E-4</v>
      </c>
      <c r="X34" s="18"/>
      <c r="Z34" s="13" t="str">
        <f t="shared" si="3"/>
        <v>28/03/2023 16:00:00</v>
      </c>
      <c r="AA34" s="8">
        <f>'Correlation Matrix'!G23</f>
        <v>-8.1811133697695941E-4</v>
      </c>
      <c r="AB34">
        <f t="shared" si="9"/>
        <v>1.2900239687967796E-4</v>
      </c>
      <c r="AD34" s="18"/>
      <c r="AF34" s="13" t="str">
        <f t="shared" si="4"/>
        <v>28/03/2023 16:00:00</v>
      </c>
      <c r="AG34" s="8">
        <f>'Correlation Matrix'!H23</f>
        <v>3.1834487688937791E-3</v>
      </c>
      <c r="AH34">
        <f t="shared" si="10"/>
        <v>4.7058376513811628E-4</v>
      </c>
      <c r="AJ34" s="18"/>
      <c r="AX34" t="str">
        <f>'Correlation Matrix'!B485</f>
        <v>30/01/2025 16:00:00</v>
      </c>
      <c r="AY34" s="7">
        <f>'Correlation Matrix'!C485</f>
        <v>-7.4221957254156003E-3</v>
      </c>
      <c r="AZ34" s="7">
        <f>'Correlation Matrix'!D485</f>
        <v>-1.0303031505945406E-2</v>
      </c>
      <c r="BA34" s="7">
        <f>'Correlation Matrix'!E485</f>
        <v>4.0383375928895078E-3</v>
      </c>
      <c r="BB34" s="7">
        <f>'Correlation Matrix'!F485</f>
        <v>4.6309334079283657E-2</v>
      </c>
      <c r="BC34" s="7">
        <f>'Correlation Matrix'!G485</f>
        <v>3.0877669479955887E-2</v>
      </c>
      <c r="BD34" s="7">
        <f>'Correlation Matrix'!H485</f>
        <v>5.5506885801475732E-2</v>
      </c>
      <c r="BE34">
        <f>'Correlation Matrix'!I485</f>
        <v>482</v>
      </c>
    </row>
    <row r="35" spans="2:57" x14ac:dyDescent="0.2">
      <c r="B35" s="13" t="str">
        <f>'Correlation Matrix'!B24</f>
        <v>29/03/2023 16:00:00</v>
      </c>
      <c r="C35" s="24">
        <f>'Correlation Matrix'!C24</f>
        <v>1.9597386183798766E-2</v>
      </c>
      <c r="D35">
        <f t="shared" si="5"/>
        <v>1.6988078268908519E-4</v>
      </c>
      <c r="F35" s="18"/>
      <c r="H35" s="13" t="str">
        <f t="shared" si="0"/>
        <v>29/03/2023 16:00:00</v>
      </c>
      <c r="I35" s="24">
        <f>'Correlation Matrix'!D24</f>
        <v>3.0484916738756085E-2</v>
      </c>
      <c r="J35">
        <f t="shared" si="6"/>
        <v>3.1162565123133432E-4</v>
      </c>
      <c r="L35" s="18"/>
      <c r="N35" s="13" t="str">
        <f t="shared" si="1"/>
        <v>29/03/2023 16:00:00</v>
      </c>
      <c r="O35" s="8">
        <f>'Correlation Matrix'!E24</f>
        <v>8.5531971412603179E-3</v>
      </c>
      <c r="P35">
        <f t="shared" si="7"/>
        <v>2.4179937923130522E-4</v>
      </c>
      <c r="R35" s="18"/>
      <c r="T35" s="13" t="str">
        <f t="shared" si="2"/>
        <v>29/03/2023 16:00:00</v>
      </c>
      <c r="U35" s="8">
        <f>'Correlation Matrix'!F24</f>
        <v>5.5755799647614242E-2</v>
      </c>
      <c r="V35">
        <f t="shared" si="8"/>
        <v>3.4651772043104676E-4</v>
      </c>
      <c r="X35" s="18"/>
      <c r="Z35" s="13" t="str">
        <f t="shared" si="3"/>
        <v>29/03/2023 16:00:00</v>
      </c>
      <c r="AA35" s="8">
        <f>'Correlation Matrix'!G24</f>
        <v>1.4568940622590705E-2</v>
      </c>
      <c r="AB35">
        <f t="shared" si="9"/>
        <v>1.2130241143647869E-4</v>
      </c>
      <c r="AD35" s="18"/>
      <c r="AF35" s="13" t="str">
        <f t="shared" si="4"/>
        <v>29/03/2023 16:00:00</v>
      </c>
      <c r="AG35" s="8">
        <f>'Correlation Matrix'!H24</f>
        <v>4.8880472514790515E-3</v>
      </c>
      <c r="AH35">
        <f t="shared" si="10"/>
        <v>4.4295679999367953E-4</v>
      </c>
      <c r="AJ35" s="18"/>
      <c r="AX35" t="str">
        <f>'Correlation Matrix'!B484</f>
        <v>29/01/2025 16:00:00</v>
      </c>
      <c r="AY35" s="7">
        <f>'Correlation Matrix'!C484</f>
        <v>4.6061804148975023E-3</v>
      </c>
      <c r="AZ35" s="7">
        <f>'Correlation Matrix'!D484</f>
        <v>-4.5452710717284062E-3</v>
      </c>
      <c r="BA35" s="7">
        <f>'Correlation Matrix'!E484</f>
        <v>-3.3344051413343352E-3</v>
      </c>
      <c r="BB35" s="7">
        <f>'Correlation Matrix'!F484</f>
        <v>-1.0527424911629592E-3</v>
      </c>
      <c r="BC35" s="7">
        <f>'Correlation Matrix'!G484</f>
        <v>2.6273551823807135E-3</v>
      </c>
      <c r="BD35" s="7">
        <f>'Correlation Matrix'!H484</f>
        <v>4.5882340079231358E-2</v>
      </c>
      <c r="BE35">
        <f>'Correlation Matrix'!I484</f>
        <v>481</v>
      </c>
    </row>
    <row r="36" spans="2:57" x14ac:dyDescent="0.2">
      <c r="B36" s="13" t="str">
        <f>'Correlation Matrix'!B25</f>
        <v>30/03/2023 16:00:00</v>
      </c>
      <c r="C36" s="24">
        <f>'Correlation Matrix'!C25</f>
        <v>9.8413197958284095E-3</v>
      </c>
      <c r="D36">
        <f t="shared" si="5"/>
        <v>1.827313884419569E-4</v>
      </c>
      <c r="F36" s="18"/>
      <c r="H36" s="13" t="str">
        <f t="shared" si="0"/>
        <v>30/03/2023 16:00:00</v>
      </c>
      <c r="I36" s="24">
        <f>'Correlation Matrix'!D25</f>
        <v>1.7305747097592427E-2</v>
      </c>
      <c r="J36">
        <f t="shared" si="6"/>
        <v>3.4868792107158774E-4</v>
      </c>
      <c r="L36" s="18"/>
      <c r="N36" s="13" t="str">
        <f t="shared" si="1"/>
        <v>30/03/2023 16:00:00</v>
      </c>
      <c r="O36" s="8">
        <f>'Correlation Matrix'!E25</f>
        <v>9.4664280010731718E-3</v>
      </c>
      <c r="P36">
        <f t="shared" si="7"/>
        <v>2.3168084735766272E-4</v>
      </c>
      <c r="R36" s="18"/>
      <c r="T36" s="13" t="str">
        <f t="shared" si="2"/>
        <v>30/03/2023 16:00:00</v>
      </c>
      <c r="U36" s="8">
        <f>'Correlation Matrix'!F25</f>
        <v>1.862518023392197E-2</v>
      </c>
      <c r="V36">
        <f t="shared" si="8"/>
        <v>5.1224920886587815E-4</v>
      </c>
      <c r="X36" s="18"/>
      <c r="Z36" s="13" t="str">
        <f t="shared" si="3"/>
        <v>30/03/2023 16:00:00</v>
      </c>
      <c r="AA36" s="8">
        <f>'Correlation Matrix'!G25</f>
        <v>-7.5126257376663863E-4</v>
      </c>
      <c r="AB36">
        <f t="shared" si="9"/>
        <v>1.267595086021644E-4</v>
      </c>
      <c r="AD36" s="18"/>
      <c r="AF36" s="13" t="str">
        <f t="shared" si="4"/>
        <v>30/03/2023 16:00:00</v>
      </c>
      <c r="AG36" s="8">
        <f>'Correlation Matrix'!H25</f>
        <v>1.2311877850945164E-2</v>
      </c>
      <c r="AH36">
        <f t="shared" si="10"/>
        <v>4.1781297235002026E-4</v>
      </c>
      <c r="AJ36" s="18"/>
      <c r="AX36" t="str">
        <f>'Correlation Matrix'!B483</f>
        <v>28/01/2025 16:00:00</v>
      </c>
      <c r="AY36" s="7">
        <f>'Correlation Matrix'!C483</f>
        <v>3.5892086430602384E-2</v>
      </c>
      <c r="AZ36" s="7">
        <f>'Correlation Matrix'!D483</f>
        <v>1.15295742625348E-2</v>
      </c>
      <c r="BA36" s="7">
        <f>'Correlation Matrix'!E483</f>
        <v>-6.5084456392670532E-3</v>
      </c>
      <c r="BB36" s="7">
        <f>'Correlation Matrix'!F483</f>
        <v>-2.411759306493692E-2</v>
      </c>
      <c r="BC36" s="7">
        <f>'Correlation Matrix'!G483</f>
        <v>-5.1141553626067777E-4</v>
      </c>
      <c r="BD36" s="7">
        <f>'Correlation Matrix'!H483</f>
        <v>1.3723581219797658E-2</v>
      </c>
      <c r="BE36">
        <f>'Correlation Matrix'!I483</f>
        <v>480</v>
      </c>
    </row>
    <row r="37" spans="2:57" x14ac:dyDescent="0.2">
      <c r="B37" s="13" t="str">
        <f>'Correlation Matrix'!B26</f>
        <v>31/03/2023 16:00:00</v>
      </c>
      <c r="C37" s="24">
        <f>'Correlation Matrix'!C26</f>
        <v>1.5523137594856146E-2</v>
      </c>
      <c r="D37">
        <f t="shared" si="5"/>
        <v>1.7757859965486533E-4</v>
      </c>
      <c r="F37" s="18"/>
      <c r="H37" s="13" t="str">
        <f t="shared" si="0"/>
        <v>31/03/2023 16:00:00</v>
      </c>
      <c r="I37" s="24">
        <f>'Correlation Matrix'!D26</f>
        <v>1.2567752734271046E-2</v>
      </c>
      <c r="J37">
        <f t="shared" si="6"/>
        <v>3.4573597876364219E-4</v>
      </c>
      <c r="L37" s="18"/>
      <c r="N37" s="13" t="str">
        <f t="shared" si="1"/>
        <v>31/03/2023 16:00:00</v>
      </c>
      <c r="O37" s="8">
        <f>'Correlation Matrix'!E26</f>
        <v>4.7304649723616003E-3</v>
      </c>
      <c r="P37">
        <f t="shared" si="7"/>
        <v>2.2315679206217308E-4</v>
      </c>
      <c r="R37" s="18"/>
      <c r="T37" s="13" t="str">
        <f t="shared" si="2"/>
        <v>31/03/2023 16:00:00</v>
      </c>
      <c r="U37" s="8">
        <f>'Correlation Matrix'!F26</f>
        <v>1.023839481941193E-2</v>
      </c>
      <c r="V37">
        <f t="shared" si="8"/>
        <v>5.0232809665869008E-4</v>
      </c>
      <c r="X37" s="18"/>
      <c r="Z37" s="13" t="str">
        <f t="shared" si="3"/>
        <v>31/03/2023 16:00:00</v>
      </c>
      <c r="AA37" s="8">
        <f>'Correlation Matrix'!G26</f>
        <v>1.1485313129397623E-2</v>
      </c>
      <c r="AB37">
        <f t="shared" si="9"/>
        <v>1.1918780181331908E-4</v>
      </c>
      <c r="AD37" s="18"/>
      <c r="AF37" s="13" t="str">
        <f t="shared" si="4"/>
        <v>31/03/2023 16:00:00</v>
      </c>
      <c r="AG37" s="8">
        <f>'Correlation Matrix'!H26</f>
        <v>2.1633601870604084E-2</v>
      </c>
      <c r="AH37">
        <f t="shared" si="10"/>
        <v>4.0183913418201465E-4</v>
      </c>
      <c r="AJ37" s="18"/>
      <c r="AX37" t="str">
        <f>'Correlation Matrix'!B482</f>
        <v>27/01/2025 16:00:00</v>
      </c>
      <c r="AY37" s="7">
        <f>'Correlation Matrix'!C482</f>
        <v>3.1285690523568978E-2</v>
      </c>
      <c r="AZ37" s="7">
        <f>'Correlation Matrix'!D482</f>
        <v>2.4241405113305109E-3</v>
      </c>
      <c r="BA37" s="7">
        <f>'Correlation Matrix'!E482</f>
        <v>1.0099804594567404E-2</v>
      </c>
      <c r="BB37" s="7">
        <f>'Correlation Matrix'!F482</f>
        <v>-4.5576491549407509E-2</v>
      </c>
      <c r="BC37" s="7">
        <f>'Correlation Matrix'!G482</f>
        <v>2.6177810341876287E-2</v>
      </c>
      <c r="BD37" s="7">
        <f>'Correlation Matrix'!H482</f>
        <v>-0.23382089055999519</v>
      </c>
      <c r="BE37">
        <f>'Correlation Matrix'!I482</f>
        <v>479</v>
      </c>
    </row>
    <row r="38" spans="2:57" x14ac:dyDescent="0.2">
      <c r="B38" s="13" t="str">
        <f>'Correlation Matrix'!B27</f>
        <v>03/04/2023 16:00:00</v>
      </c>
      <c r="C38" s="24">
        <f>'Correlation Matrix'!C27</f>
        <v>7.6721311475689783E-3</v>
      </c>
      <c r="D38">
        <f t="shared" si="5"/>
        <v>1.8138195172290357E-4</v>
      </c>
      <c r="F38" s="18"/>
      <c r="H38" s="13" t="str">
        <f t="shared" si="0"/>
        <v>03/04/2023 16:00:00</v>
      </c>
      <c r="I38" s="24">
        <f>'Correlation Matrix'!D27</f>
        <v>-8.5562019311959114E-3</v>
      </c>
      <c r="J38">
        <f t="shared" si="6"/>
        <v>3.3446872456521028E-4</v>
      </c>
      <c r="L38" s="18"/>
      <c r="N38" s="13" t="str">
        <f t="shared" si="1"/>
        <v>03/04/2023 16:00:00</v>
      </c>
      <c r="O38" s="8">
        <f>'Correlation Matrix'!E27</f>
        <v>4.0772961692767222E-2</v>
      </c>
      <c r="P38">
        <f t="shared" si="7"/>
        <v>2.1111002246972706E-4</v>
      </c>
      <c r="R38" s="18"/>
      <c r="T38" s="13" t="str">
        <f t="shared" si="2"/>
        <v>03/04/2023 16:00:00</v>
      </c>
      <c r="U38" s="8">
        <f>'Correlation Matrix'!F27</f>
        <v>-1.2369834347481994E-2</v>
      </c>
      <c r="V38">
        <f t="shared" si="8"/>
        <v>4.7847789456785831E-4</v>
      </c>
      <c r="X38" s="18"/>
      <c r="Z38" s="13" t="str">
        <f t="shared" si="3"/>
        <v>03/04/2023 16:00:00</v>
      </c>
      <c r="AA38" s="8">
        <f>'Correlation Matrix'!G27</f>
        <v>8.3849891174708775E-3</v>
      </c>
      <c r="AB38">
        <f t="shared" si="9"/>
        <v>1.1995127876533875E-4</v>
      </c>
      <c r="AD38" s="18"/>
      <c r="AF38" s="13" t="str">
        <f t="shared" si="4"/>
        <v>03/04/2023 16:00:00</v>
      </c>
      <c r="AG38" s="8">
        <f>'Correlation Matrix'!H27</f>
        <v>-2.4240485515859795E-2</v>
      </c>
      <c r="AH38">
        <f t="shared" si="10"/>
        <v>4.0580954992484202E-4</v>
      </c>
      <c r="AJ38" s="18"/>
      <c r="AX38" t="str">
        <f>'Correlation Matrix'!B481</f>
        <v>24/01/2025 16:00:00</v>
      </c>
      <c r="AY38" s="7">
        <f>'Correlation Matrix'!C481</f>
        <v>-3.9423041829985839E-3</v>
      </c>
      <c r="AZ38" s="7">
        <f>'Correlation Matrix'!D481</f>
        <v>-2.4241405113304931E-3</v>
      </c>
      <c r="BA38" s="7">
        <f>'Correlation Matrix'!E481</f>
        <v>-2.3102108715407749E-3</v>
      </c>
      <c r="BB38" s="7">
        <f>'Correlation Matrix'!F481</f>
        <v>-1.8666690170403726E-2</v>
      </c>
      <c r="BC38" s="7">
        <f>'Correlation Matrix'!G481</f>
        <v>-1.3674127127164448E-3</v>
      </c>
      <c r="BD38" s="7">
        <f>'Correlation Matrix'!H481</f>
        <v>3.5175770779828463E-3</v>
      </c>
      <c r="BE38">
        <f>'Correlation Matrix'!I481</f>
        <v>478</v>
      </c>
    </row>
    <row r="39" spans="2:57" x14ac:dyDescent="0.2">
      <c r="B39" s="13" t="str">
        <f>'Correlation Matrix'!B28</f>
        <v>04/04/2023 16:00:00</v>
      </c>
      <c r="C39" s="24">
        <f>'Correlation Matrix'!C28</f>
        <v>-3.2549757490592185E-3</v>
      </c>
      <c r="D39">
        <f t="shared" si="5"/>
        <v>1.7403073040025922E-4</v>
      </c>
      <c r="F39" s="18"/>
      <c r="H39" s="13" t="str">
        <f t="shared" si="0"/>
        <v>04/04/2023 16:00:00</v>
      </c>
      <c r="I39" s="24">
        <f>'Correlation Matrix'!D28</f>
        <v>1.4925650216675792E-2</v>
      </c>
      <c r="J39">
        <f t="shared" si="6"/>
        <v>3.1879311658054171E-4</v>
      </c>
      <c r="L39" s="18"/>
      <c r="N39" s="13" t="str">
        <f t="shared" si="1"/>
        <v>04/04/2023 16:00:00</v>
      </c>
      <c r="O39" s="8">
        <f>'Correlation Matrix'!E28</f>
        <v>-5.3689028343236892E-3</v>
      </c>
      <c r="P39">
        <f t="shared" si="7"/>
        <v>2.981894854335353E-4</v>
      </c>
      <c r="R39" s="18"/>
      <c r="T39" s="13" t="str">
        <f t="shared" si="2"/>
        <v>04/04/2023 16:00:00</v>
      </c>
      <c r="U39" s="8">
        <f>'Correlation Matrix'!F28</f>
        <v>-3.4367643504207769E-2</v>
      </c>
      <c r="V39">
        <f t="shared" si="8"/>
        <v>4.5894998900083555E-4</v>
      </c>
      <c r="X39" s="18"/>
      <c r="Z39" s="13" t="str">
        <f t="shared" si="3"/>
        <v>04/04/2023 16:00:00</v>
      </c>
      <c r="AA39" s="8">
        <f>'Correlation Matrix'!G28</f>
        <v>-7.0375579694438662E-3</v>
      </c>
      <c r="AB39">
        <f t="shared" si="9"/>
        <v>1.1697268458942473E-4</v>
      </c>
      <c r="AD39" s="18"/>
      <c r="AF39" s="13" t="str">
        <f t="shared" si="4"/>
        <v>04/04/2023 16:00:00</v>
      </c>
      <c r="AG39" s="8">
        <f>'Correlation Matrix'!H28</f>
        <v>-7.8616757114003451E-3</v>
      </c>
      <c r="AH39">
        <f t="shared" si="10"/>
        <v>4.1671704521202801E-4</v>
      </c>
      <c r="AJ39" s="18"/>
      <c r="AX39" t="str">
        <f>'Correlation Matrix'!B480</f>
        <v>23/01/2025 16:00:00</v>
      </c>
      <c r="AY39" s="7">
        <f>'Correlation Matrix'!C480</f>
        <v>-7.5979355149053557E-4</v>
      </c>
      <c r="AZ39" s="7">
        <f>'Correlation Matrix'!D480</f>
        <v>1.7430865540477031E-3</v>
      </c>
      <c r="BA39" s="7">
        <f>'Correlation Matrix'!E480</f>
        <v>-2.5606569269921767E-3</v>
      </c>
      <c r="BB39" s="7">
        <f>'Correlation Matrix'!F480</f>
        <v>5.7809039089443267E-4</v>
      </c>
      <c r="BC39" s="7">
        <f>'Correlation Matrix'!G480</f>
        <v>1.3265692934767658E-2</v>
      </c>
      <c r="BD39" s="7">
        <f>'Correlation Matrix'!H480</f>
        <v>4.0524780687155378E-2</v>
      </c>
      <c r="BE39">
        <f>'Correlation Matrix'!I480</f>
        <v>477</v>
      </c>
    </row>
    <row r="40" spans="2:57" x14ac:dyDescent="0.2">
      <c r="B40" s="13" t="str">
        <f>'Correlation Matrix'!B29</f>
        <v>05/04/2023 16:00:00</v>
      </c>
      <c r="C40" s="24">
        <f>'Correlation Matrix'!C29</f>
        <v>-1.1354443611028924E-2</v>
      </c>
      <c r="D40">
        <f t="shared" si="5"/>
        <v>1.6422457860386147E-4</v>
      </c>
      <c r="F40" s="18"/>
      <c r="H40" s="13" t="str">
        <f t="shared" si="0"/>
        <v>05/04/2023 16:00:00</v>
      </c>
      <c r="I40" s="24">
        <f>'Correlation Matrix'!D29</f>
        <v>-2.7799888277596232E-2</v>
      </c>
      <c r="J40">
        <f t="shared" si="6"/>
        <v>3.1303203164914243E-4</v>
      </c>
      <c r="L40" s="18"/>
      <c r="N40" s="13" t="str">
        <f t="shared" si="1"/>
        <v>05/04/2023 16:00:00</v>
      </c>
      <c r="O40" s="8">
        <f>'Correlation Matrix'!E29</f>
        <v>4.9569321372690926E-3</v>
      </c>
      <c r="P40">
        <f t="shared" si="7"/>
        <v>2.8202762336618773E-4</v>
      </c>
      <c r="R40" s="18"/>
      <c r="T40" s="13" t="str">
        <f t="shared" si="2"/>
        <v>05/04/2023 16:00:00</v>
      </c>
      <c r="U40" s="8">
        <f>'Correlation Matrix'!F29</f>
        <v>-2.4968690446079963E-2</v>
      </c>
      <c r="V40">
        <f t="shared" si="8"/>
        <v>5.0228108486272431E-4</v>
      </c>
      <c r="X40" s="18"/>
      <c r="Z40" s="13" t="str">
        <f t="shared" si="3"/>
        <v>05/04/2023 16:00:00</v>
      </c>
      <c r="AA40" s="8">
        <f>'Correlation Matrix'!G29</f>
        <v>-3.0232654245025708E-4</v>
      </c>
      <c r="AB40">
        <f t="shared" si="9"/>
        <v>1.1292595684445621E-4</v>
      </c>
      <c r="AD40" s="18"/>
      <c r="AF40" s="13" t="str">
        <f t="shared" si="4"/>
        <v>05/04/2023 16:00:00</v>
      </c>
      <c r="AG40" s="8">
        <f>'Correlation Matrix'!H29</f>
        <v>6.2942772713874846E-3</v>
      </c>
      <c r="AH40">
        <f t="shared" si="10"/>
        <v>3.9542237919877967E-4</v>
      </c>
      <c r="AJ40" s="18"/>
      <c r="AX40" t="str">
        <f>'Correlation Matrix'!B479</f>
        <v>22/01/2025 16:00:00</v>
      </c>
      <c r="AY40" s="7">
        <f>'Correlation Matrix'!C479</f>
        <v>5.3307179338975266E-3</v>
      </c>
      <c r="AZ40" s="7">
        <f>'Correlation Matrix'!D479</f>
        <v>1.8466555852769646E-2</v>
      </c>
      <c r="BA40" s="7">
        <f>'Correlation Matrix'!E479</f>
        <v>-1.1632103188251895E-2</v>
      </c>
      <c r="BB40" s="7">
        <f>'Correlation Matrix'!F479</f>
        <v>1.7696135096292961E-2</v>
      </c>
      <c r="BC40" s="7">
        <f>'Correlation Matrix'!G479</f>
        <v>-1.6678674121475806E-3</v>
      </c>
      <c r="BD40" s="7">
        <f>'Correlation Matrix'!H479</f>
        <v>2.6917843521789234E-2</v>
      </c>
      <c r="BE40">
        <f>'Correlation Matrix'!I479</f>
        <v>476</v>
      </c>
    </row>
    <row r="41" spans="2:57" x14ac:dyDescent="0.2">
      <c r="B41" s="13" t="str">
        <f>'Correlation Matrix'!B30</f>
        <v>06/04/2023 16:00:00</v>
      </c>
      <c r="C41" s="24">
        <f>'Correlation Matrix'!C30</f>
        <v>5.4808005172460074E-3</v>
      </c>
      <c r="D41">
        <f t="shared" si="5"/>
        <v>1.621065072705919E-4</v>
      </c>
      <c r="F41" s="18"/>
      <c r="H41" s="13" t="str">
        <f t="shared" si="0"/>
        <v>06/04/2023 16:00:00</v>
      </c>
      <c r="I41" s="24">
        <f>'Correlation Matrix'!D30</f>
        <v>9.4507496093996796E-3</v>
      </c>
      <c r="J41">
        <f t="shared" si="6"/>
        <v>3.4062013704500385E-4</v>
      </c>
      <c r="L41" s="18"/>
      <c r="N41" s="13" t="str">
        <f t="shared" si="1"/>
        <v>06/04/2023 16:00:00</v>
      </c>
      <c r="O41" s="8">
        <f>'Correlation Matrix'!E30</f>
        <v>-1.3213832532832792E-2</v>
      </c>
      <c r="P41">
        <f t="shared" si="7"/>
        <v>2.665802365370259E-4</v>
      </c>
      <c r="R41" s="18"/>
      <c r="T41" s="13" t="str">
        <f t="shared" si="2"/>
        <v>06/04/2023 16:00:00</v>
      </c>
      <c r="U41" s="8">
        <f>'Correlation Matrix'!F30</f>
        <v>2.6380267795455895E-3</v>
      </c>
      <c r="V41">
        <f t="shared" si="8"/>
        <v>5.0955034992649078E-4</v>
      </c>
      <c r="X41" s="18"/>
      <c r="Z41" s="13" t="str">
        <f t="shared" si="3"/>
        <v>06/04/2023 16:00:00</v>
      </c>
      <c r="AA41" s="8">
        <f>'Correlation Matrix'!G30</f>
        <v>-6.3977274723690273E-3</v>
      </c>
      <c r="AB41">
        <f t="shared" si="9"/>
        <v>1.0615588351408503E-4</v>
      </c>
      <c r="AD41" s="18"/>
      <c r="AF41" s="13" t="str">
        <f t="shared" si="4"/>
        <v>06/04/2023 16:00:00</v>
      </c>
      <c r="AG41" s="8">
        <f>'Correlation Matrix'!H30</f>
        <v>5.9950655249608308E-3</v>
      </c>
      <c r="AH41">
        <f t="shared" si="10"/>
        <v>3.7407411202899915E-4</v>
      </c>
      <c r="AJ41" s="18"/>
      <c r="AX41" t="str">
        <f>'Correlation Matrix'!B478</f>
        <v>21/01/2025 16:00:00</v>
      </c>
      <c r="AY41" s="7">
        <f>'Correlation Matrix'!C478</f>
        <v>-3.2436231402883438E-2</v>
      </c>
      <c r="AZ41" s="7">
        <f>'Correlation Matrix'!D478</f>
        <v>2.0892033278734474E-2</v>
      </c>
      <c r="BA41" s="7">
        <f>'Correlation Matrix'!E478</f>
        <v>-2.0206499019127622E-2</v>
      </c>
      <c r="BB41" s="7">
        <f>'Correlation Matrix'!F478</f>
        <v>3.615693965411633E-2</v>
      </c>
      <c r="BC41" s="7">
        <f>'Correlation Matrix'!G478</f>
        <v>6.3832429211090431E-3</v>
      </c>
      <c r="BD41" s="7">
        <f>'Correlation Matrix'!H478</f>
        <v>2.2750981288422258E-2</v>
      </c>
      <c r="BE41">
        <f>'Correlation Matrix'!I478</f>
        <v>475</v>
      </c>
    </row>
    <row r="42" spans="2:57" x14ac:dyDescent="0.2">
      <c r="B42" s="13" t="str">
        <f>'Correlation Matrix'!B31</f>
        <v>10/04/2023 16:00:00</v>
      </c>
      <c r="C42" s="24">
        <f>'Correlation Matrix'!C31</f>
        <v>-1.6101238597370535E-2</v>
      </c>
      <c r="D42">
        <f t="shared" si="5"/>
        <v>1.5418246729294701E-4</v>
      </c>
      <c r="F42" s="18"/>
      <c r="H42" s="13" t="str">
        <f t="shared" si="0"/>
        <v>10/04/2023 16:00:00</v>
      </c>
      <c r="I42" s="24">
        <f>'Correlation Matrix'!D31</f>
        <v>1.0772169675068626E-3</v>
      </c>
      <c r="J42">
        <f t="shared" si="6"/>
        <v>3.2554192891307769E-4</v>
      </c>
      <c r="L42" s="18"/>
      <c r="N42" s="13" t="str">
        <f t="shared" si="1"/>
        <v>10/04/2023 16:00:00</v>
      </c>
      <c r="O42" s="8">
        <f>'Correlation Matrix'!E31</f>
        <v>3.8102088127443356E-3</v>
      </c>
      <c r="P42">
        <f t="shared" si="7"/>
        <v>2.6106174455714932E-4</v>
      </c>
      <c r="R42" s="18"/>
      <c r="T42" s="13" t="str">
        <f t="shared" si="2"/>
        <v>10/04/2023 16:00:00</v>
      </c>
      <c r="U42" s="8">
        <f>'Correlation Matrix'!F31</f>
        <v>7.8855007471637248E-2</v>
      </c>
      <c r="V42">
        <f t="shared" si="8"/>
        <v>4.7939488004827726E-4</v>
      </c>
      <c r="X42" s="18"/>
      <c r="Z42" s="13" t="str">
        <f t="shared" si="3"/>
        <v>10/04/2023 16:00:00</v>
      </c>
      <c r="AA42" s="8">
        <f>'Correlation Matrix'!G31</f>
        <v>-3.6862058619354797E-3</v>
      </c>
      <c r="AB42">
        <f t="shared" si="9"/>
        <v>1.0224238551188225E-4</v>
      </c>
      <c r="AD42" s="18"/>
      <c r="AF42" s="13" t="str">
        <f t="shared" si="4"/>
        <v>10/04/2023 16:00:00</v>
      </c>
      <c r="AG42" s="8">
        <f>'Correlation Matrix'!H31</f>
        <v>4.7961722634930135E-3</v>
      </c>
      <c r="AH42">
        <f t="shared" si="10"/>
        <v>3.537861139461736E-4</v>
      </c>
      <c r="AJ42" s="18"/>
      <c r="AX42" t="str">
        <f>'Correlation Matrix'!B477</f>
        <v>17/01/2025 16:00:00</v>
      </c>
      <c r="AY42" s="7">
        <f>'Correlation Matrix'!C477</f>
        <v>7.5070184950648353E-3</v>
      </c>
      <c r="AZ42" s="7">
        <f>'Correlation Matrix'!D477</f>
        <v>2.3646421966622699E-2</v>
      </c>
      <c r="BA42" s="7">
        <f>'Correlation Matrix'!E477</f>
        <v>1.3028078923927617E-2</v>
      </c>
      <c r="BB42" s="7">
        <f>'Correlation Matrix'!F477</f>
        <v>1.2280137946591151E-2</v>
      </c>
      <c r="BC42" s="7">
        <f>'Correlation Matrix'!G477</f>
        <v>2.9775560248876212E-3</v>
      </c>
      <c r="BD42" s="7">
        <f>'Correlation Matrix'!H477</f>
        <v>3.5465521657677265E-3</v>
      </c>
      <c r="BE42">
        <f>'Correlation Matrix'!I477</f>
        <v>474</v>
      </c>
    </row>
    <row r="43" spans="2:57" x14ac:dyDescent="0.2">
      <c r="B43" s="13" t="str">
        <f>'Correlation Matrix'!B32</f>
        <v>11/04/2023 16:00:00</v>
      </c>
      <c r="C43" s="24">
        <f>'Correlation Matrix'!C32</f>
        <v>-7.6201465280433993E-3</v>
      </c>
      <c r="D43">
        <f t="shared" si="5"/>
        <v>1.6048651231753745E-4</v>
      </c>
      <c r="F43" s="18"/>
      <c r="H43" s="13" t="str">
        <f t="shared" si="0"/>
        <v>11/04/2023 16:00:00</v>
      </c>
      <c r="I43" s="24">
        <f>'Correlation Matrix'!D32</f>
        <v>-2.2268226786010044E-2</v>
      </c>
      <c r="J43">
        <f t="shared" si="6"/>
        <v>3.0607903696199809E-4</v>
      </c>
      <c r="L43" s="18"/>
      <c r="N43" s="13" t="str">
        <f t="shared" si="1"/>
        <v>11/04/2023 16:00:00</v>
      </c>
      <c r="O43" s="8">
        <f>'Correlation Matrix'!E32</f>
        <v>5.5109617713729056E-3</v>
      </c>
      <c r="P43">
        <f t="shared" si="7"/>
        <v>2.4626910135552317E-4</v>
      </c>
      <c r="R43" s="18"/>
      <c r="T43" s="13" t="str">
        <f t="shared" si="2"/>
        <v>11/04/2023 16:00:00</v>
      </c>
      <c r="U43" s="8">
        <f>'Correlation Matrix'!F32</f>
        <v>8.6580627431145311E-3</v>
      </c>
      <c r="V43">
        <f t="shared" si="8"/>
        <v>8.2371791944649882E-4</v>
      </c>
      <c r="X43" s="18"/>
      <c r="Z43" s="13" t="str">
        <f t="shared" si="3"/>
        <v>11/04/2023 16:00:00</v>
      </c>
      <c r="AA43" s="8">
        <f>'Correlation Matrix'!G32</f>
        <v>1.1018101992194442E-2</v>
      </c>
      <c r="AB43">
        <f t="shared" si="9"/>
        <v>9.6923129200563368E-5</v>
      </c>
      <c r="AD43" s="18"/>
      <c r="AF43" s="13" t="str">
        <f t="shared" si="4"/>
        <v>11/04/2023 16:00:00</v>
      </c>
      <c r="AG43" s="8">
        <f>'Correlation Matrix'!H32</f>
        <v>1.1631665285581063E-3</v>
      </c>
      <c r="AH43">
        <f t="shared" si="10"/>
        <v>3.3393914321226914E-4</v>
      </c>
      <c r="AJ43" s="18"/>
      <c r="AX43" t="str">
        <f>'Correlation Matrix'!B476</f>
        <v>16/01/2025 16:00:00</v>
      </c>
      <c r="AY43" s="7">
        <f>'Correlation Matrix'!C476</f>
        <v>-4.1238975826963314E-2</v>
      </c>
      <c r="AZ43" s="7">
        <f>'Correlation Matrix'!D476</f>
        <v>-1.2116992465967626E-2</v>
      </c>
      <c r="BA43" s="7">
        <f>'Correlation Matrix'!E476</f>
        <v>6.6098254562592159E-3</v>
      </c>
      <c r="BB43" s="7">
        <f>'Correlation Matrix'!F476</f>
        <v>-5.9542317375488518E-3</v>
      </c>
      <c r="BC43" s="7">
        <f>'Correlation Matrix'!G476</f>
        <v>1.5112533842616153E-3</v>
      </c>
      <c r="BD43" s="7">
        <f>'Correlation Matrix'!H476</f>
        <v>4.6988400426087699E-2</v>
      </c>
      <c r="BE43">
        <f>'Correlation Matrix'!I476</f>
        <v>473</v>
      </c>
    </row>
    <row r="44" spans="2:57" x14ac:dyDescent="0.2">
      <c r="B44" s="13" t="str">
        <f>'Correlation Matrix'!B33</f>
        <v>12/04/2023 16:00:00</v>
      </c>
      <c r="C44" s="24">
        <f>'Correlation Matrix'!C33</f>
        <v>-4.362736742197071E-3</v>
      </c>
      <c r="D44">
        <f t="shared" si="5"/>
        <v>1.5434131956501633E-4</v>
      </c>
      <c r="F44" s="18"/>
      <c r="H44" s="13" t="str">
        <f t="shared" si="0"/>
        <v>12/04/2023 16:00:00</v>
      </c>
      <c r="I44" s="24">
        <f>'Correlation Matrix'!D33</f>
        <v>-2.1138587347984818E-2</v>
      </c>
      <c r="J44">
        <f t="shared" si="6"/>
        <v>3.1746673019586875E-4</v>
      </c>
      <c r="L44" s="18"/>
      <c r="N44" s="13" t="str">
        <f t="shared" si="1"/>
        <v>12/04/2023 16:00:00</v>
      </c>
      <c r="O44" s="8">
        <f>'Correlation Matrix'!E33</f>
        <v>3.5394090748625999E-3</v>
      </c>
      <c r="P44">
        <f t="shared" si="7"/>
        <v>2.3331519725292379E-4</v>
      </c>
      <c r="R44" s="18"/>
      <c r="T44" s="13" t="str">
        <f t="shared" si="2"/>
        <v>12/04/2023 16:00:00</v>
      </c>
      <c r="U44" s="8">
        <f>'Correlation Matrix'!F33</f>
        <v>-9.7020858064505913E-3</v>
      </c>
      <c r="V44">
        <f t="shared" si="8"/>
        <v>7.787925673075314E-4</v>
      </c>
      <c r="X44" s="18"/>
      <c r="Z44" s="13" t="str">
        <f t="shared" si="3"/>
        <v>12/04/2023 16:00:00</v>
      </c>
      <c r="AA44" s="8">
        <f>'Correlation Matrix'!G33</f>
        <v>-6.4746544600650466E-3</v>
      </c>
      <c r="AB44">
        <f t="shared" si="9"/>
        <v>9.8391655739153515E-5</v>
      </c>
      <c r="AD44" s="18"/>
      <c r="AF44" s="13" t="str">
        <f t="shared" si="4"/>
        <v>12/04/2023 16:00:00</v>
      </c>
      <c r="AG44" s="8">
        <f>'Correlation Matrix'!H33</f>
        <v>-7.9103051389114339E-3</v>
      </c>
      <c r="AH44">
        <f t="shared" si="10"/>
        <v>3.1398397200192241E-4</v>
      </c>
      <c r="AJ44" s="18"/>
      <c r="AX44" t="str">
        <f>'Correlation Matrix'!B475</f>
        <v>15/01/2025 16:00:00</v>
      </c>
      <c r="AY44" s="7">
        <f>'Correlation Matrix'!C475</f>
        <v>1.9484857132124001E-2</v>
      </c>
      <c r="AZ44" s="7">
        <f>'Correlation Matrix'!D475</f>
        <v>2.5346508894971788E-2</v>
      </c>
      <c r="BA44" s="7">
        <f>'Correlation Matrix'!E475</f>
        <v>9.0728027743559991E-3</v>
      </c>
      <c r="BB44" s="7">
        <f>'Correlation Matrix'!F475</f>
        <v>2.9710297851532327E-2</v>
      </c>
      <c r="BC44" s="7">
        <f>'Correlation Matrix'!G475</f>
        <v>2.5850552774088553E-2</v>
      </c>
      <c r="BD44" s="7">
        <f>'Correlation Matrix'!H475</f>
        <v>4.0369093139058856E-2</v>
      </c>
      <c r="BE44">
        <f>'Correlation Matrix'!I475</f>
        <v>472</v>
      </c>
    </row>
    <row r="45" spans="2:57" x14ac:dyDescent="0.2">
      <c r="B45" s="13" t="str">
        <f>'Correlation Matrix'!B34</f>
        <v>13/04/2023 16:00:00</v>
      </c>
      <c r="C45" s="24">
        <f>'Correlation Matrix'!C34</f>
        <v>3.3535046877862622E-2</v>
      </c>
      <c r="D45">
        <f t="shared" si="5"/>
        <v>1.462228487040183E-4</v>
      </c>
      <c r="F45" s="18"/>
      <c r="H45" s="13" t="str">
        <f t="shared" si="0"/>
        <v>13/04/2023 16:00:00</v>
      </c>
      <c r="I45" s="24">
        <f>'Correlation Matrix'!D34</f>
        <v>4.5655434136070039E-2</v>
      </c>
      <c r="J45">
        <f t="shared" si="6"/>
        <v>3.2522911888821965E-4</v>
      </c>
      <c r="L45" s="18"/>
      <c r="N45" s="13" t="str">
        <f t="shared" si="1"/>
        <v>13/04/2023 16:00:00</v>
      </c>
      <c r="O45" s="8">
        <f>'Correlation Matrix'!E34</f>
        <v>1.3278543205602338E-2</v>
      </c>
      <c r="P45">
        <f t="shared" si="7"/>
        <v>2.2006793041370155E-4</v>
      </c>
      <c r="R45" s="18"/>
      <c r="T45" s="13" t="str">
        <f t="shared" si="2"/>
        <v>13/04/2023 16:00:00</v>
      </c>
      <c r="U45" s="8">
        <f>'Correlation Matrix'!F34</f>
        <v>-2.96841582877003E-2</v>
      </c>
      <c r="V45">
        <f t="shared" si="8"/>
        <v>7.3771284140882333E-4</v>
      </c>
      <c r="X45" s="18"/>
      <c r="Z45" s="13" t="str">
        <f t="shared" si="3"/>
        <v>13/04/2023 16:00:00</v>
      </c>
      <c r="AA45" s="8">
        <f>'Correlation Matrix'!G34</f>
        <v>2.1520319729620187E-2</v>
      </c>
      <c r="AB45">
        <f t="shared" si="9"/>
        <v>9.5003425417438701E-5</v>
      </c>
      <c r="AD45" s="18"/>
      <c r="AF45" s="13" t="str">
        <f t="shared" si="4"/>
        <v>13/04/2023 16:00:00</v>
      </c>
      <c r="AG45" s="8">
        <f>'Correlation Matrix'!H34</f>
        <v>4.2871127694912355E-3</v>
      </c>
      <c r="AH45">
        <f t="shared" si="10"/>
        <v>2.988993093252484E-4</v>
      </c>
      <c r="AJ45" s="18"/>
      <c r="AX45" t="str">
        <f>'Correlation Matrix'!B474</f>
        <v>14/01/2025 16:00:00</v>
      </c>
      <c r="AY45" s="7">
        <f>'Correlation Matrix'!C474</f>
        <v>-4.7896088825642048E-3</v>
      </c>
      <c r="AZ45" s="7">
        <f>'Correlation Matrix'!D474</f>
        <v>-3.2093925122412274E-3</v>
      </c>
      <c r="BA45" s="7">
        <f>'Correlation Matrix'!E474</f>
        <v>9.9280238999304941E-3</v>
      </c>
      <c r="BB45" s="7">
        <f>'Correlation Matrix'!F474</f>
        <v>1.1452935368502278E-2</v>
      </c>
      <c r="BC45" s="7">
        <f>'Correlation Matrix'!G474</f>
        <v>8.1071129385337608E-3</v>
      </c>
      <c r="BD45" s="7">
        <f>'Correlation Matrix'!H474</f>
        <v>3.3905132818101515E-2</v>
      </c>
      <c r="BE45">
        <f>'Correlation Matrix'!I474</f>
        <v>471</v>
      </c>
    </row>
    <row r="46" spans="2:57" x14ac:dyDescent="0.2">
      <c r="B46" s="13" t="str">
        <f>'Correlation Matrix'!B35</f>
        <v>14/04/2023 16:00:00</v>
      </c>
      <c r="C46" s="24">
        <f>'Correlation Matrix'!C35</f>
        <v>-2.1162749380318254E-3</v>
      </c>
      <c r="D46">
        <f t="shared" si="5"/>
        <v>2.0492543992780386E-4</v>
      </c>
      <c r="F46" s="18"/>
      <c r="H46" s="13" t="str">
        <f t="shared" si="0"/>
        <v>14/04/2023 16:00:00</v>
      </c>
      <c r="I46" s="24">
        <f>'Correlation Matrix'!D35</f>
        <v>1.0736421899026558E-3</v>
      </c>
      <c r="J46">
        <f t="shared" si="6"/>
        <v>4.3078049172410834E-4</v>
      </c>
      <c r="L46" s="18"/>
      <c r="N46" s="13" t="str">
        <f t="shared" si="1"/>
        <v>14/04/2023 16:00:00</v>
      </c>
      <c r="O46" s="8">
        <f>'Correlation Matrix'!E35</f>
        <v>2.0317541021141372E-3</v>
      </c>
      <c r="P46">
        <f t="shared" si="7"/>
        <v>2.1744303716866235E-4</v>
      </c>
      <c r="R46" s="18"/>
      <c r="T46" s="13" t="str">
        <f t="shared" si="2"/>
        <v>14/04/2023 16:00:00</v>
      </c>
      <c r="U46" s="8">
        <f>'Correlation Matrix'!F35</f>
        <v>-3.9507698375512101E-2</v>
      </c>
      <c r="V46">
        <f t="shared" si="8"/>
        <v>7.4631902611924864E-4</v>
      </c>
      <c r="X46" s="18"/>
      <c r="Z46" s="13" t="str">
        <f t="shared" si="3"/>
        <v>14/04/2023 16:00:00</v>
      </c>
      <c r="AA46" s="8">
        <f>'Correlation Matrix'!G35</f>
        <v>7.4924886943434086E-3</v>
      </c>
      <c r="AB46">
        <f t="shared" si="9"/>
        <v>1.1709066956829719E-4</v>
      </c>
      <c r="AD46" s="18"/>
      <c r="AF46" s="13" t="str">
        <f t="shared" si="4"/>
        <v>14/04/2023 16:00:00</v>
      </c>
      <c r="AG46" s="8">
        <f>'Correlation Matrix'!H35</f>
        <v>-9.2466635252889569E-3</v>
      </c>
      <c r="AH46">
        <f t="shared" si="10"/>
        <v>2.8206811091963357E-4</v>
      </c>
      <c r="AJ46" s="18"/>
      <c r="AX46" t="str">
        <f>'Correlation Matrix'!B473</f>
        <v>13/01/2025 16:00:00</v>
      </c>
      <c r="AY46" s="7">
        <f>'Correlation Matrix'!C473</f>
        <v>-1.0397971666903203E-2</v>
      </c>
      <c r="AZ46" s="7">
        <f>'Correlation Matrix'!D473</f>
        <v>-2.1947882610141591E-3</v>
      </c>
      <c r="BA46" s="7">
        <f>'Correlation Matrix'!E473</f>
        <v>1.4328100154079105E-2</v>
      </c>
      <c r="BB46" s="7">
        <f>'Correlation Matrix'!F473</f>
        <v>-1.2717424472710005E-2</v>
      </c>
      <c r="BC46" s="7">
        <f>'Correlation Matrix'!G473</f>
        <v>4.7544524360819022E-4</v>
      </c>
      <c r="BD46" s="7">
        <f>'Correlation Matrix'!H473</f>
        <v>-8.8862906371565964E-2</v>
      </c>
      <c r="BE46">
        <f>'Correlation Matrix'!I473</f>
        <v>470</v>
      </c>
    </row>
    <row r="47" spans="2:57" x14ac:dyDescent="0.2">
      <c r="B47" s="13" t="str">
        <f>'Correlation Matrix'!B36</f>
        <v>17/04/2023 16:00:00</v>
      </c>
      <c r="C47" s="24">
        <f>'Correlation Matrix'!C36</f>
        <v>1.2105072039954903E-4</v>
      </c>
      <c r="D47">
        <f t="shared" si="5"/>
        <v>1.9289863070893611E-4</v>
      </c>
      <c r="F47" s="18"/>
      <c r="H47" s="13" t="str">
        <f t="shared" si="0"/>
        <v>17/04/2023 16:00:00</v>
      </c>
      <c r="I47" s="24">
        <f>'Correlation Matrix'!D36</f>
        <v>2.2411702438114821E-3</v>
      </c>
      <c r="J47">
        <f t="shared" si="6"/>
        <v>4.0500282467377817E-4</v>
      </c>
      <c r="L47" s="18"/>
      <c r="N47" s="13" t="str">
        <f t="shared" si="1"/>
        <v>17/04/2023 16:00:00</v>
      </c>
      <c r="O47" s="8">
        <f>'Correlation Matrix'!E36</f>
        <v>-8.8537391031097579E-3</v>
      </c>
      <c r="P47">
        <f t="shared" si="7"/>
        <v>2.0464413642243005E-4</v>
      </c>
      <c r="R47" s="18"/>
      <c r="T47" s="13" t="str">
        <f t="shared" si="2"/>
        <v>17/04/2023 16:00:00</v>
      </c>
      <c r="U47" s="8">
        <f>'Correlation Matrix'!F36</f>
        <v>1.5917419168857166E-2</v>
      </c>
      <c r="V47">
        <f t="shared" si="8"/>
        <v>7.9519137840792034E-4</v>
      </c>
      <c r="X47" s="18"/>
      <c r="Z47" s="13" t="str">
        <f t="shared" si="3"/>
        <v>17/04/2023 16:00:00</v>
      </c>
      <c r="AA47" s="8">
        <f>'Correlation Matrix'!G36</f>
        <v>8.8568022000243176E-4</v>
      </c>
      <c r="AB47">
        <f t="shared" si="9"/>
        <v>1.1343347260429119E-4</v>
      </c>
      <c r="AD47" s="18"/>
      <c r="AF47" s="13" t="str">
        <f t="shared" si="4"/>
        <v>17/04/2023 16:00:00</v>
      </c>
      <c r="AG47" s="8">
        <f>'Correlation Matrix'!H36</f>
        <v>-1.8353984556823476E-2</v>
      </c>
      <c r="AH47">
        <f t="shared" si="10"/>
        <v>2.7027407144545012E-4</v>
      </c>
      <c r="AJ47" s="18"/>
      <c r="AX47" t="str">
        <f>'Correlation Matrix'!B472</f>
        <v>10/01/2025 16:00:00</v>
      </c>
      <c r="AY47" s="7">
        <f>'Correlation Matrix'!C472</f>
        <v>-2.4399083362794845E-2</v>
      </c>
      <c r="AZ47" s="7">
        <f>'Correlation Matrix'!D472</f>
        <v>-1.4465076393119836E-2</v>
      </c>
      <c r="BA47" s="7">
        <f>'Correlation Matrix'!E472</f>
        <v>1.8719238926048414E-2</v>
      </c>
      <c r="BB47" s="7">
        <f>'Correlation Matrix'!F472</f>
        <v>-1.960438176844527E-2</v>
      </c>
      <c r="BC47" s="7">
        <f>'Correlation Matrix'!G472</f>
        <v>-2.2976908645200977E-2</v>
      </c>
      <c r="BD47" s="7">
        <f>'Correlation Matrix'!H472</f>
        <v>0.22442226097548523</v>
      </c>
      <c r="BE47">
        <f>'Correlation Matrix'!I472</f>
        <v>469</v>
      </c>
    </row>
    <row r="48" spans="2:57" x14ac:dyDescent="0.2">
      <c r="B48" s="13" t="str">
        <f>'Correlation Matrix'!B37</f>
        <v>18/04/2023 16:00:00</v>
      </c>
      <c r="C48" s="24">
        <f>'Correlation Matrix'!C37</f>
        <v>7.476670343020137E-3</v>
      </c>
      <c r="D48">
        <f t="shared" si="5"/>
        <v>1.8132559206301448E-4</v>
      </c>
      <c r="F48" s="18"/>
      <c r="H48" s="13" t="str">
        <f t="shared" si="0"/>
        <v>18/04/2023 16:00:00</v>
      </c>
      <c r="I48" s="24">
        <f>'Correlation Matrix'!D37</f>
        <v>-4.2918520815410323E-3</v>
      </c>
      <c r="J48">
        <f t="shared" si="6"/>
        <v>3.8100402583705624E-4</v>
      </c>
      <c r="L48" s="18"/>
      <c r="N48" s="13" t="str">
        <f t="shared" si="1"/>
        <v>18/04/2023 16:00:00</v>
      </c>
      <c r="O48" s="8">
        <f>'Correlation Matrix'!E37</f>
        <v>-2.3430188788145343E-3</v>
      </c>
      <c r="P48">
        <f t="shared" si="7"/>
        <v>1.9706881000344033E-4</v>
      </c>
      <c r="R48" s="18"/>
      <c r="T48" s="13" t="str">
        <f t="shared" si="2"/>
        <v>18/04/2023 16:00:00</v>
      </c>
      <c r="U48" s="8">
        <f>'Correlation Matrix'!F37</f>
        <v>-8.4824406813392237E-3</v>
      </c>
      <c r="V48">
        <f t="shared" si="8"/>
        <v>7.6268174968327127E-4</v>
      </c>
      <c r="X48" s="18"/>
      <c r="Z48" s="13" t="str">
        <f t="shared" si="3"/>
        <v>18/04/2023 16:00:00</v>
      </c>
      <c r="AA48" s="8">
        <f>'Correlation Matrix'!G37</f>
        <v>-1.1810813634730868E-3</v>
      </c>
      <c r="AB48">
        <f t="shared" si="9"/>
        <v>1.0667453001515992E-4</v>
      </c>
      <c r="AD48" s="18"/>
      <c r="AF48" s="13" t="str">
        <f t="shared" si="4"/>
        <v>18/04/2023 16:00:00</v>
      </c>
      <c r="AG48" s="8">
        <f>'Correlation Matrix'!H37</f>
        <v>-7.4906717291576257E-3</v>
      </c>
      <c r="AH48">
        <f t="shared" si="10"/>
        <v>2.7426975210544997E-4</v>
      </c>
      <c r="AJ48" s="18"/>
      <c r="AX48" t="str">
        <f>'Correlation Matrix'!B471</f>
        <v>08/01/2025 16:00:00</v>
      </c>
      <c r="AY48" s="7">
        <f>'Correlation Matrix'!C471</f>
        <v>2.0209942743203797E-3</v>
      </c>
      <c r="AZ48" s="7">
        <f>'Correlation Matrix'!D471</f>
        <v>9.0041419113513752E-5</v>
      </c>
      <c r="BA48" s="7">
        <f>'Correlation Matrix'!E471</f>
        <v>4.73507837255931E-3</v>
      </c>
      <c r="BB48" s="7">
        <f>'Correlation Matrix'!F471</f>
        <v>-1.251940415322942E-2</v>
      </c>
      <c r="BC48" s="7">
        <f>'Correlation Matrix'!G471</f>
        <v>9.7295961154012945E-3</v>
      </c>
      <c r="BD48" s="7">
        <f>'Correlation Matrix'!H471</f>
        <v>-4.7218814009692821E-2</v>
      </c>
      <c r="BE48">
        <f>'Correlation Matrix'!I471</f>
        <v>468</v>
      </c>
    </row>
    <row r="49" spans="2:57" x14ac:dyDescent="0.2">
      <c r="B49" s="13" t="str">
        <f>'Correlation Matrix'!B38</f>
        <v>19/04/2023 16:00:00</v>
      </c>
      <c r="C49" s="24">
        <f>'Correlation Matrix'!C38</f>
        <v>6.9440566372668067E-3</v>
      </c>
      <c r="D49">
        <f t="shared" si="5"/>
        <v>1.738000925043254E-4</v>
      </c>
      <c r="F49" s="18"/>
      <c r="H49" s="13" t="str">
        <f t="shared" si="0"/>
        <v>19/04/2023 16:00:00</v>
      </c>
      <c r="I49" s="24">
        <f>'Correlation Matrix'!D38</f>
        <v>1.9361689049145949E-2</v>
      </c>
      <c r="J49">
        <f t="shared" si="6"/>
        <v>3.5924898394422254E-4</v>
      </c>
      <c r="L49" s="18"/>
      <c r="N49" s="13" t="str">
        <f t="shared" si="1"/>
        <v>19/04/2023 16:00:00</v>
      </c>
      <c r="O49" s="8">
        <f>'Correlation Matrix'!E38</f>
        <v>9.3786642278969993E-4</v>
      </c>
      <c r="P49">
        <f t="shared" si="7"/>
        <v>1.8557406565122278E-4</v>
      </c>
      <c r="R49" s="18"/>
      <c r="T49" s="13" t="str">
        <f t="shared" si="2"/>
        <v>19/04/2023 16:00:00</v>
      </c>
      <c r="U49" s="8">
        <f>'Correlation Matrix'!F38</f>
        <v>-3.1223149462274464E-2</v>
      </c>
      <c r="V49">
        <f t="shared" si="8"/>
        <v>7.2123795269702121E-4</v>
      </c>
      <c r="X49" s="18"/>
      <c r="Z49" s="13" t="str">
        <f t="shared" si="3"/>
        <v>19/04/2023 16:00:00</v>
      </c>
      <c r="AA49" s="8">
        <f>'Correlation Matrix'!G38</f>
        <v>1.2883832574545969E-3</v>
      </c>
      <c r="AB49">
        <f t="shared" si="9"/>
        <v>1.0035775540547893E-4</v>
      </c>
      <c r="AD49" s="18"/>
      <c r="AF49" s="13" t="str">
        <f t="shared" si="4"/>
        <v>19/04/2023 16:00:00</v>
      </c>
      <c r="AG49" s="8">
        <f>'Correlation Matrix'!H38</f>
        <v>3.6185793019841133E-3</v>
      </c>
      <c r="AH49">
        <f t="shared" si="10"/>
        <v>2.6118017675636304E-4</v>
      </c>
      <c r="AJ49" s="18"/>
      <c r="AX49" t="str">
        <f>'Correlation Matrix'!B470</f>
        <v>07/01/2025 16:00:00</v>
      </c>
      <c r="AY49" s="7">
        <f>'Correlation Matrix'!C470</f>
        <v>-1.1453092086491822E-2</v>
      </c>
      <c r="AZ49" s="7">
        <f>'Correlation Matrix'!D470</f>
        <v>-2.4460883367675646E-2</v>
      </c>
      <c r="BA49" s="7">
        <f>'Correlation Matrix'!E470</f>
        <v>1.5698486445798812E-2</v>
      </c>
      <c r="BB49" s="7">
        <f>'Correlation Matrix'!F470</f>
        <v>-1.1961622600513006E-2</v>
      </c>
      <c r="BC49" s="7">
        <f>'Correlation Matrix'!G470</f>
        <v>-1.0358340855613594E-3</v>
      </c>
      <c r="BD49" s="7">
        <f>'Correlation Matrix'!H470</f>
        <v>-3.3278060653710556E-2</v>
      </c>
      <c r="BE49">
        <f>'Correlation Matrix'!I470</f>
        <v>467</v>
      </c>
    </row>
    <row r="50" spans="2:57" x14ac:dyDescent="0.2">
      <c r="B50" s="13" t="str">
        <f>'Correlation Matrix'!B39</f>
        <v>20/04/2023 16:00:00</v>
      </c>
      <c r="C50" s="24">
        <f>'Correlation Matrix'!C39</f>
        <v>-5.8633648894377199E-3</v>
      </c>
      <c r="D50">
        <f t="shared" si="5"/>
        <v>1.6626528230896E-4</v>
      </c>
      <c r="F50" s="18"/>
      <c r="H50" s="13" t="str">
        <f t="shared" si="0"/>
        <v>20/04/2023 16:00:00</v>
      </c>
      <c r="I50" s="24">
        <f>'Correlation Matrix'!D39</f>
        <v>-4.7090568015726447E-3</v>
      </c>
      <c r="J50">
        <f t="shared" si="6"/>
        <v>3.6018654507771828E-4</v>
      </c>
      <c r="L50" s="18"/>
      <c r="N50" s="13" t="str">
        <f t="shared" si="1"/>
        <v>20/04/2023 16:00:00</v>
      </c>
      <c r="O50" s="8">
        <f>'Correlation Matrix'!E39</f>
        <v>-4.8747637132063809E-3</v>
      </c>
      <c r="P50">
        <f t="shared" si="7"/>
        <v>1.7449239731776918E-4</v>
      </c>
      <c r="R50" s="18"/>
      <c r="T50" s="13" t="str">
        <f t="shared" si="2"/>
        <v>20/04/2023 16:00:00</v>
      </c>
      <c r="U50" s="8">
        <f>'Correlation Matrix'!F39</f>
        <v>-3.816662617753569E-2</v>
      </c>
      <c r="V50">
        <f t="shared" si="8"/>
        <v>7.3645677927581176E-4</v>
      </c>
      <c r="X50" s="18"/>
      <c r="Z50" s="13" t="str">
        <f t="shared" si="3"/>
        <v>20/04/2023 16:00:00</v>
      </c>
      <c r="AA50" s="8">
        <f>'Correlation Matrix'!G39</f>
        <v>5.8839431589745661E-3</v>
      </c>
      <c r="AB50">
        <f t="shared" si="9"/>
        <v>9.4435885966235556E-5</v>
      </c>
      <c r="AD50" s="18"/>
      <c r="AF50" s="13" t="str">
        <f t="shared" si="4"/>
        <v>20/04/2023 16:00:00</v>
      </c>
      <c r="AG50" s="8">
        <f>'Correlation Matrix'!H39</f>
        <v>2.2749294785337909E-2</v>
      </c>
      <c r="AH50">
        <f t="shared" si="10"/>
        <v>2.4629501312086615E-4</v>
      </c>
      <c r="AJ50" s="18"/>
      <c r="AX50" t="str">
        <f>'Correlation Matrix'!B469</f>
        <v>06/01/2025 16:00:00</v>
      </c>
      <c r="AY50" s="7">
        <f>'Correlation Matrix'!C469</f>
        <v>6.7163820337442027E-3</v>
      </c>
      <c r="AZ50" s="7">
        <f>'Correlation Matrix'!D469</f>
        <v>1.5139731407784835E-2</v>
      </c>
      <c r="BA50" s="7">
        <f>'Correlation Matrix'!E469</f>
        <v>-3.9985143579154636E-3</v>
      </c>
      <c r="BB50" s="7">
        <f>'Correlation Matrix'!F469</f>
        <v>2.4274521848517052E-2</v>
      </c>
      <c r="BC50" s="7">
        <f>'Correlation Matrix'!G469</f>
        <v>-1.8252885081477356E-2</v>
      </c>
      <c r="BD50" s="7">
        <f>'Correlation Matrix'!H469</f>
        <v>4.599401649462672E-2</v>
      </c>
      <c r="BE50">
        <f>'Correlation Matrix'!I469</f>
        <v>466</v>
      </c>
    </row>
    <row r="51" spans="2:57" x14ac:dyDescent="0.2">
      <c r="B51" s="13" t="str">
        <f>'Correlation Matrix'!B40</f>
        <v>21/04/2023 16:00:00</v>
      </c>
      <c r="C51" s="24">
        <f>'Correlation Matrix'!C40</f>
        <v>-9.829126077551523E-3</v>
      </c>
      <c r="D51">
        <f t="shared" si="5"/>
        <v>1.5835210824002385E-4</v>
      </c>
      <c r="F51" s="18"/>
      <c r="H51" s="13" t="str">
        <f t="shared" si="0"/>
        <v>21/04/2023 16:00:00</v>
      </c>
      <c r="I51" s="24">
        <f>'Correlation Matrix'!D40</f>
        <v>2.9892627588533564E-2</v>
      </c>
      <c r="J51">
        <f t="shared" si="6"/>
        <v>3.3990586533068145E-4</v>
      </c>
      <c r="L51" s="18"/>
      <c r="N51" s="13" t="str">
        <f t="shared" si="1"/>
        <v>21/04/2023 16:00:00</v>
      </c>
      <c r="O51" s="8">
        <f>'Correlation Matrix'!E40</f>
        <v>-4.3071724846653553E-3</v>
      </c>
      <c r="P51">
        <f t="shared" si="7"/>
        <v>1.6544865275427864E-4</v>
      </c>
      <c r="R51" s="18"/>
      <c r="T51" s="13" t="str">
        <f t="shared" si="2"/>
        <v>21/04/2023 16:00:00</v>
      </c>
      <c r="U51" s="8">
        <f>'Correlation Matrix'!F40</f>
        <v>3.5664789141377868E-3</v>
      </c>
      <c r="V51">
        <f t="shared" si="8"/>
        <v>7.7967085374580831E-4</v>
      </c>
      <c r="X51" s="18"/>
      <c r="Z51" s="13" t="str">
        <f t="shared" si="3"/>
        <v>21/04/2023 16:00:00</v>
      </c>
      <c r="AA51" s="8">
        <f>'Correlation Matrix'!G40</f>
        <v>6.3979528733938565E-4</v>
      </c>
      <c r="AB51">
        <f t="shared" si="9"/>
        <v>9.0846980034144038E-5</v>
      </c>
      <c r="AD51" s="18"/>
      <c r="AF51" s="13" t="str">
        <f t="shared" si="4"/>
        <v>21/04/2023 16:00:00</v>
      </c>
      <c r="AG51" s="8">
        <f>'Correlation Matrix'!H40</f>
        <v>1.0456150475590779E-3</v>
      </c>
      <c r="AH51">
        <f t="shared" si="10"/>
        <v>2.6256913712742637E-4</v>
      </c>
      <c r="AJ51" s="18"/>
      <c r="AX51" t="str">
        <f>'Correlation Matrix'!B468</f>
        <v>03/01/2025 16:00:00</v>
      </c>
      <c r="AY51" s="7">
        <f>'Correlation Matrix'!C468</f>
        <v>-2.0114536450788353E-3</v>
      </c>
      <c r="AZ51" s="7">
        <f>'Correlation Matrix'!D468</f>
        <v>1.7866859924863424E-2</v>
      </c>
      <c r="BA51" s="7">
        <f>'Correlation Matrix'!E468</f>
        <v>7.7403971469335673E-3</v>
      </c>
      <c r="BB51" s="7">
        <f>'Correlation Matrix'!F468</f>
        <v>3.487748467734287E-2</v>
      </c>
      <c r="BC51" s="7">
        <f>'Correlation Matrix'!G468</f>
        <v>-1.9927959380963024E-3</v>
      </c>
      <c r="BD51" s="7">
        <f>'Correlation Matrix'!H468</f>
        <v>3.9601134157108461E-2</v>
      </c>
      <c r="BE51">
        <f>'Correlation Matrix'!I468</f>
        <v>465</v>
      </c>
    </row>
    <row r="52" spans="2:57" x14ac:dyDescent="0.2">
      <c r="B52" s="13" t="str">
        <f>'Correlation Matrix'!B41</f>
        <v>24/04/2023 16:00:00</v>
      </c>
      <c r="C52" s="24">
        <f>'Correlation Matrix'!C41</f>
        <v>1.87679788705659E-3</v>
      </c>
      <c r="D52">
        <f t="shared" si="5"/>
        <v>1.5464768491252662E-4</v>
      </c>
      <c r="F52" s="18"/>
      <c r="H52" s="13" t="str">
        <f t="shared" si="0"/>
        <v>24/04/2023 16:00:00</v>
      </c>
      <c r="I52" s="24">
        <f>'Correlation Matrix'!D41</f>
        <v>-7.0366664602394789E-3</v>
      </c>
      <c r="J52">
        <f t="shared" si="6"/>
        <v>3.7312566445964608E-4</v>
      </c>
      <c r="L52" s="18"/>
      <c r="N52" s="13" t="str">
        <f t="shared" si="1"/>
        <v>24/04/2023 16:00:00</v>
      </c>
      <c r="O52" s="8">
        <f>'Correlation Matrix'!E41</f>
        <v>1.3858119607848673E-2</v>
      </c>
      <c r="P52">
        <f t="shared" si="7"/>
        <v>1.5663483767778139E-4</v>
      </c>
      <c r="R52" s="18"/>
      <c r="T52" s="13" t="str">
        <f t="shared" si="2"/>
        <v>24/04/2023 16:00:00</v>
      </c>
      <c r="U52" s="8">
        <f>'Correlation Matrix'!F41</f>
        <v>-1.6351311463343406E-2</v>
      </c>
      <c r="V52">
        <f t="shared" si="8"/>
        <v>7.3365378883175915E-4</v>
      </c>
      <c r="X52" s="18"/>
      <c r="Z52" s="13" t="str">
        <f t="shared" si="3"/>
        <v>24/04/2023 16:00:00</v>
      </c>
      <c r="AA52" s="8">
        <f>'Correlation Matrix'!G41</f>
        <v>-1.3600546118225623E-3</v>
      </c>
      <c r="AB52">
        <f t="shared" si="9"/>
        <v>8.542072151267749E-5</v>
      </c>
      <c r="AD52" s="18"/>
      <c r="AF52" s="13" t="str">
        <f t="shared" si="4"/>
        <v>24/04/2023 16:00:00</v>
      </c>
      <c r="AG52" s="8">
        <f>'Correlation Matrix'!H41</f>
        <v>9.6204590150870163E-3</v>
      </c>
      <c r="AH52">
        <f t="shared" si="10"/>
        <v>2.4688058754944171E-4</v>
      </c>
      <c r="AJ52" s="18"/>
      <c r="AX52" t="str">
        <f>'Correlation Matrix'!B467</f>
        <v>02/01/2025 16:00:00</v>
      </c>
      <c r="AY52" s="7">
        <f>'Correlation Matrix'!C467</f>
        <v>-2.6586226084739983E-2</v>
      </c>
      <c r="AZ52" s="7">
        <f>'Correlation Matrix'!D467</f>
        <v>3.7760787344755151E-3</v>
      </c>
      <c r="BA52" s="7">
        <f>'Correlation Matrix'!E467</f>
        <v>1.2828164254112234E-2</v>
      </c>
      <c r="BB52" s="7">
        <f>'Correlation Matrix'!F467</f>
        <v>3.7025135035238001E-2</v>
      </c>
      <c r="BC52" s="7">
        <f>'Correlation Matrix'!G467</f>
        <v>-7.9506982405669908E-3</v>
      </c>
      <c r="BD52" s="7">
        <f>'Correlation Matrix'!H467</f>
        <v>8.1063426286136608E-2</v>
      </c>
      <c r="BE52">
        <f>'Correlation Matrix'!I467</f>
        <v>464</v>
      </c>
    </row>
    <row r="53" spans="2:57" x14ac:dyDescent="0.2">
      <c r="B53" s="13" t="str">
        <f>'Correlation Matrix'!B42</f>
        <v>25/04/2023 16:00:00</v>
      </c>
      <c r="C53" s="24">
        <f>'Correlation Matrix'!C42</f>
        <v>-9.4804721014777864E-3</v>
      </c>
      <c r="D53">
        <f t="shared" si="5"/>
        <v>1.4558016603630661E-4</v>
      </c>
      <c r="F53" s="18"/>
      <c r="H53" s="13" t="str">
        <f t="shared" si="0"/>
        <v>25/04/2023 16:00:00</v>
      </c>
      <c r="I53" s="24">
        <f>'Correlation Matrix'!D42</f>
        <v>-3.4872774014128673E-2</v>
      </c>
      <c r="J53">
        <f t="shared" si="6"/>
        <v>3.5370900508442687E-4</v>
      </c>
      <c r="L53" s="18"/>
      <c r="N53" s="13" t="str">
        <f t="shared" si="1"/>
        <v>25/04/2023 16:00:00</v>
      </c>
      <c r="O53" s="8">
        <f>'Correlation Matrix'!E42</f>
        <v>-1.4627100155043916E-2</v>
      </c>
      <c r="P53">
        <f t="shared" si="7"/>
        <v>1.5875959616104091E-4</v>
      </c>
      <c r="R53" s="18"/>
      <c r="T53" s="13" t="str">
        <f t="shared" si="2"/>
        <v>25/04/2023 16:00:00</v>
      </c>
      <c r="U53" s="8">
        <f>'Correlation Matrix'!F42</f>
        <v>-2.4833354299409229E-2</v>
      </c>
      <c r="V53">
        <f t="shared" si="8"/>
        <v>7.056764846961295E-4</v>
      </c>
      <c r="X53" s="18"/>
      <c r="Z53" s="13" t="str">
        <f t="shared" si="3"/>
        <v>25/04/2023 16:00:00</v>
      </c>
      <c r="AA53" s="8">
        <f>'Correlation Matrix'!G42</f>
        <v>-1.6683647204055102E-2</v>
      </c>
      <c r="AB53">
        <f t="shared" si="9"/>
        <v>8.0406463134745224E-5</v>
      </c>
      <c r="AD53" s="18"/>
      <c r="AF53" s="13" t="str">
        <f t="shared" si="4"/>
        <v>25/04/2023 16:00:00</v>
      </c>
      <c r="AG53" s="8">
        <f>'Correlation Matrix'!H42</f>
        <v>-4.6686636479363539E-3</v>
      </c>
      <c r="AH53">
        <f t="shared" si="10"/>
        <v>2.3762094619613334E-4</v>
      </c>
      <c r="AJ53" s="18"/>
      <c r="AX53" t="str">
        <f>'Correlation Matrix'!B466</f>
        <v>31/12/2024 16:00:00</v>
      </c>
      <c r="AY53" s="7">
        <f>'Correlation Matrix'!C466</f>
        <v>-7.0829152900175382E-3</v>
      </c>
      <c r="AZ53" s="7">
        <f>'Correlation Matrix'!D466</f>
        <v>-8.6682791060346213E-3</v>
      </c>
      <c r="BA53" s="7">
        <f>'Correlation Matrix'!E466</f>
        <v>1.2295663919197867E-2</v>
      </c>
      <c r="BB53" s="7">
        <f>'Correlation Matrix'!F466</f>
        <v>2.2190169845839698E-4</v>
      </c>
      <c r="BC53" s="7">
        <f>'Correlation Matrix'!G466</f>
        <v>1.9389429334249076E-3</v>
      </c>
      <c r="BD53" s="7">
        <f>'Correlation Matrix'!H466</f>
        <v>-1.159935676949852E-2</v>
      </c>
      <c r="BE53">
        <f>'Correlation Matrix'!I466</f>
        <v>463</v>
      </c>
    </row>
    <row r="54" spans="2:57" x14ac:dyDescent="0.2">
      <c r="B54" s="13" t="str">
        <f>'Correlation Matrix'!B43</f>
        <v>26/04/2023 16:00:00</v>
      </c>
      <c r="C54" s="24">
        <f>'Correlation Matrix'!C43</f>
        <v>-6.10631087419618E-5</v>
      </c>
      <c r="D54">
        <f t="shared" si="5"/>
        <v>1.4223811715014214E-4</v>
      </c>
      <c r="F54" s="18"/>
      <c r="H54" s="13" t="str">
        <f t="shared" si="0"/>
        <v>26/04/2023 16:00:00</v>
      </c>
      <c r="I54" s="24">
        <f>'Correlation Matrix'!D43</f>
        <v>2.3224363504834221E-2</v>
      </c>
      <c r="J54">
        <f t="shared" si="6"/>
        <v>4.0545308682579054E-4</v>
      </c>
      <c r="L54" s="18"/>
      <c r="N54" s="13" t="str">
        <f t="shared" si="1"/>
        <v>26/04/2023 16:00:00</v>
      </c>
      <c r="O54" s="8">
        <f>'Correlation Matrix'!E43</f>
        <v>-1.7972242404430482E-2</v>
      </c>
      <c r="P54">
        <f t="shared" si="7"/>
        <v>1.620711439281196E-4</v>
      </c>
      <c r="R54" s="18"/>
      <c r="T54" s="13" t="str">
        <f t="shared" si="2"/>
        <v>26/04/2023 16:00:00</v>
      </c>
      <c r="U54" s="8">
        <f>'Correlation Matrix'!F43</f>
        <v>1.7974340118027305E-2</v>
      </c>
      <c r="V54">
        <f t="shared" si="8"/>
        <v>7.0033762475996087E-4</v>
      </c>
      <c r="X54" s="18"/>
      <c r="Z54" s="13" t="str">
        <f t="shared" si="3"/>
        <v>26/04/2023 16:00:00</v>
      </c>
      <c r="AA54" s="8">
        <f>'Correlation Matrix'!G43</f>
        <v>-4.8144362601725632E-3</v>
      </c>
      <c r="AB54">
        <f t="shared" si="9"/>
        <v>9.228272038842305E-5</v>
      </c>
      <c r="AD54" s="18"/>
      <c r="AF54" s="13" t="str">
        <f t="shared" si="4"/>
        <v>26/04/2023 16:00:00</v>
      </c>
      <c r="AG54" s="8">
        <f>'Correlation Matrix'!H43</f>
        <v>-1.4006381210090534E-2</v>
      </c>
      <c r="AH54">
        <f t="shared" si="10"/>
        <v>2.2467147463981908E-4</v>
      </c>
      <c r="AJ54" s="18"/>
      <c r="AX54" t="str">
        <f>'Correlation Matrix'!B465</f>
        <v>30/12/2024 16:00:00</v>
      </c>
      <c r="AY54" s="7">
        <f>'Correlation Matrix'!C465</f>
        <v>-1.3352174576538492E-2</v>
      </c>
      <c r="AZ54" s="7">
        <f>'Correlation Matrix'!D465</f>
        <v>-1.1010110097960732E-2</v>
      </c>
      <c r="BA54" s="7">
        <f>'Correlation Matrix'!E465</f>
        <v>-6.479278597757961E-3</v>
      </c>
      <c r="BB54" s="7">
        <f>'Correlation Matrix'!F465</f>
        <v>-1.8034357257071521E-2</v>
      </c>
      <c r="BC54" s="7">
        <f>'Correlation Matrix'!G465</f>
        <v>-1.2574025274225561E-2</v>
      </c>
      <c r="BD54" s="7">
        <f>'Correlation Matrix'!H465</f>
        <v>-9.7160277925580226E-4</v>
      </c>
      <c r="BE54">
        <f>'Correlation Matrix'!I465</f>
        <v>462</v>
      </c>
    </row>
    <row r="55" spans="2:57" x14ac:dyDescent="0.2">
      <c r="B55" s="13" t="str">
        <f>'Correlation Matrix'!B44</f>
        <v>27/04/2023 16:00:00</v>
      </c>
      <c r="C55" s="24">
        <f>'Correlation Matrix'!C44</f>
        <v>2.7999541114928781E-2</v>
      </c>
      <c r="D55">
        <f t="shared" si="5"/>
        <v>1.3370405384332856E-4</v>
      </c>
      <c r="F55" s="18"/>
      <c r="H55" s="13" t="str">
        <f t="shared" si="0"/>
        <v>27/04/2023 16:00:00</v>
      </c>
      <c r="I55" s="24">
        <f>'Correlation Matrix'!D44</f>
        <v>4.5072806026572675E-2</v>
      </c>
      <c r="J55">
        <f t="shared" si="6"/>
        <v>4.1348816522852368E-4</v>
      </c>
      <c r="L55" s="18"/>
      <c r="N55" s="13" t="str">
        <f t="shared" si="1"/>
        <v>27/04/2023 16:00:00</v>
      </c>
      <c r="O55" s="8">
        <f>'Correlation Matrix'!E44</f>
        <v>5.8270672193616426E-3</v>
      </c>
      <c r="P55">
        <f t="shared" si="7"/>
        <v>1.71726965115049E-4</v>
      </c>
      <c r="R55" s="18"/>
      <c r="T55" s="13" t="str">
        <f t="shared" si="2"/>
        <v>27/04/2023 16:00:00</v>
      </c>
      <c r="U55" s="8">
        <f>'Correlation Matrix'!F44</f>
        <v>2.4262041824640191E-3</v>
      </c>
      <c r="V55">
        <f t="shared" si="8"/>
        <v>6.7770198143507477E-4</v>
      </c>
      <c r="X55" s="18"/>
      <c r="Z55" s="13" t="str">
        <f t="shared" si="3"/>
        <v>27/04/2023 16:00:00</v>
      </c>
      <c r="AA55" s="8">
        <f>'Correlation Matrix'!G44</f>
        <v>1.8665371789163169E-2</v>
      </c>
      <c r="AB55">
        <f t="shared" si="9"/>
        <v>8.8136484955313521E-5</v>
      </c>
      <c r="AD55" s="18"/>
      <c r="AF55" s="13" t="str">
        <f t="shared" si="4"/>
        <v>27/04/2023 16:00:00</v>
      </c>
      <c r="AG55" s="8">
        <f>'Correlation Matrix'!H44</f>
        <v>1.1663850206553764E-2</v>
      </c>
      <c r="AH55">
        <f t="shared" si="10"/>
        <v>2.2296190903757255E-4</v>
      </c>
      <c r="AJ55" s="18"/>
      <c r="AX55" t="str">
        <f>'Correlation Matrix'!B464</f>
        <v>27/12/2024 16:00:00</v>
      </c>
      <c r="AY55" s="7">
        <f>'Correlation Matrix'!C464</f>
        <v>-1.3330680688083499E-2</v>
      </c>
      <c r="AZ55" s="7">
        <f>'Correlation Matrix'!D464</f>
        <v>-1.4640900388995468E-2</v>
      </c>
      <c r="BA55" s="7">
        <f>'Correlation Matrix'!E464</f>
        <v>1.3889853484391336E-4</v>
      </c>
      <c r="BB55" s="7">
        <f>'Correlation Matrix'!F464</f>
        <v>-1.6429249781067003E-2</v>
      </c>
      <c r="BC55" s="7">
        <f>'Correlation Matrix'!G464</f>
        <v>-7.3946141225657274E-3</v>
      </c>
      <c r="BD55" s="7">
        <f>'Correlation Matrix'!H464</f>
        <v>-9.2271844089897304E-3</v>
      </c>
      <c r="BE55">
        <f>'Correlation Matrix'!I464</f>
        <v>461</v>
      </c>
    </row>
    <row r="56" spans="2:57" x14ac:dyDescent="0.2">
      <c r="B56" s="13" t="str">
        <f>'Correlation Matrix'!B45</f>
        <v>28/04/2023 16:00:00</v>
      </c>
      <c r="C56" s="24">
        <f>'Correlation Matrix'!C45</f>
        <v>7.5128277884640464E-3</v>
      </c>
      <c r="D56">
        <f t="shared" si="5"/>
        <v>1.7272026877152412E-4</v>
      </c>
      <c r="F56" s="18"/>
      <c r="H56" s="13" t="str">
        <f t="shared" si="0"/>
        <v>28/04/2023 16:00:00</v>
      </c>
      <c r="I56" s="24">
        <f>'Correlation Matrix'!D45</f>
        <v>-4.06057549259429E-2</v>
      </c>
      <c r="J56">
        <f t="shared" si="6"/>
        <v>5.1057234590135502E-4</v>
      </c>
      <c r="L56" s="18"/>
      <c r="N56" s="13" t="str">
        <f t="shared" si="1"/>
        <v>28/04/2023 16:00:00</v>
      </c>
      <c r="O56" s="8">
        <f>'Correlation Matrix'!E45</f>
        <v>9.7160481796726775E-3</v>
      </c>
      <c r="P56">
        <f t="shared" si="7"/>
        <v>1.634606299508836E-4</v>
      </c>
      <c r="R56" s="18"/>
      <c r="T56" s="13" t="str">
        <f t="shared" si="2"/>
        <v>28/04/2023 16:00:00</v>
      </c>
      <c r="U56" s="8">
        <f>'Correlation Matrix'!F45</f>
        <v>5.0020271190078576E-2</v>
      </c>
      <c r="V56">
        <f t="shared" si="8"/>
        <v>6.3739305055307061E-4</v>
      </c>
      <c r="X56" s="18"/>
      <c r="Z56" s="13" t="str">
        <f t="shared" si="3"/>
        <v>28/04/2023 16:00:00</v>
      </c>
      <c r="AA56" s="8">
        <f>'Correlation Matrix'!G45</f>
        <v>1.6877142001809762E-2</v>
      </c>
      <c r="AB56">
        <f t="shared" si="9"/>
        <v>1.0375206209965602E-4</v>
      </c>
      <c r="AD56" s="18"/>
      <c r="AF56" s="13" t="str">
        <f t="shared" si="4"/>
        <v>28/04/2023 16:00:00</v>
      </c>
      <c r="AG56" s="8">
        <f>'Correlation Matrix'!H45</f>
        <v>8.4333941283750331E-3</v>
      </c>
      <c r="AH56">
        <f t="shared" si="10"/>
        <v>2.1774691859377364E-4</v>
      </c>
      <c r="AJ56" s="18"/>
      <c r="AX56" t="str">
        <f>'Correlation Matrix'!B463</f>
        <v>26/12/2024 16:00:00</v>
      </c>
      <c r="AY56" s="7">
        <f>'Correlation Matrix'!C463</f>
        <v>3.1708003828989626E-3</v>
      </c>
      <c r="AZ56" s="7">
        <f>'Correlation Matrix'!D463</f>
        <v>-8.7700627887910398E-3</v>
      </c>
      <c r="BA56" s="7">
        <f>'Correlation Matrix'!E463</f>
        <v>9.728303178465408E-4</v>
      </c>
      <c r="BB56" s="7">
        <f>'Correlation Matrix'!F463</f>
        <v>0</v>
      </c>
      <c r="BC56" s="7">
        <f>'Correlation Matrix'!G463</f>
        <v>8.2100278901148759E-4</v>
      </c>
      <c r="BD56" s="7">
        <f>'Correlation Matrix'!H463</f>
        <v>-5.017134185287756E-3</v>
      </c>
      <c r="BE56">
        <f>'Correlation Matrix'!I463</f>
        <v>460</v>
      </c>
    </row>
    <row r="57" spans="2:57" x14ac:dyDescent="0.2">
      <c r="B57" s="13" t="str">
        <f>'Correlation Matrix'!B46</f>
        <v>01/05/2023 16:00:00</v>
      </c>
      <c r="C57" s="24">
        <f>'Correlation Matrix'!C46</f>
        <v>-5.305509011179143E-4</v>
      </c>
      <c r="D57">
        <f t="shared" si="5"/>
        <v>1.6574360752797973E-4</v>
      </c>
      <c r="F57" s="18"/>
      <c r="H57" s="13" t="str">
        <f t="shared" si="0"/>
        <v>01/05/2023 16:00:00</v>
      </c>
      <c r="I57" s="24">
        <f>'Correlation Matrix'!D46</f>
        <v>-3.27740176689299E-2</v>
      </c>
      <c r="J57">
        <f t="shared" si="6"/>
        <v>5.7886764513361791E-4</v>
      </c>
      <c r="L57" s="18"/>
      <c r="N57" s="13" t="str">
        <f t="shared" si="1"/>
        <v>01/05/2023 16:00:00</v>
      </c>
      <c r="O57" s="8">
        <f>'Correlation Matrix'!E46</f>
        <v>-7.980508080971881E-3</v>
      </c>
      <c r="P57">
        <f t="shared" si="7"/>
        <v>1.5931708768761384E-4</v>
      </c>
      <c r="R57" s="18"/>
      <c r="T57" s="13" t="str">
        <f t="shared" si="2"/>
        <v>01/05/2023 16:00:00</v>
      </c>
      <c r="U57" s="8">
        <f>'Correlation Matrix'!F46</f>
        <v>-1.1203516838493461E-2</v>
      </c>
      <c r="V57">
        <f t="shared" si="8"/>
        <v>7.4927111931562674E-4</v>
      </c>
      <c r="X57" s="18"/>
      <c r="Z57" s="13" t="str">
        <f t="shared" si="3"/>
        <v>01/05/2023 16:00:00</v>
      </c>
      <c r="AA57" s="8">
        <f>'Correlation Matrix'!G46</f>
        <v>-4.4743318858270285E-4</v>
      </c>
      <c r="AB57">
        <f t="shared" si="9"/>
        <v>1.1461721370263175E-4</v>
      </c>
      <c r="AD57" s="18"/>
      <c r="AF57" s="13" t="str">
        <f t="shared" si="4"/>
        <v>01/05/2023 16:00:00</v>
      </c>
      <c r="AG57" s="8">
        <f>'Correlation Matrix'!H46</f>
        <v>-4.5322188295567568E-3</v>
      </c>
      <c r="AH57">
        <f t="shared" si="10"/>
        <v>2.0894943166961782E-4</v>
      </c>
      <c r="AJ57" s="18"/>
      <c r="AX57" t="str">
        <f>'Correlation Matrix'!B462</f>
        <v>24/12/2024 13:05:00</v>
      </c>
      <c r="AY57" s="7">
        <f>'Correlation Matrix'!C462</f>
        <v>1.1412669882966294E-2</v>
      </c>
      <c r="AZ57" s="7">
        <f>'Correlation Matrix'!D462</f>
        <v>1.7573287010900208E-2</v>
      </c>
      <c r="BA57" s="7">
        <f>'Correlation Matrix'!E462</f>
        <v>6.066752682237362E-3</v>
      </c>
      <c r="BB57" s="7">
        <f>'Correlation Matrix'!F462</f>
        <v>2.3612761856796854E-3</v>
      </c>
      <c r="BC57" s="7">
        <f>'Correlation Matrix'!G462</f>
        <v>1.2680155244483645E-2</v>
      </c>
      <c r="BD57" s="7">
        <f>'Correlation Matrix'!H462</f>
        <v>6.5929026983375192E-3</v>
      </c>
      <c r="BE57">
        <f>'Correlation Matrix'!I462</f>
        <v>459</v>
      </c>
    </row>
    <row r="58" spans="2:57" x14ac:dyDescent="0.2">
      <c r="B58" s="13" t="str">
        <f>'Correlation Matrix'!B47</f>
        <v>02/05/2023 16:00:00</v>
      </c>
      <c r="C58" s="24">
        <f>'Correlation Matrix'!C47</f>
        <v>-6.2106490111019149E-3</v>
      </c>
      <c r="D58">
        <f t="shared" si="5"/>
        <v>1.5581588013182155E-4</v>
      </c>
      <c r="F58" s="18"/>
      <c r="H58" s="13" t="str">
        <f t="shared" si="0"/>
        <v>02/05/2023 16:00:00</v>
      </c>
      <c r="I58" s="24">
        <f>'Correlation Matrix'!D47</f>
        <v>1.5363973940272146E-2</v>
      </c>
      <c r="J58">
        <f t="shared" si="6"/>
        <v>6.0858376047540064E-4</v>
      </c>
      <c r="L58" s="18"/>
      <c r="N58" s="13" t="str">
        <f t="shared" si="1"/>
        <v>02/05/2023 16:00:00</v>
      </c>
      <c r="O58" s="8">
        <f>'Correlation Matrix'!E47</f>
        <v>-4.4006122499330072E-2</v>
      </c>
      <c r="P58">
        <f t="shared" si="7"/>
        <v>1.5357937298018446E-4</v>
      </c>
      <c r="R58" s="18"/>
      <c r="T58" s="13" t="str">
        <f t="shared" si="2"/>
        <v>02/05/2023 16:00:00</v>
      </c>
      <c r="U58" s="8">
        <f>'Correlation Matrix'!F47</f>
        <v>-1.7241806434505992E-2</v>
      </c>
      <c r="V58">
        <f t="shared" si="8"/>
        <v>7.1184597952971354E-4</v>
      </c>
      <c r="X58" s="18"/>
      <c r="Z58" s="13" t="str">
        <f t="shared" si="3"/>
        <v>02/05/2023 16:00:00</v>
      </c>
      <c r="AA58" s="8">
        <f>'Correlation Matrix'!G47</f>
        <v>-1.0133836342985252E-2</v>
      </c>
      <c r="AB58">
        <f t="shared" si="9"/>
        <v>1.0775219266796856E-4</v>
      </c>
      <c r="AD58" s="18"/>
      <c r="AF58" s="13" t="str">
        <f t="shared" si="4"/>
        <v>02/05/2023 16:00:00</v>
      </c>
      <c r="AG58" s="8">
        <f>'Correlation Matrix'!H47</f>
        <v>-3.38013842367243E-3</v>
      </c>
      <c r="AH58">
        <f t="shared" si="10"/>
        <v>1.9764492622058007E-4</v>
      </c>
      <c r="AJ58" s="18"/>
      <c r="AX58" t="str">
        <f>'Correlation Matrix'!B461</f>
        <v>23/12/2024 16:00:00</v>
      </c>
      <c r="AY58" s="7">
        <f>'Correlation Matrix'!C461</f>
        <v>3.0602660418225774E-3</v>
      </c>
      <c r="AZ58" s="7">
        <f>'Correlation Matrix'!D461</f>
        <v>6.2224989785008612E-4</v>
      </c>
      <c r="BA58" s="7">
        <f>'Correlation Matrix'!E461</f>
        <v>8.3968936429077692E-4</v>
      </c>
      <c r="BB58" s="7">
        <f>'Correlation Matrix'!F461</f>
        <v>2.172581650986647E-2</v>
      </c>
      <c r="BC58" s="7">
        <f>'Correlation Matrix'!G461</f>
        <v>1.7597143586715531E-3</v>
      </c>
      <c r="BD58" s="7">
        <f>'Correlation Matrix'!H461</f>
        <v>5.5348263413139464E-3</v>
      </c>
      <c r="BE58">
        <f>'Correlation Matrix'!I461</f>
        <v>458</v>
      </c>
    </row>
    <row r="59" spans="2:57" x14ac:dyDescent="0.2">
      <c r="B59" s="13" t="str">
        <f>'Correlation Matrix'!B48</f>
        <v>03/05/2023 16:00:00</v>
      </c>
      <c r="C59" s="24">
        <f>'Correlation Matrix'!C48</f>
        <v>-6.4883111039937416E-3</v>
      </c>
      <c r="D59">
        <f t="shared" si="5"/>
        <v>1.4878125699225832E-4</v>
      </c>
      <c r="F59" s="18"/>
      <c r="H59" s="13" t="str">
        <f t="shared" si="0"/>
        <v>03/05/2023 16:00:00</v>
      </c>
      <c r="I59" s="24">
        <f>'Correlation Matrix'!D48</f>
        <v>1.9297568566267205E-4</v>
      </c>
      <c r="J59">
        <f t="shared" si="6"/>
        <v>5.8623183656111833E-4</v>
      </c>
      <c r="L59" s="18"/>
      <c r="N59" s="13" t="str">
        <f t="shared" si="1"/>
        <v>03/05/2023 16:00:00</v>
      </c>
      <c r="O59" s="8">
        <f>'Correlation Matrix'!E48</f>
        <v>-2.0261367842700918E-2</v>
      </c>
      <c r="P59">
        <f t="shared" si="7"/>
        <v>2.6055693964693616E-4</v>
      </c>
      <c r="R59" s="18"/>
      <c r="T59" s="13" t="str">
        <f t="shared" si="2"/>
        <v>03/05/2023 16:00:00</v>
      </c>
      <c r="U59" s="8">
        <f>'Correlation Matrix'!F48</f>
        <v>-1.2728891036042972E-2</v>
      </c>
      <c r="V59">
        <f t="shared" si="8"/>
        <v>6.8697201410542906E-4</v>
      </c>
      <c r="X59" s="18"/>
      <c r="Z59" s="13" t="str">
        <f t="shared" si="3"/>
        <v>03/05/2023 16:00:00</v>
      </c>
      <c r="AA59" s="8">
        <f>'Correlation Matrix'!G48</f>
        <v>-3.009603699238611E-3</v>
      </c>
      <c r="AB59">
        <f t="shared" si="9"/>
        <v>1.0744873944947496E-4</v>
      </c>
      <c r="AD59" s="18"/>
      <c r="AF59" s="13" t="str">
        <f t="shared" si="4"/>
        <v>03/05/2023 16:00:00</v>
      </c>
      <c r="AG59" s="8">
        <f>'Correlation Matrix'!H48</f>
        <v>-3.6529720986917015E-3</v>
      </c>
      <c r="AH59">
        <f t="shared" si="10"/>
        <v>1.8647175079313647E-4</v>
      </c>
      <c r="AJ59" s="18"/>
      <c r="AX59" t="str">
        <f>'Correlation Matrix'!B460</f>
        <v>20/12/2024 16:00:00</v>
      </c>
      <c r="AY59" s="7">
        <f>'Correlation Matrix'!C460</f>
        <v>1.8640977623199214E-2</v>
      </c>
      <c r="AZ59" s="7">
        <f>'Correlation Matrix'!D460</f>
        <v>7.2734083840718979E-3</v>
      </c>
      <c r="BA59" s="7">
        <f>'Correlation Matrix'!E460</f>
        <v>1.1971973977283723E-2</v>
      </c>
      <c r="BB59" s="7">
        <f>'Correlation Matrix'!F460</f>
        <v>1.0376514342592322E-2</v>
      </c>
      <c r="BC59" s="7">
        <f>'Correlation Matrix'!G460</f>
        <v>9.0364066210305849E-3</v>
      </c>
      <c r="BD59" s="7">
        <f>'Correlation Matrix'!H460</f>
        <v>8.1824468556246418E-3</v>
      </c>
      <c r="BE59">
        <f>'Correlation Matrix'!I460</f>
        <v>457</v>
      </c>
    </row>
    <row r="60" spans="2:57" x14ac:dyDescent="0.2">
      <c r="B60" s="13" t="str">
        <f>'Correlation Matrix'!B49</f>
        <v>04/05/2023 16:00:00</v>
      </c>
      <c r="C60" s="24">
        <f>'Correlation Matrix'!C49</f>
        <v>-9.9628719888397669E-3</v>
      </c>
      <c r="D60">
        <f t="shared" si="5"/>
        <v>1.4238027243165533E-4</v>
      </c>
      <c r="F60" s="18"/>
      <c r="H60" s="13" t="str">
        <f t="shared" si="0"/>
        <v>04/05/2023 16:00:00</v>
      </c>
      <c r="I60" s="24">
        <f>'Correlation Matrix'!D49</f>
        <v>3.3710602595840989E-3</v>
      </c>
      <c r="J60">
        <f t="shared" si="6"/>
        <v>5.5106016074436652E-4</v>
      </c>
      <c r="L60" s="18"/>
      <c r="N60" s="13" t="str">
        <f t="shared" si="1"/>
        <v>04/05/2023 16:00:00</v>
      </c>
      <c r="O60" s="8">
        <f>'Correlation Matrix'!E49</f>
        <v>-3.897145964182073E-3</v>
      </c>
      <c r="P60">
        <f t="shared" si="7"/>
        <v>2.6955490487955413E-4</v>
      </c>
      <c r="R60" s="18"/>
      <c r="T60" s="13" t="str">
        <f t="shared" si="2"/>
        <v>04/05/2023 16:00:00</v>
      </c>
      <c r="U60" s="8">
        <f>'Correlation Matrix'!F49</f>
        <v>-4.0040040574986874E-4</v>
      </c>
      <c r="V60">
        <f t="shared" si="8"/>
        <v>6.5547517327955063E-4</v>
      </c>
      <c r="X60" s="18"/>
      <c r="Z60" s="13" t="str">
        <f t="shared" si="3"/>
        <v>04/05/2023 16:00:00</v>
      </c>
      <c r="AA60" s="8">
        <f>'Correlation Matrix'!G49</f>
        <v>3.2489176670097951E-3</v>
      </c>
      <c r="AB60">
        <f t="shared" si="9"/>
        <v>1.0154527794809471E-4</v>
      </c>
      <c r="AD60" s="18"/>
      <c r="AF60" s="13" t="str">
        <f t="shared" si="4"/>
        <v>04/05/2023 16:00:00</v>
      </c>
      <c r="AG60" s="8">
        <f>'Correlation Matrix'!H49</f>
        <v>2.6823013634323087E-2</v>
      </c>
      <c r="AH60">
        <f t="shared" si="10"/>
        <v>1.7608409805477745E-4</v>
      </c>
      <c r="AJ60" s="18"/>
      <c r="AX60" t="str">
        <f>'Correlation Matrix'!B459</f>
        <v>19/12/2024 16:00:00</v>
      </c>
      <c r="AY60" s="7">
        <f>'Correlation Matrix'!C459</f>
        <v>6.9902261174959015E-3</v>
      </c>
      <c r="AZ60" s="7">
        <f>'Correlation Matrix'!D459</f>
        <v>1.2482981318446182E-2</v>
      </c>
      <c r="BA60" s="7">
        <f>'Correlation Matrix'!E459</f>
        <v>-2.0545546168202401E-2</v>
      </c>
      <c r="BB60" s="7">
        <f>'Correlation Matrix'!F459</f>
        <v>-6.3830880672634607E-2</v>
      </c>
      <c r="BC60" s="7">
        <f>'Correlation Matrix'!G459</f>
        <v>6.3648081131388772E-3</v>
      </c>
      <c r="BD60" s="7">
        <f>'Correlation Matrix'!H459</f>
        <v>-2.616815632935214E-3</v>
      </c>
      <c r="BE60">
        <f>'Correlation Matrix'!I459</f>
        <v>456</v>
      </c>
    </row>
    <row r="61" spans="2:57" x14ac:dyDescent="0.2">
      <c r="B61" s="13" t="str">
        <f>'Correlation Matrix'!B50</f>
        <v>05/05/2023 16:00:00</v>
      </c>
      <c r="C61" s="24">
        <f>'Correlation Matrix'!C50</f>
        <v>4.5859048981416337E-2</v>
      </c>
      <c r="D61">
        <f t="shared" si="5"/>
        <v>1.397929851817165E-4</v>
      </c>
      <c r="F61" s="18"/>
      <c r="H61" s="13" t="str">
        <f t="shared" si="0"/>
        <v>05/05/2023 16:00:00</v>
      </c>
      <c r="I61" s="24">
        <f>'Correlation Matrix'!D50</f>
        <v>1.583549259479701E-2</v>
      </c>
      <c r="J61">
        <f t="shared" si="6"/>
        <v>5.1867839393612933E-4</v>
      </c>
      <c r="L61" s="18"/>
      <c r="N61" s="13" t="str">
        <f t="shared" si="1"/>
        <v>05/05/2023 16:00:00</v>
      </c>
      <c r="O61" s="8">
        <f>'Correlation Matrix'!E50</f>
        <v>2.5220184476471709E-2</v>
      </c>
      <c r="P61">
        <f t="shared" si="7"/>
        <v>2.5429287538674929E-4</v>
      </c>
      <c r="R61" s="18"/>
      <c r="T61" s="13" t="str">
        <f t="shared" si="2"/>
        <v>05/05/2023 16:00:00</v>
      </c>
      <c r="U61" s="8">
        <f>'Correlation Matrix'!F50</f>
        <v>1.2338464986974858E-2</v>
      </c>
      <c r="V61">
        <f t="shared" si="8"/>
        <v>6.1615628211187301E-4</v>
      </c>
      <c r="X61" s="18"/>
      <c r="Z61" s="13" t="str">
        <f t="shared" si="3"/>
        <v>05/05/2023 16:00:00</v>
      </c>
      <c r="AA61" s="8">
        <f>'Correlation Matrix'!G50</f>
        <v>2.2451585818344909E-2</v>
      </c>
      <c r="AB61">
        <f t="shared" si="9"/>
        <v>9.6085889231629519E-5</v>
      </c>
      <c r="AD61" s="18"/>
      <c r="AF61" s="13" t="str">
        <f t="shared" si="4"/>
        <v>05/05/2023 16:00:00</v>
      </c>
      <c r="AG61" s="8">
        <f>'Correlation Matrix'!H50</f>
        <v>1.1386762706937498E-2</v>
      </c>
      <c r="AH61">
        <f t="shared" si="10"/>
        <v>2.0868749579711575E-4</v>
      </c>
      <c r="AJ61" s="18"/>
      <c r="AX61" t="str">
        <f>'Correlation Matrix'!B458</f>
        <v>18/12/2024 16:00:00</v>
      </c>
      <c r="AY61" s="7">
        <f>'Correlation Matrix'!C458</f>
        <v>-2.1654585708258262E-2</v>
      </c>
      <c r="AZ61" s="7">
        <f>'Correlation Matrix'!D458</f>
        <v>-4.7078456712751592E-2</v>
      </c>
      <c r="BA61" s="7">
        <f>'Correlation Matrix'!E458</f>
        <v>-2.7586540071180551E-2</v>
      </c>
      <c r="BB61" s="7">
        <f>'Correlation Matrix'!F458</f>
        <v>-1.7133250152861365E-2</v>
      </c>
      <c r="BC61" s="7">
        <f>'Correlation Matrix'!G458</f>
        <v>-2.1028967916506849E-2</v>
      </c>
      <c r="BD61" s="7">
        <f>'Correlation Matrix'!H458</f>
        <v>-3.6873742668442934E-2</v>
      </c>
      <c r="BE61">
        <f>'Correlation Matrix'!I458</f>
        <v>455</v>
      </c>
    </row>
    <row r="62" spans="2:57" x14ac:dyDescent="0.2">
      <c r="B62" s="13" t="str">
        <f>'Correlation Matrix'!B51</f>
        <v>08/05/2023 16:00:00</v>
      </c>
      <c r="C62" s="24">
        <f>'Correlation Matrix'!C51</f>
        <v>-4.0337684587633056E-4</v>
      </c>
      <c r="D62">
        <f t="shared" si="5"/>
        <v>2.5758854847961015E-4</v>
      </c>
      <c r="F62" s="18"/>
      <c r="H62" s="13" t="str">
        <f t="shared" si="0"/>
        <v>08/05/2023 16:00:00</v>
      </c>
      <c r="I62" s="24">
        <f>'Correlation Matrix'!D51</f>
        <v>1.607641369463435E-3</v>
      </c>
      <c r="J62">
        <f t="shared" si="6"/>
        <v>5.026034598431538E-4</v>
      </c>
      <c r="L62" s="18"/>
      <c r="N62" s="13" t="str">
        <f t="shared" si="1"/>
        <v>08/05/2023 16:00:00</v>
      </c>
      <c r="O62" s="8">
        <f>'Correlation Matrix'!E51</f>
        <v>-3.9400907784879749E-3</v>
      </c>
      <c r="P62">
        <f t="shared" si="7"/>
        <v>2.7719876516518022E-4</v>
      </c>
      <c r="R62" s="18"/>
      <c r="T62" s="13" t="str">
        <f t="shared" si="2"/>
        <v>08/05/2023 16:00:00</v>
      </c>
      <c r="U62" s="8">
        <f>'Correlation Matrix'!F51</f>
        <v>2.1910109635744326E-2</v>
      </c>
      <c r="V62">
        <f t="shared" si="8"/>
        <v>5.8832116827924887E-4</v>
      </c>
      <c r="X62" s="18"/>
      <c r="Z62" s="13" t="str">
        <f t="shared" si="3"/>
        <v>08/05/2023 16:00:00</v>
      </c>
      <c r="AA62" s="8">
        <f>'Correlation Matrix'!G51</f>
        <v>2.2073057769427238E-3</v>
      </c>
      <c r="AB62">
        <f t="shared" si="9"/>
        <v>1.2056515822324215E-4</v>
      </c>
      <c r="AD62" s="18"/>
      <c r="AF62" s="13" t="str">
        <f t="shared" si="4"/>
        <v>08/05/2023 16:00:00</v>
      </c>
      <c r="AG62" s="8">
        <f>'Correlation Matrix'!H51</f>
        <v>-9.8610154306625203E-3</v>
      </c>
      <c r="AH62">
        <f t="shared" si="10"/>
        <v>2.0394574794593498E-4</v>
      </c>
      <c r="AJ62" s="18"/>
      <c r="AX62" t="str">
        <f>'Correlation Matrix'!B457</f>
        <v>17/12/2024 16:00:00</v>
      </c>
      <c r="AY62" s="7">
        <f>'Correlation Matrix'!C457</f>
        <v>9.6726354705936723E-3</v>
      </c>
      <c r="AZ62" s="7">
        <f>'Correlation Matrix'!D457</f>
        <v>-7.67112880902857E-3</v>
      </c>
      <c r="BA62" s="7">
        <f>'Correlation Matrix'!E457</f>
        <v>-8.4042582945859871E-3</v>
      </c>
      <c r="BB62" s="7">
        <f>'Correlation Matrix'!F457</f>
        <v>-1.0181313767537913E-2</v>
      </c>
      <c r="BC62" s="7">
        <f>'Correlation Matrix'!G457</f>
        <v>1.3191122404238459E-3</v>
      </c>
      <c r="BD62" s="7">
        <f>'Correlation Matrix'!H457</f>
        <v>-2.137176414138094E-2</v>
      </c>
      <c r="BE62">
        <f>'Correlation Matrix'!I457</f>
        <v>454</v>
      </c>
    </row>
    <row r="63" spans="2:57" x14ac:dyDescent="0.2">
      <c r="B63" s="13" t="str">
        <f>'Correlation Matrix'!B52</f>
        <v>09/05/2023 16:00:00</v>
      </c>
      <c r="C63" s="24">
        <f>'Correlation Matrix'!C52</f>
        <v>-1.0021226737979814E-2</v>
      </c>
      <c r="D63">
        <f t="shared" si="5"/>
        <v>2.4214299834362087E-4</v>
      </c>
      <c r="F63" s="18"/>
      <c r="H63" s="13" t="str">
        <f t="shared" si="0"/>
        <v>09/05/2023 16:00:00</v>
      </c>
      <c r="I63" s="24">
        <f>'Correlation Matrix'!D52</f>
        <v>7.4370782889819848E-3</v>
      </c>
      <c r="J63">
        <f t="shared" si="6"/>
        <v>4.726023228989332E-4</v>
      </c>
      <c r="L63" s="18"/>
      <c r="N63" s="13" t="str">
        <f t="shared" si="1"/>
        <v>09/05/2023 16:00:00</v>
      </c>
      <c r="O63" s="8">
        <f>'Correlation Matrix'!E52</f>
        <v>-2.8867293344181986E-3</v>
      </c>
      <c r="P63">
        <f t="shared" si="7"/>
        <v>2.6149829817583297E-4</v>
      </c>
      <c r="R63" s="18"/>
      <c r="T63" s="13" t="str">
        <f t="shared" si="2"/>
        <v>09/05/2023 16:00:00</v>
      </c>
      <c r="U63" s="8">
        <f>'Correlation Matrix'!F52</f>
        <v>-1.7174504889910288E-2</v>
      </c>
      <c r="V63">
        <f t="shared" si="8"/>
        <v>5.8182507243751411E-4</v>
      </c>
      <c r="X63" s="18"/>
      <c r="Z63" s="13" t="str">
        <f t="shared" si="3"/>
        <v>09/05/2023 16:00:00</v>
      </c>
      <c r="AA63" s="8">
        <f>'Correlation Matrix'!G52</f>
        <v>-6.6888140591047605E-3</v>
      </c>
      <c r="AB63">
        <f t="shared" si="9"/>
        <v>1.136235806574231E-4</v>
      </c>
      <c r="AD63" s="18"/>
      <c r="AF63" s="13" t="str">
        <f t="shared" si="4"/>
        <v>09/05/2023 16:00:00</v>
      </c>
      <c r="AG63" s="8">
        <f>'Correlation Matrix'!H52</f>
        <v>3.0445285472923285E-3</v>
      </c>
      <c r="AH63">
        <f t="shared" si="10"/>
        <v>1.9754338058860474E-4</v>
      </c>
      <c r="AJ63" s="18"/>
      <c r="AX63" t="str">
        <f>'Correlation Matrix'!B456</f>
        <v>16/12/2024 16:00:00</v>
      </c>
      <c r="AY63" s="7">
        <f>'Correlation Matrix'!C456</f>
        <v>1.1659486612797755E-2</v>
      </c>
      <c r="AZ63" s="7">
        <f>'Correlation Matrix'!D456</f>
        <v>2.3763580486964548E-2</v>
      </c>
      <c r="BA63" s="7">
        <f>'Correlation Matrix'!E456</f>
        <v>-2.9748590835819527E-2</v>
      </c>
      <c r="BB63" s="7">
        <f>'Correlation Matrix'!F456</f>
        <v>2.8403346342226123E-3</v>
      </c>
      <c r="BC63" s="7">
        <f>'Correlation Matrix'!G456</f>
        <v>2.4733093576020495E-3</v>
      </c>
      <c r="BD63" s="7">
        <f>'Correlation Matrix'!H456</f>
        <v>9.6159883656115914E-4</v>
      </c>
      <c r="BE63">
        <f>'Correlation Matrix'!I456</f>
        <v>453</v>
      </c>
    </row>
    <row r="64" spans="2:57" x14ac:dyDescent="0.2">
      <c r="B64" s="13" t="str">
        <f>'Correlation Matrix'!B53</f>
        <v>10/05/2023 16:00:00</v>
      </c>
      <c r="C64" s="24">
        <f>'Correlation Matrix'!C53</f>
        <v>1.0366988281215893E-2</v>
      </c>
      <c r="D64">
        <f t="shared" si="5"/>
        <v>2.3363991756304372E-4</v>
      </c>
      <c r="F64" s="18"/>
      <c r="H64" s="13" t="str">
        <f t="shared" si="0"/>
        <v>10/05/2023 16:00:00</v>
      </c>
      <c r="I64" s="24">
        <f>'Correlation Matrix'!D53</f>
        <v>3.2935037105070709E-2</v>
      </c>
      <c r="J64">
        <f t="shared" si="6"/>
        <v>4.4756479153358402E-4</v>
      </c>
      <c r="L64" s="18"/>
      <c r="N64" s="13" t="str">
        <f t="shared" si="1"/>
        <v>10/05/2023 16:00:00</v>
      </c>
      <c r="O64" s="8">
        <f>'Correlation Matrix'!E53</f>
        <v>-1.2839745033868328E-2</v>
      </c>
      <c r="P64">
        <f t="shared" si="7"/>
        <v>2.463083926602944E-4</v>
      </c>
      <c r="R64" s="18"/>
      <c r="T64" s="13" t="str">
        <f t="shared" si="2"/>
        <v>10/05/2023 16:00:00</v>
      </c>
      <c r="U64" s="8">
        <f>'Correlation Matrix'!F53</f>
        <v>-2.1891421481853014E-2</v>
      </c>
      <c r="V64">
        <f t="shared" si="8"/>
        <v>5.6461338518407631E-4</v>
      </c>
      <c r="X64" s="18"/>
      <c r="Z64" s="13" t="str">
        <f t="shared" si="3"/>
        <v>10/05/2023 16:00:00</v>
      </c>
      <c r="AA64" s="8">
        <f>'Correlation Matrix'!G53</f>
        <v>-1.0450959826709713E-3</v>
      </c>
      <c r="AB64">
        <f t="shared" si="9"/>
        <v>1.0949057982901436E-4</v>
      </c>
      <c r="AD64" s="18"/>
      <c r="AF64" s="13" t="str">
        <f t="shared" si="4"/>
        <v>10/05/2023 16:00:00</v>
      </c>
      <c r="AG64" s="8">
        <f>'Correlation Matrix'!H53</f>
        <v>6.4390096848016979E-3</v>
      </c>
      <c r="AH64">
        <f t="shared" si="10"/>
        <v>1.8624692699780512E-4</v>
      </c>
      <c r="AJ64" s="18"/>
      <c r="AX64" t="str">
        <f>'Correlation Matrix'!B455</f>
        <v>13/12/2024 16:00:00</v>
      </c>
      <c r="AY64" s="7">
        <f>'Correlation Matrix'!C455</f>
        <v>6.8535953820605803E-4</v>
      </c>
      <c r="AZ64" s="7">
        <f>'Correlation Matrix'!D455</f>
        <v>-6.6165918493073725E-3</v>
      </c>
      <c r="BA64" s="7">
        <f>'Correlation Matrix'!E455</f>
        <v>-5.4443066616904831E-3</v>
      </c>
      <c r="BB64" s="7">
        <f>'Correlation Matrix'!F455</f>
        <v>-1.3320075848926001E-2</v>
      </c>
      <c r="BC64" s="7">
        <f>'Correlation Matrix'!G455</f>
        <v>-6.4254373562837456E-3</v>
      </c>
      <c r="BD64" s="7">
        <f>'Correlation Matrix'!H455</f>
        <v>2.0916563903157126E-4</v>
      </c>
      <c r="BE64">
        <f>'Correlation Matrix'!I455</f>
        <v>452</v>
      </c>
    </row>
    <row r="65" spans="2:57" x14ac:dyDescent="0.2">
      <c r="B65" s="13" t="str">
        <f>'Correlation Matrix'!B54</f>
        <v>11/05/2023 16:00:00</v>
      </c>
      <c r="C65" s="24">
        <f>'Correlation Matrix'!C54</f>
        <v>1.0941235147514585E-3</v>
      </c>
      <c r="D65">
        <f t="shared" si="5"/>
        <v>2.2606998927063315E-4</v>
      </c>
      <c r="F65" s="18"/>
      <c r="H65" s="13" t="str">
        <f t="shared" si="0"/>
        <v>11/05/2023 16:00:00</v>
      </c>
      <c r="I65" s="24">
        <f>'Correlation Matrix'!D54</f>
        <v>1.7898575580505241E-2</v>
      </c>
      <c r="J65">
        <f t="shared" si="6"/>
        <v>4.857939041883121E-4</v>
      </c>
      <c r="L65" s="18"/>
      <c r="N65" s="13" t="str">
        <f t="shared" si="1"/>
        <v>11/05/2023 16:00:00</v>
      </c>
      <c r="O65" s="8">
        <f>'Correlation Matrix'!E54</f>
        <v>-5.5536193296971612E-3</v>
      </c>
      <c r="P65">
        <f t="shared" si="7"/>
        <v>2.4142143225276152E-4</v>
      </c>
      <c r="R65" s="18"/>
      <c r="T65" s="13" t="str">
        <f t="shared" si="2"/>
        <v>11/05/2023 16:00:00</v>
      </c>
      <c r="U65" s="8">
        <f>'Correlation Matrix'!F54</f>
        <v>-1.0111309604320566E-2</v>
      </c>
      <c r="V65">
        <f t="shared" si="8"/>
        <v>5.5949064214279982E-4</v>
      </c>
      <c r="X65" s="18"/>
      <c r="Z65" s="13" t="str">
        <f t="shared" si="3"/>
        <v>11/05/2023 16:00:00</v>
      </c>
      <c r="AA65" s="8">
        <f>'Correlation Matrix'!G54</f>
        <v>2.2195248885551661E-3</v>
      </c>
      <c r="AB65">
        <f t="shared" si="9"/>
        <v>1.029866785760532E-4</v>
      </c>
      <c r="AD65" s="18"/>
      <c r="AF65" s="13" t="str">
        <f t="shared" si="4"/>
        <v>11/05/2023 16:00:00</v>
      </c>
      <c r="AG65" s="8">
        <f>'Correlation Matrix'!H54</f>
        <v>-4.2880630719960931E-3</v>
      </c>
      <c r="AH65">
        <f t="shared" si="10"/>
        <v>1.77559762121195E-4</v>
      </c>
      <c r="AJ65" s="18"/>
      <c r="AX65" t="str">
        <f>'Correlation Matrix'!B454</f>
        <v>12/12/2024 16:00:00</v>
      </c>
      <c r="AY65" s="7">
        <f>'Correlation Matrix'!C454</f>
        <v>5.9460181251939897E-3</v>
      </c>
      <c r="AZ65" s="7">
        <f>'Correlation Matrix'!D454</f>
        <v>-5.6181146399125149E-3</v>
      </c>
      <c r="BA65" s="7">
        <f>'Correlation Matrix'!E454</f>
        <v>-9.6488591119401473E-3</v>
      </c>
      <c r="BB65" s="7">
        <f>'Correlation Matrix'!F454</f>
        <v>-5.7648358842288923E-2</v>
      </c>
      <c r="BC65" s="7">
        <f>'Correlation Matrix'!G454</f>
        <v>-3.8243115053717132E-3</v>
      </c>
      <c r="BD65" s="7">
        <f>'Correlation Matrix'!H454</f>
        <v>1.0176278894448571E-2</v>
      </c>
      <c r="BE65">
        <f>'Correlation Matrix'!I454</f>
        <v>451</v>
      </c>
    </row>
    <row r="66" spans="2:57" x14ac:dyDescent="0.2">
      <c r="B66" s="13" t="str">
        <f>'Correlation Matrix'!B55</f>
        <v>12/05/2023 16:00:00</v>
      </c>
      <c r="C66" s="24">
        <f>'Correlation Matrix'!C55</f>
        <v>-6.8145331854140029E-3</v>
      </c>
      <c r="D66">
        <f t="shared" si="5"/>
        <v>2.1257761629032707E-4</v>
      </c>
      <c r="F66" s="18"/>
      <c r="H66" s="13" t="str">
        <f t="shared" si="0"/>
        <v>12/05/2023 16:00:00</v>
      </c>
      <c r="I66" s="24">
        <f>'Correlation Matrix'!D55</f>
        <v>-1.7263510918653295E-2</v>
      </c>
      <c r="J66">
        <f t="shared" si="6"/>
        <v>4.7586781040567685E-4</v>
      </c>
      <c r="L66" s="18"/>
      <c r="N66" s="13" t="str">
        <f t="shared" si="1"/>
        <v>12/05/2023 16:00:00</v>
      </c>
      <c r="O66" s="8">
        <f>'Correlation Matrix'!E55</f>
        <v>2.5572191406403929E-3</v>
      </c>
      <c r="P66">
        <f t="shared" si="7"/>
        <v>2.2878670757714697E-4</v>
      </c>
      <c r="R66" s="18"/>
      <c r="T66" s="13" t="str">
        <f t="shared" si="2"/>
        <v>12/05/2023 16:00:00</v>
      </c>
      <c r="U66" s="8">
        <f>'Correlation Matrix'!F55</f>
        <v>1.4928661353364597E-2</v>
      </c>
      <c r="V66">
        <f t="shared" si="8"/>
        <v>5.3205551852909729E-4</v>
      </c>
      <c r="X66" s="18"/>
      <c r="Z66" s="13" t="str">
        <f t="shared" si="3"/>
        <v>12/05/2023 16:00:00</v>
      </c>
      <c r="AA66" s="8">
        <f>'Correlation Matrix'!G55</f>
        <v>-3.8415852604232296E-3</v>
      </c>
      <c r="AB66">
        <f t="shared" si="9"/>
        <v>9.7103055305344948E-5</v>
      </c>
      <c r="AD66" s="18"/>
      <c r="AF66" s="13" t="str">
        <f t="shared" si="4"/>
        <v>12/05/2023 16:00:00</v>
      </c>
      <c r="AG66" s="8">
        <f>'Correlation Matrix'!H55</f>
        <v>9.1841873465645426E-3</v>
      </c>
      <c r="AH66">
        <f t="shared" si="10"/>
        <v>1.680094254884883E-4</v>
      </c>
      <c r="AJ66" s="18"/>
      <c r="AX66" t="str">
        <f>'Correlation Matrix'!B453</f>
        <v>11/12/2024 16:00:00</v>
      </c>
      <c r="AY66" s="7">
        <f>'Correlation Matrix'!C453</f>
        <v>-5.1794717822105452E-3</v>
      </c>
      <c r="AZ66" s="7">
        <f>'Correlation Matrix'!D453</f>
        <v>2.2930941063916892E-2</v>
      </c>
      <c r="BA66" s="7">
        <f>'Correlation Matrix'!E453</f>
        <v>-5.0445495053906223E-3</v>
      </c>
      <c r="BB66" s="7">
        <f>'Correlation Matrix'!F453</f>
        <v>1.5640219633619057E-2</v>
      </c>
      <c r="BC66" s="7">
        <f>'Correlation Matrix'!G453</f>
        <v>1.0230845448643637E-2</v>
      </c>
      <c r="BD66" s="7">
        <f>'Correlation Matrix'!H453</f>
        <v>1.8169135458957542E-2</v>
      </c>
      <c r="BE66">
        <f>'Correlation Matrix'!I453</f>
        <v>450</v>
      </c>
    </row>
    <row r="67" spans="2:57" x14ac:dyDescent="0.2">
      <c r="B67" s="13" t="str">
        <f>'Correlation Matrix'!B56</f>
        <v>15/05/2023 16:00:00</v>
      </c>
      <c r="C67" s="24">
        <f>'Correlation Matrix'!C56</f>
        <v>-2.9015804944212843E-3</v>
      </c>
      <c r="D67">
        <f t="shared" si="5"/>
        <v>2.0260923106501396E-4</v>
      </c>
      <c r="F67" s="18"/>
      <c r="H67" s="13" t="str">
        <f t="shared" si="0"/>
        <v>15/05/2023 16:00:00</v>
      </c>
      <c r="I67" s="24">
        <f>'Correlation Matrix'!D56</f>
        <v>8.4891686549444234E-3</v>
      </c>
      <c r="J67">
        <f t="shared" si="6"/>
        <v>4.6519747033564395E-4</v>
      </c>
      <c r="L67" s="18"/>
      <c r="N67" s="13" t="str">
        <f t="shared" si="1"/>
        <v>15/05/2023 16:00:00</v>
      </c>
      <c r="O67" s="8">
        <f>'Correlation Matrix'!E56</f>
        <v>3.6963906723143551E-3</v>
      </c>
      <c r="P67">
        <f t="shared" si="7"/>
        <v>2.154518673065136E-4</v>
      </c>
      <c r="R67" s="18"/>
      <c r="T67" s="13" t="str">
        <f t="shared" si="2"/>
        <v>15/05/2023 16:00:00</v>
      </c>
      <c r="U67" s="8">
        <f>'Correlation Matrix'!F56</f>
        <v>0.106641233034516</v>
      </c>
      <c r="V67">
        <f t="shared" si="8"/>
        <v>5.1350408320555792E-4</v>
      </c>
      <c r="X67" s="18"/>
      <c r="Z67" s="13" t="str">
        <f t="shared" si="3"/>
        <v>15/05/2023 16:00:00</v>
      </c>
      <c r="AA67" s="8">
        <f>'Correlation Matrix'!G56</f>
        <v>3.8937501013324911E-3</v>
      </c>
      <c r="AB67">
        <f t="shared" si="9"/>
        <v>9.2162338625810311E-5</v>
      </c>
      <c r="AD67" s="18"/>
      <c r="AF67" s="13" t="str">
        <f t="shared" si="4"/>
        <v>15/05/2023 16:00:00</v>
      </c>
      <c r="AG67" s="8">
        <f>'Correlation Matrix'!H56</f>
        <v>5.2460774824641242E-3</v>
      </c>
      <c r="AH67">
        <f t="shared" si="10"/>
        <v>1.6298981779218677E-4</v>
      </c>
      <c r="AJ67" s="18"/>
      <c r="AX67" t="str">
        <f>'Correlation Matrix'!B452</f>
        <v>10/12/2024 16:00:00</v>
      </c>
      <c r="AY67" s="7">
        <f>'Correlation Matrix'!C452</f>
        <v>4.1252181771443009E-3</v>
      </c>
      <c r="AZ67" s="7">
        <f>'Correlation Matrix'!D452</f>
        <v>-4.6549859066235526E-3</v>
      </c>
      <c r="BA67" s="7">
        <f>'Correlation Matrix'!E452</f>
        <v>-5.0942436150084268E-4</v>
      </c>
      <c r="BB67" s="7">
        <f>'Correlation Matrix'!F452</f>
        <v>-2.7492488940134667E-2</v>
      </c>
      <c r="BC67" s="7">
        <f>'Correlation Matrix'!G452</f>
        <v>1.1770098705914707E-2</v>
      </c>
      <c r="BD67" s="7">
        <f>'Correlation Matrix'!H452</f>
        <v>-3.1811911862744097E-2</v>
      </c>
      <c r="BE67">
        <f>'Correlation Matrix'!I452</f>
        <v>449</v>
      </c>
    </row>
    <row r="68" spans="2:57" x14ac:dyDescent="0.2">
      <c r="B68" s="13" t="str">
        <f>'Correlation Matrix'!B57</f>
        <v>16/05/2023 16:00:00</v>
      </c>
      <c r="C68" s="24">
        <f>'Correlation Matrix'!C57</f>
        <v>0</v>
      </c>
      <c r="D68">
        <f t="shared" si="5"/>
        <v>1.9095782736304947E-4</v>
      </c>
      <c r="F68" s="18"/>
      <c r="H68" s="13" t="str">
        <f t="shared" si="0"/>
        <v>16/05/2023 16:00:00</v>
      </c>
      <c r="I68" s="24">
        <f>'Correlation Matrix'!D57</f>
        <v>1.9591009477169793E-2</v>
      </c>
      <c r="J68">
        <f t="shared" si="6"/>
        <v>4.4160958118263075E-4</v>
      </c>
      <c r="L68" s="18"/>
      <c r="N68" s="13" t="str">
        <f t="shared" si="1"/>
        <v>16/05/2023 16:00:00</v>
      </c>
      <c r="O68" s="8">
        <f>'Correlation Matrix'!E57</f>
        <v>-2.3753168509995991E-2</v>
      </c>
      <c r="P68">
        <f t="shared" si="7"/>
        <v>2.0334455350826512E-4</v>
      </c>
      <c r="R68" s="18"/>
      <c r="T68" s="13" t="str">
        <f t="shared" si="2"/>
        <v>16/05/2023 16:00:00</v>
      </c>
      <c r="U68" s="8">
        <f>'Correlation Matrix'!F57</f>
        <v>-3.967543527363099E-3</v>
      </c>
      <c r="V68">
        <f t="shared" si="8"/>
        <v>1.1650349932005419E-3</v>
      </c>
      <c r="X68" s="18"/>
      <c r="Z68" s="13" t="str">
        <f t="shared" si="3"/>
        <v>16/05/2023 16:00:00</v>
      </c>
      <c r="AA68" s="8">
        <f>'Correlation Matrix'!G57</f>
        <v>-8.3022803860983915E-3</v>
      </c>
      <c r="AB68">
        <f t="shared" si="9"/>
        <v>8.7542275699359294E-5</v>
      </c>
      <c r="AD68" s="18"/>
      <c r="AF68" s="13" t="str">
        <f t="shared" si="4"/>
        <v>16/05/2023 16:00:00</v>
      </c>
      <c r="AG68" s="8">
        <f>'Correlation Matrix'!H57</f>
        <v>-1.5948099676463909E-2</v>
      </c>
      <c r="AH68">
        <f t="shared" si="10"/>
        <v>1.5486170846177658E-4</v>
      </c>
      <c r="AJ68" s="18"/>
      <c r="AX68" t="str">
        <f>'Correlation Matrix'!B451</f>
        <v>09/12/2024 16:00:00</v>
      </c>
      <c r="AY68" s="7">
        <f>'Correlation Matrix'!C451</f>
        <v>1.5972888051357558E-2</v>
      </c>
      <c r="AZ68" s="7">
        <f>'Correlation Matrix'!D451</f>
        <v>-4.1490172513090158E-3</v>
      </c>
      <c r="BA68" s="7">
        <f>'Correlation Matrix'!E451</f>
        <v>1.1782923209103407E-2</v>
      </c>
      <c r="BB68" s="7">
        <f>'Correlation Matrix'!F451</f>
        <v>-4.6646226943966793E-3</v>
      </c>
      <c r="BC68" s="7">
        <f>'Correlation Matrix'!G451</f>
        <v>-1.0938010305251045E-2</v>
      </c>
      <c r="BD68" s="7">
        <f>'Correlation Matrix'!H451</f>
        <v>-5.5862784148483606E-2</v>
      </c>
      <c r="BE68">
        <f>'Correlation Matrix'!I451</f>
        <v>448</v>
      </c>
    </row>
    <row r="69" spans="2:57" x14ac:dyDescent="0.2">
      <c r="B69" s="13" t="str">
        <f>'Correlation Matrix'!B58</f>
        <v>17/05/2023 16:00:00</v>
      </c>
      <c r="C69" s="24">
        <f>'Correlation Matrix'!C58</f>
        <v>3.5967088315124198E-3</v>
      </c>
      <c r="D69">
        <f t="shared" si="5"/>
        <v>1.7950035772126648E-4</v>
      </c>
      <c r="F69" s="18"/>
      <c r="H69" s="13" t="str">
        <f t="shared" si="0"/>
        <v>17/05/2023 16:00:00</v>
      </c>
      <c r="I69" s="24">
        <f>'Correlation Matrix'!D58</f>
        <v>1.8349138668196398E-2</v>
      </c>
      <c r="J69">
        <f t="shared" si="6"/>
        <v>4.3814146545174634E-4</v>
      </c>
      <c r="L69" s="18"/>
      <c r="N69" s="13" t="str">
        <f t="shared" si="1"/>
        <v>17/05/2023 16:00:00</v>
      </c>
      <c r="O69" s="8">
        <f>'Correlation Matrix'!E58</f>
        <v>1.4229591368223332E-2</v>
      </c>
      <c r="P69">
        <f t="shared" si="7"/>
        <v>2.2499666115362516E-4</v>
      </c>
      <c r="R69" s="18"/>
      <c r="T69" s="13" t="str">
        <f t="shared" si="2"/>
        <v>17/05/2023 16:00:00</v>
      </c>
      <c r="U69" s="8">
        <f>'Correlation Matrix'!F58</f>
        <v>1.0068405802273514E-2</v>
      </c>
      <c r="V69">
        <f t="shared" si="8"/>
        <v>1.0960773777070006E-3</v>
      </c>
      <c r="X69" s="18"/>
      <c r="Z69" s="13" t="str">
        <f t="shared" si="3"/>
        <v>17/05/2023 16:00:00</v>
      </c>
      <c r="AA69" s="8">
        <f>'Correlation Matrix'!G58</f>
        <v>1.7622060724027815E-2</v>
      </c>
      <c r="AB69">
        <f t="shared" si="9"/>
        <v>8.6425410733961382E-5</v>
      </c>
      <c r="AD69" s="18"/>
      <c r="AF69" s="13" t="str">
        <f t="shared" si="4"/>
        <v>17/05/2023 16:00:00</v>
      </c>
      <c r="AG69" s="8">
        <f>'Correlation Matrix'!H58</f>
        <v>1.7441937872848017E-2</v>
      </c>
      <c r="AH69">
        <f t="shared" si="10"/>
        <v>1.608305189514957E-4</v>
      </c>
      <c r="AJ69" s="18"/>
      <c r="AX69" t="str">
        <f>'Correlation Matrix'!B450</f>
        <v>06/12/2024 16:00:00</v>
      </c>
      <c r="AY69" s="7">
        <f>'Correlation Matrix'!C450</f>
        <v>-8.2324858522934052E-4</v>
      </c>
      <c r="AZ69" s="7">
        <f>'Correlation Matrix'!D450</f>
        <v>2.8957740788585033E-2</v>
      </c>
      <c r="BA69" s="7">
        <f>'Correlation Matrix'!E450</f>
        <v>-2.6005216601711907E-2</v>
      </c>
      <c r="BB69" s="7">
        <f>'Correlation Matrix'!F450</f>
        <v>-1.4598799421152636E-2</v>
      </c>
      <c r="BC69" s="7">
        <f>'Correlation Matrix'!G450</f>
        <v>7.2151755088747304E-3</v>
      </c>
      <c r="BD69" s="7">
        <f>'Correlation Matrix'!H450</f>
        <v>-9.6524330993902792E-3</v>
      </c>
      <c r="BE69">
        <f>'Correlation Matrix'!I450</f>
        <v>447</v>
      </c>
    </row>
    <row r="70" spans="2:57" x14ac:dyDescent="0.2">
      <c r="B70" s="13" t="str">
        <f>'Correlation Matrix'!B59</f>
        <v>18/05/2023 16:00:00</v>
      </c>
      <c r="C70" s="24">
        <f>'Correlation Matrix'!C59</f>
        <v>1.3573567804096048E-2</v>
      </c>
      <c r="D70">
        <f t="shared" si="5"/>
        <v>1.6950651512311125E-4</v>
      </c>
      <c r="F70" s="18"/>
      <c r="H70" s="13" t="str">
        <f t="shared" si="0"/>
        <v>18/05/2023 16:00:00</v>
      </c>
      <c r="I70" s="24">
        <f>'Correlation Matrix'!D59</f>
        <v>2.2684473671068711E-2</v>
      </c>
      <c r="J70">
        <f t="shared" si="6"/>
        <v>4.3205443091652357E-4</v>
      </c>
      <c r="L70" s="18"/>
      <c r="N70" s="13" t="str">
        <f t="shared" si="1"/>
        <v>18/05/2023 16:00:00</v>
      </c>
      <c r="O70" s="8">
        <f>'Correlation Matrix'!E59</f>
        <v>-1.0977767482959247E-2</v>
      </c>
      <c r="P70">
        <f t="shared" si="7"/>
        <v>2.236457377148046E-4</v>
      </c>
      <c r="R70" s="18"/>
      <c r="T70" s="13" t="str">
        <f t="shared" si="2"/>
        <v>18/05/2023 16:00:00</v>
      </c>
      <c r="U70" s="8">
        <f>'Correlation Matrix'!F59</f>
        <v>4.6487489492002793E-2</v>
      </c>
      <c r="V70">
        <f t="shared" si="8"/>
        <v>1.0363951027685359E-3</v>
      </c>
      <c r="X70" s="18"/>
      <c r="Z70" s="13" t="str">
        <f t="shared" si="3"/>
        <v>18/05/2023 16:00:00</v>
      </c>
      <c r="AA70" s="8">
        <f>'Correlation Matrix'!G59</f>
        <v>1.2888165867347152E-2</v>
      </c>
      <c r="AB70">
        <f t="shared" si="9"/>
        <v>9.987210753960314E-5</v>
      </c>
      <c r="AD70" s="18"/>
      <c r="AF70" s="13" t="str">
        <f t="shared" si="4"/>
        <v>18/05/2023 16:00:00</v>
      </c>
      <c r="AG70" s="8">
        <f>'Correlation Matrix'!H59</f>
        <v>1.2485482668625206E-2</v>
      </c>
      <c r="AH70">
        <f t="shared" si="10"/>
        <v>1.6943395962002334E-4</v>
      </c>
      <c r="AJ70" s="18"/>
      <c r="AX70" t="str">
        <f>'Correlation Matrix'!B449</f>
        <v>05/12/2024 16:00:00</v>
      </c>
      <c r="AY70" s="7">
        <f>'Correlation Matrix'!C449</f>
        <v>1.2344409027086238E-4</v>
      </c>
      <c r="AZ70" s="7">
        <f>'Correlation Matrix'!D449</f>
        <v>1.089568801361581E-2</v>
      </c>
      <c r="BA70" s="7">
        <f>'Correlation Matrix'!E449</f>
        <v>6.3592218081072877E-3</v>
      </c>
      <c r="BB70" s="7">
        <f>'Correlation Matrix'!F449</f>
        <v>-3.1138407795592827E-3</v>
      </c>
      <c r="BC70" s="7">
        <f>'Correlation Matrix'!G449</f>
        <v>6.9413516940333864E-3</v>
      </c>
      <c r="BD70" s="7">
        <f>'Correlation Matrix'!H449</f>
        <v>7.4075864405931079E-3</v>
      </c>
      <c r="BE70">
        <f>'Correlation Matrix'!I449</f>
        <v>446</v>
      </c>
    </row>
    <row r="71" spans="2:57" x14ac:dyDescent="0.2">
      <c r="B71" s="13" t="str">
        <f>'Correlation Matrix'!B60</f>
        <v>19/05/2023 16:00:00</v>
      </c>
      <c r="C71" s="24">
        <f>'Correlation Matrix'!C60</f>
        <v>6.2819453252280992E-4</v>
      </c>
      <c r="D71">
        <f t="shared" si="5"/>
        <v>1.7039062879166815E-4</v>
      </c>
      <c r="F71" s="18"/>
      <c r="H71" s="13" t="str">
        <f t="shared" si="0"/>
        <v>19/05/2023 16:00:00</v>
      </c>
      <c r="I71" s="24">
        <f>'Correlation Matrix'!D60</f>
        <v>-1.6211959165451147E-2</v>
      </c>
      <c r="J71">
        <f t="shared" si="6"/>
        <v>4.3700628580553677E-4</v>
      </c>
      <c r="L71" s="18"/>
      <c r="N71" s="13" t="str">
        <f t="shared" si="1"/>
        <v>19/05/2023 16:00:00</v>
      </c>
      <c r="O71" s="8">
        <f>'Correlation Matrix'!E60</f>
        <v>7.890352667977725E-3</v>
      </c>
      <c r="P71">
        <f t="shared" si="7"/>
        <v>2.1745767618651135E-4</v>
      </c>
      <c r="R71" s="18"/>
      <c r="T71" s="13" t="str">
        <f t="shared" si="2"/>
        <v>19/05/2023 16:00:00</v>
      </c>
      <c r="U71" s="8">
        <f>'Correlation Matrix'!F60</f>
        <v>-1.0989121575595206E-2</v>
      </c>
      <c r="V71">
        <f t="shared" si="8"/>
        <v>1.1038765973585682E-3</v>
      </c>
      <c r="X71" s="18"/>
      <c r="Z71" s="13" t="str">
        <f t="shared" si="3"/>
        <v>19/05/2023 16:00:00</v>
      </c>
      <c r="AA71" s="8">
        <f>'Correlation Matrix'!G60</f>
        <v>-1.6590100017255548E-2</v>
      </c>
      <c r="AB71">
        <f t="shared" si="9"/>
        <v>1.0384607025268208E-4</v>
      </c>
      <c r="AD71" s="18"/>
      <c r="AF71" s="13" t="str">
        <f t="shared" si="4"/>
        <v>19/05/2023 16:00:00</v>
      </c>
      <c r="AG71" s="8">
        <f>'Correlation Matrix'!H60</f>
        <v>1.0995834674529302E-2</v>
      </c>
      <c r="AH71">
        <f t="shared" si="10"/>
        <v>1.6862115869093437E-4</v>
      </c>
      <c r="AJ71" s="18"/>
      <c r="AX71" t="str">
        <f>'Correlation Matrix'!B448</f>
        <v>04/12/2024 16:00:00</v>
      </c>
      <c r="AY71" s="7">
        <f>'Correlation Matrix'!C448</f>
        <v>1.4825189059665656E-3</v>
      </c>
      <c r="AZ71" s="7">
        <f>'Correlation Matrix'!D448</f>
        <v>2.1872975810074226E-2</v>
      </c>
      <c r="BA71" s="7">
        <f>'Correlation Matrix'!E448</f>
        <v>-2.2484084804790361E-2</v>
      </c>
      <c r="BB71" s="7">
        <f>'Correlation Matrix'!F448</f>
        <v>9.0016222777259142E-3</v>
      </c>
      <c r="BC71" s="7">
        <f>'Correlation Matrix'!G448</f>
        <v>-9.6246398542769798E-3</v>
      </c>
      <c r="BD71" s="7">
        <f>'Correlation Matrix'!H448</f>
        <v>2.6670373522425812E-2</v>
      </c>
      <c r="BE71">
        <f>'Correlation Matrix'!I448</f>
        <v>445</v>
      </c>
    </row>
    <row r="72" spans="2:57" x14ac:dyDescent="0.2">
      <c r="B72" s="13" t="str">
        <f>'Correlation Matrix'!B61</f>
        <v>22/05/2023 16:00:00</v>
      </c>
      <c r="C72" s="24">
        <f>'Correlation Matrix'!C61</f>
        <v>-5.4957775147952293E-3</v>
      </c>
      <c r="D72">
        <f t="shared" si="5"/>
        <v>1.6019086876640956E-4</v>
      </c>
      <c r="F72" s="18"/>
      <c r="H72" s="13" t="str">
        <f t="shared" si="0"/>
        <v>22/05/2023 16:00:00</v>
      </c>
      <c r="I72" s="24">
        <f>'Correlation Matrix'!D61</f>
        <v>-1.0723963362975611E-2</v>
      </c>
      <c r="J72">
        <f t="shared" si="6"/>
        <v>4.265555658561399E-4</v>
      </c>
      <c r="L72" s="18"/>
      <c r="N72" s="13" t="str">
        <f t="shared" si="1"/>
        <v>22/05/2023 16:00:00</v>
      </c>
      <c r="O72" s="8">
        <f>'Correlation Matrix'!E61</f>
        <v>-1.8136812032692441E-2</v>
      </c>
      <c r="P72">
        <f t="shared" si="7"/>
        <v>2.0814567552882444E-4</v>
      </c>
      <c r="R72" s="18"/>
      <c r="T72" s="13" t="str">
        <f t="shared" si="2"/>
        <v>22/05/2023 16:00:00</v>
      </c>
      <c r="U72" s="8">
        <f>'Correlation Matrix'!F61</f>
        <v>1.3802624689584903E-3</v>
      </c>
      <c r="V72">
        <f t="shared" si="8"/>
        <v>1.0448896490972467E-3</v>
      </c>
      <c r="X72" s="18"/>
      <c r="Z72" s="13" t="str">
        <f t="shared" si="3"/>
        <v>22/05/2023 16:00:00</v>
      </c>
      <c r="AA72" s="8">
        <f>'Correlation Matrix'!G61</f>
        <v>-2.7009495708205213E-3</v>
      </c>
      <c r="AB72">
        <f t="shared" si="9"/>
        <v>1.1412919115247371E-4</v>
      </c>
      <c r="AD72" s="18"/>
      <c r="AF72" s="13" t="str">
        <f t="shared" si="4"/>
        <v>22/05/2023 16:00:00</v>
      </c>
      <c r="AG72" s="8">
        <f>'Correlation Matrix'!H61</f>
        <v>1.4834741084790775E-2</v>
      </c>
      <c r="AH72">
        <f t="shared" si="10"/>
        <v>1.6575839198085317E-4</v>
      </c>
      <c r="AJ72" s="18"/>
      <c r="AX72" t="str">
        <f>'Correlation Matrix'!B447</f>
        <v>03/12/2024 16:00:00</v>
      </c>
      <c r="AY72" s="7">
        <f>'Correlation Matrix'!C447</f>
        <v>1.269094670795666E-2</v>
      </c>
      <c r="AZ72" s="7">
        <f>'Correlation Matrix'!D447</f>
        <v>1.287298219854281E-2</v>
      </c>
      <c r="BA72" s="7">
        <f>'Correlation Matrix'!E447</f>
        <v>-1.7894059629225585E-3</v>
      </c>
      <c r="BB72" s="7">
        <f>'Correlation Matrix'!F447</f>
        <v>-2.3886631174366079E-2</v>
      </c>
      <c r="BC72" s="7">
        <f>'Correlation Matrix'!G447</f>
        <v>-9.7963981064198482E-3</v>
      </c>
      <c r="BD72" s="7">
        <f>'Correlation Matrix'!H447</f>
        <v>-8.3285198467805445E-3</v>
      </c>
      <c r="BE72">
        <f>'Correlation Matrix'!I447</f>
        <v>444</v>
      </c>
    </row>
    <row r="73" spans="2:57" x14ac:dyDescent="0.2">
      <c r="B73" s="13" t="str">
        <f>'Correlation Matrix'!B62</f>
        <v>23/05/2023 16:00:00</v>
      </c>
      <c r="C73" s="24">
        <f>'Correlation Matrix'!C62</f>
        <v>-1.5271004769722592E-2</v>
      </c>
      <c r="D73">
        <f t="shared" si="5"/>
        <v>1.5239163086995273E-4</v>
      </c>
      <c r="F73" s="18"/>
      <c r="H73" s="13" t="str">
        <f t="shared" si="0"/>
        <v>23/05/2023 16:00:00</v>
      </c>
      <c r="I73" s="24">
        <f>'Correlation Matrix'!D62</f>
        <v>-1.7391304391667969E-4</v>
      </c>
      <c r="J73">
        <f t="shared" si="6"/>
        <v>4.0786243531739806E-4</v>
      </c>
      <c r="L73" s="18"/>
      <c r="N73" s="13" t="str">
        <f t="shared" si="1"/>
        <v>23/05/2023 16:00:00</v>
      </c>
      <c r="O73" s="8">
        <f>'Correlation Matrix'!E62</f>
        <v>2.8518858631027679E-2</v>
      </c>
      <c r="P73">
        <f t="shared" si="7"/>
        <v>2.1539357203964802E-4</v>
      </c>
      <c r="R73" s="18"/>
      <c r="T73" s="13" t="str">
        <f t="shared" si="2"/>
        <v>23/05/2023 16:00:00</v>
      </c>
      <c r="U73" s="8">
        <f>'Correlation Matrix'!F62</f>
        <v>-1.4938613743792274E-2</v>
      </c>
      <c r="V73">
        <f t="shared" si="8"/>
        <v>9.8231057762040454E-4</v>
      </c>
      <c r="X73" s="18"/>
      <c r="Z73" s="13" t="str">
        <f t="shared" si="3"/>
        <v>23/05/2023 16:00:00</v>
      </c>
      <c r="AA73" s="8">
        <f>'Correlation Matrix'!G62</f>
        <v>-2.8434684604156837E-2</v>
      </c>
      <c r="AB73">
        <f t="shared" si="9"/>
        <v>1.0771914739837221E-4</v>
      </c>
      <c r="AD73" s="18"/>
      <c r="AF73" s="13" t="str">
        <f t="shared" si="4"/>
        <v>23/05/2023 16:00:00</v>
      </c>
      <c r="AG73" s="8">
        <f>'Correlation Matrix'!H62</f>
        <v>6.0870272089848182E-3</v>
      </c>
      <c r="AH73">
        <f t="shared" si="10"/>
        <v>1.6901706104516874E-4</v>
      </c>
      <c r="AJ73" s="18"/>
      <c r="AX73" t="str">
        <f>'Correlation Matrix'!B446</f>
        <v>02/12/2024 16:00:00</v>
      </c>
      <c r="AY73" s="7">
        <f>'Correlation Matrix'!C446</f>
        <v>9.477551441854002E-3</v>
      </c>
      <c r="AZ73" s="7">
        <f>'Correlation Matrix'!D446</f>
        <v>1.3473686869693382E-2</v>
      </c>
      <c r="BA73" s="7">
        <f>'Correlation Matrix'!E446</f>
        <v>1.7276489766438624E-3</v>
      </c>
      <c r="BB73" s="7">
        <f>'Correlation Matrix'!F446</f>
        <v>5.9636934680492911E-3</v>
      </c>
      <c r="BC73" s="7">
        <f>'Correlation Matrix'!G446</f>
        <v>-2.9690898444172721E-3</v>
      </c>
      <c r="BD73" s="7">
        <f>'Correlation Matrix'!H446</f>
        <v>-2.7583050305191151E-2</v>
      </c>
      <c r="BE73">
        <f>'Correlation Matrix'!I446</f>
        <v>443</v>
      </c>
    </row>
    <row r="74" spans="2:57" x14ac:dyDescent="0.2">
      <c r="B74" s="13" t="str">
        <f>'Correlation Matrix'!B63</f>
        <v>24/05/2023 16:00:00</v>
      </c>
      <c r="C74" s="24">
        <f>'Correlation Matrix'!C63</f>
        <v>1.6307516718202389E-3</v>
      </c>
      <c r="D74">
        <f t="shared" si="5"/>
        <v>1.5724034821836899E-4</v>
      </c>
      <c r="F74" s="18"/>
      <c r="H74" s="13" t="str">
        <f t="shared" si="0"/>
        <v>24/05/2023 16:00:00</v>
      </c>
      <c r="I74" s="24">
        <f>'Correlation Matrix'!D63</f>
        <v>1.5189728488433328E-2</v>
      </c>
      <c r="J74">
        <f t="shared" si="6"/>
        <v>3.8339250394316479E-4</v>
      </c>
      <c r="L74" s="18"/>
      <c r="N74" s="13" t="str">
        <f t="shared" si="1"/>
        <v>24/05/2023 16:00:00</v>
      </c>
      <c r="O74" s="8">
        <f>'Correlation Matrix'!E63</f>
        <v>2.6741388659470653E-3</v>
      </c>
      <c r="P74">
        <f t="shared" si="7"/>
        <v>2.512694755742617E-4</v>
      </c>
      <c r="R74" s="18"/>
      <c r="T74" s="13" t="str">
        <f t="shared" si="2"/>
        <v>24/05/2023 16:00:00</v>
      </c>
      <c r="U74" s="8">
        <f>'Correlation Matrix'!F63</f>
        <v>-1.5165164556438713E-2</v>
      </c>
      <c r="V74">
        <f t="shared" si="8"/>
        <v>9.3676167379835331E-4</v>
      </c>
      <c r="X74" s="18"/>
      <c r="Z74" s="13" t="str">
        <f t="shared" si="3"/>
        <v>24/05/2023 16:00:00</v>
      </c>
      <c r="AA74" s="8">
        <f>'Correlation Matrix'!G63</f>
        <v>-1.4146413075504901E-2</v>
      </c>
      <c r="AB74">
        <f t="shared" si="9"/>
        <v>1.4976787586674234E-4</v>
      </c>
      <c r="AD74" s="18"/>
      <c r="AF74" s="13" t="str">
        <f t="shared" si="4"/>
        <v>24/05/2023 16:00:00</v>
      </c>
      <c r="AG74" s="8">
        <f>'Correlation Matrix'!H63</f>
        <v>-8.72428598998185E-3</v>
      </c>
      <c r="AH74">
        <f t="shared" si="10"/>
        <v>1.610991513970339E-4</v>
      </c>
      <c r="AJ74" s="18"/>
      <c r="AX74" t="str">
        <f>'Correlation Matrix'!B445</f>
        <v>29/11/2024 13:05:00</v>
      </c>
      <c r="AY74" s="7">
        <f>'Correlation Matrix'!C445</f>
        <v>1.0163980270458799E-2</v>
      </c>
      <c r="AZ74" s="7">
        <f>'Correlation Matrix'!D445</f>
        <v>1.0395857956138769E-2</v>
      </c>
      <c r="BA74" s="7">
        <f>'Correlation Matrix'!E445</f>
        <v>-1.1109740681024118E-3</v>
      </c>
      <c r="BB74" s="7">
        <f>'Correlation Matrix'!F445</f>
        <v>2.0694814192341315E-2</v>
      </c>
      <c r="BC74" s="7">
        <f>'Correlation Matrix'!G445</f>
        <v>1.0513273975523538E-3</v>
      </c>
      <c r="BD74" s="7">
        <f>'Correlation Matrix'!H445</f>
        <v>1.2432751575689205E-2</v>
      </c>
      <c r="BE74">
        <f>'Correlation Matrix'!I445</f>
        <v>442</v>
      </c>
    </row>
    <row r="75" spans="2:57" x14ac:dyDescent="0.2">
      <c r="B75" s="13" t="str">
        <f>'Correlation Matrix'!B64</f>
        <v>25/05/2023 16:00:00</v>
      </c>
      <c r="C75" s="24">
        <f>'Correlation Matrix'!C64</f>
        <v>6.6699780383861051E-3</v>
      </c>
      <c r="D75">
        <f t="shared" si="5"/>
        <v>1.4796548838617553E-4</v>
      </c>
      <c r="F75" s="18"/>
      <c r="H75" s="13" t="str">
        <f t="shared" si="0"/>
        <v>25/05/2023 16:00:00</v>
      </c>
      <c r="I75" s="24">
        <f>'Correlation Matrix'!D64</f>
        <v>-1.510276818575663E-2</v>
      </c>
      <c r="J75">
        <f t="shared" si="6"/>
        <v>3.7423262479971425E-4</v>
      </c>
      <c r="L75" s="18"/>
      <c r="N75" s="13" t="str">
        <f t="shared" si="1"/>
        <v>25/05/2023 16:00:00</v>
      </c>
      <c r="O75" s="8">
        <f>'Correlation Matrix'!E64</f>
        <v>-1.7381703038426215E-2</v>
      </c>
      <c r="P75">
        <f t="shared" si="7"/>
        <v>2.3662236816026811E-4</v>
      </c>
      <c r="R75" s="18"/>
      <c r="T75" s="13" t="str">
        <f t="shared" si="2"/>
        <v>25/05/2023 16:00:00</v>
      </c>
      <c r="U75" s="8">
        <f>'Correlation Matrix'!F64</f>
        <v>1.6564255375775782E-2</v>
      </c>
      <c r="V75">
        <f t="shared" si="8"/>
        <v>8.9435490633188398E-4</v>
      </c>
      <c r="X75" s="18"/>
      <c r="Z75" s="13" t="str">
        <f t="shared" si="3"/>
        <v>25/05/2023 16:00:00</v>
      </c>
      <c r="AA75" s="8">
        <f>'Correlation Matrix'!G64</f>
        <v>4.1703962737266644E-3</v>
      </c>
      <c r="AB75">
        <f t="shared" si="9"/>
        <v>1.5278906348890675E-4</v>
      </c>
      <c r="AD75" s="18"/>
      <c r="AF75" s="13" t="str">
        <f t="shared" si="4"/>
        <v>25/05/2023 16:00:00</v>
      </c>
      <c r="AG75" s="8">
        <f>'Correlation Matrix'!H64</f>
        <v>-6.744575729645568E-3</v>
      </c>
      <c r="AH75">
        <f t="shared" si="10"/>
        <v>1.5599999227531149E-4</v>
      </c>
      <c r="AJ75" s="18"/>
      <c r="AX75" t="str">
        <f>'Correlation Matrix'!B444</f>
        <v>27/11/2024 16:00:00</v>
      </c>
      <c r="AY75" s="7">
        <f>'Correlation Matrix'!C444</f>
        <v>-5.5320327375206512E-4</v>
      </c>
      <c r="AZ75" s="7">
        <f>'Correlation Matrix'!D444</f>
        <v>-1.0251540457391649E-2</v>
      </c>
      <c r="BA75" s="7">
        <f>'Correlation Matrix'!E444</f>
        <v>-2.5874829616027036E-3</v>
      </c>
      <c r="BB75" s="7">
        <f>'Correlation Matrix'!F444</f>
        <v>-2.105726435941176E-2</v>
      </c>
      <c r="BC75" s="7">
        <f>'Correlation Matrix'!G444</f>
        <v>7.3525584328218646E-3</v>
      </c>
      <c r="BD75" s="7">
        <f>'Correlation Matrix'!H444</f>
        <v>-5.1307106991947043E-2</v>
      </c>
      <c r="BE75">
        <f>'Correlation Matrix'!I444</f>
        <v>441</v>
      </c>
    </row>
    <row r="76" spans="2:57" x14ac:dyDescent="0.2">
      <c r="B76" s="13" t="str">
        <f>'Correlation Matrix'!B65</f>
        <v>26/05/2023 16:00:00</v>
      </c>
      <c r="C76" s="24">
        <f>'Correlation Matrix'!C65</f>
        <v>1.4006313582207318E-2</v>
      </c>
      <c r="D76">
        <f t="shared" si="5"/>
        <v>1.4175687550495818E-4</v>
      </c>
      <c r="F76" s="18"/>
      <c r="H76" s="13" t="str">
        <f t="shared" si="0"/>
        <v>26/05/2023 16:00:00</v>
      </c>
      <c r="I76" s="24">
        <f>'Correlation Matrix'!D65</f>
        <v>4.3475861203148919E-2</v>
      </c>
      <c r="J76">
        <f t="shared" si="6"/>
        <v>3.6546428372409356E-4</v>
      </c>
      <c r="L76" s="18"/>
      <c r="N76" s="13" t="str">
        <f t="shared" si="1"/>
        <v>26/05/2023 16:00:00</v>
      </c>
      <c r="O76" s="8">
        <f>'Correlation Matrix'!E65</f>
        <v>-3.1104224143923909E-3</v>
      </c>
      <c r="P76">
        <f t="shared" si="7"/>
        <v>2.4055244210161413E-4</v>
      </c>
      <c r="R76" s="18"/>
      <c r="T76" s="13" t="str">
        <f t="shared" si="2"/>
        <v>26/05/2023 16:00:00</v>
      </c>
      <c r="U76" s="8">
        <f>'Correlation Matrix'!F65</f>
        <v>4.8107519143296959E-2</v>
      </c>
      <c r="V76">
        <f t="shared" si="8"/>
        <v>8.5715608532120592E-4</v>
      </c>
      <c r="X76" s="18"/>
      <c r="Z76" s="13" t="str">
        <f t="shared" si="3"/>
        <v>26/05/2023 16:00:00</v>
      </c>
      <c r="AA76" s="8">
        <f>'Correlation Matrix'!G65</f>
        <v>1.1633505284754807E-2</v>
      </c>
      <c r="AB76">
        <f t="shared" si="9"/>
        <v>1.4466525198436714E-4</v>
      </c>
      <c r="AD76" s="18"/>
      <c r="AF76" s="13" t="str">
        <f t="shared" si="4"/>
        <v>26/05/2023 16:00:00</v>
      </c>
      <c r="AG76" s="8">
        <f>'Correlation Matrix'!H65</f>
        <v>1.3205474012045597E-2</v>
      </c>
      <c r="AH76">
        <f t="shared" si="10"/>
        <v>1.4936935084516824E-4</v>
      </c>
      <c r="AJ76" s="18"/>
      <c r="AX76" t="str">
        <f>'Correlation Matrix'!B443</f>
        <v>26/11/2024 16:00:00</v>
      </c>
      <c r="AY76" s="7">
        <f>'Correlation Matrix'!C443</f>
        <v>9.3604427595636724E-3</v>
      </c>
      <c r="AZ76" s="7">
        <f>'Correlation Matrix'!D443</f>
        <v>3.1323564522919498E-2</v>
      </c>
      <c r="BA76" s="7">
        <f>'Correlation Matrix'!E443</f>
        <v>1.3441312340778305E-2</v>
      </c>
      <c r="BB76" s="7">
        <f>'Correlation Matrix'!F443</f>
        <v>5.0349632815576417E-2</v>
      </c>
      <c r="BC76" s="7">
        <f>'Correlation Matrix'!G443</f>
        <v>3.5637145802704545E-3</v>
      </c>
      <c r="BD76" s="7">
        <f>'Correlation Matrix'!H443</f>
        <v>6.9065178357340759E-2</v>
      </c>
      <c r="BE76">
        <f>'Correlation Matrix'!I443</f>
        <v>440</v>
      </c>
    </row>
    <row r="77" spans="2:57" x14ac:dyDescent="0.2">
      <c r="B77" s="13" t="str">
        <f>'Correlation Matrix'!B66</f>
        <v>30/05/2023 16:00:00</v>
      </c>
      <c r="C77" s="24">
        <f>'Correlation Matrix'!C66</f>
        <v>1.0603110139068832E-2</v>
      </c>
      <c r="D77">
        <f t="shared" si="5"/>
        <v>1.4502207218444819E-4</v>
      </c>
      <c r="F77" s="18"/>
      <c r="H77" s="13" t="str">
        <f t="shared" si="0"/>
        <v>30/05/2023 16:00:00</v>
      </c>
      <c r="I77" s="24">
        <f>'Correlation Matrix'!D66</f>
        <v>1.2822279326160396E-2</v>
      </c>
      <c r="J77">
        <f t="shared" si="6"/>
        <v>4.5694545714197618E-4</v>
      </c>
      <c r="L77" s="18"/>
      <c r="N77" s="13" t="str">
        <f t="shared" si="1"/>
        <v>30/05/2023 16:00:00</v>
      </c>
      <c r="O77" s="8">
        <f>'Correlation Matrix'!E66</f>
        <v>-6.2500203451712946E-3</v>
      </c>
      <c r="P77">
        <f t="shared" si="7"/>
        <v>2.2669977923127455E-4</v>
      </c>
      <c r="R77" s="18"/>
      <c r="T77" s="13" t="str">
        <f t="shared" si="2"/>
        <v>30/05/2023 16:00:00</v>
      </c>
      <c r="U77" s="8">
        <f>'Correlation Matrix'!F66</f>
        <v>5.9780981755079626E-3</v>
      </c>
      <c r="V77">
        <f t="shared" si="8"/>
        <v>9.4458672408929468E-4</v>
      </c>
      <c r="X77" s="18"/>
      <c r="Z77" s="13" t="str">
        <f t="shared" si="3"/>
        <v>30/05/2023 16:00:00</v>
      </c>
      <c r="AA77" s="8">
        <f>'Correlation Matrix'!G66</f>
        <v>-1.8521294534981244E-2</v>
      </c>
      <c r="AB77">
        <f t="shared" si="9"/>
        <v>1.4410564357793021E-4</v>
      </c>
      <c r="AD77" s="18"/>
      <c r="AF77" s="13" t="str">
        <f t="shared" si="4"/>
        <v>30/05/2023 16:00:00</v>
      </c>
      <c r="AG77" s="8">
        <f>'Correlation Matrix'!H66</f>
        <v>-1.7905107737881218E-3</v>
      </c>
      <c r="AH77">
        <f t="shared" si="10"/>
        <v>1.5087026242742685E-4</v>
      </c>
      <c r="AJ77" s="18"/>
      <c r="AX77" t="str">
        <f>'Correlation Matrix'!B442</f>
        <v>25/11/2024 16:00:00</v>
      </c>
      <c r="AY77" s="7">
        <f>'Correlation Matrix'!C442</f>
        <v>1.2966426208818584E-2</v>
      </c>
      <c r="AZ77" s="7">
        <f>'Correlation Matrix'!D442</f>
        <v>2.1728531292201227E-2</v>
      </c>
      <c r="BA77" s="7">
        <f>'Correlation Matrix'!E442</f>
        <v>-1.2394804196390823E-2</v>
      </c>
      <c r="BB77" s="7">
        <f>'Correlation Matrix'!F442</f>
        <v>4.421793458921941E-2</v>
      </c>
      <c r="BC77" s="7">
        <f>'Correlation Matrix'!G442</f>
        <v>1.0959955430437386E-2</v>
      </c>
      <c r="BD77" s="7">
        <f>'Correlation Matrix'!H442</f>
        <v>-3.8490885900257384E-3</v>
      </c>
      <c r="BE77">
        <f>'Correlation Matrix'!I442</f>
        <v>439</v>
      </c>
    </row>
    <row r="78" spans="2:57" x14ac:dyDescent="0.2">
      <c r="B78" s="13" t="str">
        <f>'Correlation Matrix'!B67</f>
        <v>31/05/2023 16:00:00</v>
      </c>
      <c r="C78" s="24">
        <f>'Correlation Matrix'!C67</f>
        <v>-2.820476679253569E-4</v>
      </c>
      <c r="D78">
        <f t="shared" si="5"/>
        <v>1.4306630453065475E-4</v>
      </c>
      <c r="F78" s="18"/>
      <c r="H78" s="13" t="str">
        <f t="shared" si="0"/>
        <v>31/05/2023 16:00:00</v>
      </c>
      <c r="I78" s="24">
        <f>'Correlation Matrix'!D67</f>
        <v>-8.9168358312997388E-3</v>
      </c>
      <c r="J78">
        <f t="shared" si="6"/>
        <v>4.3939338054054238E-4</v>
      </c>
      <c r="L78" s="18"/>
      <c r="N78" s="13" t="str">
        <f t="shared" si="1"/>
        <v>31/05/2023 16:00:00</v>
      </c>
      <c r="O78" s="8">
        <f>'Correlation Matrix'!E67</f>
        <v>-1.6461819031438424E-2</v>
      </c>
      <c r="P78">
        <f t="shared" si="7"/>
        <v>2.1544155773630137E-4</v>
      </c>
      <c r="R78" s="18"/>
      <c r="T78" s="13" t="str">
        <f t="shared" si="2"/>
        <v>31/05/2023 16:00:00</v>
      </c>
      <c r="U78" s="8">
        <f>'Correlation Matrix'!F67</f>
        <v>-3.1278823677029444E-2</v>
      </c>
      <c r="V78">
        <f t="shared" si="8"/>
        <v>8.9005578011169763E-4</v>
      </c>
      <c r="X78" s="18"/>
      <c r="Z78" s="13" t="str">
        <f t="shared" si="3"/>
        <v>31/05/2023 16:00:00</v>
      </c>
      <c r="AA78" s="8">
        <f>'Correlation Matrix'!G67</f>
        <v>-6.771172051016911E-3</v>
      </c>
      <c r="AB78">
        <f t="shared" si="9"/>
        <v>1.5604160603834599E-4</v>
      </c>
      <c r="AD78" s="18"/>
      <c r="AF78" s="13" t="str">
        <f t="shared" si="4"/>
        <v>31/05/2023 16:00:00</v>
      </c>
      <c r="AG78" s="8">
        <f>'Correlation Matrix'!H67</f>
        <v>3.8158882458063435E-3</v>
      </c>
      <c r="AH78">
        <f t="shared" si="10"/>
        <v>1.4201040241164432E-4</v>
      </c>
      <c r="AJ78" s="18"/>
      <c r="AX78" t="str">
        <f>'Correlation Matrix'!B441</f>
        <v>22/11/2024 16:00:00</v>
      </c>
      <c r="AY78" s="7">
        <f>'Correlation Matrix'!C441</f>
        <v>5.890197880063815E-3</v>
      </c>
      <c r="AZ78" s="7">
        <f>'Correlation Matrix'!D441</f>
        <v>-6.3717029726926711E-3</v>
      </c>
      <c r="BA78" s="7">
        <f>'Correlation Matrix'!E441</f>
        <v>4.5063195489796924E-3</v>
      </c>
      <c r="BB78" s="7">
        <f>'Correlation Matrix'!F441</f>
        <v>8.1992260160069028E-3</v>
      </c>
      <c r="BC78" s="7">
        <f>'Correlation Matrix'!G441</f>
        <v>1.112023506023199E-2</v>
      </c>
      <c r="BD78" s="7">
        <f>'Correlation Matrix'!H441</f>
        <v>-7.7731441951960755E-3</v>
      </c>
      <c r="BE78">
        <f>'Correlation Matrix'!I441</f>
        <v>438</v>
      </c>
    </row>
    <row r="79" spans="2:57" x14ac:dyDescent="0.2">
      <c r="B79" s="13" t="str">
        <f>'Correlation Matrix'!B68</f>
        <v>01/06/2023 16:00:00</v>
      </c>
      <c r="C79" s="24">
        <f>'Correlation Matrix'!C68</f>
        <v>1.5895560519624617E-2</v>
      </c>
      <c r="D79">
        <f t="shared" si="5"/>
        <v>1.344870993120344E-4</v>
      </c>
      <c r="F79" s="18"/>
      <c r="H79" s="13" t="str">
        <f t="shared" ref="H79:H142" si="11">B79</f>
        <v>01/06/2023 16:00:00</v>
      </c>
      <c r="I79" s="24">
        <f>'Correlation Matrix'!D68</f>
        <v>1.799925313148899E-2</v>
      </c>
      <c r="J79">
        <f t="shared" si="6"/>
        <v>4.1780037538265087E-4</v>
      </c>
      <c r="L79" s="18"/>
      <c r="N79" s="13" t="str">
        <f t="shared" ref="N79:N142" si="12">H79</f>
        <v>01/06/2023 16:00:00</v>
      </c>
      <c r="O79" s="8">
        <f>'Correlation Matrix'!E68</f>
        <v>1.0172490123874365E-2</v>
      </c>
      <c r="P79">
        <f t="shared" si="7"/>
        <v>2.1877455342155297E-4</v>
      </c>
      <c r="R79" s="18"/>
      <c r="T79" s="13" t="str">
        <f t="shared" ref="T79:T142" si="13">N79</f>
        <v>01/06/2023 16:00:00</v>
      </c>
      <c r="U79" s="8">
        <f>'Correlation Matrix'!F68</f>
        <v>6.4703103306897446E-3</v>
      </c>
      <c r="V79">
        <f t="shared" si="8"/>
        <v>8.9535432194211761E-4</v>
      </c>
      <c r="X79" s="18"/>
      <c r="Z79" s="13" t="str">
        <f t="shared" ref="Z79:Z142" si="14">T79</f>
        <v>01/06/2023 16:00:00</v>
      </c>
      <c r="AA79" s="8">
        <f>'Correlation Matrix'!G68</f>
        <v>1.5926413549512405E-2</v>
      </c>
      <c r="AB79">
        <f t="shared" si="9"/>
        <v>1.4943003593271358E-4</v>
      </c>
      <c r="AD79" s="18"/>
      <c r="AF79" s="13" t="str">
        <f t="shared" ref="AF79:AF142" si="15">Z79</f>
        <v>01/06/2023 16:00:00</v>
      </c>
      <c r="AG79" s="8">
        <f>'Correlation Matrix'!H68</f>
        <v>5.6232279590138629E-2</v>
      </c>
      <c r="AH79">
        <f t="shared" si="10"/>
        <v>1.3436343845321465E-4</v>
      </c>
      <c r="AJ79" s="18"/>
      <c r="AX79" t="str">
        <f>'Correlation Matrix'!B440</f>
        <v>21/11/2024 16:00:00</v>
      </c>
      <c r="AY79" s="7">
        <f>'Correlation Matrix'!C440</f>
        <v>-2.0982696979778065E-3</v>
      </c>
      <c r="AZ79" s="7">
        <f>'Correlation Matrix'!D440</f>
        <v>-2.2430287931013364E-2</v>
      </c>
      <c r="BA79" s="7">
        <f>'Correlation Matrix'!E440</f>
        <v>1.8578157436647071E-3</v>
      </c>
      <c r="BB79" s="7">
        <f>'Correlation Matrix'!F440</f>
        <v>3.1619156245612248E-2</v>
      </c>
      <c r="BC79" s="7">
        <f>'Correlation Matrix'!G440</f>
        <v>4.9822998241361863E-3</v>
      </c>
      <c r="BD79" s="7">
        <f>'Correlation Matrix'!H440</f>
        <v>6.7422812244703922E-2</v>
      </c>
      <c r="BE79">
        <f>'Correlation Matrix'!I440</f>
        <v>437</v>
      </c>
    </row>
    <row r="80" spans="2:57" x14ac:dyDescent="0.2">
      <c r="B80" s="13" t="str">
        <f>'Correlation Matrix'!B69</f>
        <v>02/06/2023 16:00:00</v>
      </c>
      <c r="C80" s="24">
        <f>'Correlation Matrix'!C69</f>
        <v>4.764024077889918E-3</v>
      </c>
      <c r="D80">
        <f t="shared" si="5"/>
        <v>1.4157800400729529E-4</v>
      </c>
      <c r="F80" s="18"/>
      <c r="H80" s="13" t="str">
        <f t="shared" si="11"/>
        <v>02/06/2023 16:00:00</v>
      </c>
      <c r="I80" s="24">
        <f>'Correlation Matrix'!D69</f>
        <v>1.198297878398968E-2</v>
      </c>
      <c r="J80">
        <f t="shared" si="6"/>
        <v>4.1217073965717677E-4</v>
      </c>
      <c r="L80" s="18"/>
      <c r="N80" s="13" t="str">
        <f t="shared" si="12"/>
        <v>02/06/2023 16:00:00</v>
      </c>
      <c r="O80" s="8">
        <f>'Correlation Matrix'!E69</f>
        <v>2.6588687771518026E-2</v>
      </c>
      <c r="P80">
        <f t="shared" si="7"/>
        <v>2.1185685353547907E-4</v>
      </c>
      <c r="R80" s="18"/>
      <c r="T80" s="13" t="str">
        <f t="shared" si="13"/>
        <v>02/06/2023 16:00:00</v>
      </c>
      <c r="U80" s="8">
        <f>'Correlation Matrix'!F69</f>
        <v>3.2066875796662654E-2</v>
      </c>
      <c r="V80">
        <f t="shared" si="8"/>
        <v>8.4414495757211634E-4</v>
      </c>
      <c r="X80" s="18"/>
      <c r="Z80" s="13" t="str">
        <f t="shared" si="14"/>
        <v>02/06/2023 16:00:00</v>
      </c>
      <c r="AA80" s="8">
        <f>'Correlation Matrix'!G69</f>
        <v>7.6550514160212343E-3</v>
      </c>
      <c r="AB80">
        <f t="shared" si="9"/>
        <v>1.5568327268975629E-4</v>
      </c>
      <c r="AD80" s="18"/>
      <c r="AF80" s="13" t="str">
        <f t="shared" si="15"/>
        <v>02/06/2023 16:00:00</v>
      </c>
      <c r="AG80" s="8">
        <f>'Correlation Matrix'!H69</f>
        <v>-1.5191313568625157E-2</v>
      </c>
      <c r="AH80">
        <f t="shared" si="10"/>
        <v>3.1602578822023322E-4</v>
      </c>
      <c r="AJ80" s="18"/>
      <c r="AX80" t="str">
        <f>'Correlation Matrix'!B439</f>
        <v>20/11/2024 16:00:00</v>
      </c>
      <c r="AY80" s="7">
        <f>'Correlation Matrix'!C439</f>
        <v>3.1490578857323766E-3</v>
      </c>
      <c r="AZ80" s="7">
        <f>'Correlation Matrix'!D439</f>
        <v>-8.4910569296068189E-3</v>
      </c>
      <c r="BA80" s="7">
        <f>'Correlation Matrix'!E439</f>
        <v>1.0781271662344322E-2</v>
      </c>
      <c r="BB80" s="7">
        <f>'Correlation Matrix'!F439</f>
        <v>-2.2541938094495641E-2</v>
      </c>
      <c r="BC80" s="7">
        <f>'Correlation Matrix'!G439</f>
        <v>-1.3411053714840639E-2</v>
      </c>
      <c r="BD80" s="7">
        <f>'Correlation Matrix'!H439</f>
        <v>3.5744718909755603E-3</v>
      </c>
      <c r="BE80">
        <f>'Correlation Matrix'!I439</f>
        <v>436</v>
      </c>
    </row>
    <row r="81" spans="2:57" x14ac:dyDescent="0.2">
      <c r="B81" s="13" t="str">
        <f>'Correlation Matrix'!B70</f>
        <v>05/06/2023 16:00:00</v>
      </c>
      <c r="C81" s="24">
        <f>'Correlation Matrix'!C70</f>
        <v>-7.5999589170887821E-3</v>
      </c>
      <c r="D81">
        <f t="shared" si="5"/>
        <v>1.3444507929174048E-4</v>
      </c>
      <c r="F81" s="18"/>
      <c r="H81" s="13" t="str">
        <f t="shared" si="11"/>
        <v>05/06/2023 16:00:00</v>
      </c>
      <c r="I81" s="24">
        <f>'Correlation Matrix'!D70</f>
        <v>8.4151969252844981E-3</v>
      </c>
      <c r="J81">
        <f t="shared" si="6"/>
        <v>3.9605600210999896E-4</v>
      </c>
      <c r="L81" s="18"/>
      <c r="N81" s="13" t="str">
        <f t="shared" si="12"/>
        <v>05/06/2023 16:00:00</v>
      </c>
      <c r="O81" s="8">
        <f>'Correlation Matrix'!E70</f>
        <v>-4.811248335352015E-3</v>
      </c>
      <c r="P81">
        <f t="shared" si="7"/>
        <v>2.4156294136802668E-4</v>
      </c>
      <c r="R81" s="18"/>
      <c r="T81" s="13" t="str">
        <f t="shared" si="13"/>
        <v>05/06/2023 16:00:00</v>
      </c>
      <c r="U81" s="8">
        <f>'Correlation Matrix'!F70</f>
        <v>-3.1388219510010952E-2</v>
      </c>
      <c r="V81">
        <f t="shared" si="8"/>
        <v>8.5519333151930471E-4</v>
      </c>
      <c r="X81" s="18"/>
      <c r="Z81" s="13" t="str">
        <f t="shared" si="14"/>
        <v>05/06/2023 16:00:00</v>
      </c>
      <c r="AA81" s="8">
        <f>'Correlation Matrix'!G70</f>
        <v>-8.6261871815815194E-3</v>
      </c>
      <c r="AB81">
        <f t="shared" si="9"/>
        <v>1.4985826505928661E-4</v>
      </c>
      <c r="AD81" s="18"/>
      <c r="AF81" s="13" t="str">
        <f t="shared" si="15"/>
        <v>05/06/2023 16:00:00</v>
      </c>
      <c r="AG81" s="8">
        <f>'Correlation Matrix'!H70</f>
        <v>-3.4275921500955372E-4</v>
      </c>
      <c r="AH81">
        <f t="shared" si="10"/>
        <v>3.109108014034369E-4</v>
      </c>
      <c r="AJ81" s="18"/>
      <c r="AX81" t="str">
        <f>'Correlation Matrix'!B438</f>
        <v>19/11/2024 16:00:00</v>
      </c>
      <c r="AY81" s="7">
        <f>'Correlation Matrix'!C438</f>
        <v>1.1396012629335743E-3</v>
      </c>
      <c r="AZ81" s="7">
        <f>'Correlation Matrix'!D438</f>
        <v>1.4324283218301996E-2</v>
      </c>
      <c r="BA81" s="7">
        <f>'Correlation Matrix'!E438</f>
        <v>-7.2418845652919691E-3</v>
      </c>
      <c r="BB81" s="7">
        <f>'Correlation Matrix'!F438</f>
        <v>1.1002555980434408E-2</v>
      </c>
      <c r="BC81" s="7">
        <f>'Correlation Matrix'!G438</f>
        <v>-4.1687138336788327E-3</v>
      </c>
      <c r="BD81" s="7">
        <f>'Correlation Matrix'!H438</f>
        <v>1.8500721285750182E-2</v>
      </c>
      <c r="BE81">
        <f>'Correlation Matrix'!I438</f>
        <v>435</v>
      </c>
    </row>
    <row r="82" spans="2:57" x14ac:dyDescent="0.2">
      <c r="B82" s="13" t="str">
        <f>'Correlation Matrix'!B71</f>
        <v>06/06/2023 16:00:00</v>
      </c>
      <c r="C82" s="24">
        <f>'Correlation Matrix'!C71</f>
        <v>-2.0624885373653236E-3</v>
      </c>
      <c r="D82">
        <f t="shared" ref="D82:D145" si="16">$B$2*D81+(1-$B$2)*C81^2</f>
        <v>1.298439370667223E-4</v>
      </c>
      <c r="F82" s="18"/>
      <c r="H82" s="13" t="str">
        <f t="shared" si="11"/>
        <v>06/06/2023 16:00:00</v>
      </c>
      <c r="I82" s="24">
        <f>'Correlation Matrix'!D71</f>
        <v>1.0400633630139251E-2</v>
      </c>
      <c r="J82">
        <f t="shared" ref="J82:J145" si="17">$B$2*J81+(1-$B$2)*I81^2</f>
        <v>3.7654157434087806E-4</v>
      </c>
      <c r="L82" s="18"/>
      <c r="N82" s="13" t="str">
        <f t="shared" si="12"/>
        <v>06/06/2023 16:00:00</v>
      </c>
      <c r="O82" s="8">
        <f>'Correlation Matrix'!E71</f>
        <v>1.7989082910909848E-3</v>
      </c>
      <c r="P82">
        <f t="shared" ref="P82:P145" si="18">$B$2*P81+(1-$B$2)*O81^2</f>
        <v>2.2845805151861071E-4</v>
      </c>
      <c r="R82" s="18"/>
      <c r="T82" s="13" t="str">
        <f t="shared" si="13"/>
        <v>06/06/2023 16:00:00</v>
      </c>
      <c r="U82" s="8">
        <f>'Correlation Matrix'!F71</f>
        <v>1.2137708014424303E-2</v>
      </c>
      <c r="V82">
        <f t="shared" ref="V82:V145" si="19">$B$2*V81+(1-$B$2)*U81^2</f>
        <v>8.6299495106866443E-4</v>
      </c>
      <c r="X82" s="18"/>
      <c r="Z82" s="13" t="str">
        <f t="shared" si="14"/>
        <v>06/06/2023 16:00:00</v>
      </c>
      <c r="AA82" s="8">
        <f>'Correlation Matrix'!G71</f>
        <v>2.5158559636154931E-2</v>
      </c>
      <c r="AB82">
        <f t="shared" ref="AB82:AB145" si="20">$B$2*AB81+(1-$B$2)*AA81^2</f>
        <v>1.4533143547323029E-4</v>
      </c>
      <c r="AD82" s="18"/>
      <c r="AF82" s="13" t="str">
        <f t="shared" si="15"/>
        <v>06/06/2023 16:00:00</v>
      </c>
      <c r="AG82" s="8">
        <f>'Correlation Matrix'!H71</f>
        <v>2.3044055958980857E-2</v>
      </c>
      <c r="AH82">
        <f t="shared" ref="AH82:AH145" si="21">$B$2*AH81+(1-$B$2)*AG81^2</f>
        <v>2.9226320235199911E-4</v>
      </c>
      <c r="AJ82" s="18"/>
      <c r="AX82" t="str">
        <f>'Correlation Matrix'!B437</f>
        <v>18/11/2024 16:00:00</v>
      </c>
      <c r="AY82" s="7">
        <f>'Correlation Matrix'!C437</f>
        <v>1.3332942201153587E-2</v>
      </c>
      <c r="AZ82" s="7">
        <f>'Correlation Matrix'!D437</f>
        <v>-4.5015039778938636E-3</v>
      </c>
      <c r="BA82" s="7">
        <f>'Correlation Matrix'!E437</f>
        <v>-4.0970943152259407E-3</v>
      </c>
      <c r="BB82" s="7">
        <f>'Correlation Matrix'!F437</f>
        <v>2.7837277335829573E-2</v>
      </c>
      <c r="BC82" s="7">
        <f>'Correlation Matrix'!G437</f>
        <v>-4.9831341110887341E-4</v>
      </c>
      <c r="BD82" s="7">
        <f>'Correlation Matrix'!H437</f>
        <v>2.6400688552137171E-2</v>
      </c>
      <c r="BE82">
        <f>'Correlation Matrix'!I437</f>
        <v>434</v>
      </c>
    </row>
    <row r="83" spans="2:57" x14ac:dyDescent="0.2">
      <c r="B83" s="13" t="str">
        <f>'Correlation Matrix'!B72</f>
        <v>07/06/2023 16:00:00</v>
      </c>
      <c r="C83" s="24">
        <f>'Correlation Matrix'!C72</f>
        <v>-7.7864998623044576E-3</v>
      </c>
      <c r="D83">
        <f t="shared" si="16"/>
        <v>1.2230853238072475E-4</v>
      </c>
      <c r="F83" s="18"/>
      <c r="H83" s="13" t="str">
        <f t="shared" si="11"/>
        <v>07/06/2023 16:00:00</v>
      </c>
      <c r="I83" s="24">
        <f>'Correlation Matrix'!D72</f>
        <v>-4.3421927773669725E-2</v>
      </c>
      <c r="J83">
        <f t="shared" si="17"/>
        <v>3.6043947067492839E-4</v>
      </c>
      <c r="L83" s="18"/>
      <c r="N83" s="13" t="str">
        <f t="shared" si="12"/>
        <v>07/06/2023 16:00:00</v>
      </c>
      <c r="O83" s="8">
        <f>'Correlation Matrix'!E72</f>
        <v>2.5601803856224854E-2</v>
      </c>
      <c r="P83">
        <f t="shared" si="18"/>
        <v>2.149447326898794E-4</v>
      </c>
      <c r="R83" s="18"/>
      <c r="T83" s="13" t="str">
        <f t="shared" si="13"/>
        <v>07/06/2023 16:00:00</v>
      </c>
      <c r="U83" s="8">
        <f>'Correlation Matrix'!F72</f>
        <v>1.3646409141290405E-2</v>
      </c>
      <c r="V83">
        <f t="shared" si="19"/>
        <v>8.2005469135514974E-4</v>
      </c>
      <c r="X83" s="18"/>
      <c r="Z83" s="13" t="str">
        <f t="shared" si="14"/>
        <v>07/06/2023 16:00:00</v>
      </c>
      <c r="AA83" s="8">
        <f>'Correlation Matrix'!G72</f>
        <v>-2.2813260613952915E-2</v>
      </c>
      <c r="AB83">
        <f t="shared" si="20"/>
        <v>1.7458873672279436E-4</v>
      </c>
      <c r="AD83" s="18"/>
      <c r="AF83" s="13" t="str">
        <f t="shared" si="15"/>
        <v>07/06/2023 16:00:00</v>
      </c>
      <c r="AG83" s="8">
        <f>'Correlation Matrix'!H72</f>
        <v>1.3972283195016335E-2</v>
      </c>
      <c r="AH83">
        <f t="shared" si="21"/>
        <v>3.0658912111331763E-4</v>
      </c>
      <c r="AJ83" s="18"/>
      <c r="AX83" t="str">
        <f>'Correlation Matrix'!B436</f>
        <v>15/11/2024 16:00:00</v>
      </c>
      <c r="AY83" s="7">
        <f>'Correlation Matrix'!C436</f>
        <v>-1.4209673802113448E-2</v>
      </c>
      <c r="AZ83" s="7">
        <f>'Correlation Matrix'!D436</f>
        <v>-4.2847482429189496E-2</v>
      </c>
      <c r="BA83" s="7">
        <f>'Correlation Matrix'!E436</f>
        <v>-2.3513407281652229E-3</v>
      </c>
      <c r="BB83" s="7">
        <f>'Correlation Matrix'!F436</f>
        <v>-6.7184800268401739E-3</v>
      </c>
      <c r="BC83" s="7">
        <f>'Correlation Matrix'!G436</f>
        <v>2.859091068681735E-3</v>
      </c>
      <c r="BD83" s="7">
        <f>'Correlation Matrix'!H436</f>
        <v>-4.8925952687314716E-3</v>
      </c>
      <c r="BE83">
        <f>'Correlation Matrix'!I436</f>
        <v>433</v>
      </c>
    </row>
    <row r="84" spans="2:57" x14ac:dyDescent="0.2">
      <c r="B84" s="13" t="str">
        <f>'Correlation Matrix'!B73</f>
        <v>08/06/2023 16:00:00</v>
      </c>
      <c r="C84" s="24">
        <f>'Correlation Matrix'!C73</f>
        <v>1.5346711534796179E-2</v>
      </c>
      <c r="D84">
        <f t="shared" si="16"/>
        <v>1.1860779524422129E-4</v>
      </c>
      <c r="F84" s="18"/>
      <c r="H84" s="13" t="str">
        <f t="shared" si="11"/>
        <v>08/06/2023 16:00:00</v>
      </c>
      <c r="I84" s="24">
        <f>'Correlation Matrix'!D73</f>
        <v>2.460609721824614E-2</v>
      </c>
      <c r="J84">
        <f t="shared" si="17"/>
        <v>4.5194093112934015E-4</v>
      </c>
      <c r="L84" s="18"/>
      <c r="N84" s="13" t="str">
        <f t="shared" si="12"/>
        <v>08/06/2023 16:00:00</v>
      </c>
      <c r="O84" s="8">
        <f>'Correlation Matrix'!E73</f>
        <v>-3.6982522484456919E-3</v>
      </c>
      <c r="P84">
        <f t="shared" si="18"/>
        <v>2.4137519037004324E-4</v>
      </c>
      <c r="R84" s="18"/>
      <c r="T84" s="13" t="str">
        <f t="shared" si="13"/>
        <v>08/06/2023 16:00:00</v>
      </c>
      <c r="U84" s="8">
        <f>'Correlation Matrix'!F73</f>
        <v>1.981506592861166E-3</v>
      </c>
      <c r="V84">
        <f t="shared" si="19"/>
        <v>7.8202487882093039E-4</v>
      </c>
      <c r="X84" s="18"/>
      <c r="Z84" s="13" t="str">
        <f t="shared" si="14"/>
        <v>08/06/2023 16:00:00</v>
      </c>
      <c r="AA84" s="8">
        <f>'Correlation Matrix'!G73</f>
        <v>-1.0284536778563932E-2</v>
      </c>
      <c r="AB84">
        <f t="shared" si="20"/>
        <v>1.9534010410983483E-4</v>
      </c>
      <c r="AD84" s="18"/>
      <c r="AF84" s="13" t="str">
        <f t="shared" si="15"/>
        <v>08/06/2023 16:00:00</v>
      </c>
      <c r="AG84" s="8">
        <f>'Correlation Matrix'!H73</f>
        <v>1.6274729807069538E-2</v>
      </c>
      <c r="AH84">
        <f t="shared" si="21"/>
        <v>2.9990725570742271E-4</v>
      </c>
      <c r="AJ84" s="18"/>
      <c r="AX84" t="str">
        <f>'Correlation Matrix'!B435</f>
        <v>14/11/2024 16:00:00</v>
      </c>
      <c r="AY84" s="7">
        <f>'Correlation Matrix'!C435</f>
        <v>1.3676482640454679E-2</v>
      </c>
      <c r="AZ84" s="7">
        <f>'Correlation Matrix'!D435</f>
        <v>-1.2312764228387701E-2</v>
      </c>
      <c r="BA84" s="7">
        <f>'Correlation Matrix'!E435</f>
        <v>1.9219361087828766E-2</v>
      </c>
      <c r="BB84" s="7">
        <f>'Correlation Matrix'!F435</f>
        <v>7.772331952807441E-3</v>
      </c>
      <c r="BC84" s="7">
        <f>'Correlation Matrix'!G435</f>
        <v>-2.8399297591972014E-3</v>
      </c>
      <c r="BD84" s="7">
        <f>'Correlation Matrix'!H435</f>
        <v>-2.5701259328581422E-3</v>
      </c>
      <c r="BE84">
        <f>'Correlation Matrix'!I435</f>
        <v>432</v>
      </c>
    </row>
    <row r="85" spans="2:57" x14ac:dyDescent="0.2">
      <c r="B85" s="13" t="str">
        <f>'Correlation Matrix'!B74</f>
        <v>09/06/2023 16:00:00</v>
      </c>
      <c r="C85" s="24">
        <f>'Correlation Matrix'!C74</f>
        <v>2.1574981400213143E-3</v>
      </c>
      <c r="D85">
        <f t="shared" si="16"/>
        <v>1.2562262082550278E-4</v>
      </c>
      <c r="F85" s="18"/>
      <c r="H85" s="13" t="str">
        <f t="shared" si="11"/>
        <v>09/06/2023 16:00:00</v>
      </c>
      <c r="I85" s="24">
        <f>'Correlation Matrix'!D74</f>
        <v>-6.6214712209007008E-3</v>
      </c>
      <c r="J85">
        <f t="shared" si="17"/>
        <v>4.6115207648040658E-4</v>
      </c>
      <c r="L85" s="18"/>
      <c r="N85" s="13" t="str">
        <f t="shared" si="12"/>
        <v>09/06/2023 16:00:00</v>
      </c>
      <c r="O85" s="8">
        <f>'Correlation Matrix'!E74</f>
        <v>-2.389186927130455E-3</v>
      </c>
      <c r="P85">
        <f t="shared" si="18"/>
        <v>2.2771330312942864E-4</v>
      </c>
      <c r="R85" s="18"/>
      <c r="T85" s="13" t="str">
        <f t="shared" si="13"/>
        <v>09/06/2023 16:00:00</v>
      </c>
      <c r="U85" s="8">
        <f>'Correlation Matrix'!F74</f>
        <v>-7.9496940692740034E-3</v>
      </c>
      <c r="V85">
        <f t="shared" si="19"/>
        <v>7.3533896819432765E-4</v>
      </c>
      <c r="X85" s="18"/>
      <c r="Z85" s="13" t="str">
        <f t="shared" si="14"/>
        <v>09/06/2023 16:00:00</v>
      </c>
      <c r="AA85" s="8">
        <f>'Correlation Matrix'!G74</f>
        <v>4.4244857129585825E-3</v>
      </c>
      <c r="AB85">
        <f t="shared" si="20"/>
        <v>1.8996599966822277E-4</v>
      </c>
      <c r="AD85" s="18"/>
      <c r="AF85" s="13" t="str">
        <f t="shared" si="15"/>
        <v>09/06/2023 16:00:00</v>
      </c>
      <c r="AG85" s="8">
        <f>'Correlation Matrix'!H74</f>
        <v>1.0668779464063234E-2</v>
      </c>
      <c r="AH85">
        <f t="shared" si="21"/>
        <v>2.9780483018256439E-4</v>
      </c>
      <c r="AJ85" s="18"/>
      <c r="AX85" t="str">
        <f>'Correlation Matrix'!B434</f>
        <v>13/11/2024 16:00:00</v>
      </c>
      <c r="AY85" s="7">
        <f>'Correlation Matrix'!C434</f>
        <v>3.9612825806397481E-3</v>
      </c>
      <c r="AZ85" s="7">
        <f>'Correlation Matrix'!D434</f>
        <v>2.4539658384679072E-2</v>
      </c>
      <c r="BA85" s="7">
        <f>'Correlation Matrix'!E434</f>
        <v>2.184730695546484E-2</v>
      </c>
      <c r="BB85" s="7">
        <f>'Correlation Matrix'!F434</f>
        <v>-1.9422141262043915E-2</v>
      </c>
      <c r="BC85" s="7">
        <f>'Correlation Matrix'!G434</f>
        <v>-1.3872064893948126E-2</v>
      </c>
      <c r="BD85" s="7">
        <f>'Correlation Matrix'!H434</f>
        <v>-1.205310857167397E-2</v>
      </c>
      <c r="BE85">
        <f>'Correlation Matrix'!I434</f>
        <v>431</v>
      </c>
    </row>
    <row r="86" spans="2:57" x14ac:dyDescent="0.2">
      <c r="B86" s="13" t="str">
        <f>'Correlation Matrix'!B75</f>
        <v>12/06/2023 16:00:00</v>
      </c>
      <c r="C86" s="24">
        <f>'Correlation Matrix'!C75</f>
        <v>1.5517789109572321E-2</v>
      </c>
      <c r="D86">
        <f t="shared" si="16"/>
        <v>1.1836455146942433E-4</v>
      </c>
      <c r="F86" s="18"/>
      <c r="H86" s="13" t="str">
        <f t="shared" si="11"/>
        <v>12/06/2023 16:00:00</v>
      </c>
      <c r="I86" s="24">
        <f>'Correlation Matrix'!D75</f>
        <v>2.5121321048519565E-2</v>
      </c>
      <c r="J86">
        <f t="shared" si="17"/>
        <v>4.3611358475933515E-4</v>
      </c>
      <c r="L86" s="18"/>
      <c r="N86" s="13" t="str">
        <f t="shared" si="12"/>
        <v>12/06/2023 16:00:00</v>
      </c>
      <c r="O86" s="8">
        <f>'Correlation Matrix'!E75</f>
        <v>-9.6778009526541399E-3</v>
      </c>
      <c r="P86">
        <f t="shared" si="18"/>
        <v>2.1439299779202919E-4</v>
      </c>
      <c r="R86" s="18"/>
      <c r="T86" s="13" t="str">
        <f t="shared" si="13"/>
        <v>12/06/2023 16:00:00</v>
      </c>
      <c r="U86" s="8">
        <f>'Correlation Matrix'!F75</f>
        <v>1.32145959971799E-2</v>
      </c>
      <c r="V86">
        <f t="shared" si="19"/>
        <v>6.9501048825037093E-4</v>
      </c>
      <c r="X86" s="18"/>
      <c r="Z86" s="13" t="str">
        <f t="shared" si="14"/>
        <v>12/06/2023 16:00:00</v>
      </c>
      <c r="AA86" s="8">
        <f>'Correlation Matrix'!G75</f>
        <v>1.635967879395693E-2</v>
      </c>
      <c r="AB86">
        <f t="shared" si="20"/>
        <v>1.7974260411757987E-4</v>
      </c>
      <c r="AD86" s="18"/>
      <c r="AF86" s="13" t="str">
        <f t="shared" si="15"/>
        <v>12/06/2023 16:00:00</v>
      </c>
      <c r="AG86" s="8">
        <f>'Correlation Matrix'!H75</f>
        <v>4.9187438776505457E-3</v>
      </c>
      <c r="AH86">
        <f t="shared" si="21"/>
        <v>2.8676591168677959E-4</v>
      </c>
      <c r="AJ86" s="18"/>
      <c r="AX86" t="str">
        <f>'Correlation Matrix'!B433</f>
        <v>12/11/2024 16:00:00</v>
      </c>
      <c r="AY86" s="7">
        <f>'Correlation Matrix'!C433</f>
        <v>0</v>
      </c>
      <c r="AZ86" s="7">
        <f>'Correlation Matrix'!D433</f>
        <v>9.957989682937261E-3</v>
      </c>
      <c r="BA86" s="7">
        <f>'Correlation Matrix'!E433</f>
        <v>-7.7616733991102294E-3</v>
      </c>
      <c r="BB86" s="7">
        <f>'Correlation Matrix'!F433</f>
        <v>-5.1985918997209911E-2</v>
      </c>
      <c r="BC86" s="7">
        <f>'Correlation Matrix'!G433</f>
        <v>-1.7936547209826247E-3</v>
      </c>
      <c r="BD86" s="7">
        <f>'Correlation Matrix'!H433</f>
        <v>-3.6787632170700177E-2</v>
      </c>
      <c r="BE86">
        <f>'Correlation Matrix'!I433</f>
        <v>430</v>
      </c>
    </row>
    <row r="87" spans="2:57" x14ac:dyDescent="0.2">
      <c r="B87" s="13" t="str">
        <f>'Correlation Matrix'!B76</f>
        <v>13/06/2023 16:00:00</v>
      </c>
      <c r="C87" s="24">
        <f>'Correlation Matrix'!C76</f>
        <v>-2.615092746109284E-3</v>
      </c>
      <c r="D87">
        <f t="shared" si="16"/>
        <v>1.2571078511220855E-4</v>
      </c>
      <c r="F87" s="18"/>
      <c r="H87" s="13" t="str">
        <f t="shared" si="11"/>
        <v>13/06/2023 16:00:00</v>
      </c>
      <c r="I87" s="24">
        <f>'Correlation Matrix'!D76</f>
        <v>7.1081628392724203E-4</v>
      </c>
      <c r="J87">
        <f t="shared" si="17"/>
        <v>4.4781161594714257E-4</v>
      </c>
      <c r="L87" s="18"/>
      <c r="N87" s="13" t="str">
        <f t="shared" si="12"/>
        <v>13/06/2023 16:00:00</v>
      </c>
      <c r="O87" s="8">
        <f>'Correlation Matrix'!E76</f>
        <v>7.472172557469142E-3</v>
      </c>
      <c r="P87">
        <f t="shared" si="18"/>
        <v>2.0714900780125905E-4</v>
      </c>
      <c r="R87" s="18"/>
      <c r="T87" s="13" t="str">
        <f t="shared" si="13"/>
        <v>13/06/2023 16:00:00</v>
      </c>
      <c r="U87" s="8">
        <f>'Correlation Matrix'!F76</f>
        <v>6.5423851285426231E-3</v>
      </c>
      <c r="V87">
        <f t="shared" si="19"/>
        <v>6.6378739179746957E-4</v>
      </c>
      <c r="X87" s="18"/>
      <c r="Z87" s="13" t="str">
        <f t="shared" si="14"/>
        <v>13/06/2023 16:00:00</v>
      </c>
      <c r="AA87" s="8">
        <f>'Correlation Matrix'!G76</f>
        <v>-1.0526553963930995E-2</v>
      </c>
      <c r="AB87">
        <f t="shared" si="20"/>
        <v>1.8501639328501174E-4</v>
      </c>
      <c r="AD87" s="18"/>
      <c r="AF87" s="13" t="str">
        <f t="shared" si="15"/>
        <v>13/06/2023 16:00:00</v>
      </c>
      <c r="AG87" s="8">
        <f>'Correlation Matrix'!H76</f>
        <v>5.3191614776000266E-3</v>
      </c>
      <c r="AH87">
        <f t="shared" si="21"/>
        <v>2.7101159946560832E-4</v>
      </c>
      <c r="AJ87" s="18"/>
      <c r="AX87" t="str">
        <f>'Correlation Matrix'!B432</f>
        <v>11/11/2024 16:00:00</v>
      </c>
      <c r="AY87" s="7">
        <f>'Correlation Matrix'!C432</f>
        <v>-1.2101479715156712E-2</v>
      </c>
      <c r="AZ87" s="7">
        <f>'Correlation Matrix'!D432</f>
        <v>-6.4575425593016147E-3</v>
      </c>
      <c r="BA87" s="7">
        <f>'Correlation Matrix'!E432</f>
        <v>-2.7438360704214754E-3</v>
      </c>
      <c r="BB87" s="7">
        <f>'Correlation Matrix'!F432</f>
        <v>-3.264413471563337E-2</v>
      </c>
      <c r="BC87" s="7">
        <f>'Correlation Matrix'!G432</f>
        <v>1.0162380799648547E-2</v>
      </c>
      <c r="BD87" s="7">
        <f>'Correlation Matrix'!H432</f>
        <v>-8.8117387888637169E-3</v>
      </c>
      <c r="BE87">
        <f>'Correlation Matrix'!I432</f>
        <v>429</v>
      </c>
    </row>
    <row r="88" spans="2:57" x14ac:dyDescent="0.2">
      <c r="B88" s="13" t="str">
        <f>'Correlation Matrix'!B77</f>
        <v>14/06/2023 16:00:00</v>
      </c>
      <c r="C88" s="24">
        <f>'Correlation Matrix'!C77</f>
        <v>3.4852728195099562E-3</v>
      </c>
      <c r="D88">
        <f t="shared" si="16"/>
        <v>1.1857846060972124E-4</v>
      </c>
      <c r="F88" s="18"/>
      <c r="H88" s="13" t="str">
        <f t="shared" si="11"/>
        <v>14/06/2023 16:00:00</v>
      </c>
      <c r="I88" s="24">
        <f>'Correlation Matrix'!D77</f>
        <v>-1.8966340441314942E-3</v>
      </c>
      <c r="J88">
        <f t="shared" si="17"/>
        <v>4.2097323457768377E-4</v>
      </c>
      <c r="L88" s="18"/>
      <c r="N88" s="13" t="str">
        <f t="shared" si="12"/>
        <v>14/06/2023 16:00:00</v>
      </c>
      <c r="O88" s="8">
        <f>'Correlation Matrix'!E77</f>
        <v>-8.998793297952749E-3</v>
      </c>
      <c r="P88">
        <f t="shared" si="18"/>
        <v>1.9807006909689919E-4</v>
      </c>
      <c r="R88" s="18"/>
      <c r="T88" s="13" t="str">
        <f t="shared" si="13"/>
        <v>14/06/2023 16:00:00</v>
      </c>
      <c r="U88" s="8">
        <f>'Correlation Matrix'!F77</f>
        <v>-2.9387776252440424E-3</v>
      </c>
      <c r="V88">
        <f t="shared" si="19"/>
        <v>6.2652831647983193E-4</v>
      </c>
      <c r="X88" s="18"/>
      <c r="Z88" s="13" t="str">
        <f t="shared" si="14"/>
        <v>14/06/2023 16:00:00</v>
      </c>
      <c r="AA88" s="8">
        <f>'Correlation Matrix'!G77</f>
        <v>9.0600239105379527E-3</v>
      </c>
      <c r="AB88">
        <f t="shared" si="20"/>
        <v>1.8056390998924413E-4</v>
      </c>
      <c r="AD88" s="18"/>
      <c r="AF88" s="13" t="str">
        <f t="shared" si="15"/>
        <v>14/06/2023 16:00:00</v>
      </c>
      <c r="AG88" s="8">
        <f>'Correlation Matrix'!H77</f>
        <v>-1.1203104636574623E-2</v>
      </c>
      <c r="AH88">
        <f t="shared" si="21"/>
        <v>2.5644851222715885E-4</v>
      </c>
      <c r="AJ88" s="18"/>
      <c r="AX88" t="str">
        <f>'Correlation Matrix'!B431</f>
        <v>08/11/2024 16:00:00</v>
      </c>
      <c r="AY88" s="7">
        <f>'Correlation Matrix'!C431</f>
        <v>-2.2885319380029265E-3</v>
      </c>
      <c r="AZ88" s="7">
        <f>'Correlation Matrix'!D431</f>
        <v>-8.9425075280687404E-3</v>
      </c>
      <c r="BA88" s="7">
        <f>'Correlation Matrix'!E431</f>
        <v>1.0200829701896849E-3</v>
      </c>
      <c r="BB88" s="7">
        <f>'Correlation Matrix'!F431</f>
        <v>-1.1713717914764344E-2</v>
      </c>
      <c r="BC88" s="7">
        <f>'Correlation Matrix'!G431</f>
        <v>1.3197460022382998E-2</v>
      </c>
      <c r="BD88" s="7">
        <f>'Correlation Matrix'!H431</f>
        <v>-9.2316024872639915E-3</v>
      </c>
      <c r="BE88">
        <f>'Correlation Matrix'!I431</f>
        <v>428</v>
      </c>
    </row>
    <row r="89" spans="2:57" x14ac:dyDescent="0.2">
      <c r="B89" s="13" t="str">
        <f>'Correlation Matrix'!B78</f>
        <v>15/06/2023 16:00:00</v>
      </c>
      <c r="C89" s="24">
        <f>'Correlation Matrix'!C78</f>
        <v>1.1136454158076165E-2</v>
      </c>
      <c r="D89">
        <f t="shared" si="16"/>
        <v>1.1219258057072284E-4</v>
      </c>
      <c r="F89" s="18"/>
      <c r="H89" s="13" t="str">
        <f t="shared" si="11"/>
        <v>15/06/2023 16:00:00</v>
      </c>
      <c r="I89" s="24">
        <f>'Correlation Matrix'!D78</f>
        <v>5.4431562624249665E-3</v>
      </c>
      <c r="J89">
        <f t="shared" si="17"/>
        <v>3.9593067374486422E-4</v>
      </c>
      <c r="L89" s="18"/>
      <c r="N89" s="13" t="str">
        <f t="shared" si="12"/>
        <v>15/06/2023 16:00:00</v>
      </c>
      <c r="O89" s="8">
        <f>'Correlation Matrix'!E78</f>
        <v>7.5467270053751678E-3</v>
      </c>
      <c r="P89">
        <f t="shared" si="18"/>
        <v>1.9104456180024201E-4</v>
      </c>
      <c r="R89" s="18"/>
      <c r="T89" s="13" t="str">
        <f t="shared" si="13"/>
        <v>15/06/2023 16:00:00</v>
      </c>
      <c r="U89" s="8">
        <f>'Correlation Matrix'!F78</f>
        <v>1.5252607878571692E-2</v>
      </c>
      <c r="V89">
        <f t="shared" si="19"/>
        <v>5.8945480232688006E-4</v>
      </c>
      <c r="X89" s="18"/>
      <c r="Z89" s="13" t="str">
        <f t="shared" si="14"/>
        <v>15/06/2023 16:00:00</v>
      </c>
      <c r="AA89" s="8">
        <f>'Correlation Matrix'!G78</f>
        <v>1.1355919327487947E-2</v>
      </c>
      <c r="AB89">
        <f t="shared" si="20"/>
        <v>1.7465511738546063E-4</v>
      </c>
      <c r="AD89" s="18"/>
      <c r="AF89" s="13" t="str">
        <f t="shared" si="15"/>
        <v>15/06/2023 16:00:00</v>
      </c>
      <c r="AG89" s="8">
        <f>'Correlation Matrix'!H78</f>
        <v>2.7858155807345907E-3</v>
      </c>
      <c r="AH89">
        <f t="shared" si="21"/>
        <v>2.4859217470341174E-4</v>
      </c>
      <c r="AJ89" s="18"/>
      <c r="AX89" t="str">
        <f>'Correlation Matrix'!B430</f>
        <v>07/11/2024 16:00:00</v>
      </c>
      <c r="AY89" s="7">
        <f>'Correlation Matrix'!C430</f>
        <v>2.1146945292544149E-2</v>
      </c>
      <c r="AZ89" s="7">
        <f>'Correlation Matrix'!D430</f>
        <v>1.4192116231897121E-2</v>
      </c>
      <c r="BA89" s="7">
        <f>'Correlation Matrix'!E430</f>
        <v>-6.0415459289866955E-3</v>
      </c>
      <c r="BB89" s="7">
        <f>'Correlation Matrix'!F430</f>
        <v>7.5415138727863082E-3</v>
      </c>
      <c r="BC89" s="7">
        <f>'Correlation Matrix'!G430</f>
        <v>-6.2559755914951796E-3</v>
      </c>
      <c r="BD89" s="7">
        <f>'Correlation Matrix'!H430</f>
        <v>2.7699114428306339E-2</v>
      </c>
      <c r="BE89">
        <f>'Correlation Matrix'!I430</f>
        <v>427</v>
      </c>
    </row>
    <row r="90" spans="2:57" x14ac:dyDescent="0.2">
      <c r="B90" s="13" t="str">
        <f>'Correlation Matrix'!B79</f>
        <v>16/06/2023 16:00:00</v>
      </c>
      <c r="C90" s="24">
        <f>'Correlation Matrix'!C79</f>
        <v>-5.8771365888347889E-3</v>
      </c>
      <c r="D90">
        <f t="shared" si="16"/>
        <v>1.1290226240937538E-4</v>
      </c>
      <c r="F90" s="18"/>
      <c r="H90" s="13" t="str">
        <f t="shared" si="11"/>
        <v>16/06/2023 16:00:00</v>
      </c>
      <c r="I90" s="24">
        <f>'Correlation Matrix'!D79</f>
        <v>-1.282677918436086E-2</v>
      </c>
      <c r="J90">
        <f t="shared" si="17"/>
        <v>3.7395251032600291E-4</v>
      </c>
      <c r="L90" s="18"/>
      <c r="N90" s="13" t="str">
        <f t="shared" si="12"/>
        <v>16/06/2023 16:00:00</v>
      </c>
      <c r="O90" s="8">
        <f>'Correlation Matrix'!E79</f>
        <v>-6.4651299538536046E-3</v>
      </c>
      <c r="P90">
        <f t="shared" si="18"/>
        <v>1.8299907340184701E-4</v>
      </c>
      <c r="R90" s="18"/>
      <c r="T90" s="13" t="str">
        <f t="shared" si="13"/>
        <v>16/06/2023 16:00:00</v>
      </c>
      <c r="U90" s="8">
        <f>'Correlation Matrix'!F79</f>
        <v>-1.4925650216675706E-2</v>
      </c>
      <c r="V90">
        <f t="shared" si="19"/>
        <v>5.6804603701311523E-4</v>
      </c>
      <c r="X90" s="18"/>
      <c r="Z90" s="13" t="str">
        <f t="shared" si="14"/>
        <v>16/06/2023 16:00:00</v>
      </c>
      <c r="AA90" s="8">
        <f>'Correlation Matrix'!G79</f>
        <v>-6.6440150700109593E-3</v>
      </c>
      <c r="AB90">
        <f t="shared" si="20"/>
        <v>1.7191322456867785E-4</v>
      </c>
      <c r="AD90" s="18"/>
      <c r="AF90" s="13" t="str">
        <f t="shared" si="15"/>
        <v>16/06/2023 16:00:00</v>
      </c>
      <c r="AG90" s="8">
        <f>'Correlation Matrix'!H79</f>
        <v>-6.1175398728505965E-3</v>
      </c>
      <c r="AH90">
        <f t="shared" si="21"/>
        <v>2.3414229032819883E-4</v>
      </c>
      <c r="AJ90" s="18"/>
      <c r="AX90" t="str">
        <f>'Correlation Matrix'!B429</f>
        <v>06/11/2024 16:00:00</v>
      </c>
      <c r="AY90" s="7">
        <f>'Correlation Matrix'!C429</f>
        <v>-3.2722982334056835E-3</v>
      </c>
      <c r="AZ90" s="7">
        <f>'Correlation Matrix'!D429</f>
        <v>3.7339245053575845E-2</v>
      </c>
      <c r="BA90" s="7">
        <f>'Correlation Matrix'!E429</f>
        <v>2.7707233152744485E-2</v>
      </c>
      <c r="BB90" s="7">
        <f>'Correlation Matrix'!F429</f>
        <v>4.5097143174163461E-2</v>
      </c>
      <c r="BC90" s="7">
        <f>'Correlation Matrix'!G429</f>
        <v>3.0332805003016126E-2</v>
      </c>
      <c r="BD90" s="7">
        <f>'Correlation Matrix'!H429</f>
        <v>5.2907918784604524E-3</v>
      </c>
      <c r="BE90">
        <f>'Correlation Matrix'!I429</f>
        <v>426</v>
      </c>
    </row>
    <row r="91" spans="2:57" x14ac:dyDescent="0.2">
      <c r="B91" s="13" t="str">
        <f>'Correlation Matrix'!B80</f>
        <v>20/06/2023 16:00:00</v>
      </c>
      <c r="C91" s="24">
        <f>'Correlation Matrix'!C80</f>
        <v>4.8657855148655894E-4</v>
      </c>
      <c r="D91">
        <f t="shared" si="16"/>
        <v>1.082005707338421E-4</v>
      </c>
      <c r="F91" s="18"/>
      <c r="H91" s="13" t="str">
        <f t="shared" si="11"/>
        <v>20/06/2023 16:00:00</v>
      </c>
      <c r="I91" s="24">
        <f>'Correlation Matrix'!D80</f>
        <v>2.3082749931405784E-3</v>
      </c>
      <c r="J91">
        <f t="shared" si="17"/>
        <v>3.613869355611039E-4</v>
      </c>
      <c r="L91" s="18"/>
      <c r="N91" s="13" t="str">
        <f t="shared" si="12"/>
        <v>20/06/2023 16:00:00</v>
      </c>
      <c r="O91" s="8">
        <f>'Correlation Matrix'!E80</f>
        <v>-2.3027968103068661E-2</v>
      </c>
      <c r="P91">
        <f t="shared" si="18"/>
        <v>1.7452700331694907E-4</v>
      </c>
      <c r="R91" s="18"/>
      <c r="T91" s="13" t="str">
        <f t="shared" si="13"/>
        <v>20/06/2023 16:00:00</v>
      </c>
      <c r="U91" s="8">
        <f>'Correlation Matrix'!F80</f>
        <v>-3.3912824298426174E-2</v>
      </c>
      <c r="V91">
        <f t="shared" si="19"/>
        <v>5.473297768557614E-4</v>
      </c>
      <c r="X91" s="18"/>
      <c r="Z91" s="13" t="str">
        <f t="shared" si="14"/>
        <v>20/06/2023 16:00:00</v>
      </c>
      <c r="AA91" s="8">
        <f>'Correlation Matrix'!G80</f>
        <v>-5.085546472718183E-3</v>
      </c>
      <c r="AB91">
        <f t="shared" si="20"/>
        <v>1.6424700726958913E-4</v>
      </c>
      <c r="AD91" s="18"/>
      <c r="AF91" s="13" t="str">
        <f t="shared" si="15"/>
        <v>20/06/2023 16:00:00</v>
      </c>
      <c r="AG91" s="8">
        <f>'Correlation Matrix'!H80</f>
        <v>-9.7361219103636702E-3</v>
      </c>
      <c r="AH91">
        <f t="shared" si="21"/>
        <v>2.2233921055426191E-4</v>
      </c>
      <c r="AJ91" s="18"/>
      <c r="AX91" t="str">
        <f>'Correlation Matrix'!B428</f>
        <v>05/11/2024 16:00:00</v>
      </c>
      <c r="AY91" s="7">
        <f>'Correlation Matrix'!C428</f>
        <v>6.4652494766336294E-3</v>
      </c>
      <c r="AZ91" s="7">
        <f>'Correlation Matrix'!D428</f>
        <v>1.8822656496633807E-2</v>
      </c>
      <c r="BA91" s="7">
        <f>'Correlation Matrix'!E428</f>
        <v>-3.6437023851453596E-3</v>
      </c>
      <c r="BB91" s="7">
        <f>'Correlation Matrix'!F428</f>
        <v>2.4247255431316735E-2</v>
      </c>
      <c r="BC91" s="7">
        <f>'Correlation Matrix'!G428</f>
        <v>-3.9559309299613494E-5</v>
      </c>
      <c r="BD91" s="7">
        <f>'Correlation Matrix'!H428</f>
        <v>3.3938432311507817E-2</v>
      </c>
      <c r="BE91">
        <f>'Correlation Matrix'!I428</f>
        <v>425</v>
      </c>
    </row>
    <row r="92" spans="2:57" x14ac:dyDescent="0.2">
      <c r="B92" s="13" t="str">
        <f>'Correlation Matrix'!B81</f>
        <v>21/06/2023 16:00:00</v>
      </c>
      <c r="C92" s="24">
        <f>'Correlation Matrix'!C81</f>
        <v>-5.6915349997879849E-3</v>
      </c>
      <c r="D92">
        <f t="shared" si="16"/>
        <v>1.0172274201101757E-4</v>
      </c>
      <c r="F92" s="18"/>
      <c r="H92" s="13" t="str">
        <f t="shared" si="11"/>
        <v>21/06/2023 16:00:00</v>
      </c>
      <c r="I92" s="24">
        <f>'Correlation Matrix'!D81</f>
        <v>-7.5815374523976907E-3</v>
      </c>
      <c r="J92">
        <f t="shared" si="17"/>
        <v>3.4002340743407515E-4</v>
      </c>
      <c r="L92" s="18"/>
      <c r="N92" s="13" t="str">
        <f t="shared" si="12"/>
        <v>21/06/2023 16:00:00</v>
      </c>
      <c r="O92" s="8">
        <f>'Correlation Matrix'!E81</f>
        <v>7.778105067965663E-3</v>
      </c>
      <c r="P92">
        <f t="shared" si="18"/>
        <v>1.9587262201528903E-4</v>
      </c>
      <c r="R92" s="18"/>
      <c r="T92" s="13" t="str">
        <f t="shared" si="13"/>
        <v>21/06/2023 16:00:00</v>
      </c>
      <c r="U92" s="8">
        <f>'Correlation Matrix'!F81</f>
        <v>-1.8086143907790578E-2</v>
      </c>
      <c r="V92">
        <f t="shared" si="19"/>
        <v>5.8349476935817119E-4</v>
      </c>
      <c r="X92" s="18"/>
      <c r="Z92" s="13" t="str">
        <f t="shared" si="14"/>
        <v>21/06/2023 16:00:00</v>
      </c>
      <c r="AA92" s="8">
        <f>'Correlation Matrix'!G81</f>
        <v>4.0492356461858262E-3</v>
      </c>
      <c r="AB92">
        <f t="shared" si="20"/>
        <v>1.5594395380898437E-4</v>
      </c>
      <c r="AD92" s="18"/>
      <c r="AF92" s="13" t="str">
        <f t="shared" si="15"/>
        <v>21/06/2023 16:00:00</v>
      </c>
      <c r="AG92" s="8">
        <f>'Correlation Matrix'!H81</f>
        <v>-1.6330024783185411E-2</v>
      </c>
      <c r="AH92">
        <f t="shared" si="21"/>
        <v>2.1468638211221401E-4</v>
      </c>
      <c r="AJ92" s="18"/>
      <c r="AX92" t="str">
        <f>'Correlation Matrix'!B427</f>
        <v>04/11/2024 16:00:00</v>
      </c>
      <c r="AY92" s="7">
        <f>'Correlation Matrix'!C427</f>
        <v>-4.0456766500141109E-3</v>
      </c>
      <c r="AZ92" s="7">
        <f>'Correlation Matrix'!D427</f>
        <v>-1.0921852999359509E-2</v>
      </c>
      <c r="BA92" s="7">
        <f>'Correlation Matrix'!E427</f>
        <v>5.8624451382116938E-3</v>
      </c>
      <c r="BB92" s="7">
        <f>'Correlation Matrix'!F427</f>
        <v>-1.0090902981962831E-2</v>
      </c>
      <c r="BC92" s="7">
        <f>'Correlation Matrix'!G427</f>
        <v>-4.9326304064942657E-3</v>
      </c>
      <c r="BD92" s="7">
        <f>'Correlation Matrix'!H427</f>
        <v>-0.13303337086727968</v>
      </c>
      <c r="BE92">
        <f>'Correlation Matrix'!I427</f>
        <v>424</v>
      </c>
    </row>
    <row r="93" spans="2:57" x14ac:dyDescent="0.2">
      <c r="B93" s="13" t="str">
        <f>'Correlation Matrix'!B82</f>
        <v>22/06/2023 16:00:00</v>
      </c>
      <c r="C93" s="24">
        <f>'Correlation Matrix'!C82</f>
        <v>1.6390274182863554E-2</v>
      </c>
      <c r="D93">
        <f t="shared" si="16"/>
        <v>9.7562991729585212E-5</v>
      </c>
      <c r="F93" s="18"/>
      <c r="H93" s="13" t="str">
        <f t="shared" si="11"/>
        <v>22/06/2023 16:00:00</v>
      </c>
      <c r="I93" s="24">
        <f>'Correlation Matrix'!D82</f>
        <v>4.1734819777614778E-2</v>
      </c>
      <c r="J93">
        <f t="shared" si="17"/>
        <v>3.2307078559655711E-4</v>
      </c>
      <c r="L93" s="18"/>
      <c r="N93" s="13" t="str">
        <f t="shared" si="12"/>
        <v>22/06/2023 16:00:00</v>
      </c>
      <c r="O93" s="8">
        <f>'Correlation Matrix'!E82</f>
        <v>-1.4568415828290498E-2</v>
      </c>
      <c r="P93">
        <f t="shared" si="18"/>
        <v>1.8775019980127048E-4</v>
      </c>
      <c r="R93" s="18"/>
      <c r="T93" s="13" t="str">
        <f t="shared" si="13"/>
        <v>22/06/2023 16:00:00</v>
      </c>
      <c r="U93" s="8">
        <f>'Correlation Matrix'!F82</f>
        <v>-1.7232470230312722E-3</v>
      </c>
      <c r="V93">
        <f t="shared" si="19"/>
        <v>5.6811159928387952E-4</v>
      </c>
      <c r="X93" s="18"/>
      <c r="Z93" s="13" t="str">
        <f t="shared" si="14"/>
        <v>22/06/2023 16:00:00</v>
      </c>
      <c r="AA93" s="8">
        <f>'Correlation Matrix'!G82</f>
        <v>4.4035405534770455E-3</v>
      </c>
      <c r="AB93">
        <f t="shared" si="20"/>
        <v>1.4757109513954581E-4</v>
      </c>
      <c r="AD93" s="18"/>
      <c r="AF93" s="13" t="str">
        <f t="shared" si="15"/>
        <v>22/06/2023 16:00:00</v>
      </c>
      <c r="AG93" s="8">
        <f>'Correlation Matrix'!H82</f>
        <v>-1.3908430046132E-2</v>
      </c>
      <c r="AH93">
        <f t="shared" si="21"/>
        <v>2.1780538175064813E-4</v>
      </c>
      <c r="AJ93" s="18"/>
      <c r="AX93" t="str">
        <f>'Correlation Matrix'!B426</f>
        <v>01/11/2024 16:00:00</v>
      </c>
      <c r="AY93" s="7">
        <f>'Correlation Matrix'!C426</f>
        <v>-1.3368587316289905E-2</v>
      </c>
      <c r="AZ93" s="7">
        <f>'Correlation Matrix'!D426</f>
        <v>6.0018530581152883E-2</v>
      </c>
      <c r="BA93" s="7">
        <f>'Correlation Matrix'!E426</f>
        <v>2.8157811134500724E-2</v>
      </c>
      <c r="BB93" s="7">
        <f>'Correlation Matrix'!F426</f>
        <v>8.6720317598356928E-3</v>
      </c>
      <c r="BC93" s="7">
        <f>'Correlation Matrix'!G426</f>
        <v>1.6851153456430054E-2</v>
      </c>
      <c r="BD93" s="7">
        <f>'Correlation Matrix'!H426</f>
        <v>-1.8654822631395607E-2</v>
      </c>
      <c r="BE93">
        <f>'Correlation Matrix'!I426</f>
        <v>423</v>
      </c>
    </row>
    <row r="94" spans="2:57" x14ac:dyDescent="0.2">
      <c r="B94" s="13" t="str">
        <f>'Correlation Matrix'!B83</f>
        <v>23/06/2023 16:00:00</v>
      </c>
      <c r="C94" s="24">
        <f>'Correlation Matrix'!C83</f>
        <v>-1.7126957729717623E-3</v>
      </c>
      <c r="D94">
        <f t="shared" si="16"/>
        <v>1.0782767749317672E-4</v>
      </c>
      <c r="F94" s="18"/>
      <c r="H94" s="13" t="str">
        <f t="shared" si="11"/>
        <v>23/06/2023 16:00:00</v>
      </c>
      <c r="I94" s="24">
        <f>'Correlation Matrix'!D83</f>
        <v>-6.3203540134213788E-3</v>
      </c>
      <c r="J94">
        <f t="shared" si="17"/>
        <v>4.0819424937296289E-4</v>
      </c>
      <c r="L94" s="18"/>
      <c r="N94" s="13" t="str">
        <f t="shared" si="12"/>
        <v>23/06/2023 16:00:00</v>
      </c>
      <c r="O94" s="8">
        <f>'Correlation Matrix'!E83</f>
        <v>-8.4871722322486624E-3</v>
      </c>
      <c r="P94">
        <f t="shared" si="18"/>
        <v>1.8921951219795337E-4</v>
      </c>
      <c r="R94" s="18"/>
      <c r="T94" s="13" t="str">
        <f t="shared" si="13"/>
        <v>23/06/2023 16:00:00</v>
      </c>
      <c r="U94" s="8">
        <f>'Correlation Matrix'!F83</f>
        <v>-1.2845168805259141E-2</v>
      </c>
      <c r="V94">
        <f t="shared" si="19"/>
        <v>5.3420307814498985E-4</v>
      </c>
      <c r="X94" s="18"/>
      <c r="Z94" s="13" t="str">
        <f t="shared" si="14"/>
        <v>23/06/2023 16:00:00</v>
      </c>
      <c r="AA94" s="8">
        <f>'Correlation Matrix'!G83</f>
        <v>5.3061726113400407E-3</v>
      </c>
      <c r="AB94">
        <f t="shared" si="20"/>
        <v>1.3988029959554005E-4</v>
      </c>
      <c r="AD94" s="18"/>
      <c r="AF94" s="13" t="str">
        <f t="shared" si="15"/>
        <v>23/06/2023 16:00:00</v>
      </c>
      <c r="AG94" s="8">
        <f>'Correlation Matrix'!H83</f>
        <v>1.2360270940054105E-2</v>
      </c>
      <c r="AH94">
        <f t="shared" si="21"/>
        <v>2.1634372442649809E-4</v>
      </c>
      <c r="AJ94" s="18"/>
      <c r="AX94" t="str">
        <f>'Correlation Matrix'!B425</f>
        <v>31/10/2024 16:00:00</v>
      </c>
      <c r="AY94" s="7">
        <f>'Correlation Matrix'!C425</f>
        <v>-1.8377307172189244E-2</v>
      </c>
      <c r="AZ94" s="7">
        <f>'Correlation Matrix'!D425</f>
        <v>-3.3395343459469283E-2</v>
      </c>
      <c r="BA94" s="7">
        <f>'Correlation Matrix'!E425</f>
        <v>5.1874674215147904E-3</v>
      </c>
      <c r="BB94" s="7">
        <f>'Correlation Matrix'!F425</f>
        <v>-2.5793692302757621E-2</v>
      </c>
      <c r="BC94" s="7">
        <f>'Correlation Matrix'!G425</f>
        <v>-2.783220863070035E-2</v>
      </c>
      <c r="BD94" s="7">
        <f>'Correlation Matrix'!H425</f>
        <v>4.4974729923907804E-3</v>
      </c>
      <c r="BE94">
        <f>'Correlation Matrix'!I425</f>
        <v>422</v>
      </c>
    </row>
    <row r="95" spans="2:57" x14ac:dyDescent="0.2">
      <c r="B95" s="13" t="str">
        <f>'Correlation Matrix'!B84</f>
        <v>26/06/2023 16:00:00</v>
      </c>
      <c r="C95" s="24">
        <f>'Correlation Matrix'!C84</f>
        <v>-7.5817005196935298E-3</v>
      </c>
      <c r="D95">
        <f t="shared" si="16"/>
        <v>1.0153401645223143E-4</v>
      </c>
      <c r="F95" s="18"/>
      <c r="H95" s="13" t="str">
        <f t="shared" si="11"/>
        <v>26/06/2023 16:00:00</v>
      </c>
      <c r="I95" s="24">
        <f>'Correlation Matrix'!D84</f>
        <v>-1.5585135841808906E-2</v>
      </c>
      <c r="J95">
        <f t="shared" si="17"/>
        <v>3.8609940690188338E-4</v>
      </c>
      <c r="L95" s="18"/>
      <c r="N95" s="13" t="str">
        <f t="shared" si="12"/>
        <v>26/06/2023 16:00:00</v>
      </c>
      <c r="O95" s="8">
        <f>'Correlation Matrix'!E84</f>
        <v>1.74224999026464E-2</v>
      </c>
      <c r="P95">
        <f t="shared" si="18"/>
        <v>1.8218826701606734E-4</v>
      </c>
      <c r="R95" s="18"/>
      <c r="T95" s="13" t="str">
        <f t="shared" si="13"/>
        <v>26/06/2023 16:00:00</v>
      </c>
      <c r="U95" s="8">
        <f>'Correlation Matrix'!F84</f>
        <v>-8.0688036434250401E-3</v>
      </c>
      <c r="V95">
        <f t="shared" si="19"/>
        <v>5.1205079515442657E-4</v>
      </c>
      <c r="X95" s="18"/>
      <c r="Z95" s="13" t="str">
        <f t="shared" si="14"/>
        <v>26/06/2023 16:00:00</v>
      </c>
      <c r="AA95" s="8">
        <f>'Correlation Matrix'!G84</f>
        <v>-6.3125019777995122E-3</v>
      </c>
      <c r="AB95">
        <f t="shared" si="20"/>
        <v>1.3317680968668775E-4</v>
      </c>
      <c r="AD95" s="18"/>
      <c r="AF95" s="13" t="str">
        <f t="shared" si="15"/>
        <v>26/06/2023 16:00:00</v>
      </c>
      <c r="AG95" s="8">
        <f>'Correlation Matrix'!H84</f>
        <v>2.9835924668877864E-3</v>
      </c>
      <c r="AH95">
        <f t="shared" si="21"/>
        <v>2.1252967882360097E-4</v>
      </c>
      <c r="AJ95" s="18"/>
      <c r="AX95" t="str">
        <f>'Correlation Matrix'!B424</f>
        <v>30/10/2024 16:00:00</v>
      </c>
      <c r="AY95" s="7">
        <f>'Correlation Matrix'!C424</f>
        <v>-1.5395866558646653E-2</v>
      </c>
      <c r="AZ95" s="7">
        <f>'Correlation Matrix'!D424</f>
        <v>9.9072663521374595E-3</v>
      </c>
      <c r="BA95" s="7">
        <f>'Correlation Matrix'!E424</f>
        <v>-3.1695747612790672E-3</v>
      </c>
      <c r="BB95" s="7">
        <f>'Correlation Matrix'!F424</f>
        <v>-1.896625431802864E-2</v>
      </c>
      <c r="BC95" s="7">
        <f>'Correlation Matrix'!G424</f>
        <v>1.4530094744741958E-2</v>
      </c>
      <c r="BD95" s="7">
        <f>'Correlation Matrix'!H424</f>
        <v>-1.2225369622649022E-2</v>
      </c>
      <c r="BE95">
        <f>'Correlation Matrix'!I424</f>
        <v>421</v>
      </c>
    </row>
    <row r="96" spans="2:57" x14ac:dyDescent="0.2">
      <c r="B96" s="13" t="str">
        <f>'Correlation Matrix'!B85</f>
        <v>27/06/2023 16:00:00</v>
      </c>
      <c r="C96" s="24">
        <f>'Correlation Matrix'!C85</f>
        <v>1.4946840287009402E-2</v>
      </c>
      <c r="D96">
        <f t="shared" si="16"/>
        <v>9.8890906431316815E-5</v>
      </c>
      <c r="F96" s="18"/>
      <c r="H96" s="13" t="str">
        <f t="shared" si="11"/>
        <v>27/06/2023 16:00:00</v>
      </c>
      <c r="I96" s="24">
        <f>'Correlation Matrix'!D85</f>
        <v>1.4424639018982477E-2</v>
      </c>
      <c r="J96">
        <f t="shared" si="17"/>
        <v>3.7750723004022853E-4</v>
      </c>
      <c r="L96" s="18"/>
      <c r="N96" s="13" t="str">
        <f t="shared" si="12"/>
        <v>27/06/2023 16:00:00</v>
      </c>
      <c r="O96" s="8">
        <f>'Correlation Matrix'!E85</f>
        <v>-3.1215476995664188E-3</v>
      </c>
      <c r="P96">
        <f t="shared" si="18"/>
        <v>1.8946958116656612E-4</v>
      </c>
      <c r="R96" s="18"/>
      <c r="T96" s="13" t="str">
        <f t="shared" si="13"/>
        <v>27/06/2023 16:00:00</v>
      </c>
      <c r="U96" s="8">
        <f>'Correlation Matrix'!F85</f>
        <v>1.7112343539745608E-2</v>
      </c>
      <c r="V96">
        <f t="shared" si="19"/>
        <v>4.8523408297932992E-4</v>
      </c>
      <c r="X96" s="18"/>
      <c r="Z96" s="13" t="str">
        <f t="shared" si="14"/>
        <v>27/06/2023 16:00:00</v>
      </c>
      <c r="AA96" s="8">
        <f>'Correlation Matrix'!G85</f>
        <v>1.1512093524273024E-2</v>
      </c>
      <c r="AB96">
        <f t="shared" si="20"/>
        <v>1.2757706197866984E-4</v>
      </c>
      <c r="AD96" s="18"/>
      <c r="AF96" s="13" t="str">
        <f t="shared" si="15"/>
        <v>27/06/2023 16:00:00</v>
      </c>
      <c r="AG96" s="8">
        <f>'Correlation Matrix'!H85</f>
        <v>2.42451077548996E-3</v>
      </c>
      <c r="AH96">
        <f t="shared" si="21"/>
        <v>2.0031200753469307E-4</v>
      </c>
      <c r="AJ96" s="18"/>
      <c r="AX96" t="str">
        <f>'Correlation Matrix'!B423</f>
        <v>29/10/2024 16:00:00</v>
      </c>
      <c r="AY96" s="7">
        <f>'Correlation Matrix'!C423</f>
        <v>1.1561437475111353E-3</v>
      </c>
      <c r="AZ96" s="7">
        <f>'Correlation Matrix'!D423</f>
        <v>1.2868697181539787E-2</v>
      </c>
      <c r="BA96" s="7">
        <f>'Correlation Matrix'!E423</f>
        <v>-1.350920029750651E-2</v>
      </c>
      <c r="BB96" s="7">
        <f>'Correlation Matrix'!F423</f>
        <v>-2.0322785329636557E-2</v>
      </c>
      <c r="BC96" s="7">
        <f>'Correlation Matrix'!G423</f>
        <v>-3.8048720606252895E-3</v>
      </c>
      <c r="BD96" s="7">
        <f>'Correlation Matrix'!H423</f>
        <v>-7.4439232413641282E-3</v>
      </c>
      <c r="BE96">
        <f>'Correlation Matrix'!I423</f>
        <v>420</v>
      </c>
    </row>
    <row r="97" spans="2:57" x14ac:dyDescent="0.2">
      <c r="B97" s="13" t="str">
        <f>'Correlation Matrix'!B86</f>
        <v>28/06/2023 16:00:00</v>
      </c>
      <c r="C97" s="24">
        <f>'Correlation Matrix'!C86</f>
        <v>6.3078314686272193E-3</v>
      </c>
      <c r="D97">
        <f t="shared" si="16"/>
        <v>1.0636193411935985E-4</v>
      </c>
      <c r="F97" s="18"/>
      <c r="H97" s="13" t="str">
        <f t="shared" si="11"/>
        <v>28/06/2023 16:00:00</v>
      </c>
      <c r="I97" s="24">
        <f>'Correlation Matrix'!D86</f>
        <v>-1.0843467873733301E-3</v>
      </c>
      <c r="J97">
        <f t="shared" si="17"/>
        <v>3.673410088874919E-4</v>
      </c>
      <c r="L97" s="18"/>
      <c r="N97" s="13" t="str">
        <f t="shared" si="12"/>
        <v>28/06/2023 16:00:00</v>
      </c>
      <c r="O97" s="8">
        <f>'Correlation Matrix'!E86</f>
        <v>9.0128669757436088E-3</v>
      </c>
      <c r="P97">
        <f t="shared" si="18"/>
        <v>1.7868604989901223E-4</v>
      </c>
      <c r="R97" s="18"/>
      <c r="T97" s="13" t="str">
        <f t="shared" si="13"/>
        <v>28/06/2023 16:00:00</v>
      </c>
      <c r="U97" s="8">
        <f>'Correlation Matrix'!F86</f>
        <v>-9.3930069626065264E-3</v>
      </c>
      <c r="V97">
        <f t="shared" si="19"/>
        <v>4.736899760859065E-4</v>
      </c>
      <c r="X97" s="18"/>
      <c r="Z97" s="13" t="str">
        <f t="shared" si="14"/>
        <v>28/06/2023 16:00:00</v>
      </c>
      <c r="AA97" s="8">
        <f>'Correlation Matrix'!G86</f>
        <v>-4.0943864447637902E-3</v>
      </c>
      <c r="AB97">
        <f t="shared" si="20"/>
        <v>1.2787413609864618E-4</v>
      </c>
      <c r="AD97" s="18"/>
      <c r="AF97" s="13" t="str">
        <f t="shared" si="15"/>
        <v>28/06/2023 16:00:00</v>
      </c>
      <c r="AG97" s="8">
        <f>'Correlation Matrix'!H86</f>
        <v>-3.3076105127577528E-3</v>
      </c>
      <c r="AH97">
        <f t="shared" si="21"/>
        <v>1.886459822326395E-4</v>
      </c>
      <c r="AJ97" s="18"/>
      <c r="AX97" t="str">
        <f>'Correlation Matrix'!B422</f>
        <v>28/10/2024 16:00:00</v>
      </c>
      <c r="AY97" s="7">
        <f>'Correlation Matrix'!C422</f>
        <v>8.5626908148752033E-3</v>
      </c>
      <c r="AZ97" s="7">
        <f>'Correlation Matrix'!D422</f>
        <v>2.9769837519540302E-3</v>
      </c>
      <c r="BA97" s="7">
        <f>'Correlation Matrix'!E422</f>
        <v>-1.7919367662076694E-3</v>
      </c>
      <c r="BB97" s="7">
        <f>'Correlation Matrix'!F422</f>
        <v>3.8030089569858734E-3</v>
      </c>
      <c r="BC97" s="7">
        <f>'Correlation Matrix'!G422</f>
        <v>1.673937194835728E-3</v>
      </c>
      <c r="BD97" s="7">
        <f>'Correlation Matrix'!H422</f>
        <v>9.6728204826670959E-3</v>
      </c>
      <c r="BE97">
        <f>'Correlation Matrix'!I422</f>
        <v>419</v>
      </c>
    </row>
    <row r="98" spans="2:57" x14ac:dyDescent="0.2">
      <c r="B98" s="13" t="str">
        <f>'Correlation Matrix'!B87</f>
        <v>29/06/2023 16:00:00</v>
      </c>
      <c r="C98" s="24">
        <f>'Correlation Matrix'!C87</f>
        <v>1.794953496388748E-3</v>
      </c>
      <c r="D98">
        <f t="shared" si="16"/>
        <v>1.0236754234239448E-4</v>
      </c>
      <c r="F98" s="18"/>
      <c r="H98" s="13" t="str">
        <f t="shared" si="11"/>
        <v>29/06/2023 16:00:00</v>
      </c>
      <c r="I98" s="24">
        <f>'Correlation Matrix'!D87</f>
        <v>-8.8737252321563573E-3</v>
      </c>
      <c r="J98">
        <f t="shared" si="17"/>
        <v>3.4537109683155961E-4</v>
      </c>
      <c r="L98" s="18"/>
      <c r="N98" s="13" t="str">
        <f t="shared" si="12"/>
        <v>29/06/2023 16:00:00</v>
      </c>
      <c r="O98" s="8">
        <f>'Correlation Matrix'!E87</f>
        <v>8.4844319218721296E-3</v>
      </c>
      <c r="P98">
        <f t="shared" si="18"/>
        <v>1.7283879317241848E-4</v>
      </c>
      <c r="R98" s="18"/>
      <c r="T98" s="13" t="str">
        <f t="shared" si="13"/>
        <v>29/06/2023 16:00:00</v>
      </c>
      <c r="U98" s="8">
        <f>'Correlation Matrix'!F87</f>
        <v>-6.6631843930642148E-3</v>
      </c>
      <c r="V98">
        <f t="shared" si="19"/>
        <v>4.5056229230872659E-4</v>
      </c>
      <c r="X98" s="18"/>
      <c r="Z98" s="13" t="str">
        <f t="shared" si="14"/>
        <v>29/06/2023 16:00:00</v>
      </c>
      <c r="AA98" s="8">
        <f>'Correlation Matrix'!G87</f>
        <v>1.9378129485407913E-2</v>
      </c>
      <c r="AB98">
        <f t="shared" si="20"/>
        <v>1.2120752795427132E-4</v>
      </c>
      <c r="AD98" s="18"/>
      <c r="AF98" s="13" t="str">
        <f t="shared" si="15"/>
        <v>29/06/2023 16:00:00</v>
      </c>
      <c r="AG98" s="8">
        <f>'Correlation Matrix'!H87</f>
        <v>3.5277293778332186E-3</v>
      </c>
      <c r="AH98">
        <f t="shared" si="21"/>
        <v>1.7798364053692745E-4</v>
      </c>
      <c r="AJ98" s="18"/>
      <c r="AX98" t="str">
        <f>'Correlation Matrix'!B421</f>
        <v>25/10/2024 16:00:00</v>
      </c>
      <c r="AY98" s="7">
        <f>'Correlation Matrix'!C421</f>
        <v>3.6365250690583951E-3</v>
      </c>
      <c r="AZ98" s="7">
        <f>'Correlation Matrix'!D421</f>
        <v>7.7496980678194395E-3</v>
      </c>
      <c r="BA98" s="7">
        <f>'Correlation Matrix'!E421</f>
        <v>2.3899632965394043E-3</v>
      </c>
      <c r="BB98" s="7">
        <f>'Correlation Matrix'!F421</f>
        <v>4.6003043988796379E-2</v>
      </c>
      <c r="BC98" s="7">
        <f>'Correlation Matrix'!G421</f>
        <v>-6.4048628546242766E-3</v>
      </c>
      <c r="BD98" s="7">
        <f>'Correlation Matrix'!H421</f>
        <v>-3.4032255343489188E-4</v>
      </c>
      <c r="BE98">
        <f>'Correlation Matrix'!I421</f>
        <v>418</v>
      </c>
    </row>
    <row r="99" spans="2:57" x14ac:dyDescent="0.2">
      <c r="B99" s="13" t="str">
        <f>'Correlation Matrix'!B88</f>
        <v>30/06/2023 16:00:00</v>
      </c>
      <c r="C99" s="24">
        <f>'Correlation Matrix'!C88</f>
        <v>2.2839662116253382E-2</v>
      </c>
      <c r="D99">
        <f t="shared" si="16"/>
        <v>9.6418801285102693E-5</v>
      </c>
      <c r="F99" s="18"/>
      <c r="H99" s="13" t="str">
        <f t="shared" si="11"/>
        <v>30/06/2023 16:00:00</v>
      </c>
      <c r="I99" s="24">
        <f>'Correlation Matrix'!D88</f>
        <v>1.9051145384563806E-2</v>
      </c>
      <c r="J99">
        <f t="shared" si="17"/>
        <v>3.293734109914145E-4</v>
      </c>
      <c r="L99" s="18"/>
      <c r="N99" s="13" t="str">
        <f t="shared" si="12"/>
        <v>30/06/2023 16:00:00</v>
      </c>
      <c r="O99" s="8">
        <f>'Correlation Matrix'!E88</f>
        <v>7.0793369419923256E-3</v>
      </c>
      <c r="P99">
        <f t="shared" si="18"/>
        <v>1.6678760068428633E-4</v>
      </c>
      <c r="R99" s="18"/>
      <c r="T99" s="13" t="str">
        <f t="shared" si="13"/>
        <v>30/06/2023 16:00:00</v>
      </c>
      <c r="U99" s="8">
        <f>'Correlation Matrix'!F88</f>
        <v>8.758157226323917E-3</v>
      </c>
      <c r="V99">
        <f t="shared" si="19"/>
        <v>4.2619243634556145E-4</v>
      </c>
      <c r="X99" s="18"/>
      <c r="Z99" s="13" t="str">
        <f t="shared" si="14"/>
        <v>30/06/2023 16:00:00</v>
      </c>
      <c r="AA99" s="8">
        <f>'Correlation Matrix'!G88</f>
        <v>1.4418217171896957E-2</v>
      </c>
      <c r="AB99">
        <f t="shared" si="20"/>
        <v>1.3646579041820919E-4</v>
      </c>
      <c r="AD99" s="18"/>
      <c r="AF99" s="13" t="str">
        <f t="shared" si="15"/>
        <v>30/06/2023 16:00:00</v>
      </c>
      <c r="AG99" s="8">
        <f>'Correlation Matrix'!H88</f>
        <v>7.4553574132639267E-3</v>
      </c>
      <c r="AH99">
        <f t="shared" si="21"/>
        <v>1.6805131457850545E-4</v>
      </c>
      <c r="AJ99" s="18"/>
      <c r="AX99" t="str">
        <f>'Correlation Matrix'!B420</f>
        <v>24/10/2024 16:00:00</v>
      </c>
      <c r="AY99" s="7">
        <f>'Correlation Matrix'!C420</f>
        <v>-8.2370542016678883E-4</v>
      </c>
      <c r="AZ99" s="7">
        <f>'Correlation Matrix'!D420</f>
        <v>9.0005727662809711E-3</v>
      </c>
      <c r="BA99" s="7">
        <f>'Correlation Matrix'!E420</f>
        <v>-1.9938191672072393E-4</v>
      </c>
      <c r="BB99" s="7">
        <f>'Correlation Matrix'!F420</f>
        <v>-4.3789878891592922E-3</v>
      </c>
      <c r="BC99" s="7">
        <f>'Correlation Matrix'!G420</f>
        <v>-6.072161967623192E-3</v>
      </c>
      <c r="BD99" s="7">
        <f>'Correlation Matrix'!H420</f>
        <v>-5.8430097440242482E-3</v>
      </c>
      <c r="BE99">
        <f>'Correlation Matrix'!I420</f>
        <v>417</v>
      </c>
    </row>
    <row r="100" spans="2:57" x14ac:dyDescent="0.2">
      <c r="B100" s="13" t="str">
        <f>'Correlation Matrix'!B89</f>
        <v>03/07/2023 13:05:00</v>
      </c>
      <c r="C100" s="24">
        <f>'Correlation Matrix'!C89</f>
        <v>-7.8151680019455765E-3</v>
      </c>
      <c r="D100">
        <f t="shared" si="16"/>
        <v>1.2193268314307374E-4</v>
      </c>
      <c r="F100" s="18"/>
      <c r="H100" s="13" t="str">
        <f t="shared" si="11"/>
        <v>03/07/2023 13:05:00</v>
      </c>
      <c r="I100" s="24">
        <f>'Correlation Matrix'!D89</f>
        <v>-1.0745261606448441E-3</v>
      </c>
      <c r="J100">
        <f t="shared" si="17"/>
        <v>3.3138777475975683E-4</v>
      </c>
      <c r="L100" s="18"/>
      <c r="N100" s="13" t="str">
        <f t="shared" si="12"/>
        <v>03/07/2023 13:05:00</v>
      </c>
      <c r="O100" s="8">
        <f>'Correlation Matrix'!E89</f>
        <v>-8.9013230699326021E-4</v>
      </c>
      <c r="P100">
        <f t="shared" si="18"/>
        <v>1.5978736533552458E-4</v>
      </c>
      <c r="R100" s="18"/>
      <c r="T100" s="13" t="str">
        <f t="shared" si="13"/>
        <v>03/07/2023 13:05:00</v>
      </c>
      <c r="U100" s="8">
        <f>'Correlation Matrix'!F89</f>
        <v>1.5230477862253396E-2</v>
      </c>
      <c r="V100">
        <f t="shared" si="19"/>
        <v>4.0522320924488831E-4</v>
      </c>
      <c r="X100" s="18"/>
      <c r="Z100" s="13" t="str">
        <f t="shared" si="14"/>
        <v>03/07/2023 13:05:00</v>
      </c>
      <c r="AA100" s="8">
        <f>'Correlation Matrix'!G89</f>
        <v>1.6767018637376906E-3</v>
      </c>
      <c r="AB100">
        <f t="shared" si="20"/>
        <v>1.4075094217807569E-4</v>
      </c>
      <c r="AD100" s="18"/>
      <c r="AF100" s="13" t="str">
        <f t="shared" si="15"/>
        <v>03/07/2023 13:05:00</v>
      </c>
      <c r="AG100" s="8">
        <f>'Correlation Matrix'!H89</f>
        <v>5.4600055956490368E-4</v>
      </c>
      <c r="AH100">
        <f t="shared" si="21"/>
        <v>1.6130317695336568E-4</v>
      </c>
      <c r="AJ100" s="18"/>
      <c r="AX100" t="str">
        <f>'Correlation Matrix'!B419</f>
        <v>23/10/2024 16:00:00</v>
      </c>
      <c r="AY100" s="7">
        <f>'Correlation Matrix'!C419</f>
        <v>-2.1860199273135369E-2</v>
      </c>
      <c r="AZ100" s="7">
        <f>'Correlation Matrix'!D419</f>
        <v>-2.6656849349740011E-2</v>
      </c>
      <c r="BA100" s="7">
        <f>'Correlation Matrix'!E419</f>
        <v>-2.9197101033347503E-3</v>
      </c>
      <c r="BB100" s="7">
        <f>'Correlation Matrix'!F419</f>
        <v>-1.7131461606807827E-2</v>
      </c>
      <c r="BC100" s="7">
        <f>'Correlation Matrix'!G419</f>
        <v>1.3830048466877188E-3</v>
      </c>
      <c r="BD100" s="7">
        <f>'Correlation Matrix'!H419</f>
        <v>1.879522606793802E-4</v>
      </c>
      <c r="BE100">
        <f>'Correlation Matrix'!I419</f>
        <v>416</v>
      </c>
    </row>
    <row r="101" spans="2:57" x14ac:dyDescent="0.2">
      <c r="B101" s="13" t="str">
        <f>'Correlation Matrix'!B90</f>
        <v>05/07/2023 16:00:00</v>
      </c>
      <c r="C101" s="24">
        <f>'Correlation Matrix'!C90</f>
        <v>-5.8886540313434167E-3</v>
      </c>
      <c r="D101">
        <f t="shared" si="16"/>
        <v>1.1828133320840736E-4</v>
      </c>
      <c r="F101" s="18"/>
      <c r="H101" s="13" t="str">
        <f t="shared" si="11"/>
        <v>05/07/2023 16:00:00</v>
      </c>
      <c r="I101" s="24">
        <f>'Correlation Matrix'!D90</f>
        <v>1.227935687677213E-3</v>
      </c>
      <c r="J101">
        <f t="shared" si="17"/>
        <v>3.11573784662366E-4</v>
      </c>
      <c r="L101" s="18"/>
      <c r="N101" s="13" t="str">
        <f t="shared" si="12"/>
        <v>05/07/2023 16:00:00</v>
      </c>
      <c r="O101" s="8">
        <f>'Correlation Matrix'!E90</f>
        <v>-5.7412762960427147E-3</v>
      </c>
      <c r="P101">
        <f t="shared" si="18"/>
        <v>1.502476635468303E-4</v>
      </c>
      <c r="R101" s="18"/>
      <c r="T101" s="13" t="str">
        <f t="shared" si="13"/>
        <v>05/07/2023 16:00:00</v>
      </c>
      <c r="U101" s="8">
        <f>'Correlation Matrix'!F90</f>
        <v>-2.223085646758572E-2</v>
      </c>
      <c r="V101">
        <f t="shared" si="19"/>
        <v>3.9482786404495044E-4</v>
      </c>
      <c r="X101" s="18"/>
      <c r="Z101" s="13" t="str">
        <f t="shared" si="14"/>
        <v>05/07/2023 16:00:00</v>
      </c>
      <c r="AA101" s="8">
        <f>'Correlation Matrix'!G90</f>
        <v>1.952605572902448E-3</v>
      </c>
      <c r="AB101">
        <f t="shared" si="20"/>
        <v>1.3247456539578281E-4</v>
      </c>
      <c r="AD101" s="18"/>
      <c r="AF101" s="13" t="str">
        <f t="shared" si="15"/>
        <v>05/07/2023 16:00:00</v>
      </c>
      <c r="AG101" s="8">
        <f>'Correlation Matrix'!H90</f>
        <v>5.877887827686468E-3</v>
      </c>
      <c r="AH101">
        <f t="shared" si="21"/>
        <v>1.5164287333282645E-4</v>
      </c>
      <c r="AJ101" s="18"/>
      <c r="AX101" t="str">
        <f>'Correlation Matrix'!B418</f>
        <v>22/10/2024 16:00:00</v>
      </c>
      <c r="AY101" s="7">
        <f>'Correlation Matrix'!C418</f>
        <v>-2.625229098012868E-3</v>
      </c>
      <c r="AZ101" s="7">
        <f>'Correlation Matrix'!D418</f>
        <v>3.326560081130928E-3</v>
      </c>
      <c r="BA101" s="7">
        <f>'Correlation Matrix'!E418</f>
        <v>2.6507621096224962E-4</v>
      </c>
      <c r="BB101" s="7">
        <f>'Correlation Matrix'!F418</f>
        <v>7.446634450125748E-3</v>
      </c>
      <c r="BC101" s="7">
        <f>'Correlation Matrix'!G418</f>
        <v>-3.871487185350346E-3</v>
      </c>
      <c r="BD101" s="7">
        <f>'Correlation Matrix'!H418</f>
        <v>-2.8609377302597994E-2</v>
      </c>
      <c r="BE101">
        <f>'Correlation Matrix'!I418</f>
        <v>415</v>
      </c>
    </row>
    <row r="102" spans="2:57" x14ac:dyDescent="0.2">
      <c r="B102" s="13" t="str">
        <f>'Correlation Matrix'!B91</f>
        <v>06/07/2023 16:00:00</v>
      </c>
      <c r="C102" s="24">
        <f>'Correlation Matrix'!C91</f>
        <v>2.5056128366851334E-3</v>
      </c>
      <c r="D102">
        <f t="shared" si="16"/>
        <v>1.1326502799395434E-4</v>
      </c>
      <c r="F102" s="18"/>
      <c r="H102" s="13" t="str">
        <f t="shared" si="11"/>
        <v>06/07/2023 16:00:00</v>
      </c>
      <c r="I102" s="24">
        <f>'Correlation Matrix'!D91</f>
        <v>-1.5614447254737042E-2</v>
      </c>
      <c r="J102">
        <f t="shared" si="17"/>
        <v>2.929698271458083E-4</v>
      </c>
      <c r="L102" s="18"/>
      <c r="N102" s="13" t="str">
        <f t="shared" si="12"/>
        <v>06/07/2023 16:00:00</v>
      </c>
      <c r="O102" s="8">
        <f>'Correlation Matrix'!E91</f>
        <v>-2.2187914975362218E-2</v>
      </c>
      <c r="P102">
        <f t="shared" si="18"/>
        <v>1.432105389444706E-4</v>
      </c>
      <c r="R102" s="18"/>
      <c r="T102" s="13" t="str">
        <f t="shared" si="13"/>
        <v>06/07/2023 16:00:00</v>
      </c>
      <c r="U102" s="8">
        <f>'Correlation Matrix'!F91</f>
        <v>-8.1114886649048725E-3</v>
      </c>
      <c r="V102">
        <f t="shared" si="19"/>
        <v>4.0079085095919725E-4</v>
      </c>
      <c r="X102" s="18"/>
      <c r="Z102" s="13" t="str">
        <f t="shared" si="14"/>
        <v>06/07/2023 16:00:00</v>
      </c>
      <c r="AA102" s="8">
        <f>'Correlation Matrix'!G91</f>
        <v>-4.0362043447515648E-3</v>
      </c>
      <c r="AB102">
        <f t="shared" si="20"/>
        <v>1.2475485158343561E-4</v>
      </c>
      <c r="AD102" s="18"/>
      <c r="AF102" s="13" t="str">
        <f t="shared" si="15"/>
        <v>06/07/2023 16:00:00</v>
      </c>
      <c r="AG102" s="8">
        <f>'Correlation Matrix'!H91</f>
        <v>-1.2449652990920849E-2</v>
      </c>
      <c r="AH102">
        <f t="shared" si="21"/>
        <v>1.4461727485174874E-4</v>
      </c>
      <c r="AJ102" s="18"/>
      <c r="AX102" t="str">
        <f>'Correlation Matrix'!B417</f>
        <v>21/10/2024 16:00:00</v>
      </c>
      <c r="AY102" s="7">
        <f>'Correlation Matrix'!C417</f>
        <v>6.278123615677908E-3</v>
      </c>
      <c r="AZ102" s="7">
        <f>'Correlation Matrix'!D417</f>
        <v>4.2321325289130293E-4</v>
      </c>
      <c r="BA102" s="7">
        <f>'Correlation Matrix'!E417</f>
        <v>8.6198327785244361E-4</v>
      </c>
      <c r="BB102" s="7">
        <f>'Correlation Matrix'!F417</f>
        <v>3.3494268334349599E-3</v>
      </c>
      <c r="BC102" s="7">
        <f>'Correlation Matrix'!G417</f>
        <v>-2.5791452703005364E-3</v>
      </c>
      <c r="BD102" s="7">
        <f>'Correlation Matrix'!H417</f>
        <v>1.3091310006984781E-2</v>
      </c>
      <c r="BE102">
        <f>'Correlation Matrix'!I417</f>
        <v>414</v>
      </c>
    </row>
    <row r="103" spans="2:57" x14ac:dyDescent="0.2">
      <c r="B103" s="13" t="str">
        <f>'Correlation Matrix'!B92</f>
        <v>07/07/2023 16:00:00</v>
      </c>
      <c r="C103" s="24">
        <f>'Correlation Matrix'!C92</f>
        <v>-5.9086683969717616E-3</v>
      </c>
      <c r="D103">
        <f t="shared" si="16"/>
        <v>1.0684581205555875E-4</v>
      </c>
      <c r="F103" s="18"/>
      <c r="H103" s="13" t="str">
        <f t="shared" si="11"/>
        <v>07/07/2023 16:00:00</v>
      </c>
      <c r="I103" s="24">
        <f>'Correlation Matrix'!D92</f>
        <v>1.1001892951366129E-2</v>
      </c>
      <c r="J103">
        <f t="shared" si="17"/>
        <v>2.9002029530131773E-4</v>
      </c>
      <c r="L103" s="18"/>
      <c r="N103" s="13" t="str">
        <f t="shared" si="12"/>
        <v>07/07/2023 16:00:00</v>
      </c>
      <c r="O103" s="8">
        <f>'Correlation Matrix'!E92</f>
        <v>8.7268544727969154E-3</v>
      </c>
      <c r="P103">
        <f t="shared" si="18"/>
        <v>1.6415612086503656E-4</v>
      </c>
      <c r="R103" s="18"/>
      <c r="T103" s="13" t="str">
        <f t="shared" si="13"/>
        <v>07/07/2023 16:00:00</v>
      </c>
      <c r="U103" s="8">
        <f>'Correlation Matrix'!F92</f>
        <v>8.1114886649048795E-3</v>
      </c>
      <c r="V103">
        <f t="shared" si="19"/>
        <v>3.806911748032982E-4</v>
      </c>
      <c r="X103" s="18"/>
      <c r="Z103" s="13" t="str">
        <f t="shared" si="14"/>
        <v>07/07/2023 16:00:00</v>
      </c>
      <c r="AA103" s="8">
        <f>'Correlation Matrix'!G92</f>
        <v>-1.1409399558414241E-2</v>
      </c>
      <c r="AB103">
        <f t="shared" si="20"/>
        <v>1.1824701721918495E-4</v>
      </c>
      <c r="AD103" s="18"/>
      <c r="AF103" s="13" t="str">
        <f t="shared" si="15"/>
        <v>07/07/2023 16:00:00</v>
      </c>
      <c r="AG103" s="8">
        <f>'Correlation Matrix'!H92</f>
        <v>3.6198141867374279E-3</v>
      </c>
      <c r="AH103">
        <f t="shared" si="21"/>
        <v>1.4523986993630449E-4</v>
      </c>
      <c r="AJ103" s="18"/>
      <c r="AX103" t="str">
        <f>'Correlation Matrix'!B416</f>
        <v>18/10/2024 16:00:00</v>
      </c>
      <c r="AY103" s="7">
        <f>'Correlation Matrix'!C416</f>
        <v>1.2201799678228265E-2</v>
      </c>
      <c r="AZ103" s="7">
        <f>'Correlation Matrix'!D416</f>
        <v>7.7552709951155497E-3</v>
      </c>
      <c r="BA103" s="7">
        <f>'Correlation Matrix'!E416</f>
        <v>-2.9806281381376779E-3</v>
      </c>
      <c r="BB103" s="7">
        <f>'Correlation Matrix'!F416</f>
        <v>-4.7253484264261798E-3</v>
      </c>
      <c r="BC103" s="7">
        <f>'Correlation Matrix'!G416</f>
        <v>5.0092328800442239E-3</v>
      </c>
      <c r="BD103" s="7">
        <f>'Correlation Matrix'!H416</f>
        <v>-3.8421799889281558E-3</v>
      </c>
      <c r="BE103">
        <f>'Correlation Matrix'!I416</f>
        <v>413</v>
      </c>
    </row>
    <row r="104" spans="2:57" x14ac:dyDescent="0.2">
      <c r="B104" s="13" t="str">
        <f>'Correlation Matrix'!B93</f>
        <v>10/07/2023 16:00:00</v>
      </c>
      <c r="C104" s="24">
        <f>'Correlation Matrix'!C93</f>
        <v>-1.0915239273545508E-2</v>
      </c>
      <c r="D104">
        <f t="shared" si="16"/>
        <v>1.0252980506574759E-4</v>
      </c>
      <c r="F104" s="18"/>
      <c r="H104" s="13" t="str">
        <f t="shared" si="11"/>
        <v>10/07/2023 16:00:00</v>
      </c>
      <c r="I104" s="24">
        <f>'Correlation Matrix'!D93</f>
        <v>-2.0630524230991387E-2</v>
      </c>
      <c r="J104">
        <f t="shared" si="17"/>
        <v>2.7988157649403784E-4</v>
      </c>
      <c r="L104" s="18"/>
      <c r="N104" s="13" t="str">
        <f t="shared" si="12"/>
        <v>10/07/2023 16:00:00</v>
      </c>
      <c r="O104" s="8">
        <f>'Correlation Matrix'!E93</f>
        <v>6.6565664087735879E-3</v>
      </c>
      <c r="P104">
        <f t="shared" si="18"/>
        <v>1.5887623295249688E-4</v>
      </c>
      <c r="R104" s="18"/>
      <c r="T104" s="13" t="str">
        <f t="shared" si="13"/>
        <v>10/07/2023 16:00:00</v>
      </c>
      <c r="U104" s="8">
        <f>'Correlation Matrix'!F93</f>
        <v>5.254872838358818E-3</v>
      </c>
      <c r="V104">
        <f t="shared" si="19"/>
        <v>3.6179747921675316E-4</v>
      </c>
      <c r="X104" s="18"/>
      <c r="Z104" s="13" t="str">
        <f t="shared" si="14"/>
        <v>10/07/2023 16:00:00</v>
      </c>
      <c r="AA104" s="8">
        <f>'Correlation Matrix'!G93</f>
        <v>8.9135368085642621E-3</v>
      </c>
      <c r="AB104">
        <f t="shared" si="20"/>
        <v>1.1896266008304644E-4</v>
      </c>
      <c r="AD104" s="18"/>
      <c r="AF104" s="13" t="str">
        <f t="shared" si="15"/>
        <v>10/07/2023 16:00:00</v>
      </c>
      <c r="AG104" s="8">
        <f>'Correlation Matrix'!H93</f>
        <v>2.4551062779958704E-2</v>
      </c>
      <c r="AH104">
        <f t="shared" si="21"/>
        <v>1.3731166102491654E-4</v>
      </c>
      <c r="AJ104" s="18"/>
      <c r="AX104" t="str">
        <f>'Correlation Matrix'!B415</f>
        <v>17/10/2024 16:00:00</v>
      </c>
      <c r="AY104" s="7">
        <f>'Correlation Matrix'!C415</f>
        <v>1.5950685596858294E-3</v>
      </c>
      <c r="AZ104" s="7">
        <f>'Correlation Matrix'!D415</f>
        <v>3.4186241296195259E-3</v>
      </c>
      <c r="BA104" s="7">
        <f>'Correlation Matrix'!E415</f>
        <v>1.6470882140925982E-2</v>
      </c>
      <c r="BB104" s="7">
        <f>'Correlation Matrix'!F415</f>
        <v>-6.4611091142889208E-3</v>
      </c>
      <c r="BC104" s="7">
        <f>'Correlation Matrix'!G415</f>
        <v>-6.0321261181303708E-4</v>
      </c>
      <c r="BD104" s="7">
        <f>'Correlation Matrix'!H415</f>
        <v>-3.1218506165140381E-2</v>
      </c>
      <c r="BE104">
        <f>'Correlation Matrix'!I415</f>
        <v>412</v>
      </c>
    </row>
    <row r="105" spans="2:57" x14ac:dyDescent="0.2">
      <c r="B105" s="13" t="str">
        <f>'Correlation Matrix'!B94</f>
        <v>11/07/2023 16:00:00</v>
      </c>
      <c r="C105" s="24">
        <f>'Correlation Matrix'!C94</f>
        <v>-2.813986831265311E-3</v>
      </c>
      <c r="D105">
        <f t="shared" si="16"/>
        <v>1.0352656366572777E-4</v>
      </c>
      <c r="F105" s="18"/>
      <c r="H105" s="13" t="str">
        <f t="shared" si="11"/>
        <v>11/07/2023 16:00:00</v>
      </c>
      <c r="I105" s="24">
        <f>'Correlation Matrix'!D94</f>
        <v>1.2895337148006333E-2</v>
      </c>
      <c r="J105">
        <f t="shared" si="17"/>
        <v>2.8862579370712691E-4</v>
      </c>
      <c r="L105" s="18"/>
      <c r="N105" s="13" t="str">
        <f t="shared" si="12"/>
        <v>11/07/2023 16:00:00</v>
      </c>
      <c r="O105" s="8">
        <f>'Correlation Matrix'!E94</f>
        <v>1.8317517614896677E-2</v>
      </c>
      <c r="P105">
        <f t="shared" si="18"/>
        <v>1.5200225155661182E-4</v>
      </c>
      <c r="R105" s="18"/>
      <c r="T105" s="13" t="str">
        <f t="shared" si="13"/>
        <v>11/07/2023 16:00:00</v>
      </c>
      <c r="U105" s="8">
        <f>'Correlation Matrix'!F94</f>
        <v>1.3190055858169224E-2</v>
      </c>
      <c r="V105">
        <f t="shared" si="19"/>
        <v>3.4174645177658725E-4</v>
      </c>
      <c r="X105" s="18"/>
      <c r="Z105" s="13" t="str">
        <f t="shared" si="14"/>
        <v>11/07/2023 16:00:00</v>
      </c>
      <c r="AA105" s="8">
        <f>'Correlation Matrix'!G94</f>
        <v>1.427944664006937E-2</v>
      </c>
      <c r="AB105">
        <f t="shared" si="20"/>
        <v>1.1659196878432145E-4</v>
      </c>
      <c r="AD105" s="18"/>
      <c r="AF105" s="13" t="str">
        <f t="shared" si="15"/>
        <v>11/07/2023 16:00:00</v>
      </c>
      <c r="AG105" s="8">
        <f>'Correlation Matrix'!H94</f>
        <v>8.086871055927888E-3</v>
      </c>
      <c r="AH105">
        <f t="shared" si="21"/>
        <v>1.6523824238094998E-4</v>
      </c>
      <c r="AJ105" s="18"/>
      <c r="AX105" t="str">
        <f>'Correlation Matrix'!B414</f>
        <v>16/10/2024 16:00:00</v>
      </c>
      <c r="AY105" s="7">
        <f>'Correlation Matrix'!C414</f>
        <v>-8.8912382656501972E-3</v>
      </c>
      <c r="AZ105" s="7">
        <f>'Correlation Matrix'!D414</f>
        <v>-4.2714571859473289E-3</v>
      </c>
      <c r="BA105" s="7">
        <f>'Correlation Matrix'!E414</f>
        <v>6.7462982709898056E-3</v>
      </c>
      <c r="BB105" s="7">
        <f>'Correlation Matrix'!F414</f>
        <v>1.434914054857247E-2</v>
      </c>
      <c r="BC105" s="7">
        <f>'Correlation Matrix'!G414</f>
        <v>1.3394893314206173E-2</v>
      </c>
      <c r="BD105" s="7">
        <f>'Correlation Matrix'!H414</f>
        <v>5.0015002612614441E-2</v>
      </c>
      <c r="BE105">
        <f>'Correlation Matrix'!I414</f>
        <v>411</v>
      </c>
    </row>
    <row r="106" spans="2:57" x14ac:dyDescent="0.2">
      <c r="B106" s="13" t="str">
        <f>'Correlation Matrix'!B95</f>
        <v>12/07/2023 16:00:00</v>
      </c>
      <c r="C106" s="24">
        <f>'Correlation Matrix'!C95</f>
        <v>8.9454083340733282E-3</v>
      </c>
      <c r="D106">
        <f t="shared" si="16"/>
        <v>9.779008115897617E-5</v>
      </c>
      <c r="F106" s="18"/>
      <c r="H106" s="13" t="str">
        <f t="shared" si="11"/>
        <v>12/07/2023 16:00:00</v>
      </c>
      <c r="I106" s="24">
        <f>'Correlation Matrix'!D95</f>
        <v>1.5563916913060876E-2</v>
      </c>
      <c r="J106">
        <f t="shared" si="17"/>
        <v>2.8128562929434443E-4</v>
      </c>
      <c r="L106" s="18"/>
      <c r="N106" s="13" t="str">
        <f t="shared" si="12"/>
        <v>12/07/2023 16:00:00</v>
      </c>
      <c r="O106" s="8">
        <f>'Correlation Matrix'!E95</f>
        <v>9.5670417520482397E-3</v>
      </c>
      <c r="P106">
        <f t="shared" si="18"/>
        <v>1.6301400355753812E-4</v>
      </c>
      <c r="R106" s="18"/>
      <c r="T106" s="13" t="str">
        <f t="shared" si="13"/>
        <v>12/07/2023 16:00:00</v>
      </c>
      <c r="U106" s="8">
        <f>'Correlation Matrix'!F95</f>
        <v>1.3783599701213596E-3</v>
      </c>
      <c r="V106">
        <f t="shared" si="19"/>
        <v>3.3168031908248948E-4</v>
      </c>
      <c r="X106" s="18"/>
      <c r="Z106" s="13" t="str">
        <f t="shared" si="14"/>
        <v>12/07/2023 16:00:00</v>
      </c>
      <c r="AA106" s="8">
        <f>'Correlation Matrix'!G95</f>
        <v>7.2386945843839765E-3</v>
      </c>
      <c r="AB106">
        <f t="shared" si="20"/>
        <v>1.2183060643805748E-4</v>
      </c>
      <c r="AD106" s="18"/>
      <c r="AF106" s="13" t="str">
        <f t="shared" si="15"/>
        <v>12/07/2023 16:00:00</v>
      </c>
      <c r="AG106" s="8">
        <f>'Correlation Matrix'!H95</f>
        <v>1.785574169720416E-2</v>
      </c>
      <c r="AH106">
        <f t="shared" si="21"/>
        <v>1.5924779684660522E-4</v>
      </c>
      <c r="AJ106" s="18"/>
      <c r="AX106" t="str">
        <f>'Correlation Matrix'!B413</f>
        <v>15/10/2024 16:00:00</v>
      </c>
      <c r="AY106" s="7">
        <f>'Correlation Matrix'!C413</f>
        <v>1.0964314934501682E-2</v>
      </c>
      <c r="AZ106" s="7">
        <f>'Correlation Matrix'!D413</f>
        <v>7.9950967667933388E-4</v>
      </c>
      <c r="BA106" s="7">
        <f>'Correlation Matrix'!E413</f>
        <v>-2.7045820642250078E-2</v>
      </c>
      <c r="BB106" s="7">
        <f>'Correlation Matrix'!F413</f>
        <v>0</v>
      </c>
      <c r="BC106" s="7">
        <f>'Correlation Matrix'!G413</f>
        <v>1.1243824479010489E-3</v>
      </c>
      <c r="BD106" s="7">
        <f>'Correlation Matrix'!H413</f>
        <v>-2.0785667177411236E-2</v>
      </c>
      <c r="BE106">
        <f>'Correlation Matrix'!I413</f>
        <v>410</v>
      </c>
    </row>
    <row r="107" spans="2:57" x14ac:dyDescent="0.2">
      <c r="B107" s="13" t="str">
        <f>'Correlation Matrix'!B96</f>
        <v>13/07/2023 16:00:00</v>
      </c>
      <c r="C107" s="24">
        <f>'Correlation Matrix'!C96</f>
        <v>4.0493337127456971E-3</v>
      </c>
      <c r="D107">
        <f t="shared" si="16"/>
        <v>9.6723896105236119E-5</v>
      </c>
      <c r="F107" s="18"/>
      <c r="H107" s="13" t="str">
        <f t="shared" si="11"/>
        <v>13/07/2023 16:00:00</v>
      </c>
      <c r="I107" s="24">
        <f>'Correlation Matrix'!D96</f>
        <v>2.6406664506093643E-2</v>
      </c>
      <c r="J107">
        <f t="shared" si="17"/>
        <v>2.7894262211728348E-4</v>
      </c>
      <c r="L107" s="18"/>
      <c r="N107" s="13" t="str">
        <f t="shared" si="12"/>
        <v>13/07/2023 16:00:00</v>
      </c>
      <c r="O107" s="8">
        <f>'Correlation Matrix'!E96</f>
        <v>-1.3432331866889045E-2</v>
      </c>
      <c r="P107">
        <f t="shared" si="18"/>
        <v>1.5872486061721189E-4</v>
      </c>
      <c r="R107" s="18"/>
      <c r="T107" s="13" t="str">
        <f t="shared" si="13"/>
        <v>13/07/2023 16:00:00</v>
      </c>
      <c r="U107" s="8">
        <f>'Correlation Matrix'!F96</f>
        <v>2.4154942035043356E-2</v>
      </c>
      <c r="V107">
        <f t="shared" si="19"/>
        <v>3.1189349250997404E-4</v>
      </c>
      <c r="X107" s="18"/>
      <c r="Z107" s="13" t="str">
        <f t="shared" si="14"/>
        <v>13/07/2023 16:00:00</v>
      </c>
      <c r="AA107" s="8">
        <f>'Correlation Matrix'!G96</f>
        <v>-3.2449298256650077E-4</v>
      </c>
      <c r="AB107">
        <f t="shared" si="20"/>
        <v>1.1766469200893342E-4</v>
      </c>
      <c r="AD107" s="18"/>
      <c r="AF107" s="13" t="str">
        <f t="shared" si="15"/>
        <v>13/07/2023 16:00:00</v>
      </c>
      <c r="AG107" s="8">
        <f>'Correlation Matrix'!H96</f>
        <v>-8.258030517990329E-3</v>
      </c>
      <c r="AH107">
        <f t="shared" si="21"/>
        <v>1.6882257972924546E-4</v>
      </c>
      <c r="AJ107" s="18"/>
      <c r="AX107" t="str">
        <f>'Correlation Matrix'!B412</f>
        <v>14/10/2024 16:00:00</v>
      </c>
      <c r="AY107" s="7">
        <f>'Correlation Matrix'!C412</f>
        <v>1.6345574774742577E-2</v>
      </c>
      <c r="AZ107" s="7">
        <f>'Correlation Matrix'!D412</f>
        <v>-6.8020243128913537E-3</v>
      </c>
      <c r="BA107" s="7">
        <f>'Correlation Matrix'!E412</f>
        <v>2.3746713006062353E-3</v>
      </c>
      <c r="BB107" s="7">
        <f>'Correlation Matrix'!F412</f>
        <v>2.9535044852005216E-2</v>
      </c>
      <c r="BC107" s="7">
        <f>'Correlation Matrix'!G412</f>
        <v>8.7222532908897404E-3</v>
      </c>
      <c r="BD107" s="7">
        <f>'Correlation Matrix'!H412</f>
        <v>2.0522692177304399E-2</v>
      </c>
      <c r="BE107">
        <f>'Correlation Matrix'!I412</f>
        <v>409</v>
      </c>
    </row>
    <row r="108" spans="2:57" x14ac:dyDescent="0.2">
      <c r="B108" s="13" t="str">
        <f>'Correlation Matrix'!B97</f>
        <v>14/07/2023 16:00:00</v>
      </c>
      <c r="C108" s="24">
        <f>'Correlation Matrix'!C97</f>
        <v>7.8692656790220266E-4</v>
      </c>
      <c r="D108">
        <f t="shared" si="16"/>
        <v>9.1904288549952683E-5</v>
      </c>
      <c r="F108" s="18"/>
      <c r="H108" s="13" t="str">
        <f t="shared" si="11"/>
        <v>14/07/2023 16:00:00</v>
      </c>
      <c r="I108" s="24">
        <f>'Correlation Matrix'!D97</f>
        <v>2.8254907636818217E-3</v>
      </c>
      <c r="J108">
        <f t="shared" si="17"/>
        <v>3.0404478061048966E-4</v>
      </c>
      <c r="L108" s="18"/>
      <c r="N108" s="13" t="str">
        <f t="shared" si="12"/>
        <v>14/07/2023 16:00:00</v>
      </c>
      <c r="O108" s="8">
        <f>'Correlation Matrix'!E97</f>
        <v>-2.5267344411246447E-2</v>
      </c>
      <c r="P108">
        <f t="shared" si="18"/>
        <v>1.6002702134311375E-4</v>
      </c>
      <c r="R108" s="18"/>
      <c r="T108" s="13" t="str">
        <f t="shared" si="13"/>
        <v>14/07/2023 16:00:00</v>
      </c>
      <c r="U108" s="8">
        <f>'Correlation Matrix'!F97</f>
        <v>7.7013606828129841E-3</v>
      </c>
      <c r="V108">
        <f t="shared" si="19"/>
        <v>3.2818755644235386E-4</v>
      </c>
      <c r="X108" s="18"/>
      <c r="Z108" s="13" t="str">
        <f t="shared" si="14"/>
        <v>14/07/2023 16:00:00</v>
      </c>
      <c r="AA108" s="8">
        <f>'Correlation Matrix'!G97</f>
        <v>4.8563732488005875E-3</v>
      </c>
      <c r="AB108">
        <f t="shared" si="20"/>
        <v>1.106111282301415E-4</v>
      </c>
      <c r="AD108" s="18"/>
      <c r="AF108" s="13" t="str">
        <f t="shared" si="15"/>
        <v>14/07/2023 16:00:00</v>
      </c>
      <c r="AG108" s="8">
        <f>'Correlation Matrix'!H97</f>
        <v>-2.8380741181471534E-3</v>
      </c>
      <c r="AH108">
        <f t="shared" si="21"/>
        <v>1.627849290276543E-4</v>
      </c>
      <c r="AJ108" s="18"/>
      <c r="AX108" t="str">
        <f>'Correlation Matrix'!B411</f>
        <v>11/10/2024 16:00:00</v>
      </c>
      <c r="AY108" s="7">
        <f>'Correlation Matrix'!C411</f>
        <v>-6.5266663272085766E-3</v>
      </c>
      <c r="AZ108" s="7">
        <f>'Correlation Matrix'!D411</f>
        <v>1.1558974943777681E-2</v>
      </c>
      <c r="BA108" s="7">
        <f>'Correlation Matrix'!E411</f>
        <v>5.2973240019548312E-3</v>
      </c>
      <c r="BB108" s="7">
        <f>'Correlation Matrix'!F411</f>
        <v>1.2929887676353133E-2</v>
      </c>
      <c r="BC108" s="7">
        <f>'Correlation Matrix'!G411</f>
        <v>8.4776770392137341E-3</v>
      </c>
      <c r="BD108" s="7">
        <f>'Correlation Matrix'!H411</f>
        <v>1.4796024187587603E-2</v>
      </c>
      <c r="BE108">
        <f>'Correlation Matrix'!I411</f>
        <v>408</v>
      </c>
    </row>
    <row r="109" spans="2:57" x14ac:dyDescent="0.2">
      <c r="B109" s="13" t="str">
        <f>'Correlation Matrix'!B98</f>
        <v>17/07/2023 16:00:00</v>
      </c>
      <c r="C109" s="24">
        <f>'Correlation Matrix'!C98</f>
        <v>1.7157538496479198E-2</v>
      </c>
      <c r="D109">
        <f t="shared" si="16"/>
        <v>8.6427186442351742E-5</v>
      </c>
      <c r="F109" s="18"/>
      <c r="H109" s="13" t="str">
        <f t="shared" si="11"/>
        <v>17/07/2023 16:00:00</v>
      </c>
      <c r="I109" s="24">
        <f>'Correlation Matrix'!D98</f>
        <v>-8.3507792174199631E-3</v>
      </c>
      <c r="J109">
        <f t="shared" si="17"/>
        <v>2.8628109765719932E-4</v>
      </c>
      <c r="L109" s="18"/>
      <c r="N109" s="13" t="str">
        <f t="shared" si="12"/>
        <v>17/07/2023 16:00:00</v>
      </c>
      <c r="O109" s="8">
        <f>'Correlation Matrix'!E98</f>
        <v>-9.1199276726946197E-4</v>
      </c>
      <c r="P109">
        <f t="shared" si="18"/>
        <v>1.8873172167831978E-4</v>
      </c>
      <c r="R109" s="18"/>
      <c r="T109" s="13" t="str">
        <f t="shared" si="13"/>
        <v>17/07/2023 16:00:00</v>
      </c>
      <c r="U109" s="8">
        <f>'Correlation Matrix'!F98</f>
        <v>-1.3432035391798016E-2</v>
      </c>
      <c r="V109">
        <f t="shared" si="19"/>
        <v>3.1205496043781926E-4</v>
      </c>
      <c r="X109" s="18"/>
      <c r="Z109" s="13" t="str">
        <f t="shared" si="14"/>
        <v>17/07/2023 16:00:00</v>
      </c>
      <c r="AA109" s="8">
        <f>'Correlation Matrix'!G98</f>
        <v>-7.7046393193834885E-4</v>
      </c>
      <c r="AB109">
        <f t="shared" si="20"/>
        <v>1.0538952220423297E-4</v>
      </c>
      <c r="AD109" s="18"/>
      <c r="AF109" s="13" t="str">
        <f t="shared" si="15"/>
        <v>17/07/2023 16:00:00</v>
      </c>
      <c r="AG109" s="8">
        <f>'Correlation Matrix'!H98</f>
        <v>1.2344544248975914E-2</v>
      </c>
      <c r="AH109">
        <f t="shared" si="21"/>
        <v>1.5350111316800083E-4</v>
      </c>
      <c r="AJ109" s="18"/>
      <c r="AX109" t="str">
        <f>'Correlation Matrix'!B410</f>
        <v>10/10/2024 16:00:00</v>
      </c>
      <c r="AY109" s="7">
        <f>'Correlation Matrix'!C410</f>
        <v>-2.1806454626626935E-3</v>
      </c>
      <c r="AZ109" s="7">
        <f>'Correlation Matrix'!D410</f>
        <v>7.9608833108684232E-3</v>
      </c>
      <c r="BA109" s="7">
        <f>'Correlation Matrix'!E410</f>
        <v>6.4608743744976535E-3</v>
      </c>
      <c r="BB109" s="7">
        <f>'Correlation Matrix'!F410</f>
        <v>-6.7936442454572627E-3</v>
      </c>
      <c r="BC109" s="7">
        <f>'Correlation Matrix'!G410</f>
        <v>-3.8678565610521694E-3</v>
      </c>
      <c r="BD109" s="7">
        <f>'Correlation Matrix'!H410</f>
        <v>1.1437503586708975E-4</v>
      </c>
      <c r="BE109">
        <f>'Correlation Matrix'!I410</f>
        <v>407</v>
      </c>
    </row>
    <row r="110" spans="2:57" x14ac:dyDescent="0.2">
      <c r="B110" s="13" t="str">
        <f>'Correlation Matrix'!B99</f>
        <v>18/07/2023 16:00:00</v>
      </c>
      <c r="C110" s="24">
        <f>'Correlation Matrix'!C99</f>
        <v>-1.3411742441602579E-3</v>
      </c>
      <c r="D110">
        <f t="shared" si="16"/>
        <v>9.8904422891300578E-5</v>
      </c>
      <c r="F110" s="18"/>
      <c r="H110" s="13" t="str">
        <f t="shared" si="11"/>
        <v>18/07/2023 16:00:00</v>
      </c>
      <c r="I110" s="24">
        <f>'Correlation Matrix'!D99</f>
        <v>-5.4806999310417241E-3</v>
      </c>
      <c r="J110">
        <f t="shared" si="17"/>
        <v>2.7328836261005294E-4</v>
      </c>
      <c r="L110" s="18"/>
      <c r="N110" s="13" t="str">
        <f t="shared" si="12"/>
        <v>18/07/2023 16:00:00</v>
      </c>
      <c r="O110" s="8">
        <f>'Correlation Matrix'!E99</f>
        <v>2.0182955514992345E-3</v>
      </c>
      <c r="P110">
        <f t="shared" si="18"/>
        <v>1.7745772222607368E-4</v>
      </c>
      <c r="R110" s="18"/>
      <c r="T110" s="13" t="str">
        <f t="shared" si="13"/>
        <v>18/07/2023 16:00:00</v>
      </c>
      <c r="U110" s="8">
        <f>'Correlation Matrix'!F99</f>
        <v>-1.7391742711869107E-2</v>
      </c>
      <c r="V110">
        <f t="shared" si="19"/>
        <v>3.0415683729754096E-4</v>
      </c>
      <c r="X110" s="18"/>
      <c r="Z110" s="13" t="str">
        <f t="shared" si="14"/>
        <v>18/07/2023 16:00:00</v>
      </c>
      <c r="AA110" s="8">
        <f>'Correlation Matrix'!G99</f>
        <v>-1.009554278825284E-2</v>
      </c>
      <c r="AB110">
        <f t="shared" si="20"/>
        <v>9.9101767752204068E-5</v>
      </c>
      <c r="AD110" s="18"/>
      <c r="AF110" s="13" t="str">
        <f t="shared" si="15"/>
        <v>18/07/2023 16:00:00</v>
      </c>
      <c r="AG110" s="8">
        <f>'Correlation Matrix'!H99</f>
        <v>-8.4573722586956182E-3</v>
      </c>
      <c r="AH110">
        <f t="shared" si="21"/>
        <v>1.5343431274081624E-4</v>
      </c>
      <c r="AJ110" s="18"/>
      <c r="AX110" t="str">
        <f>'Correlation Matrix'!B409</f>
        <v>09/10/2024 16:00:00</v>
      </c>
      <c r="AY110" s="7">
        <f>'Correlation Matrix'!C409</f>
        <v>1.6560524302640989E-2</v>
      </c>
      <c r="AZ110" s="7">
        <f>'Correlation Matrix'!D409</f>
        <v>1.3319395582079016E-2</v>
      </c>
      <c r="BA110" s="7">
        <f>'Correlation Matrix'!E409</f>
        <v>6.0321898729689093E-3</v>
      </c>
      <c r="BB110" s="7">
        <f>'Correlation Matrix'!F409</f>
        <v>-2.5922877252412886E-2</v>
      </c>
      <c r="BC110" s="7">
        <f>'Correlation Matrix'!G409</f>
        <v>5.7973502657506712E-3</v>
      </c>
      <c r="BD110" s="7">
        <f>'Correlation Matrix'!H409</f>
        <v>-6.3196019806257483E-2</v>
      </c>
      <c r="BE110">
        <f>'Correlation Matrix'!I409</f>
        <v>406</v>
      </c>
    </row>
    <row r="111" spans="2:57" x14ac:dyDescent="0.2">
      <c r="B111" s="13" t="str">
        <f>'Correlation Matrix'!B100</f>
        <v>19/07/2023 16:00:00</v>
      </c>
      <c r="C111" s="24">
        <f>'Correlation Matrix'!C100</f>
        <v>7.0468105302110336E-3</v>
      </c>
      <c r="D111">
        <f t="shared" si="16"/>
        <v>9.3078082419014476E-5</v>
      </c>
      <c r="F111" s="18"/>
      <c r="H111" s="13" t="str">
        <f t="shared" si="11"/>
        <v>19/07/2023 16:00:00</v>
      </c>
      <c r="I111" s="24">
        <f>'Correlation Matrix'!D100</f>
        <v>1.8867780713501207E-2</v>
      </c>
      <c r="J111">
        <f t="shared" si="17"/>
        <v>2.5869334515749698E-4</v>
      </c>
      <c r="L111" s="18"/>
      <c r="N111" s="13" t="str">
        <f t="shared" si="12"/>
        <v>19/07/2023 16:00:00</v>
      </c>
      <c r="O111" s="8">
        <f>'Correlation Matrix'!E100</f>
        <v>6.0952075619463714E-3</v>
      </c>
      <c r="P111">
        <f t="shared" si="18"/>
        <v>1.6705466990850134E-4</v>
      </c>
      <c r="R111" s="18"/>
      <c r="T111" s="13" t="str">
        <f t="shared" si="13"/>
        <v>19/07/2023 16:00:00</v>
      </c>
      <c r="U111" s="8">
        <f>'Correlation Matrix'!F100</f>
        <v>1.2307847674596773E-2</v>
      </c>
      <c r="V111">
        <f t="shared" si="19"/>
        <v>3.0405578993303962E-4</v>
      </c>
      <c r="X111" s="18"/>
      <c r="Z111" s="13" t="str">
        <f t="shared" si="14"/>
        <v>19/07/2023 16:00:00</v>
      </c>
      <c r="AA111" s="8">
        <f>'Correlation Matrix'!G100</f>
        <v>2.7623269012823473E-4</v>
      </c>
      <c r="AB111">
        <f t="shared" si="20"/>
        <v>9.9270860738438467E-5</v>
      </c>
      <c r="AD111" s="18"/>
      <c r="AF111" s="13" t="str">
        <f t="shared" si="15"/>
        <v>19/07/2023 16:00:00</v>
      </c>
      <c r="AG111" s="8">
        <f>'Correlation Matrix'!H100</f>
        <v>-6.7333237033779551E-3</v>
      </c>
      <c r="AH111">
        <f t="shared" si="21"/>
        <v>1.4851988270769652E-4</v>
      </c>
      <c r="AJ111" s="18"/>
      <c r="AX111" t="str">
        <f>'Correlation Matrix'!B408</f>
        <v>08/10/2024 16:00:00</v>
      </c>
      <c r="AY111" s="7">
        <f>'Correlation Matrix'!C408</f>
        <v>1.8236772344019592E-2</v>
      </c>
      <c r="AZ111" s="7">
        <f>'Correlation Matrix'!D408</f>
        <v>1.0563478509569246E-2</v>
      </c>
      <c r="BA111" s="7">
        <f>'Correlation Matrix'!E408</f>
        <v>-1.5807178767515043E-2</v>
      </c>
      <c r="BB111" s="7">
        <f>'Correlation Matrix'!F408</f>
        <v>-3.9904282799658975E-3</v>
      </c>
      <c r="BC111" s="7">
        <f>'Correlation Matrix'!G408</f>
        <v>1.1655803981505224E-2</v>
      </c>
      <c r="BD111" s="7">
        <f>'Correlation Matrix'!H408</f>
        <v>2.9751791817971122E-3</v>
      </c>
      <c r="BE111">
        <f>'Correlation Matrix'!I408</f>
        <v>405</v>
      </c>
    </row>
    <row r="112" spans="2:57" x14ac:dyDescent="0.2">
      <c r="B112" s="13" t="str">
        <f>'Correlation Matrix'!B101</f>
        <v>20/07/2023 16:00:00</v>
      </c>
      <c r="C112" s="24">
        <f>'Correlation Matrix'!C101</f>
        <v>-1.0148710344557488E-2</v>
      </c>
      <c r="D112">
        <f t="shared" si="16"/>
        <v>9.0472849792795198E-5</v>
      </c>
      <c r="F112" s="18"/>
      <c r="H112" s="13" t="str">
        <f t="shared" si="11"/>
        <v>20/07/2023 16:00:00</v>
      </c>
      <c r="I112" s="24">
        <f>'Correlation Matrix'!D101</f>
        <v>-4.0711185057013585E-2</v>
      </c>
      <c r="J112">
        <f t="shared" si="17"/>
        <v>2.6453133339121327E-4</v>
      </c>
      <c r="L112" s="18"/>
      <c r="N112" s="13" t="str">
        <f t="shared" si="12"/>
        <v>20/07/2023 16:00:00</v>
      </c>
      <c r="O112" s="8">
        <f>'Correlation Matrix'!E101</f>
        <v>1.0993713862637255E-2</v>
      </c>
      <c r="P112">
        <f t="shared" si="18"/>
        <v>1.5926048302738373E-4</v>
      </c>
      <c r="R112" s="18"/>
      <c r="T112" s="13" t="str">
        <f t="shared" si="13"/>
        <v>20/07/2023 16:00:00</v>
      </c>
      <c r="U112" s="8">
        <f>'Correlation Matrix'!F101</f>
        <v>-1.7135443257337696E-2</v>
      </c>
      <c r="V112">
        <f t="shared" si="19"/>
        <v>2.9490142939992184E-4</v>
      </c>
      <c r="X112" s="18"/>
      <c r="Z112" s="13" t="str">
        <f t="shared" si="14"/>
        <v>20/07/2023 16:00:00</v>
      </c>
      <c r="AA112" s="8">
        <f>'Correlation Matrix'!G101</f>
        <v>-5.2741954935258762E-4</v>
      </c>
      <c r="AB112">
        <f t="shared" si="20"/>
        <v>9.3319187364077885E-5</v>
      </c>
      <c r="AD112" s="18"/>
      <c r="AF112" s="13" t="str">
        <f t="shared" si="15"/>
        <v>20/07/2023 16:00:00</v>
      </c>
      <c r="AG112" s="8">
        <f>'Correlation Matrix'!H101</f>
        <v>2.2545574509469615E-2</v>
      </c>
      <c r="AH112">
        <f t="shared" si="21"/>
        <v>1.4232894863090299E-4</v>
      </c>
      <c r="AJ112" s="18"/>
      <c r="AX112" t="str">
        <f>'Correlation Matrix'!B407</f>
        <v>07/10/2024 16:00:00</v>
      </c>
      <c r="AY112" s="7">
        <f>'Correlation Matrix'!C407</f>
        <v>-2.2788562247735331E-2</v>
      </c>
      <c r="AZ112" s="7">
        <f>'Correlation Matrix'!D407</f>
        <v>-3.1093408991279631E-2</v>
      </c>
      <c r="BA112" s="7">
        <f>'Correlation Matrix'!E407</f>
        <v>2.5177247779303324E-3</v>
      </c>
      <c r="BB112" s="7">
        <f>'Correlation Matrix'!F407</f>
        <v>1.3948393214943805E-3</v>
      </c>
      <c r="BC112" s="7">
        <f>'Correlation Matrix'!G407</f>
        <v>-1.2942546689905889E-2</v>
      </c>
      <c r="BD112" s="7">
        <f>'Correlation Matrix'!H407</f>
        <v>-2.4678603162025935E-2</v>
      </c>
      <c r="BE112">
        <f>'Correlation Matrix'!I407</f>
        <v>404</v>
      </c>
    </row>
    <row r="113" spans="2:57" x14ac:dyDescent="0.2">
      <c r="B113" s="13" t="str">
        <f>'Correlation Matrix'!B102</f>
        <v>21/07/2023 16:00:00</v>
      </c>
      <c r="C113" s="24">
        <f>'Correlation Matrix'!C102</f>
        <v>-6.1807140950263561E-3</v>
      </c>
      <c r="D113">
        <f t="shared" si="16"/>
        <v>9.1224258104691177E-5</v>
      </c>
      <c r="F113" s="18"/>
      <c r="H113" s="13" t="str">
        <f t="shared" si="11"/>
        <v>21/07/2023 16:00:00</v>
      </c>
      <c r="I113" s="24">
        <f>'Correlation Matrix'!D102</f>
        <v>3.0773965468286355E-4</v>
      </c>
      <c r="J113">
        <f t="shared" si="17"/>
        <v>3.4810348871252493E-4</v>
      </c>
      <c r="L113" s="18"/>
      <c r="N113" s="13" t="str">
        <f t="shared" si="12"/>
        <v>21/07/2023 16:00:00</v>
      </c>
      <c r="O113" s="8">
        <f>'Correlation Matrix'!E102</f>
        <v>1.4535785463540165E-2</v>
      </c>
      <c r="P113">
        <f t="shared" si="18"/>
        <v>1.5695655871535326E-4</v>
      </c>
      <c r="R113" s="18"/>
      <c r="T113" s="13" t="str">
        <f t="shared" si="13"/>
        <v>21/07/2023 16:00:00</v>
      </c>
      <c r="U113" s="8">
        <f>'Correlation Matrix'!F102</f>
        <v>6.9108503096046805E-4</v>
      </c>
      <c r="V113">
        <f t="shared" si="19"/>
        <v>2.9482474857345296E-4</v>
      </c>
      <c r="X113" s="18"/>
      <c r="Z113" s="13" t="str">
        <f t="shared" si="14"/>
        <v>21/07/2023 16:00:00</v>
      </c>
      <c r="AA113" s="8">
        <f>'Correlation Matrix'!G102</f>
        <v>-1.4329711458406895E-3</v>
      </c>
      <c r="AB113">
        <f t="shared" si="20"/>
        <v>8.7736726405095568E-5</v>
      </c>
      <c r="AD113" s="18"/>
      <c r="AF113" s="13" t="str">
        <f t="shared" si="15"/>
        <v>21/07/2023 16:00:00</v>
      </c>
      <c r="AG113" s="8">
        <f>'Correlation Matrix'!H102</f>
        <v>-2.9975731784404806E-3</v>
      </c>
      <c r="AH113">
        <f t="shared" si="21"/>
        <v>1.6428738751077159E-4</v>
      </c>
      <c r="AJ113" s="18"/>
      <c r="AX113" t="str">
        <f>'Correlation Matrix'!B406</f>
        <v>04/10/2024 16:00:00</v>
      </c>
      <c r="AY113" s="7">
        <f>'Correlation Matrix'!C406</f>
        <v>4.9948166697781288E-3</v>
      </c>
      <c r="AZ113" s="7">
        <f>'Correlation Matrix'!D406</f>
        <v>2.4697974247552355E-2</v>
      </c>
      <c r="BA113" s="7">
        <f>'Correlation Matrix'!E406</f>
        <v>-3.3775984956269591E-3</v>
      </c>
      <c r="BB113" s="7">
        <f>'Correlation Matrix'!F406</f>
        <v>-3.5828063803241285E-3</v>
      </c>
      <c r="BC113" s="7">
        <f>'Correlation Matrix'!G406</f>
        <v>5.5003311930455776E-3</v>
      </c>
      <c r="BD113" s="7">
        <f>'Correlation Matrix'!H406</f>
        <v>2.8959724229519496E-2</v>
      </c>
      <c r="BE113">
        <f>'Correlation Matrix'!I406</f>
        <v>403</v>
      </c>
    </row>
    <row r="114" spans="2:57" x14ac:dyDescent="0.2">
      <c r="B114" s="13" t="str">
        <f>'Correlation Matrix'!B103</f>
        <v>24/07/2023 16:00:00</v>
      </c>
      <c r="C114" s="24">
        <f>'Correlation Matrix'!C103</f>
        <v>4.2111892539572022E-3</v>
      </c>
      <c r="D114">
        <f t="shared" si="16"/>
        <v>8.8042876221877155E-5</v>
      </c>
      <c r="F114" s="18"/>
      <c r="H114" s="13" t="str">
        <f t="shared" si="11"/>
        <v>24/07/2023 16:00:00</v>
      </c>
      <c r="I114" s="24">
        <f>'Correlation Matrix'!D103</f>
        <v>-9.2736367853291021E-3</v>
      </c>
      <c r="J114">
        <f t="shared" si="17"/>
        <v>3.2722296161147725E-4</v>
      </c>
      <c r="L114" s="18"/>
      <c r="N114" s="13" t="str">
        <f t="shared" si="12"/>
        <v>24/07/2023 16:00:00</v>
      </c>
      <c r="O114" s="8">
        <f>'Correlation Matrix'!E103</f>
        <v>1.9531992804942545E-2</v>
      </c>
      <c r="P114">
        <f t="shared" si="18"/>
        <v>1.6021650873495599E-4</v>
      </c>
      <c r="R114" s="18"/>
      <c r="T114" s="13" t="str">
        <f t="shared" si="13"/>
        <v>24/07/2023 16:00:00</v>
      </c>
      <c r="U114" s="8">
        <f>'Correlation Matrix'!F103</f>
        <v>1.6104511154287297E-2</v>
      </c>
      <c r="V114">
        <f t="shared" si="19"/>
        <v>2.7716391957024686E-4</v>
      </c>
      <c r="X114" s="18"/>
      <c r="Z114" s="13" t="str">
        <f t="shared" si="14"/>
        <v>24/07/2023 16:00:00</v>
      </c>
      <c r="AA114" s="8">
        <f>'Correlation Matrix'!G103</f>
        <v>1.8198637565572041E-2</v>
      </c>
      <c r="AB114">
        <f t="shared" si="20"/>
        <v>8.2595727199078546E-5</v>
      </c>
      <c r="AD114" s="18"/>
      <c r="AF114" s="13" t="str">
        <f t="shared" si="15"/>
        <v>24/07/2023 16:00:00</v>
      </c>
      <c r="AG114" s="8">
        <f>'Correlation Matrix'!H103</f>
        <v>-5.177323439488191E-4</v>
      </c>
      <c r="AH114">
        <f t="shared" si="21"/>
        <v>1.5496927095773165E-4</v>
      </c>
      <c r="AJ114" s="18"/>
      <c r="AX114" t="str">
        <f>'Correlation Matrix'!B405</f>
        <v>03/10/2024 16:00:00</v>
      </c>
      <c r="AY114" s="7">
        <f>'Correlation Matrix'!C405</f>
        <v>-4.9066293598749146E-3</v>
      </c>
      <c r="AZ114" s="7">
        <f>'Correlation Matrix'!D405</f>
        <v>-1.5270802860601217E-2</v>
      </c>
      <c r="BA114" s="7">
        <f>'Correlation Matrix'!E405</f>
        <v>1.9854407581031785E-3</v>
      </c>
      <c r="BB114" s="7">
        <f>'Correlation Matrix'!F405</f>
        <v>9.9393706622200062E-4</v>
      </c>
      <c r="BC114" s="7">
        <f>'Correlation Matrix'!G405</f>
        <v>-1.2114605636961806E-3</v>
      </c>
      <c r="BD114" s="7">
        <f>'Correlation Matrix'!H405</f>
        <v>4.4189593844094925E-2</v>
      </c>
      <c r="BE114">
        <f>'Correlation Matrix'!I405</f>
        <v>402</v>
      </c>
    </row>
    <row r="115" spans="2:57" x14ac:dyDescent="0.2">
      <c r="B115" s="13" t="str">
        <f>'Correlation Matrix'!B104</f>
        <v>25/07/2023 16:00:00</v>
      </c>
      <c r="C115" s="24">
        <f>'Correlation Matrix'!C104</f>
        <v>4.5034628484867016E-3</v>
      </c>
      <c r="D115">
        <f t="shared" si="16"/>
        <v>8.3824350544523194E-5</v>
      </c>
      <c r="F115" s="18"/>
      <c r="H115" s="13" t="str">
        <f t="shared" si="11"/>
        <v>25/07/2023 16:00:00</v>
      </c>
      <c r="I115" s="24">
        <f>'Correlation Matrix'!D104</f>
        <v>2.5588351883069809E-3</v>
      </c>
      <c r="J115">
        <f t="shared" si="17"/>
        <v>3.1274960426836112E-4</v>
      </c>
      <c r="L115" s="18"/>
      <c r="N115" s="13" t="str">
        <f t="shared" si="12"/>
        <v>25/07/2023 16:00:00</v>
      </c>
      <c r="O115" s="8">
        <f>'Correlation Matrix'!E104</f>
        <v>4.562558010423612E-3</v>
      </c>
      <c r="P115">
        <f t="shared" si="18"/>
        <v>1.7349344278679829E-4</v>
      </c>
      <c r="R115" s="18"/>
      <c r="T115" s="13" t="str">
        <f t="shared" si="13"/>
        <v>25/07/2023 16:00:00</v>
      </c>
      <c r="U115" s="8">
        <f>'Correlation Matrix'!F104</f>
        <v>-7.1635987736418409E-3</v>
      </c>
      <c r="V115">
        <f t="shared" si="19"/>
        <v>2.7609540116714591E-4</v>
      </c>
      <c r="X115" s="18"/>
      <c r="Z115" s="13" t="str">
        <f t="shared" si="14"/>
        <v>25/07/2023 16:00:00</v>
      </c>
      <c r="AA115" s="8">
        <f>'Correlation Matrix'!G104</f>
        <v>-8.7089761063046268E-3</v>
      </c>
      <c r="AB115">
        <f t="shared" si="20"/>
        <v>9.7511408121716837E-5</v>
      </c>
      <c r="AD115" s="18"/>
      <c r="AF115" s="13" t="str">
        <f t="shared" si="15"/>
        <v>25/07/2023 16:00:00</v>
      </c>
      <c r="AG115" s="8">
        <f>'Correlation Matrix'!H104</f>
        <v>9.9964762984926757E-3</v>
      </c>
      <c r="AH115">
        <f t="shared" si="21"/>
        <v>1.4568719750706599E-4</v>
      </c>
      <c r="AJ115" s="18"/>
      <c r="AX115" t="str">
        <f>'Correlation Matrix'!B404</f>
        <v>02/10/2024 16:00:00</v>
      </c>
      <c r="AY115" s="7">
        <f>'Correlation Matrix'!C404</f>
        <v>2.5166131739495158E-3</v>
      </c>
      <c r="AZ115" s="7">
        <f>'Correlation Matrix'!D404</f>
        <v>-2.0005954386805615E-3</v>
      </c>
      <c r="BA115" s="7">
        <f>'Correlation Matrix'!E404</f>
        <v>8.3153647272651635E-3</v>
      </c>
      <c r="BB115" s="7">
        <f>'Correlation Matrix'!F404</f>
        <v>-3.5735594908650249E-3</v>
      </c>
      <c r="BC115" s="7">
        <f>'Correlation Matrix'!G404</f>
        <v>-1.6331471949876056E-3</v>
      </c>
      <c r="BD115" s="7">
        <f>'Correlation Matrix'!H404</f>
        <v>-8.6630638763200338E-4</v>
      </c>
      <c r="BE115">
        <f>'Correlation Matrix'!I404</f>
        <v>401</v>
      </c>
    </row>
    <row r="116" spans="2:57" x14ac:dyDescent="0.2">
      <c r="B116" s="13" t="str">
        <f>'Correlation Matrix'!B105</f>
        <v>26/07/2023 16:00:00</v>
      </c>
      <c r="C116" s="24">
        <f>'Correlation Matrix'!C105</f>
        <v>4.5346877665754255E-3</v>
      </c>
      <c r="D116">
        <f t="shared" si="16"/>
        <v>8.0011760169513792E-5</v>
      </c>
      <c r="F116" s="18"/>
      <c r="H116" s="13" t="str">
        <f t="shared" si="11"/>
        <v>26/07/2023 16:00:00</v>
      </c>
      <c r="I116" s="24">
        <f>'Correlation Matrix'!D105</f>
        <v>-7.6181960484799967E-3</v>
      </c>
      <c r="J116">
        <f t="shared" si="17"/>
        <v>2.9437748626351455E-4</v>
      </c>
      <c r="L116" s="18"/>
      <c r="N116" s="13" t="str">
        <f t="shared" si="12"/>
        <v>26/07/2023 16:00:00</v>
      </c>
      <c r="O116" s="8">
        <f>'Correlation Matrix'!E105</f>
        <v>-7.5332248812887276E-3</v>
      </c>
      <c r="P116">
        <f t="shared" si="18"/>
        <v>1.6433285235549922E-4</v>
      </c>
      <c r="R116" s="18"/>
      <c r="T116" s="13" t="str">
        <f t="shared" si="13"/>
        <v>26/07/2023 16:00:00</v>
      </c>
      <c r="U116" s="8">
        <f>'Correlation Matrix'!F105</f>
        <v>6.1433640311763394E-3</v>
      </c>
      <c r="V116">
        <f t="shared" si="19"/>
        <v>2.626087059405005E-4</v>
      </c>
      <c r="X116" s="18"/>
      <c r="Z116" s="13" t="str">
        <f t="shared" si="14"/>
        <v>26/07/2023 16:00:00</v>
      </c>
      <c r="AA116" s="8">
        <f>'Correlation Matrix'!G105</f>
        <v>2.8120313668821869E-3</v>
      </c>
      <c r="AB116">
        <f t="shared" si="20"/>
        <v>9.6211499523624929E-5</v>
      </c>
      <c r="AD116" s="18"/>
      <c r="AF116" s="13" t="str">
        <f t="shared" si="15"/>
        <v>26/07/2023 16:00:00</v>
      </c>
      <c r="AG116" s="8">
        <f>'Correlation Matrix'!H105</f>
        <v>-1.8474807677077941E-3</v>
      </c>
      <c r="AH116">
        <f t="shared" si="21"/>
        <v>1.4294173795982159E-4</v>
      </c>
      <c r="AJ116" s="18"/>
      <c r="AX116" t="str">
        <f>'Correlation Matrix'!B403</f>
        <v>01/10/2024 16:00:00</v>
      </c>
      <c r="AY116" s="7">
        <f>'Correlation Matrix'!C403</f>
        <v>-2.9574682195956357E-2</v>
      </c>
      <c r="AZ116" s="7">
        <f>'Correlation Matrix'!D403</f>
        <v>-6.4610142382361662E-3</v>
      </c>
      <c r="BA116" s="7">
        <f>'Correlation Matrix'!E403</f>
        <v>1.636565468751161E-2</v>
      </c>
      <c r="BB116" s="7">
        <f>'Correlation Matrix'!F403</f>
        <v>-2.2728251077556064E-2</v>
      </c>
      <c r="BC116" s="7">
        <f>'Correlation Matrix'!G403</f>
        <v>5.211185519067311E-3</v>
      </c>
      <c r="BD116" s="7">
        <f>'Correlation Matrix'!H403</f>
        <v>2.1270516361899743E-2</v>
      </c>
      <c r="BE116">
        <f>'Correlation Matrix'!I403</f>
        <v>400</v>
      </c>
    </row>
    <row r="117" spans="2:57" x14ac:dyDescent="0.2">
      <c r="B117" s="13" t="str">
        <f>'Correlation Matrix'!B106</f>
        <v>27/07/2023 16:00:00</v>
      </c>
      <c r="C117" s="24">
        <f>'Correlation Matrix'!C106</f>
        <v>-6.6027269691374931E-3</v>
      </c>
      <c r="D117">
        <f t="shared" si="16"/>
        <v>7.6444858147762691E-5</v>
      </c>
      <c r="F117" s="18"/>
      <c r="H117" s="13" t="str">
        <f t="shared" si="11"/>
        <v>27/07/2023 16:00:00</v>
      </c>
      <c r="I117" s="24">
        <f>'Correlation Matrix'!D106</f>
        <v>7.8003124079867401E-4</v>
      </c>
      <c r="J117">
        <f t="shared" si="17"/>
        <v>2.8019705174968829E-4</v>
      </c>
      <c r="L117" s="18"/>
      <c r="N117" s="13" t="str">
        <f t="shared" si="12"/>
        <v>27/07/2023 16:00:00</v>
      </c>
      <c r="O117" s="8">
        <f>'Correlation Matrix'!E106</f>
        <v>-1.0467385291175543E-2</v>
      </c>
      <c r="P117">
        <f t="shared" si="18"/>
        <v>1.5787784984089333E-4</v>
      </c>
      <c r="R117" s="18"/>
      <c r="T117" s="13" t="str">
        <f t="shared" si="13"/>
        <v>27/07/2023 16:00:00</v>
      </c>
      <c r="U117" s="8">
        <f>'Correlation Matrix'!F106</f>
        <v>6.9333065400761354E-2</v>
      </c>
      <c r="V117">
        <f t="shared" si="19"/>
        <v>2.4911663888124355E-4</v>
      </c>
      <c r="X117" s="18"/>
      <c r="Z117" s="13" t="str">
        <f t="shared" si="14"/>
        <v>27/07/2023 16:00:00</v>
      </c>
      <c r="AA117" s="8">
        <f>'Correlation Matrix'!G106</f>
        <v>-1.9852329085454423E-2</v>
      </c>
      <c r="AB117">
        <f t="shared" si="20"/>
        <v>9.0913260776707196E-5</v>
      </c>
      <c r="AD117" s="18"/>
      <c r="AF117" s="13" t="str">
        <f t="shared" si="15"/>
        <v>27/07/2023 16:00:00</v>
      </c>
      <c r="AG117" s="8">
        <f>'Correlation Matrix'!H106</f>
        <v>-1.9921804317347257E-2</v>
      </c>
      <c r="AH117">
        <f t="shared" si="21"/>
        <v>1.345700247934553E-4</v>
      </c>
      <c r="AJ117" s="18"/>
      <c r="AX117" t="str">
        <f>'Correlation Matrix'!B402</f>
        <v>30/09/2024 16:00:00</v>
      </c>
      <c r="AY117" s="7">
        <f>'Correlation Matrix'!C402</f>
        <v>2.2614301672448562E-2</v>
      </c>
      <c r="AZ117" s="7">
        <f>'Correlation Matrix'!D402</f>
        <v>-8.7630803891826266E-3</v>
      </c>
      <c r="BA117" s="7">
        <f>'Correlation Matrix'!E402</f>
        <v>1.2160281010773577E-2</v>
      </c>
      <c r="BB117" s="7">
        <f>'Correlation Matrix'!F402</f>
        <v>-1.6332383408152646E-2</v>
      </c>
      <c r="BC117" s="7">
        <f>'Correlation Matrix'!G402</f>
        <v>3.240703260964667E-4</v>
      </c>
      <c r="BD117" s="7">
        <f>'Correlation Matrix'!H402</f>
        <v>1.1682466238802843E-2</v>
      </c>
      <c r="BE117">
        <f>'Correlation Matrix'!I402</f>
        <v>399</v>
      </c>
    </row>
    <row r="118" spans="2:57" x14ac:dyDescent="0.2">
      <c r="B118" s="13" t="str">
        <f>'Correlation Matrix'!B107</f>
        <v>28/07/2023 16:00:00</v>
      </c>
      <c r="C118" s="24">
        <f>'Correlation Matrix'!C107</f>
        <v>1.3417499839381564E-2</v>
      </c>
      <c r="D118">
        <f t="shared" si="16"/>
        <v>7.4473926864635474E-5</v>
      </c>
      <c r="F118" s="18"/>
      <c r="H118" s="13" t="str">
        <f t="shared" si="11"/>
        <v>28/07/2023 16:00:00</v>
      </c>
      <c r="I118" s="24">
        <f>'Correlation Matrix'!D107</f>
        <v>3.0410083471126542E-2</v>
      </c>
      <c r="J118">
        <f t="shared" si="17"/>
        <v>2.634217355689043E-4</v>
      </c>
      <c r="L118" s="18"/>
      <c r="N118" s="13" t="str">
        <f t="shared" si="12"/>
        <v>28/07/2023 16:00:00</v>
      </c>
      <c r="O118" s="8">
        <f>'Correlation Matrix'!E107</f>
        <v>-4.9602964857206567E-3</v>
      </c>
      <c r="P118">
        <f t="shared" si="18"/>
        <v>1.5497914814047482E-4</v>
      </c>
      <c r="R118" s="18"/>
      <c r="T118" s="13" t="str">
        <f t="shared" si="13"/>
        <v>28/07/2023 16:00:00</v>
      </c>
      <c r="U118" s="8">
        <f>'Correlation Matrix'!F107</f>
        <v>8.5349024498372859E-3</v>
      </c>
      <c r="V118">
        <f t="shared" si="19"/>
        <v>5.2259407802034423E-4</v>
      </c>
      <c r="X118" s="18"/>
      <c r="Z118" s="13" t="str">
        <f t="shared" si="14"/>
        <v>28/07/2023 16:00:00</v>
      </c>
      <c r="AA118" s="8">
        <f>'Correlation Matrix'!G107</f>
        <v>-3.9113147672060139E-3</v>
      </c>
      <c r="AB118">
        <f t="shared" si="20"/>
        <v>1.0910536333713556E-4</v>
      </c>
      <c r="AD118" s="18"/>
      <c r="AF118" s="13" t="str">
        <f t="shared" si="15"/>
        <v>28/07/2023 16:00:00</v>
      </c>
      <c r="AG118" s="8">
        <f>'Correlation Matrix'!H107</f>
        <v>3.3479838764018826E-3</v>
      </c>
      <c r="AH118">
        <f t="shared" si="21"/>
        <v>1.5030852054136854E-4</v>
      </c>
      <c r="AJ118" s="18"/>
      <c r="AX118" t="str">
        <f>'Correlation Matrix'!B401</f>
        <v>27/09/2024 16:00:00</v>
      </c>
      <c r="AY118" s="7">
        <f>'Correlation Matrix'!C401</f>
        <v>1.1860052783758518E-3</v>
      </c>
      <c r="AZ118" s="7">
        <f>'Correlation Matrix'!D401</f>
        <v>-1.6828398081453401E-2</v>
      </c>
      <c r="BA118" s="7">
        <f>'Correlation Matrix'!E401</f>
        <v>2.4350723141031014E-2</v>
      </c>
      <c r="BB118" s="7">
        <f>'Correlation Matrix'!F401</f>
        <v>-1.4944002687165789E-2</v>
      </c>
      <c r="BC118" s="7">
        <f>'Correlation Matrix'!G401</f>
        <v>4.8126317620484664E-3</v>
      </c>
      <c r="BD118" s="7">
        <f>'Correlation Matrix'!H401</f>
        <v>8.9534233359188787E-4</v>
      </c>
      <c r="BE118">
        <f>'Correlation Matrix'!I401</f>
        <v>398</v>
      </c>
    </row>
    <row r="119" spans="2:57" x14ac:dyDescent="0.2">
      <c r="B119" s="13" t="str">
        <f>'Correlation Matrix'!B108</f>
        <v>31/07/2023 16:00:00</v>
      </c>
      <c r="C119" s="24">
        <f>'Correlation Matrix'!C108</f>
        <v>3.1610100757235426E-3</v>
      </c>
      <c r="D119">
        <f t="shared" si="16"/>
        <v>8.08072493691456E-5</v>
      </c>
      <c r="F119" s="18"/>
      <c r="H119" s="13" t="str">
        <f t="shared" si="11"/>
        <v>31/07/2023 16:00:00</v>
      </c>
      <c r="I119" s="24">
        <f>'Correlation Matrix'!D108</f>
        <v>1.1057316765132965E-2</v>
      </c>
      <c r="J119">
        <f t="shared" si="17"/>
        <v>3.0310282203802313E-4</v>
      </c>
      <c r="L119" s="18"/>
      <c r="N119" s="13" t="str">
        <f t="shared" si="12"/>
        <v>31/07/2023 16:00:00</v>
      </c>
      <c r="O119" s="8">
        <f>'Correlation Matrix'!E108</f>
        <v>2.9704847367303368E-2</v>
      </c>
      <c r="P119">
        <f t="shared" si="18"/>
        <v>1.4715667172562148E-4</v>
      </c>
      <c r="R119" s="18"/>
      <c r="T119" s="13" t="str">
        <f t="shared" si="13"/>
        <v>31/07/2023 16:00:00</v>
      </c>
      <c r="U119" s="8">
        <f>'Correlation Matrix'!F108</f>
        <v>1.2511892969510368E-2</v>
      </c>
      <c r="V119">
        <f t="shared" si="19"/>
        <v>4.9560910692881784E-4</v>
      </c>
      <c r="X119" s="18"/>
      <c r="Z119" s="13" t="str">
        <f t="shared" si="14"/>
        <v>31/07/2023 16:00:00</v>
      </c>
      <c r="AA119" s="8">
        <f>'Correlation Matrix'!G108</f>
        <v>3.3534912785153424E-3</v>
      </c>
      <c r="AB119">
        <f t="shared" si="20"/>
        <v>1.0347694452939725E-4</v>
      </c>
      <c r="AD119" s="18"/>
      <c r="AF119" s="13" t="str">
        <f t="shared" si="15"/>
        <v>31/07/2023 16:00:00</v>
      </c>
      <c r="AG119" s="8">
        <f>'Correlation Matrix'!H108</f>
        <v>9.4600216899769808E-3</v>
      </c>
      <c r="AH119">
        <f t="shared" si="21"/>
        <v>1.4196254907108524E-4</v>
      </c>
      <c r="AJ119" s="18"/>
      <c r="AX119" t="str">
        <f>'Correlation Matrix'!B400</f>
        <v>26/09/2024 16:00:00</v>
      </c>
      <c r="AY119" s="7">
        <f>'Correlation Matrix'!C400</f>
        <v>5.0673178998415468E-3</v>
      </c>
      <c r="AZ119" s="7">
        <f>'Correlation Matrix'!D400</f>
        <v>-7.141212031286758E-3</v>
      </c>
      <c r="BA119" s="7">
        <f>'Correlation Matrix'!E400</f>
        <v>-1.3848311951997417E-2</v>
      </c>
      <c r="BB119" s="7">
        <f>'Correlation Matrix'!F400</f>
        <v>6.5364998512840153E-2</v>
      </c>
      <c r="BC119" s="7">
        <f>'Correlation Matrix'!G400</f>
        <v>3.7115631154949675E-3</v>
      </c>
      <c r="BD119" s="7">
        <f>'Correlation Matrix'!H400</f>
        <v>-2.3440828492234222E-2</v>
      </c>
      <c r="BE119">
        <f>'Correlation Matrix'!I400</f>
        <v>397</v>
      </c>
    </row>
    <row r="120" spans="2:57" x14ac:dyDescent="0.2">
      <c r="B120" s="13" t="str">
        <f>'Correlation Matrix'!B109</f>
        <v>01/08/2023 16:00:00</v>
      </c>
      <c r="C120" s="24">
        <f>'Correlation Matrix'!C109</f>
        <v>-4.2850649662006315E-3</v>
      </c>
      <c r="D120">
        <f t="shared" si="16"/>
        <v>7.655833348892641E-5</v>
      </c>
      <c r="F120" s="18"/>
      <c r="H120" s="13" t="str">
        <f t="shared" si="11"/>
        <v>01/08/2023 16:00:00</v>
      </c>
      <c r="I120" s="24">
        <f>'Correlation Matrix'!D109</f>
        <v>-1.4998208565009628E-2</v>
      </c>
      <c r="J120">
        <f t="shared" si="17"/>
        <v>2.9225250795841118E-4</v>
      </c>
      <c r="L120" s="18"/>
      <c r="N120" s="13" t="str">
        <f t="shared" si="12"/>
        <v>01/08/2023 16:00:00</v>
      </c>
      <c r="O120" s="8">
        <f>'Correlation Matrix'!E109</f>
        <v>-8.344630578690013E-3</v>
      </c>
      <c r="P120">
        <f t="shared" si="18"/>
        <v>1.912699488489716E-4</v>
      </c>
      <c r="R120" s="18"/>
      <c r="T120" s="13" t="str">
        <f t="shared" si="13"/>
        <v>01/08/2023 16:00:00</v>
      </c>
      <c r="U120" s="8">
        <f>'Correlation Matrix'!F109</f>
        <v>7.1240815473485762E-3</v>
      </c>
      <c r="V120">
        <f t="shared" si="19"/>
        <v>4.7526540845391771E-4</v>
      </c>
      <c r="X120" s="18"/>
      <c r="Z120" s="13" t="str">
        <f t="shared" si="14"/>
        <v>01/08/2023 16:00:00</v>
      </c>
      <c r="AA120" s="8">
        <f>'Correlation Matrix'!G109</f>
        <v>7.0512707651176577E-3</v>
      </c>
      <c r="AB120">
        <f t="shared" si="20"/>
        <v>9.794308208293811E-5</v>
      </c>
      <c r="AD120" s="18"/>
      <c r="AF120" s="13" t="str">
        <f t="shared" si="15"/>
        <v>01/08/2023 16:00:00</v>
      </c>
      <c r="AG120" s="8">
        <f>'Correlation Matrix'!H109</f>
        <v>-3.6278868502600649E-3</v>
      </c>
      <c r="AH120">
        <f t="shared" si="21"/>
        <v>1.3881431674931023E-4</v>
      </c>
      <c r="AJ120" s="18"/>
      <c r="AX120" t="str">
        <f>'Correlation Matrix'!B399</f>
        <v>25/09/2024 16:00:00</v>
      </c>
      <c r="AY120" s="7">
        <f>'Correlation Matrix'!C399</f>
        <v>-4.407817777012997E-3</v>
      </c>
      <c r="AZ120" s="7">
        <f>'Correlation Matrix'!D399</f>
        <v>-7.3999664959074384E-3</v>
      </c>
      <c r="BA120" s="7">
        <f>'Correlation Matrix'!E399</f>
        <v>-2.3884190723021313E-2</v>
      </c>
      <c r="BB120" s="7">
        <f>'Correlation Matrix'!F399</f>
        <v>-6.7918758890072439E-3</v>
      </c>
      <c r="BC120" s="7">
        <f>'Correlation Matrix'!G399</f>
        <v>4.1766536976704707E-3</v>
      </c>
      <c r="BD120" s="7">
        <f>'Correlation Matrix'!H399</f>
        <v>3.6297196532461919E-2</v>
      </c>
      <c r="BE120">
        <f>'Correlation Matrix'!I399</f>
        <v>396</v>
      </c>
    </row>
    <row r="121" spans="2:57" x14ac:dyDescent="0.2">
      <c r="B121" s="13" t="str">
        <f>'Correlation Matrix'!B110</f>
        <v>02/08/2023 16:00:00</v>
      </c>
      <c r="C121" s="24">
        <f>'Correlation Matrix'!C110</f>
        <v>-1.5611229226130152E-2</v>
      </c>
      <c r="D121">
        <f t="shared" si="16"/>
        <v>7.3066540385464425E-5</v>
      </c>
      <c r="F121" s="18"/>
      <c r="H121" s="13" t="str">
        <f t="shared" si="11"/>
        <v>02/08/2023 16:00:00</v>
      </c>
      <c r="I121" s="24">
        <f>'Correlation Matrix'!D110</f>
        <v>-2.6781131157519397E-2</v>
      </c>
      <c r="J121">
        <f t="shared" si="17"/>
        <v>2.8821413309047816E-4</v>
      </c>
      <c r="L121" s="18"/>
      <c r="N121" s="13" t="str">
        <f t="shared" si="12"/>
        <v>02/08/2023 16:00:00</v>
      </c>
      <c r="O121" s="8">
        <f>'Correlation Matrix'!E110</f>
        <v>-1.5961584718680397E-2</v>
      </c>
      <c r="P121">
        <f t="shared" si="18"/>
        <v>1.839717234877218E-4</v>
      </c>
      <c r="R121" s="18"/>
      <c r="T121" s="13" t="str">
        <f t="shared" si="13"/>
        <v>02/08/2023 16:00:00</v>
      </c>
      <c r="U121" s="8">
        <f>'Correlation Matrix'!F110</f>
        <v>-1.0549275616876718E-2</v>
      </c>
      <c r="V121">
        <f t="shared" si="19"/>
        <v>4.4979463622027899E-4</v>
      </c>
      <c r="X121" s="18"/>
      <c r="Z121" s="13" t="str">
        <f t="shared" si="14"/>
        <v>02/08/2023 16:00:00</v>
      </c>
      <c r="AA121" s="8">
        <f>'Correlation Matrix'!G110</f>
        <v>-1.791456770226121E-2</v>
      </c>
      <c r="AB121">
        <f t="shared" si="20"/>
        <v>9.5049722322142004E-5</v>
      </c>
      <c r="AD121" s="18"/>
      <c r="AF121" s="13" t="str">
        <f t="shared" si="15"/>
        <v>02/08/2023 16:00:00</v>
      </c>
      <c r="AG121" s="8">
        <f>'Correlation Matrix'!H110</f>
        <v>-7.8186481177977725E-3</v>
      </c>
      <c r="AH121">
        <f t="shared" si="21"/>
        <v>1.3127515152424899E-4</v>
      </c>
      <c r="AJ121" s="18"/>
      <c r="AX121" t="str">
        <f>'Correlation Matrix'!B398</f>
        <v>24/09/2024 16:00:00</v>
      </c>
      <c r="AY121" s="7">
        <f>'Correlation Matrix'!C398</f>
        <v>3.9661606724042875E-3</v>
      </c>
      <c r="AZ121" s="7">
        <f>'Correlation Matrix'!D398</f>
        <v>4.1254125997637956E-4</v>
      </c>
      <c r="BA121" s="7">
        <f>'Correlation Matrix'!E398</f>
        <v>-6.1019019487092944E-4</v>
      </c>
      <c r="BB121" s="7">
        <f>'Correlation Matrix'!F398</f>
        <v>2.3918687903200205E-3</v>
      </c>
      <c r="BC121" s="7">
        <f>'Correlation Matrix'!G398</f>
        <v>-1.9766018560486345E-2</v>
      </c>
      <c r="BD121" s="7">
        <f>'Correlation Matrix'!H398</f>
        <v>-1.4218527467802259E-2</v>
      </c>
      <c r="BE121">
        <f>'Correlation Matrix'!I398</f>
        <v>395</v>
      </c>
    </row>
    <row r="122" spans="2:57" x14ac:dyDescent="0.2">
      <c r="B122" s="13" t="str">
        <f>'Correlation Matrix'!B111</f>
        <v>03/08/2023 16:00:00</v>
      </c>
      <c r="C122" s="24">
        <f>'Correlation Matrix'!C111</f>
        <v>-7.3485672712110756E-3</v>
      </c>
      <c r="D122">
        <f t="shared" si="16"/>
        <v>8.3305176639383394E-5</v>
      </c>
      <c r="F122" s="18"/>
      <c r="H122" s="13" t="str">
        <f t="shared" si="11"/>
        <v>03/08/2023 16:00:00</v>
      </c>
      <c r="I122" s="24">
        <f>'Correlation Matrix'!D111</f>
        <v>5.4449418904040691E-3</v>
      </c>
      <c r="J122">
        <f t="shared" si="17"/>
        <v>3.1395502426962487E-4</v>
      </c>
      <c r="L122" s="18"/>
      <c r="N122" s="13" t="str">
        <f t="shared" si="12"/>
        <v>03/08/2023 16:00:00</v>
      </c>
      <c r="O122" s="8">
        <f>'Correlation Matrix'!E111</f>
        <v>-3.7570445025532096E-4</v>
      </c>
      <c r="P122">
        <f t="shared" si="18"/>
        <v>1.882197512823552E-4</v>
      </c>
      <c r="R122" s="18"/>
      <c r="T122" s="13" t="str">
        <f t="shared" si="13"/>
        <v>03/08/2023 16:00:00</v>
      </c>
      <c r="U122" s="8">
        <f>'Correlation Matrix'!F111</f>
        <v>1.9765930721800766E-2</v>
      </c>
      <c r="V122">
        <f t="shared" si="19"/>
        <v>4.2948419100951202E-4</v>
      </c>
      <c r="X122" s="18"/>
      <c r="Z122" s="13" t="str">
        <f t="shared" si="14"/>
        <v>03/08/2023 16:00:00</v>
      </c>
      <c r="AA122" s="8">
        <f>'Correlation Matrix'!G111</f>
        <v>7.6370369780613739E-3</v>
      </c>
      <c r="AB122">
        <f t="shared" si="20"/>
        <v>1.0860264314034753E-4</v>
      </c>
      <c r="AD122" s="18"/>
      <c r="AF122" s="13" t="str">
        <f t="shared" si="15"/>
        <v>03/08/2023 16:00:00</v>
      </c>
      <c r="AG122" s="8">
        <f>'Correlation Matrix'!H111</f>
        <v>5.685602496555503E-2</v>
      </c>
      <c r="AH122">
        <f t="shared" si="21"/>
        <v>1.2706651793619061E-4</v>
      </c>
      <c r="AJ122" s="18"/>
      <c r="AX122" t="str">
        <f>'Correlation Matrix'!B397</f>
        <v>23/09/2024 16:00:00</v>
      </c>
      <c r="AY122" s="7">
        <f>'Correlation Matrix'!C397</f>
        <v>-7.6099516083320351E-3</v>
      </c>
      <c r="AZ122" s="7">
        <f>'Correlation Matrix'!D397</f>
        <v>1.1829545440414976E-2</v>
      </c>
      <c r="BA122" s="7">
        <f>'Correlation Matrix'!E397</f>
        <v>1.2686890036803525E-2</v>
      </c>
      <c r="BB122" s="7">
        <f>'Correlation Matrix'!F397</f>
        <v>-6.7621578279848027E-3</v>
      </c>
      <c r="BC122" s="7">
        <f>'Correlation Matrix'!G397</f>
        <v>8.890025010226614E-3</v>
      </c>
      <c r="BD122" s="7">
        <f>'Correlation Matrix'!H397</f>
        <v>8.3577912792263398E-3</v>
      </c>
      <c r="BE122">
        <f>'Correlation Matrix'!I397</f>
        <v>394</v>
      </c>
    </row>
    <row r="123" spans="2:57" x14ac:dyDescent="0.2">
      <c r="B123" s="13" t="str">
        <f>'Correlation Matrix'!B112</f>
        <v>04/08/2023 16:00:00</v>
      </c>
      <c r="C123" s="24">
        <f>'Correlation Matrix'!C112</f>
        <v>-4.9211344028611312E-2</v>
      </c>
      <c r="D123">
        <f t="shared" si="16"/>
        <v>8.1546952497391258E-5</v>
      </c>
      <c r="F123" s="18"/>
      <c r="H123" s="13" t="str">
        <f t="shared" si="11"/>
        <v>04/08/2023 16:00:00</v>
      </c>
      <c r="I123" s="24">
        <f>'Correlation Matrix'!D112</f>
        <v>7.9451781065539559E-2</v>
      </c>
      <c r="J123">
        <f t="shared" si="17"/>
        <v>2.9689656634483995E-4</v>
      </c>
      <c r="L123" s="18"/>
      <c r="N123" s="13" t="str">
        <f t="shared" si="12"/>
        <v>04/08/2023 16:00:00</v>
      </c>
      <c r="O123" s="8">
        <f>'Correlation Matrix'!E112</f>
        <v>-2.2571957668063749E-3</v>
      </c>
      <c r="P123">
        <f t="shared" si="18"/>
        <v>1.7693503543545036E-4</v>
      </c>
      <c r="R123" s="18"/>
      <c r="T123" s="13" t="str">
        <f t="shared" si="13"/>
        <v>04/08/2023 16:00:00</v>
      </c>
      <c r="U123" s="8">
        <f>'Correlation Matrix'!F112</f>
        <v>4.2722066810198574E-3</v>
      </c>
      <c r="V123">
        <f t="shared" si="19"/>
        <v>4.2715666058688293E-4</v>
      </c>
      <c r="X123" s="18"/>
      <c r="Z123" s="13" t="str">
        <f t="shared" si="14"/>
        <v>04/08/2023 16:00:00</v>
      </c>
      <c r="AA123" s="8">
        <f>'Correlation Matrix'!G112</f>
        <v>-4.2327565873088672E-3</v>
      </c>
      <c r="AB123">
        <f t="shared" si="20"/>
        <v>1.0558594458018328E-4</v>
      </c>
      <c r="AD123" s="18"/>
      <c r="AF123" s="13" t="str">
        <f t="shared" si="15"/>
        <v>04/08/2023 16:00:00</v>
      </c>
      <c r="AG123" s="8">
        <f>'Correlation Matrix'!H112</f>
        <v>2.7308113928458777E-2</v>
      </c>
      <c r="AH123">
        <f t="shared" si="21"/>
        <v>3.1339898135304835E-4</v>
      </c>
      <c r="AJ123" s="18"/>
      <c r="AX123" t="str">
        <f>'Correlation Matrix'!B396</f>
        <v>20/09/2024 16:00:00</v>
      </c>
      <c r="AY123" s="7">
        <f>'Correlation Matrix'!C396</f>
        <v>-2.9317193422724623E-3</v>
      </c>
      <c r="AZ123" s="7">
        <f>'Correlation Matrix'!D396</f>
        <v>9.070238081436522E-3</v>
      </c>
      <c r="BA123" s="7">
        <f>'Correlation Matrix'!E396</f>
        <v>4.7476608942500966E-3</v>
      </c>
      <c r="BB123" s="7">
        <f>'Correlation Matrix'!F396</f>
        <v>1.176366870420611E-2</v>
      </c>
      <c r="BC123" s="7">
        <f>'Correlation Matrix'!G396</f>
        <v>-5.4780625260368999E-4</v>
      </c>
      <c r="BD123" s="7">
        <f>'Correlation Matrix'!H396</f>
        <v>0.20124606947112003</v>
      </c>
      <c r="BE123">
        <f>'Correlation Matrix'!I396</f>
        <v>393</v>
      </c>
    </row>
    <row r="124" spans="2:57" x14ac:dyDescent="0.2">
      <c r="B124" s="13" t="str">
        <f>'Correlation Matrix'!B113</f>
        <v>07/08/2023 16:00:00</v>
      </c>
      <c r="C124" s="24">
        <f>'Correlation Matrix'!C113</f>
        <v>-1.7404274807288778E-2</v>
      </c>
      <c r="D124">
        <f t="shared" si="16"/>
        <v>2.219595182136882E-4</v>
      </c>
      <c r="F124" s="18"/>
      <c r="H124" s="13" t="str">
        <f t="shared" si="11"/>
        <v>07/08/2023 16:00:00</v>
      </c>
      <c r="I124" s="24">
        <f>'Correlation Matrix'!D113</f>
        <v>1.8808886934818966E-2</v>
      </c>
      <c r="J124">
        <f t="shared" si="17"/>
        <v>6.5783790323333566E-4</v>
      </c>
      <c r="L124" s="18"/>
      <c r="N124" s="13" t="str">
        <f t="shared" si="12"/>
        <v>07/08/2023 16:00:00</v>
      </c>
      <c r="O124" s="8">
        <f>'Correlation Matrix'!E113</f>
        <v>3.6340892125253494E-3</v>
      </c>
      <c r="P124">
        <f t="shared" si="18"/>
        <v>1.6662462927310466E-4</v>
      </c>
      <c r="R124" s="18"/>
      <c r="T124" s="13" t="str">
        <f t="shared" si="13"/>
        <v>07/08/2023 16:00:00</v>
      </c>
      <c r="U124" s="8">
        <f>'Correlation Matrix'!F113</f>
        <v>1.2172856037517249E-3</v>
      </c>
      <c r="V124">
        <f t="shared" si="19"/>
        <v>4.02622365947191E-4</v>
      </c>
      <c r="X124" s="18"/>
      <c r="Z124" s="13" t="str">
        <f t="shared" si="14"/>
        <v>07/08/2023 16:00:00</v>
      </c>
      <c r="AA124" s="8">
        <f>'Correlation Matrix'!G113</f>
        <v>1.400647089155114E-2</v>
      </c>
      <c r="AB124">
        <f t="shared" si="20"/>
        <v>1.0032576160501668E-4</v>
      </c>
      <c r="AD124" s="18"/>
      <c r="AF124" s="13" t="str">
        <f t="shared" si="15"/>
        <v>07/08/2023 16:00:00</v>
      </c>
      <c r="AG124" s="8">
        <f>'Correlation Matrix'!H113</f>
        <v>-1.829650469488115E-3</v>
      </c>
      <c r="AH124">
        <f t="shared" si="21"/>
        <v>3.3933902765164651E-4</v>
      </c>
      <c r="AJ124" s="18"/>
      <c r="AX124" t="str">
        <f>'Correlation Matrix'!B395</f>
        <v>19/09/2024 16:00:00</v>
      </c>
      <c r="AY124" s="7">
        <f>'Correlation Matrix'!C395</f>
        <v>3.6395154910179209E-2</v>
      </c>
      <c r="AZ124" s="7">
        <f>'Correlation Matrix'!D395</f>
        <v>1.8283793947953479E-2</v>
      </c>
      <c r="BA124" s="7">
        <f>'Correlation Matrix'!E395</f>
        <v>7.1292913142723775E-3</v>
      </c>
      <c r="BB124" s="7">
        <f>'Correlation Matrix'!F395</f>
        <v>2.3745407900802366E-2</v>
      </c>
      <c r="BC124" s="7">
        <f>'Correlation Matrix'!G395</f>
        <v>-3.543338694176619E-3</v>
      </c>
      <c r="BD124" s="7">
        <f>'Correlation Matrix'!H395</f>
        <v>3.9973034445294861E-2</v>
      </c>
      <c r="BE124">
        <f>'Correlation Matrix'!I395</f>
        <v>392</v>
      </c>
    </row>
    <row r="125" spans="2:57" x14ac:dyDescent="0.2">
      <c r="B125" s="13" t="str">
        <f>'Correlation Matrix'!B114</f>
        <v>08/08/2023 16:00:00</v>
      </c>
      <c r="C125" s="24">
        <f>'Correlation Matrix'!C114</f>
        <v>5.2976563324931914E-3</v>
      </c>
      <c r="D125">
        <f t="shared" si="16"/>
        <v>2.2681647401492453E-4</v>
      </c>
      <c r="F125" s="18"/>
      <c r="H125" s="13" t="str">
        <f t="shared" si="11"/>
        <v>08/08/2023 16:00:00</v>
      </c>
      <c r="I125" s="24">
        <f>'Correlation Matrix'!D114</f>
        <v>-1.616139513762117E-2</v>
      </c>
      <c r="J125">
        <f t="shared" si="17"/>
        <v>6.3959408270294373E-4</v>
      </c>
      <c r="L125" s="18"/>
      <c r="N125" s="13" t="str">
        <f t="shared" si="12"/>
        <v>08/08/2023 16:00:00</v>
      </c>
      <c r="O125" s="8">
        <f>'Correlation Matrix'!E114</f>
        <v>-1.5021596365378655E-3</v>
      </c>
      <c r="P125">
        <f t="shared" si="18"/>
        <v>1.5741954778099396E-4</v>
      </c>
      <c r="R125" s="18"/>
      <c r="T125" s="13" t="str">
        <f t="shared" si="13"/>
        <v>08/08/2023 16:00:00</v>
      </c>
      <c r="U125" s="8">
        <f>'Correlation Matrix'!F114</f>
        <v>-7.9389729951114853E-3</v>
      </c>
      <c r="V125">
        <f t="shared" si="19"/>
        <v>3.7855393104482561E-4</v>
      </c>
      <c r="X125" s="18"/>
      <c r="Z125" s="13" t="str">
        <f t="shared" si="14"/>
        <v>08/08/2023 16:00:00</v>
      </c>
      <c r="AA125" s="8">
        <f>'Correlation Matrix'!G114</f>
        <v>-9.3158155427437977E-3</v>
      </c>
      <c r="AB125">
        <f t="shared" si="20"/>
        <v>1.0607708951886784E-4</v>
      </c>
      <c r="AD125" s="18"/>
      <c r="AF125" s="13" t="str">
        <f t="shared" si="15"/>
        <v>08/08/2023 16:00:00</v>
      </c>
      <c r="AG125" s="8">
        <f>'Correlation Matrix'!H114</f>
        <v>1.0165028071278268E-2</v>
      </c>
      <c r="AH125">
        <f t="shared" si="21"/>
        <v>3.1917954324297757E-4</v>
      </c>
      <c r="AJ125" s="18"/>
      <c r="AX125" t="str">
        <f>'Correlation Matrix'!B394</f>
        <v>18/09/2024 16:00:00</v>
      </c>
      <c r="AY125" s="7">
        <f>'Correlation Matrix'!C394</f>
        <v>1.7829858819643829E-2</v>
      </c>
      <c r="AZ125" s="7">
        <f>'Correlation Matrix'!D394</f>
        <v>-2.410866132492018E-3</v>
      </c>
      <c r="BA125" s="7">
        <f>'Correlation Matrix'!E394</f>
        <v>3.8278224697090757E-3</v>
      </c>
      <c r="BB125" s="7">
        <f>'Correlation Matrix'!F394</f>
        <v>-2.2541313835997671E-2</v>
      </c>
      <c r="BC125" s="7">
        <f>'Correlation Matrix'!G394</f>
        <v>-1.2513344299010484E-2</v>
      </c>
      <c r="BD125" s="7">
        <f>'Correlation Matrix'!H394</f>
        <v>-4.4825256847157106E-3</v>
      </c>
      <c r="BE125">
        <f>'Correlation Matrix'!I394</f>
        <v>391</v>
      </c>
    </row>
    <row r="126" spans="2:57" x14ac:dyDescent="0.2">
      <c r="B126" s="13" t="str">
        <f>'Correlation Matrix'!B115</f>
        <v>09/08/2023 16:00:00</v>
      </c>
      <c r="C126" s="24">
        <f>'Correlation Matrix'!C115</f>
        <v>-8.9947252981966482E-3</v>
      </c>
      <c r="D126">
        <f t="shared" si="16"/>
        <v>2.1489139533106136E-4</v>
      </c>
      <c r="F126" s="18"/>
      <c r="H126" s="13" t="str">
        <f t="shared" si="11"/>
        <v>09/08/2023 16:00:00</v>
      </c>
      <c r="I126" s="24">
        <f>'Correlation Matrix'!D115</f>
        <v>-1.5047621847945003E-2</v>
      </c>
      <c r="J126">
        <f t="shared" si="17"/>
        <v>6.1688987930842655E-4</v>
      </c>
      <c r="L126" s="18"/>
      <c r="N126" s="13" t="str">
        <f t="shared" si="12"/>
        <v>09/08/2023 16:00:00</v>
      </c>
      <c r="O126" s="8">
        <f>'Correlation Matrix'!E115</f>
        <v>1.314513037081961E-3</v>
      </c>
      <c r="P126">
        <f t="shared" si="18"/>
        <v>1.4810976392855293E-4</v>
      </c>
      <c r="R126" s="18"/>
      <c r="T126" s="13" t="str">
        <f t="shared" si="13"/>
        <v>09/08/2023 16:00:00</v>
      </c>
      <c r="U126" s="8">
        <f>'Correlation Matrix'!F115</f>
        <v>-1.3580455628630568E-2</v>
      </c>
      <c r="V126">
        <f t="shared" si="19"/>
        <v>3.5962233271516258E-4</v>
      </c>
      <c r="X126" s="18"/>
      <c r="Z126" s="13" t="str">
        <f t="shared" si="14"/>
        <v>09/08/2023 16:00:00</v>
      </c>
      <c r="AA126" s="8">
        <f>'Correlation Matrix'!G115</f>
        <v>1.22003929425781E-3</v>
      </c>
      <c r="AB126">
        <f t="shared" si="20"/>
        <v>1.0491952930132139E-4</v>
      </c>
      <c r="AD126" s="18"/>
      <c r="AF126" s="13" t="str">
        <f t="shared" si="15"/>
        <v>09/08/2023 16:00:00</v>
      </c>
      <c r="AG126" s="8">
        <f>'Correlation Matrix'!H115</f>
        <v>2.8582336531769634E-3</v>
      </c>
      <c r="AH126">
        <f t="shared" si="21"/>
        <v>3.0622843838979145E-4</v>
      </c>
      <c r="AJ126" s="18"/>
      <c r="AX126" t="str">
        <f>'Correlation Matrix'!B393</f>
        <v>17/09/2024 16:00:00</v>
      </c>
      <c r="AY126" s="7">
        <f>'Correlation Matrix'!C393</f>
        <v>2.1703501858254429E-3</v>
      </c>
      <c r="AZ126" s="7">
        <f>'Correlation Matrix'!D393</f>
        <v>1.070564599760079E-2</v>
      </c>
      <c r="BA126" s="7">
        <f>'Correlation Matrix'!E393</f>
        <v>9.2470010911368684E-3</v>
      </c>
      <c r="BB126" s="7">
        <f>'Correlation Matrix'!F393</f>
        <v>2.7689065345715646E-2</v>
      </c>
      <c r="BC126" s="7">
        <f>'Correlation Matrix'!G393</f>
        <v>6.568562718005295E-3</v>
      </c>
      <c r="BD126" s="7">
        <f>'Correlation Matrix'!H393</f>
        <v>9.8882148079523658E-3</v>
      </c>
      <c r="BE126">
        <f>'Correlation Matrix'!I393</f>
        <v>390</v>
      </c>
    </row>
    <row r="127" spans="2:57" x14ac:dyDescent="0.2">
      <c r="B127" s="13" t="str">
        <f>'Correlation Matrix'!B116</f>
        <v>10/08/2023 16:00:00</v>
      </c>
      <c r="C127" s="24">
        <f>'Correlation Matrix'!C116</f>
        <v>-1.235399977429129E-3</v>
      </c>
      <c r="D127">
        <f t="shared" si="16"/>
        <v>2.068522166025988E-4</v>
      </c>
      <c r="F127" s="18"/>
      <c r="H127" s="13" t="str">
        <f t="shared" si="11"/>
        <v>10/08/2023 16:00:00</v>
      </c>
      <c r="I127" s="24">
        <f>'Correlation Matrix'!D116</f>
        <v>5.1373073443194105E-3</v>
      </c>
      <c r="J127">
        <f t="shared" si="17"/>
        <v>5.9346234194664602E-4</v>
      </c>
      <c r="L127" s="18"/>
      <c r="N127" s="13" t="str">
        <f t="shared" si="12"/>
        <v>10/08/2023 16:00:00</v>
      </c>
      <c r="O127" s="8">
        <f>'Correlation Matrix'!E116</f>
        <v>6.0494743096830821E-3</v>
      </c>
      <c r="P127">
        <f t="shared" si="18"/>
        <v>1.3932685476431925E-4</v>
      </c>
      <c r="R127" s="18"/>
      <c r="T127" s="13" t="str">
        <f t="shared" si="13"/>
        <v>10/08/2023 16:00:00</v>
      </c>
      <c r="U127" s="8">
        <f>'Correlation Matrix'!F116</f>
        <v>-9.9938370823347174E-3</v>
      </c>
      <c r="V127">
        <f t="shared" si="19"/>
        <v>3.4911071925712502E-4</v>
      </c>
      <c r="X127" s="18"/>
      <c r="Z127" s="13" t="str">
        <f t="shared" si="14"/>
        <v>10/08/2023 16:00:00</v>
      </c>
      <c r="AA127" s="8">
        <f>'Correlation Matrix'!G116</f>
        <v>8.7758684649738971E-3</v>
      </c>
      <c r="AB127">
        <f t="shared" si="20"/>
        <v>9.8713667296014088E-5</v>
      </c>
      <c r="AD127" s="18"/>
      <c r="AF127" s="13" t="str">
        <f t="shared" si="15"/>
        <v>10/08/2023 16:00:00</v>
      </c>
      <c r="AG127" s="8">
        <f>'Correlation Matrix'!H116</f>
        <v>5.7866689008255331E-3</v>
      </c>
      <c r="AH127">
        <f t="shared" si="21"/>
        <v>2.8834490206337317E-4</v>
      </c>
      <c r="AJ127" s="18"/>
      <c r="AX127" t="str">
        <f>'Correlation Matrix'!B392</f>
        <v>16/09/2024 16:00:00</v>
      </c>
      <c r="AY127" s="7">
        <f>'Correlation Matrix'!C392</f>
        <v>-2.8168308751695719E-2</v>
      </c>
      <c r="AZ127" s="7">
        <f>'Correlation Matrix'!D392</f>
        <v>-8.6165647010935618E-3</v>
      </c>
      <c r="BA127" s="7">
        <f>'Correlation Matrix'!E392</f>
        <v>1.0470559047259418E-2</v>
      </c>
      <c r="BB127" s="7">
        <f>'Correlation Matrix'!F392</f>
        <v>-1.4550927908284066E-2</v>
      </c>
      <c r="BC127" s="7">
        <f>'Correlation Matrix'!G392</f>
        <v>8.7784474045765979E-3</v>
      </c>
      <c r="BD127" s="7">
        <f>'Correlation Matrix'!H392</f>
        <v>1.654770446265201E-2</v>
      </c>
      <c r="BE127">
        <f>'Correlation Matrix'!I392</f>
        <v>389</v>
      </c>
    </row>
    <row r="128" spans="2:57" x14ac:dyDescent="0.2">
      <c r="B128" s="13" t="str">
        <f>'Correlation Matrix'!B117</f>
        <v>11/08/2023 16:00:00</v>
      </c>
      <c r="C128" s="24">
        <f>'Correlation Matrix'!C117</f>
        <v>-1.0119182334140055E-3</v>
      </c>
      <c r="D128">
        <f t="shared" si="16"/>
        <v>1.9453265639269679E-4</v>
      </c>
      <c r="F128" s="18"/>
      <c r="H128" s="13" t="str">
        <f t="shared" si="11"/>
        <v>11/08/2023 16:00:00</v>
      </c>
      <c r="I128" s="24">
        <f>'Correlation Matrix'!D117</f>
        <v>-1.0831499055144569E-3</v>
      </c>
      <c r="J128">
        <f t="shared" si="17"/>
        <v>5.5943811703484708E-4</v>
      </c>
      <c r="L128" s="18"/>
      <c r="N128" s="13" t="str">
        <f t="shared" si="12"/>
        <v>11/08/2023 16:00:00</v>
      </c>
      <c r="O128" s="8">
        <f>'Correlation Matrix'!E117</f>
        <v>2.0432737440045548E-2</v>
      </c>
      <c r="P128">
        <f t="shared" si="18"/>
        <v>1.3316301184387102E-4</v>
      </c>
      <c r="R128" s="18"/>
      <c r="T128" s="13" t="str">
        <f t="shared" si="13"/>
        <v>11/08/2023 16:00:00</v>
      </c>
      <c r="U128" s="8">
        <f>'Correlation Matrix'!F117</f>
        <v>-6.2972500290363305E-3</v>
      </c>
      <c r="V128">
        <f t="shared" si="19"/>
        <v>3.3415668287939241E-4</v>
      </c>
      <c r="X128" s="18"/>
      <c r="Z128" s="13" t="str">
        <f t="shared" si="14"/>
        <v>11/08/2023 16:00:00</v>
      </c>
      <c r="AA128" s="8">
        <f>'Correlation Matrix'!G117</f>
        <v>-5.4537326510460584E-3</v>
      </c>
      <c r="AB128">
        <f t="shared" si="20"/>
        <v>9.7411799297124628E-5</v>
      </c>
      <c r="AD128" s="18"/>
      <c r="AF128" s="13" t="str">
        <f t="shared" si="15"/>
        <v>11/08/2023 16:00:00</v>
      </c>
      <c r="AG128" s="8">
        <f>'Correlation Matrix'!H117</f>
        <v>7.9141170559905282E-3</v>
      </c>
      <c r="AH128">
        <f t="shared" si="21"/>
        <v>2.7305334015763762E-4</v>
      </c>
      <c r="AJ128" s="18"/>
      <c r="AX128" t="str">
        <f>'Correlation Matrix'!B391</f>
        <v>13/09/2024 16:00:00</v>
      </c>
      <c r="AY128" s="7">
        <f>'Correlation Matrix'!C391</f>
        <v>-1.2127474704876769E-3</v>
      </c>
      <c r="AZ128" s="7">
        <f>'Correlation Matrix'!D391</f>
        <v>-2.7309985112316283E-3</v>
      </c>
      <c r="BA128" s="7">
        <f>'Correlation Matrix'!E391</f>
        <v>1.0006516202248704E-2</v>
      </c>
      <c r="BB128" s="7">
        <f>'Correlation Matrix'!F391</f>
        <v>2.7642023955163429E-2</v>
      </c>
      <c r="BC128" s="7">
        <f>'Correlation Matrix'!G391</f>
        <v>2.5368619448224998E-3</v>
      </c>
      <c r="BD128" s="7">
        <f>'Correlation Matrix'!H391</f>
        <v>3.13570299835274E-2</v>
      </c>
      <c r="BE128">
        <f>'Correlation Matrix'!I391</f>
        <v>388</v>
      </c>
    </row>
    <row r="129" spans="2:57" x14ac:dyDescent="0.2">
      <c r="B129" s="13" t="str">
        <f>'Correlation Matrix'!B118</f>
        <v>14/08/2023 16:00:00</v>
      </c>
      <c r="C129" s="24">
        <f>'Correlation Matrix'!C118</f>
        <v>9.349263341431456E-3</v>
      </c>
      <c r="D129">
        <f t="shared" si="16"/>
        <v>1.8292213571980193E-4</v>
      </c>
      <c r="F129" s="18"/>
      <c r="H129" s="13" t="str">
        <f t="shared" si="11"/>
        <v>14/08/2023 16:00:00</v>
      </c>
      <c r="I129" s="24">
        <f>'Correlation Matrix'!D118</f>
        <v>1.5485290435063885E-2</v>
      </c>
      <c r="J129">
        <f t="shared" si="17"/>
        <v>5.2594222283582515E-4</v>
      </c>
      <c r="L129" s="18"/>
      <c r="N129" s="13" t="str">
        <f t="shared" si="12"/>
        <v>14/08/2023 16:00:00</v>
      </c>
      <c r="O129" s="8">
        <f>'Correlation Matrix'!E118</f>
        <v>-7.3130602320730655E-4</v>
      </c>
      <c r="P129">
        <f t="shared" si="18"/>
        <v>1.5022303669086912E-4</v>
      </c>
      <c r="R129" s="18"/>
      <c r="T129" s="13" t="str">
        <f t="shared" si="13"/>
        <v>14/08/2023 16:00:00</v>
      </c>
      <c r="U129" s="8">
        <f>'Correlation Matrix'!F118</f>
        <v>1.6912398097496614E-2</v>
      </c>
      <c r="V129">
        <f t="shared" si="19"/>
        <v>3.1648660338232072E-4</v>
      </c>
      <c r="X129" s="18"/>
      <c r="Z129" s="13" t="str">
        <f t="shared" si="14"/>
        <v>14/08/2023 16:00:00</v>
      </c>
      <c r="AA129" s="8">
        <f>'Correlation Matrix'!G118</f>
        <v>9.0731001973644847E-3</v>
      </c>
      <c r="AB129">
        <f t="shared" si="20"/>
        <v>9.3351683329042298E-5</v>
      </c>
      <c r="AD129" s="18"/>
      <c r="AF129" s="13" t="str">
        <f t="shared" si="15"/>
        <v>14/08/2023 16:00:00</v>
      </c>
      <c r="AG129" s="8">
        <f>'Correlation Matrix'!H118</f>
        <v>4.1206276698272544E-3</v>
      </c>
      <c r="AH129">
        <f t="shared" si="21"/>
        <v>2.6042813467473457E-4</v>
      </c>
      <c r="AJ129" s="18"/>
      <c r="AX129" t="str">
        <f>'Correlation Matrix'!B390</f>
        <v>12/09/2024 16:00:00</v>
      </c>
      <c r="AY129" s="7">
        <f>'Correlation Matrix'!C390</f>
        <v>4.9390477622147076E-4</v>
      </c>
      <c r="AZ129" s="7">
        <f>'Correlation Matrix'!D390</f>
        <v>1.3350758164966741E-2</v>
      </c>
      <c r="BA129" s="7">
        <f>'Correlation Matrix'!E390</f>
        <v>9.5998427518112807E-3</v>
      </c>
      <c r="BB129" s="7">
        <f>'Correlation Matrix'!F390</f>
        <v>-8.362952609512435E-4</v>
      </c>
      <c r="BC129" s="7">
        <f>'Correlation Matrix'!G390</f>
        <v>8.0180784355965064E-3</v>
      </c>
      <c r="BD129" s="7">
        <f>'Correlation Matrix'!H390</f>
        <v>1.421096082681594E-2</v>
      </c>
      <c r="BE129">
        <f>'Correlation Matrix'!I390</f>
        <v>387</v>
      </c>
    </row>
    <row r="130" spans="2:57" x14ac:dyDescent="0.2">
      <c r="B130" s="13" t="str">
        <f>'Correlation Matrix'!B119</f>
        <v>15/08/2023 16:00:00</v>
      </c>
      <c r="C130" s="24">
        <f>'Correlation Matrix'!C119</f>
        <v>-1.126346277740628E-2</v>
      </c>
      <c r="D130">
        <f t="shared" si="16"/>
        <v>1.7719133107825985E-4</v>
      </c>
      <c r="F130" s="18"/>
      <c r="H130" s="13" t="str">
        <f t="shared" si="11"/>
        <v>15/08/2023 16:00:00</v>
      </c>
      <c r="I130" s="24">
        <f>'Correlation Matrix'!D119</f>
        <v>-2.0846068268822782E-2</v>
      </c>
      <c r="J130">
        <f t="shared" si="17"/>
        <v>5.0877334265717251E-4</v>
      </c>
      <c r="L130" s="18"/>
      <c r="N130" s="13" t="str">
        <f t="shared" si="12"/>
        <v>15/08/2023 16:00:00</v>
      </c>
      <c r="O130" s="8">
        <f>'Correlation Matrix'!E119</f>
        <v>-2.9636839792277922E-2</v>
      </c>
      <c r="P130">
        <f t="shared" si="18"/>
        <v>1.4124174299939173E-4</v>
      </c>
      <c r="R130" s="18"/>
      <c r="T130" s="13" t="str">
        <f t="shared" si="13"/>
        <v>15/08/2023 16:00:00</v>
      </c>
      <c r="U130" s="8">
        <f>'Correlation Matrix'!F119</f>
        <v>-3.7011974090073785E-2</v>
      </c>
      <c r="V130">
        <f t="shared" si="19"/>
        <v>3.146591597438739E-4</v>
      </c>
      <c r="X130" s="18"/>
      <c r="Z130" s="13" t="str">
        <f t="shared" si="14"/>
        <v>15/08/2023 16:00:00</v>
      </c>
      <c r="AA130" s="8">
        <f>'Correlation Matrix'!G119</f>
        <v>-1.0415841364106174E-2</v>
      </c>
      <c r="AB130">
        <f t="shared" si="20"/>
        <v>9.2689851160784683E-5</v>
      </c>
      <c r="AD130" s="18"/>
      <c r="AF130" s="13" t="str">
        <f t="shared" si="15"/>
        <v>15/08/2023 16:00:00</v>
      </c>
      <c r="AG130" s="8">
        <f>'Correlation Matrix'!H119</f>
        <v>-7.1281487337825373E-3</v>
      </c>
      <c r="AH130">
        <f t="shared" si="21"/>
        <v>2.4582122093785126E-4</v>
      </c>
      <c r="AJ130" s="18"/>
      <c r="AX130" t="str">
        <f>'Correlation Matrix'!B389</f>
        <v>11/09/2024 16:00:00</v>
      </c>
      <c r="AY130" s="7">
        <f>'Correlation Matrix'!C389</f>
        <v>1.1518522906548473E-2</v>
      </c>
      <c r="AZ130" s="7">
        <f>'Correlation Matrix'!D389</f>
        <v>2.7304138017527915E-2</v>
      </c>
      <c r="BA130" s="7">
        <f>'Correlation Matrix'!E389</f>
        <v>-2.5352228276012034E-3</v>
      </c>
      <c r="BB130" s="7">
        <f>'Correlation Matrix'!F389</f>
        <v>8.1838668913456966E-3</v>
      </c>
      <c r="BC130" s="7">
        <f>'Correlation Matrix'!G389</f>
        <v>3.2780168291900576E-4</v>
      </c>
      <c r="BD130" s="7">
        <f>'Correlation Matrix'!H389</f>
        <v>3.8099846232270383E-2</v>
      </c>
      <c r="BE130">
        <f>'Correlation Matrix'!I389</f>
        <v>386</v>
      </c>
    </row>
    <row r="131" spans="2:57" x14ac:dyDescent="0.2">
      <c r="B131" s="13" t="str">
        <f>'Correlation Matrix'!B120</f>
        <v>16/08/2023 16:00:00</v>
      </c>
      <c r="C131" s="24">
        <f>'Correlation Matrix'!C120</f>
        <v>-4.9714807777985716E-3</v>
      </c>
      <c r="D131">
        <f t="shared" si="16"/>
        <v>1.7417178683784527E-4</v>
      </c>
      <c r="F131" s="18"/>
      <c r="H131" s="13" t="str">
        <f t="shared" si="11"/>
        <v>16/08/2023 16:00:00</v>
      </c>
      <c r="I131" s="24">
        <f>'Correlation Matrix'!D120</f>
        <v>-1.906635450217899E-2</v>
      </c>
      <c r="J131">
        <f t="shared" si="17"/>
        <v>5.0432045583384739E-4</v>
      </c>
      <c r="L131" s="18"/>
      <c r="N131" s="13" t="str">
        <f t="shared" si="12"/>
        <v>16/08/2023 16:00:00</v>
      </c>
      <c r="O131" s="8">
        <f>'Correlation Matrix'!E120</f>
        <v>-3.83805171175271E-3</v>
      </c>
      <c r="P131">
        <f t="shared" si="18"/>
        <v>1.8546777479181713E-4</v>
      </c>
      <c r="R131" s="18"/>
      <c r="T131" s="13" t="str">
        <f t="shared" si="13"/>
        <v>16/08/2023 16:00:00</v>
      </c>
      <c r="U131" s="8">
        <f>'Correlation Matrix'!F120</f>
        <v>-1.5589792842684528E-2</v>
      </c>
      <c r="V131">
        <f t="shared" si="19"/>
        <v>3.7797278372189914E-4</v>
      </c>
      <c r="X131" s="18"/>
      <c r="Z131" s="13" t="str">
        <f t="shared" si="14"/>
        <v>16/08/2023 16:00:00</v>
      </c>
      <c r="AA131" s="8">
        <f>'Correlation Matrix'!G120</f>
        <v>-2.0283461442218722E-4</v>
      </c>
      <c r="AB131">
        <f t="shared" si="20"/>
        <v>9.3637845170471123E-5</v>
      </c>
      <c r="AD131" s="18"/>
      <c r="AF131" s="13" t="str">
        <f t="shared" si="15"/>
        <v>16/08/2023 16:00:00</v>
      </c>
      <c r="AG131" s="8">
        <f>'Correlation Matrix'!H120</f>
        <v>-1.0788407845218274E-2</v>
      </c>
      <c r="AH131">
        <f t="shared" si="21"/>
        <v>2.3412057794383571E-4</v>
      </c>
      <c r="AJ131" s="18"/>
      <c r="AX131" t="str">
        <f>'Correlation Matrix'!B388</f>
        <v>10/09/2024 16:00:00</v>
      </c>
      <c r="AY131" s="7">
        <f>'Correlation Matrix'!C388</f>
        <v>-3.6279573600808664E-3</v>
      </c>
      <c r="AZ131" s="7">
        <f>'Correlation Matrix'!D388</f>
        <v>2.3384640734009244E-2</v>
      </c>
      <c r="BA131" s="7">
        <f>'Correlation Matrix'!E388</f>
        <v>-1.4864022632149506E-2</v>
      </c>
      <c r="BB131" s="7">
        <f>'Correlation Matrix'!F388</f>
        <v>2.9542118974313827E-3</v>
      </c>
      <c r="BC131" s="7">
        <f>'Correlation Matrix'!G388</f>
        <v>1.9074776835054656E-3</v>
      </c>
      <c r="BD131" s="7">
        <f>'Correlation Matrix'!H388</f>
        <v>3.0016049620338586E-2</v>
      </c>
      <c r="BE131">
        <f>'Correlation Matrix'!I388</f>
        <v>385</v>
      </c>
    </row>
    <row r="132" spans="2:57" x14ac:dyDescent="0.2">
      <c r="B132" s="13" t="str">
        <f>'Correlation Matrix'!B121</f>
        <v>17/08/2023 16:00:00</v>
      </c>
      <c r="C132" s="24">
        <f>'Correlation Matrix'!C121</f>
        <v>-1.4662099100177803E-2</v>
      </c>
      <c r="D132">
        <f t="shared" si="16"/>
        <v>1.6520441689501581E-4</v>
      </c>
      <c r="F132" s="18"/>
      <c r="H132" s="13" t="str">
        <f t="shared" si="11"/>
        <v>17/08/2023 16:00:00</v>
      </c>
      <c r="I132" s="24">
        <f>'Correlation Matrix'!D121</f>
        <v>-8.1026274925512908E-3</v>
      </c>
      <c r="J132">
        <f t="shared" si="17"/>
        <v>4.9587278092398223E-4</v>
      </c>
      <c r="L132" s="18"/>
      <c r="N132" s="13" t="str">
        <f t="shared" si="12"/>
        <v>17/08/2023 16:00:00</v>
      </c>
      <c r="O132" s="8">
        <f>'Correlation Matrix'!E121</f>
        <v>7.0356468372804347E-3</v>
      </c>
      <c r="P132">
        <f t="shared" si="18"/>
        <v>1.7522354676083337E-4</v>
      </c>
      <c r="R132" s="18"/>
      <c r="T132" s="13" t="str">
        <f t="shared" si="13"/>
        <v>17/08/2023 16:00:00</v>
      </c>
      <c r="U132" s="8">
        <f>'Correlation Matrix'!F121</f>
        <v>-3.2786914616983469E-3</v>
      </c>
      <c r="V132">
        <f t="shared" si="19"/>
        <v>3.6987691515125425E-4</v>
      </c>
      <c r="X132" s="18"/>
      <c r="Z132" s="13" t="str">
        <f t="shared" si="14"/>
        <v>17/08/2023 16:00:00</v>
      </c>
      <c r="AA132" s="8">
        <f>'Correlation Matrix'!G121</f>
        <v>-4.4473319467890427E-3</v>
      </c>
      <c r="AB132">
        <f t="shared" si="20"/>
        <v>8.8022042973091318E-5</v>
      </c>
      <c r="AD132" s="18"/>
      <c r="AF132" s="13" t="str">
        <f t="shared" si="15"/>
        <v>17/08/2023 16:00:00</v>
      </c>
      <c r="AG132" s="8">
        <f>'Correlation Matrix'!H121</f>
        <v>-2.6676845088852842E-3</v>
      </c>
      <c r="AH132">
        <f t="shared" si="21"/>
        <v>2.270567278972916E-4</v>
      </c>
      <c r="AJ132" s="18"/>
      <c r="AX132" t="str">
        <f>'Correlation Matrix'!B387</f>
        <v>09/09/2024 16:00:00</v>
      </c>
      <c r="AY132" s="7">
        <f>'Correlation Matrix'!C387</f>
        <v>4.0748874310253498E-4</v>
      </c>
      <c r="AZ132" s="7">
        <f>'Correlation Matrix'!D387</f>
        <v>2.3127418533601885E-2</v>
      </c>
      <c r="BA132" s="7">
        <f>'Correlation Matrix'!E387</f>
        <v>1.2479542294290226E-2</v>
      </c>
      <c r="BB132" s="7">
        <f>'Correlation Matrix'!F387</f>
        <v>2.9814540772484049E-2</v>
      </c>
      <c r="BC132" s="7">
        <f>'Correlation Matrix'!G387</f>
        <v>2.2778987636715028E-2</v>
      </c>
      <c r="BD132" s="7">
        <f>'Correlation Matrix'!H387</f>
        <v>1.0401495956081645E-2</v>
      </c>
      <c r="BE132">
        <f>'Correlation Matrix'!I387</f>
        <v>384</v>
      </c>
    </row>
    <row r="133" spans="2:57" x14ac:dyDescent="0.2">
      <c r="B133" s="13" t="str">
        <f>'Correlation Matrix'!B122</f>
        <v>18/08/2023 16:00:00</v>
      </c>
      <c r="C133" s="24">
        <f>'Correlation Matrix'!C122</f>
        <v>2.8121341956095711E-3</v>
      </c>
      <c r="D133">
        <f t="shared" si="16"/>
        <v>1.6819078088272095E-4</v>
      </c>
      <c r="F133" s="18"/>
      <c r="H133" s="13" t="str">
        <f t="shared" si="11"/>
        <v>18/08/2023 16:00:00</v>
      </c>
      <c r="I133" s="24">
        <f>'Correlation Matrix'!D122</f>
        <v>-5.6886380950880288E-3</v>
      </c>
      <c r="J133">
        <f t="shared" si="17"/>
        <v>4.7005956840552614E-4</v>
      </c>
      <c r="L133" s="18"/>
      <c r="N133" s="13" t="str">
        <f t="shared" si="12"/>
        <v>18/08/2023 16:00:00</v>
      </c>
      <c r="O133" s="8">
        <f>'Correlation Matrix'!E122</f>
        <v>7.1729607406933547E-3</v>
      </c>
      <c r="P133">
        <f t="shared" si="18"/>
        <v>1.6768015354031942E-4</v>
      </c>
      <c r="R133" s="18"/>
      <c r="T133" s="13" t="str">
        <f t="shared" si="13"/>
        <v>18/08/2023 16:00:00</v>
      </c>
      <c r="U133" s="8">
        <f>'Correlation Matrix'!F122</f>
        <v>-1.3556167259972041E-2</v>
      </c>
      <c r="V133">
        <f t="shared" si="19"/>
        <v>3.4832928930423978E-4</v>
      </c>
      <c r="X133" s="18"/>
      <c r="Z133" s="13" t="str">
        <f t="shared" si="14"/>
        <v>18/08/2023 16:00:00</v>
      </c>
      <c r="AA133" s="8">
        <f>'Correlation Matrix'!G122</f>
        <v>-1.1468037291974241E-3</v>
      </c>
      <c r="AB133">
        <f t="shared" si="20"/>
        <v>8.392744608140166E-5</v>
      </c>
      <c r="AD133" s="18"/>
      <c r="AF133" s="13" t="str">
        <f t="shared" si="15"/>
        <v>18/08/2023 16:00:00</v>
      </c>
      <c r="AG133" s="8">
        <f>'Correlation Matrix'!H122</f>
        <v>-4.7712200914663301E-4</v>
      </c>
      <c r="AH133">
        <f t="shared" si="21"/>
        <v>2.1386031666179088E-4</v>
      </c>
      <c r="AJ133" s="18"/>
      <c r="AX133" t="str">
        <f>'Correlation Matrix'!B386</f>
        <v>06/09/2024 16:00:00</v>
      </c>
      <c r="AY133" s="7">
        <f>'Correlation Matrix'!C386</f>
        <v>-7.0397402641122122E-3</v>
      </c>
      <c r="AZ133" s="7">
        <f>'Correlation Matrix'!D386</f>
        <v>-3.7223720332697573E-2</v>
      </c>
      <c r="BA133" s="7">
        <f>'Correlation Matrix'!E386</f>
        <v>-1.6959868389294652E-2</v>
      </c>
      <c r="BB133" s="7">
        <f>'Correlation Matrix'!F386</f>
        <v>-2.9814540772483966E-2</v>
      </c>
      <c r="BC133" s="7">
        <f>'Correlation Matrix'!G386</f>
        <v>-2.6009999141474935E-3</v>
      </c>
      <c r="BD133" s="7">
        <f>'Correlation Matrix'!H386</f>
        <v>-1.6954412649714572E-2</v>
      </c>
      <c r="BE133">
        <f>'Correlation Matrix'!I386</f>
        <v>383</v>
      </c>
    </row>
    <row r="134" spans="2:57" x14ac:dyDescent="0.2">
      <c r="B134" s="13" t="str">
        <f>'Correlation Matrix'!B123</f>
        <v>21/08/2023 16:00:00</v>
      </c>
      <c r="C134" s="24">
        <f>'Correlation Matrix'!C123</f>
        <v>7.7070572451726866E-3</v>
      </c>
      <c r="D134">
        <f t="shared" si="16"/>
        <v>1.5857381995380468E-4</v>
      </c>
      <c r="F134" s="18"/>
      <c r="H134" s="13" t="str">
        <f t="shared" si="11"/>
        <v>21/08/2023 16:00:00</v>
      </c>
      <c r="I134" s="24">
        <f>'Correlation Matrix'!D123</f>
        <v>1.0899697307840328E-2</v>
      </c>
      <c r="J134">
        <f t="shared" si="17"/>
        <v>4.4379763050380775E-4</v>
      </c>
      <c r="L134" s="18"/>
      <c r="N134" s="13" t="str">
        <f t="shared" si="12"/>
        <v>21/08/2023 16:00:00</v>
      </c>
      <c r="O134" s="8">
        <f>'Correlation Matrix'!E123</f>
        <v>-3.3617662240312462E-3</v>
      </c>
      <c r="P134">
        <f t="shared" si="18"/>
        <v>1.6070642627515194E-4</v>
      </c>
      <c r="R134" s="18"/>
      <c r="T134" s="13" t="str">
        <f t="shared" si="13"/>
        <v>21/08/2023 16:00:00</v>
      </c>
      <c r="U134" s="8">
        <f>'Correlation Matrix'!F123</f>
        <v>1.6507472894552424E-2</v>
      </c>
      <c r="V134">
        <f t="shared" si="19"/>
        <v>3.3845571219280564E-4</v>
      </c>
      <c r="X134" s="18"/>
      <c r="Z134" s="13" t="str">
        <f t="shared" si="14"/>
        <v>21/08/2023 16:00:00</v>
      </c>
      <c r="AA134" s="8">
        <f>'Correlation Matrix'!G123</f>
        <v>2.6229690223215016E-3</v>
      </c>
      <c r="AB134">
        <f t="shared" si="20"/>
        <v>7.8970708844115618E-5</v>
      </c>
      <c r="AD134" s="18"/>
      <c r="AF134" s="13" t="str">
        <f t="shared" si="15"/>
        <v>21/08/2023 16:00:00</v>
      </c>
      <c r="AG134" s="8">
        <f>'Correlation Matrix'!H123</f>
        <v>1.2708820520625365E-2</v>
      </c>
      <c r="AH134">
        <f t="shared" si="21"/>
        <v>2.0104235638678016E-4</v>
      </c>
      <c r="AJ134" s="18"/>
      <c r="AX134" t="str">
        <f>'Correlation Matrix'!B385</f>
        <v>05/09/2024 16:00:00</v>
      </c>
      <c r="AY134" s="7">
        <f>'Correlation Matrix'!C385</f>
        <v>6.9038922325676197E-3</v>
      </c>
      <c r="AZ134" s="7">
        <f>'Correlation Matrix'!D385</f>
        <v>2.5968089783959206E-2</v>
      </c>
      <c r="BA134" s="7">
        <f>'Correlation Matrix'!E385</f>
        <v>-8.0565806805659394E-3</v>
      </c>
      <c r="BB134" s="7">
        <f>'Correlation Matrix'!F385</f>
        <v>-5.4794657646255957E-3</v>
      </c>
      <c r="BC134" s="7">
        <f>'Correlation Matrix'!G385</f>
        <v>-1.2035543511344114E-2</v>
      </c>
      <c r="BD134" s="7">
        <f>'Correlation Matrix'!H385</f>
        <v>-8.2016353859857803E-3</v>
      </c>
      <c r="BE134">
        <f>'Correlation Matrix'!I385</f>
        <v>382</v>
      </c>
    </row>
    <row r="135" spans="2:57" x14ac:dyDescent="0.2">
      <c r="B135" s="13" t="str">
        <f>'Correlation Matrix'!B124</f>
        <v>22/08/2023 16:00:00</v>
      </c>
      <c r="C135" s="24">
        <f>'Correlation Matrix'!C124</f>
        <v>7.8738334117370596E-3</v>
      </c>
      <c r="D135">
        <f t="shared" si="16"/>
        <v>1.5262331463939853E-4</v>
      </c>
      <c r="F135" s="18"/>
      <c r="H135" s="13" t="str">
        <f t="shared" si="11"/>
        <v>22/08/2023 16:00:00</v>
      </c>
      <c r="I135" s="24">
        <f>'Correlation Matrix'!D124</f>
        <v>-3.1978609038997253E-3</v>
      </c>
      <c r="J135">
        <f t="shared" si="17"/>
        <v>4.2429797675773179E-4</v>
      </c>
      <c r="L135" s="18"/>
      <c r="N135" s="13" t="str">
        <f t="shared" si="12"/>
        <v>22/08/2023 16:00:00</v>
      </c>
      <c r="O135" s="8">
        <f>'Correlation Matrix'!E124</f>
        <v>-8.265544866042392E-3</v>
      </c>
      <c r="P135">
        <f t="shared" si="18"/>
        <v>1.5174212902734505E-4</v>
      </c>
      <c r="R135" s="18"/>
      <c r="T135" s="13" t="str">
        <f t="shared" si="13"/>
        <v>22/08/2023 16:00:00</v>
      </c>
      <c r="U135" s="8">
        <f>'Correlation Matrix'!F124</f>
        <v>3.2738582711806081E-4</v>
      </c>
      <c r="V135">
        <f t="shared" si="19"/>
        <v>3.3449816914310026E-4</v>
      </c>
      <c r="X135" s="18"/>
      <c r="Z135" s="13" t="str">
        <f t="shared" si="14"/>
        <v>22/08/2023 16:00:00</v>
      </c>
      <c r="AA135" s="8">
        <f>'Correlation Matrix'!G124</f>
        <v>1.1731526133471629E-2</v>
      </c>
      <c r="AB135">
        <f t="shared" si="20"/>
        <v>7.4645264302992172E-5</v>
      </c>
      <c r="AD135" s="18"/>
      <c r="AF135" s="13" t="str">
        <f t="shared" si="15"/>
        <v>22/08/2023 16:00:00</v>
      </c>
      <c r="AG135" s="8">
        <f>'Correlation Matrix'!H124</f>
        <v>1.4126291372981883E-3</v>
      </c>
      <c r="AH135">
        <f t="shared" si="21"/>
        <v>1.9867066214510146E-4</v>
      </c>
      <c r="AJ135" s="18"/>
      <c r="AX135" t="str">
        <f>'Correlation Matrix'!B384</f>
        <v>04/09/2024 16:00:00</v>
      </c>
      <c r="AY135" s="7">
        <f>'Correlation Matrix'!C384</f>
        <v>-8.6561110342471426E-3</v>
      </c>
      <c r="AZ135" s="7">
        <f>'Correlation Matrix'!D384</f>
        <v>-1.670614973915904E-2</v>
      </c>
      <c r="BA135" s="7">
        <f>'Correlation Matrix'!E384</f>
        <v>-1.8066267537149003E-2</v>
      </c>
      <c r="BB135" s="7">
        <f>'Correlation Matrix'!F384</f>
        <v>-1.6799667957844129E-3</v>
      </c>
      <c r="BC135" s="7">
        <f>'Correlation Matrix'!G384</f>
        <v>2.1134210050277147E-3</v>
      </c>
      <c r="BD135" s="7">
        <f>'Correlation Matrix'!H384</f>
        <v>-1.4635521891903293E-3</v>
      </c>
      <c r="BE135">
        <f>'Correlation Matrix'!I384</f>
        <v>381</v>
      </c>
    </row>
    <row r="136" spans="2:57" x14ac:dyDescent="0.2">
      <c r="B136" s="13" t="str">
        <f>'Correlation Matrix'!B125</f>
        <v>23/08/2023 16:00:00</v>
      </c>
      <c r="C136" s="24">
        <f>'Correlation Matrix'!C125</f>
        <v>2.171147094776997E-2</v>
      </c>
      <c r="D136">
        <f t="shared" si="16"/>
        <v>1.4718575091678183E-4</v>
      </c>
      <c r="F136" s="18"/>
      <c r="H136" s="13" t="str">
        <f t="shared" si="11"/>
        <v>23/08/2023 16:00:00</v>
      </c>
      <c r="I136" s="24">
        <f>'Correlation Matrix'!D125</f>
        <v>9.4154975147703705E-3</v>
      </c>
      <c r="J136">
        <f t="shared" si="17"/>
        <v>3.9945367701390926E-4</v>
      </c>
      <c r="L136" s="18"/>
      <c r="N136" s="13" t="str">
        <f t="shared" si="12"/>
        <v>23/08/2023 16:00:00</v>
      </c>
      <c r="O136" s="8">
        <f>'Correlation Matrix'!E125</f>
        <v>1.3195515440088063E-3</v>
      </c>
      <c r="P136">
        <f t="shared" si="18"/>
        <v>1.4673675520165792E-4</v>
      </c>
      <c r="R136" s="18"/>
      <c r="T136" s="13" t="str">
        <f t="shared" si="13"/>
        <v>23/08/2023 16:00:00</v>
      </c>
      <c r="U136" s="8">
        <f>'Correlation Matrix'!F125</f>
        <v>1.5589792842684509E-2</v>
      </c>
      <c r="V136">
        <f t="shared" si="19"/>
        <v>3.1443470988330209E-4</v>
      </c>
      <c r="X136" s="18"/>
      <c r="Z136" s="13" t="str">
        <f t="shared" si="14"/>
        <v>23/08/2023 16:00:00</v>
      </c>
      <c r="AA136" s="8">
        <f>'Correlation Matrix'!G125</f>
        <v>8.0611276424043775E-3</v>
      </c>
      <c r="AB136">
        <f t="shared" si="20"/>
        <v>7.8424270770032311E-5</v>
      </c>
      <c r="AD136" s="18"/>
      <c r="AF136" s="13" t="str">
        <f t="shared" si="15"/>
        <v>23/08/2023 16:00:00</v>
      </c>
      <c r="AG136" s="8">
        <f>'Correlation Matrix'!H125</f>
        <v>2.0308103607667466E-2</v>
      </c>
      <c r="AH136">
        <f t="shared" si="21"/>
        <v>1.86870153681168E-4</v>
      </c>
      <c r="AJ136" s="18"/>
      <c r="AX136" t="str">
        <f>'Correlation Matrix'!B383</f>
        <v>03/09/2024 16:00:00</v>
      </c>
      <c r="AY136" s="7">
        <f>'Correlation Matrix'!C383</f>
        <v>-2.7582154477457006E-2</v>
      </c>
      <c r="AZ136" s="7">
        <f>'Correlation Matrix'!D383</f>
        <v>-1.2685159527315687E-2</v>
      </c>
      <c r="BA136" s="7">
        <f>'Correlation Matrix'!E383</f>
        <v>-2.2488217425083962E-2</v>
      </c>
      <c r="BB136" s="7">
        <f>'Correlation Matrix'!F383</f>
        <v>-3.9495054936448448E-2</v>
      </c>
      <c r="BC136" s="7">
        <f>'Correlation Matrix'!G383</f>
        <v>-2.5272940346918477E-3</v>
      </c>
      <c r="BD136" s="7">
        <f>'Correlation Matrix'!H383</f>
        <v>-0.1011328945814844</v>
      </c>
      <c r="BE136">
        <f>'Correlation Matrix'!I383</f>
        <v>380</v>
      </c>
    </row>
    <row r="137" spans="2:57" x14ac:dyDescent="0.2">
      <c r="B137" s="13" t="str">
        <f>'Correlation Matrix'!B126</f>
        <v>24/08/2023 16:00:00</v>
      </c>
      <c r="C137" s="24">
        <f>'Correlation Matrix'!C126</f>
        <v>-2.6519036554783462E-2</v>
      </c>
      <c r="D137">
        <f t="shared" si="16"/>
        <v>1.6663788410472649E-4</v>
      </c>
      <c r="F137" s="18"/>
      <c r="H137" s="13" t="str">
        <f t="shared" si="11"/>
        <v>24/08/2023 16:00:00</v>
      </c>
      <c r="I137" s="24">
        <f>'Correlation Matrix'!D126</f>
        <v>-2.7530164742582797E-2</v>
      </c>
      <c r="J137">
        <f t="shared" si="17"/>
        <v>3.8080555200011349E-4</v>
      </c>
      <c r="L137" s="18"/>
      <c r="N137" s="13" t="str">
        <f t="shared" si="12"/>
        <v>24/08/2023 16:00:00</v>
      </c>
      <c r="O137" s="8">
        <f>'Correlation Matrix'!E126</f>
        <v>-8.2600803828378078E-3</v>
      </c>
      <c r="P137">
        <f t="shared" si="18"/>
        <v>1.3803702286619619E-4</v>
      </c>
      <c r="R137" s="18"/>
      <c r="T137" s="13" t="str">
        <f t="shared" si="13"/>
        <v>24/08/2023 16:00:00</v>
      </c>
      <c r="U137" s="8">
        <f>'Correlation Matrix'!F126</f>
        <v>-2.9101285261939409E-2</v>
      </c>
      <c r="V137">
        <f t="shared" si="19"/>
        <v>3.1015112574297299E-4</v>
      </c>
      <c r="X137" s="18"/>
      <c r="Z137" s="13" t="str">
        <f t="shared" si="14"/>
        <v>24/08/2023 16:00:00</v>
      </c>
      <c r="AA137" s="8">
        <f>'Correlation Matrix'!G126</f>
        <v>-8.4885264245386314E-3</v>
      </c>
      <c r="AB137">
        <f t="shared" si="20"/>
        <v>7.7617721255858531E-5</v>
      </c>
      <c r="AD137" s="18"/>
      <c r="AF137" s="13" t="str">
        <f t="shared" si="15"/>
        <v>24/08/2023 16:00:00</v>
      </c>
      <c r="AG137" s="8">
        <f>'Correlation Matrix'!H126</f>
        <v>-1.4116133359746489E-2</v>
      </c>
      <c r="AH137">
        <f t="shared" si="21"/>
        <v>2.0040308878868331E-4</v>
      </c>
      <c r="AJ137" s="18"/>
      <c r="AX137" t="str">
        <f>'Correlation Matrix'!B382</f>
        <v>30/08/2024 16:00:00</v>
      </c>
      <c r="AY137" s="7">
        <f>'Correlation Matrix'!C382</f>
        <v>-3.4438448126052909E-3</v>
      </c>
      <c r="AZ137" s="7">
        <f>'Correlation Matrix'!D382</f>
        <v>3.639669324929494E-2</v>
      </c>
      <c r="BA137" s="7">
        <f>'Correlation Matrix'!E382</f>
        <v>3.5887230850758468E-3</v>
      </c>
      <c r="BB137" s="7">
        <f>'Correlation Matrix'!F382</f>
        <v>3.9914782119945001E-2</v>
      </c>
      <c r="BC137" s="7">
        <f>'Correlation Matrix'!G382</f>
        <v>5.2689565338368436E-3</v>
      </c>
      <c r="BD137" s="7">
        <f>'Correlation Matrix'!H382</f>
        <v>1.15560932177585E-2</v>
      </c>
      <c r="BE137">
        <f>'Correlation Matrix'!I382</f>
        <v>379</v>
      </c>
    </row>
    <row r="138" spans="2:57" x14ac:dyDescent="0.2">
      <c r="B138" s="13" t="str">
        <f>'Correlation Matrix'!B127</f>
        <v>25/08/2023 16:00:00</v>
      </c>
      <c r="C138" s="24">
        <f>'Correlation Matrix'!C127</f>
        <v>1.2563899456357483E-2</v>
      </c>
      <c r="D138">
        <f t="shared" si="16"/>
        <v>1.988351690460794E-4</v>
      </c>
      <c r="F138" s="18"/>
      <c r="H138" s="13" t="str">
        <f t="shared" si="11"/>
        <v>25/08/2023 16:00:00</v>
      </c>
      <c r="I138" s="24">
        <f>'Correlation Matrix'!D127</f>
        <v>1.0713040973229509E-2</v>
      </c>
      <c r="J138">
        <f t="shared" si="17"/>
        <v>4.0343181712533164E-4</v>
      </c>
      <c r="L138" s="18"/>
      <c r="N138" s="13" t="str">
        <f t="shared" si="12"/>
        <v>25/08/2023 16:00:00</v>
      </c>
      <c r="O138" s="8">
        <f>'Correlation Matrix'!E127</f>
        <v>7.4434204762819506E-3</v>
      </c>
      <c r="P138">
        <f t="shared" si="18"/>
        <v>1.3384853717008093E-4</v>
      </c>
      <c r="R138" s="18"/>
      <c r="T138" s="13" t="str">
        <f t="shared" si="13"/>
        <v>25/08/2023 16:00:00</v>
      </c>
      <c r="U138" s="8">
        <f>'Correlation Matrix'!F127</f>
        <v>-9.6683533597382489E-3</v>
      </c>
      <c r="V138">
        <f t="shared" si="19"/>
        <v>3.4235514643220097E-4</v>
      </c>
      <c r="X138" s="18"/>
      <c r="Z138" s="13" t="str">
        <f t="shared" si="14"/>
        <v>25/08/2023 16:00:00</v>
      </c>
      <c r="AA138" s="8">
        <f>'Correlation Matrix'!G127</f>
        <v>1.3041056210325939E-2</v>
      </c>
      <c r="AB138">
        <f t="shared" si="20"/>
        <v>7.7283962832112459E-5</v>
      </c>
      <c r="AD138" s="18"/>
      <c r="AF138" s="13" t="str">
        <f t="shared" si="15"/>
        <v>25/08/2023 16:00:00</v>
      </c>
      <c r="AG138" s="8">
        <f>'Correlation Matrix'!H127</f>
        <v>-9.8689649154298439E-3</v>
      </c>
      <c r="AH138">
        <f t="shared" si="21"/>
        <v>2.0033481672317117E-4</v>
      </c>
      <c r="AJ138" s="18"/>
      <c r="AX138" t="str">
        <f>'Correlation Matrix'!B381</f>
        <v>29/08/2024 16:00:00</v>
      </c>
      <c r="AY138" s="7">
        <f>'Correlation Matrix'!C381</f>
        <v>1.4465054528776243E-2</v>
      </c>
      <c r="AZ138" s="7">
        <f>'Correlation Matrix'!D381</f>
        <v>7.6986266159294299E-3</v>
      </c>
      <c r="BA138" s="7">
        <f>'Correlation Matrix'!E381</f>
        <v>9.6790340528061774E-3</v>
      </c>
      <c r="BB138" s="7">
        <f>'Correlation Matrix'!F381</f>
        <v>9.4907387488032784E-3</v>
      </c>
      <c r="BC138" s="7">
        <f>'Correlation Matrix'!G381</f>
        <v>1.889621624742327E-2</v>
      </c>
      <c r="BD138" s="7">
        <f>'Correlation Matrix'!H381</f>
        <v>3.4517434647636149E-3</v>
      </c>
      <c r="BE138">
        <f>'Correlation Matrix'!I381</f>
        <v>378</v>
      </c>
    </row>
    <row r="139" spans="2:57" x14ac:dyDescent="0.2">
      <c r="B139" s="13" t="str">
        <f>'Correlation Matrix'!B128</f>
        <v>28/08/2023 16:00:00</v>
      </c>
      <c r="C139" s="24">
        <f>'Correlation Matrix'!C128</f>
        <v>8.807191822330614E-3</v>
      </c>
      <c r="D139">
        <f t="shared" si="16"/>
        <v>1.9637615307628221E-4</v>
      </c>
      <c r="F139" s="18"/>
      <c r="H139" s="13" t="str">
        <f t="shared" si="11"/>
        <v>28/08/2023 16:00:00</v>
      </c>
      <c r="I139" s="24">
        <f>'Correlation Matrix'!D128</f>
        <v>-9.0090096183358516E-4</v>
      </c>
      <c r="J139">
        <f t="shared" si="17"/>
        <v>3.8611206291145738E-4</v>
      </c>
      <c r="L139" s="18"/>
      <c r="N139" s="13" t="str">
        <f t="shared" si="12"/>
        <v>28/08/2023 16:00:00</v>
      </c>
      <c r="O139" s="8">
        <f>'Correlation Matrix'!E128</f>
        <v>6.8268201129061392E-3</v>
      </c>
      <c r="P139">
        <f t="shared" si="18"/>
        <v>1.2914189544308008E-4</v>
      </c>
      <c r="R139" s="18"/>
      <c r="T139" s="13" t="str">
        <f t="shared" si="13"/>
        <v>28/08/2023 16:00:00</v>
      </c>
      <c r="U139" s="8">
        <f>'Correlation Matrix'!F128</f>
        <v>4.7433257707496394E-2</v>
      </c>
      <c r="V139">
        <f t="shared" si="19"/>
        <v>3.2742246104759464E-4</v>
      </c>
      <c r="X139" s="18"/>
      <c r="Z139" s="13" t="str">
        <f t="shared" si="14"/>
        <v>28/08/2023 16:00:00</v>
      </c>
      <c r="AA139" s="8">
        <f>'Correlation Matrix'!G128</f>
        <v>1.1230110741674354E-2</v>
      </c>
      <c r="AB139">
        <f t="shared" si="20"/>
        <v>8.285107388703856E-5</v>
      </c>
      <c r="AD139" s="18"/>
      <c r="AF139" s="13" t="str">
        <f t="shared" si="15"/>
        <v>28/08/2023 16:00:00</v>
      </c>
      <c r="AG139" s="8">
        <f>'Correlation Matrix'!H128</f>
        <v>-4.7339607438521263E-3</v>
      </c>
      <c r="AH139">
        <f t="shared" si="21"/>
        <v>1.941585158299E-4</v>
      </c>
      <c r="AJ139" s="18"/>
      <c r="AX139" t="str">
        <f>'Correlation Matrix'!B380</f>
        <v>28/08/2024 16:00:00</v>
      </c>
      <c r="AY139" s="7">
        <f>'Correlation Matrix'!C380</f>
        <v>-6.7764054079900871E-3</v>
      </c>
      <c r="AZ139" s="7">
        <f>'Correlation Matrix'!D380</f>
        <v>-1.3491714303647215E-2</v>
      </c>
      <c r="BA139" s="7">
        <f>'Correlation Matrix'!E380</f>
        <v>-6.4857711565898613E-3</v>
      </c>
      <c r="BB139" s="7">
        <f>'Correlation Matrix'!F380</f>
        <v>-6.7582094605337954E-3</v>
      </c>
      <c r="BC139" s="7">
        <f>'Correlation Matrix'!G380</f>
        <v>-6.738584207877798E-3</v>
      </c>
      <c r="BD139" s="7">
        <f>'Correlation Matrix'!H380</f>
        <v>-1.2156801251683088E-2</v>
      </c>
      <c r="BE139">
        <f>'Correlation Matrix'!I380</f>
        <v>377</v>
      </c>
    </row>
    <row r="140" spans="2:57" x14ac:dyDescent="0.2">
      <c r="B140" s="13" t="str">
        <f>'Correlation Matrix'!B129</f>
        <v>29/08/2023 16:00:00</v>
      </c>
      <c r="C140" s="24">
        <f>'Correlation Matrix'!C129</f>
        <v>2.1575869210317872E-2</v>
      </c>
      <c r="D140">
        <f t="shared" si="16"/>
        <v>1.8924758155942491E-4</v>
      </c>
      <c r="F140" s="18"/>
      <c r="H140" s="13" t="str">
        <f t="shared" si="11"/>
        <v>29/08/2023 16:00:00</v>
      </c>
      <c r="I140" s="24">
        <f>'Correlation Matrix'!D129</f>
        <v>1.3206683278168149E-2</v>
      </c>
      <c r="J140">
        <f t="shared" si="17"/>
        <v>3.6299403648935191E-4</v>
      </c>
      <c r="L140" s="18"/>
      <c r="N140" s="13" t="str">
        <f t="shared" si="12"/>
        <v>29/08/2023 16:00:00</v>
      </c>
      <c r="O140" s="8">
        <f>'Correlation Matrix'!E129</f>
        <v>-1.5616706800053435E-3</v>
      </c>
      <c r="P140">
        <f t="shared" si="18"/>
        <v>1.2418971008773406E-4</v>
      </c>
      <c r="R140" s="18"/>
      <c r="T140" s="13" t="str">
        <f t="shared" si="13"/>
        <v>29/08/2023 16:00:00</v>
      </c>
      <c r="U140" s="8">
        <f>'Correlation Matrix'!F129</f>
        <v>3.5082160044476577E-3</v>
      </c>
      <c r="V140">
        <f t="shared" si="19"/>
        <v>4.4277194958948507E-4</v>
      </c>
      <c r="X140" s="18"/>
      <c r="Z140" s="13" t="str">
        <f t="shared" si="14"/>
        <v>29/08/2023 16:00:00</v>
      </c>
      <c r="AA140" s="8">
        <f>'Correlation Matrix'!G129</f>
        <v>1.0279791168085903E-2</v>
      </c>
      <c r="AB140">
        <f t="shared" si="20"/>
        <v>8.544693269003242E-5</v>
      </c>
      <c r="AD140" s="18"/>
      <c r="AF140" s="13" t="str">
        <f t="shared" si="15"/>
        <v>29/08/2023 16:00:00</v>
      </c>
      <c r="AG140" s="8">
        <f>'Correlation Matrix'!H129</f>
        <v>1.612062366085649E-3</v>
      </c>
      <c r="AH140">
        <f t="shared" si="21"/>
        <v>1.8385362793956598E-4</v>
      </c>
      <c r="AJ140" s="18"/>
      <c r="AX140" t="str">
        <f>'Correlation Matrix'!B379</f>
        <v>27/08/2024 16:00:00</v>
      </c>
      <c r="AY140" s="7">
        <f>'Correlation Matrix'!C379</f>
        <v>3.7345444427833042E-3</v>
      </c>
      <c r="AZ140" s="7">
        <f>'Correlation Matrix'!D379</f>
        <v>-1.3654047247803721E-2</v>
      </c>
      <c r="BA140" s="7">
        <f>'Correlation Matrix'!E379</f>
        <v>-1.049256537782798E-2</v>
      </c>
      <c r="BB140" s="7">
        <f>'Correlation Matrix'!F379</f>
        <v>2.5289792193329184E-3</v>
      </c>
      <c r="BC140" s="7">
        <f>'Correlation Matrix'!G379</f>
        <v>1.3458868102029155E-2</v>
      </c>
      <c r="BD140" s="7">
        <f>'Correlation Matrix'!H379</f>
        <v>6.3933931302415092E-3</v>
      </c>
      <c r="BE140">
        <f>'Correlation Matrix'!I379</f>
        <v>376</v>
      </c>
    </row>
    <row r="141" spans="2:57" x14ac:dyDescent="0.2">
      <c r="B141" s="13" t="str">
        <f>'Correlation Matrix'!B130</f>
        <v>30/08/2023 16:00:00</v>
      </c>
      <c r="C141" s="24">
        <f>'Correlation Matrix'!C130</f>
        <v>1.8990806631989123E-2</v>
      </c>
      <c r="D141">
        <f t="shared" si="16"/>
        <v>2.05823814596704E-4</v>
      </c>
      <c r="F141" s="18"/>
      <c r="H141" s="13" t="str">
        <f t="shared" si="11"/>
        <v>30/08/2023 16:00:00</v>
      </c>
      <c r="I141" s="24">
        <f>'Correlation Matrix'!D130</f>
        <v>1.1852731219471207E-3</v>
      </c>
      <c r="J141">
        <f t="shared" si="17"/>
        <v>3.5167938329258157E-4</v>
      </c>
      <c r="L141" s="18"/>
      <c r="N141" s="13" t="str">
        <f t="shared" si="12"/>
        <v>30/08/2023 16:00:00</v>
      </c>
      <c r="O141" s="8">
        <f>'Correlation Matrix'!E130</f>
        <v>1.3743989169185458E-3</v>
      </c>
      <c r="P141">
        <f t="shared" si="18"/>
        <v>1.1688465640123731E-4</v>
      </c>
      <c r="R141" s="18"/>
      <c r="T141" s="13" t="str">
        <f t="shared" si="13"/>
        <v>30/08/2023 16:00:00</v>
      </c>
      <c r="U141" s="8">
        <f>'Correlation Matrix'!F130</f>
        <v>2.297504675881128E-2</v>
      </c>
      <c r="V141">
        <f t="shared" si="19"/>
        <v>4.1694408738614767E-4</v>
      </c>
      <c r="X141" s="18"/>
      <c r="Z141" s="13" t="str">
        <f t="shared" si="14"/>
        <v>30/08/2023 16:00:00</v>
      </c>
      <c r="AA141" s="8">
        <f>'Correlation Matrix'!G130</f>
        <v>5.4750851436168643E-3</v>
      </c>
      <c r="AB141">
        <f t="shared" si="20"/>
        <v>8.6660563116197891E-5</v>
      </c>
      <c r="AD141" s="18"/>
      <c r="AF141" s="13" t="str">
        <f t="shared" si="15"/>
        <v>30/08/2023 16:00:00</v>
      </c>
      <c r="AG141" s="8">
        <f>'Correlation Matrix'!H130</f>
        <v>1.8932228297821989E-3</v>
      </c>
      <c r="AH141">
        <f t="shared" si="21"/>
        <v>1.7297833496752099E-4</v>
      </c>
      <c r="AJ141" s="18"/>
      <c r="AX141" t="str">
        <f>'Correlation Matrix'!B378</f>
        <v>26/08/2024 16:00:00</v>
      </c>
      <c r="AY141" s="7">
        <f>'Correlation Matrix'!C378</f>
        <v>1.497731657448228E-3</v>
      </c>
      <c r="AZ141" s="7">
        <f>'Correlation Matrix'!D378</f>
        <v>-8.7366528368736374E-3</v>
      </c>
      <c r="BA141" s="7">
        <f>'Correlation Matrix'!E378</f>
        <v>5.943553900847917E-3</v>
      </c>
      <c r="BB141" s="7">
        <f>'Correlation Matrix'!F378</f>
        <v>-2.603500167841459E-2</v>
      </c>
      <c r="BC141" s="7">
        <f>'Correlation Matrix'!G378</f>
        <v>4.7054884272912283E-3</v>
      </c>
      <c r="BD141" s="7">
        <f>'Correlation Matrix'!H378</f>
        <v>-5.1297836356269913E-4</v>
      </c>
      <c r="BE141">
        <f>'Correlation Matrix'!I378</f>
        <v>375</v>
      </c>
    </row>
    <row r="142" spans="2:57" x14ac:dyDescent="0.2">
      <c r="B142" s="13" t="str">
        <f>'Correlation Matrix'!B131</f>
        <v>31/08/2023 16:00:00</v>
      </c>
      <c r="C142" s="24">
        <f>'Correlation Matrix'!C131</f>
        <v>1.1717086981777867E-3</v>
      </c>
      <c r="D142">
        <f t="shared" si="16"/>
        <v>2.1511342991291789E-4</v>
      </c>
      <c r="F142" s="18"/>
      <c r="H142" s="13" t="str">
        <f t="shared" si="11"/>
        <v>31/08/2023 16:00:00</v>
      </c>
      <c r="I142" s="24">
        <f>'Correlation Matrix'!D131</f>
        <v>2.1532983727275929E-2</v>
      </c>
      <c r="J142">
        <f t="shared" si="17"/>
        <v>3.3066291263744328E-4</v>
      </c>
      <c r="L142" s="18"/>
      <c r="N142" s="13" t="str">
        <f t="shared" si="12"/>
        <v>31/08/2023 16:00:00</v>
      </c>
      <c r="O142" s="8">
        <f>'Correlation Matrix'!E131</f>
        <v>5.7271072873923108E-3</v>
      </c>
      <c r="P142">
        <f t="shared" si="18"/>
        <v>1.0998491536013267E-4</v>
      </c>
      <c r="R142" s="18"/>
      <c r="T142" s="13" t="str">
        <f t="shared" si="13"/>
        <v>31/08/2023 16:00:00</v>
      </c>
      <c r="U142" s="8">
        <f>'Correlation Matrix'!F131</f>
        <v>5.6553238709737469E-2</v>
      </c>
      <c r="V142">
        <f t="shared" si="19"/>
        <v>4.2359860855715271E-4</v>
      </c>
      <c r="X142" s="18"/>
      <c r="Z142" s="13" t="str">
        <f t="shared" si="14"/>
        <v>31/08/2023 16:00:00</v>
      </c>
      <c r="AA142" s="8">
        <f>'Correlation Matrix'!G131</f>
        <v>-3.0730167550172397E-3</v>
      </c>
      <c r="AB142">
        <f t="shared" si="20"/>
        <v>8.3259522769017254E-5</v>
      </c>
      <c r="AD142" s="18"/>
      <c r="AF142" s="13" t="str">
        <f t="shared" si="15"/>
        <v>31/08/2023 16:00:00</v>
      </c>
      <c r="AG142" s="8">
        <f>'Correlation Matrix'!H131</f>
        <v>-1.5055072347044972E-2</v>
      </c>
      <c r="AH142">
        <f t="shared" si="21"/>
        <v>1.6281469243046223E-4</v>
      </c>
      <c r="AJ142" s="18"/>
      <c r="AX142" t="str">
        <f>'Correlation Matrix'!B377</f>
        <v>23/08/2024 16:00:00</v>
      </c>
      <c r="AY142" s="7">
        <f>'Correlation Matrix'!C377</f>
        <v>1.0235594601717834E-2</v>
      </c>
      <c r="AZ142" s="7">
        <f>'Correlation Matrix'!D377</f>
        <v>5.1533369985899604E-3</v>
      </c>
      <c r="BA142" s="7">
        <f>'Correlation Matrix'!E377</f>
        <v>1.2885809796301089E-2</v>
      </c>
      <c r="BB142" s="7">
        <f>'Correlation Matrix'!F377</f>
        <v>4.7398337063087638E-3</v>
      </c>
      <c r="BC142" s="7">
        <f>'Correlation Matrix'!G377</f>
        <v>-5.0895048167095367E-3</v>
      </c>
      <c r="BD142" s="7">
        <f>'Correlation Matrix'!H377</f>
        <v>2.0515976888916865E-4</v>
      </c>
      <c r="BE142">
        <f>'Correlation Matrix'!I377</f>
        <v>374</v>
      </c>
    </row>
    <row r="143" spans="2:57" x14ac:dyDescent="0.2">
      <c r="B143" s="13" t="str">
        <f>'Correlation Matrix'!B132</f>
        <v>01/09/2023 16:00:00</v>
      </c>
      <c r="C143" s="24">
        <f>'Correlation Matrix'!C132</f>
        <v>8.427686168180834E-3</v>
      </c>
      <c r="D143">
        <f t="shared" si="16"/>
        <v>2.0228899819454591E-4</v>
      </c>
      <c r="F143" s="18"/>
      <c r="H143" s="13" t="str">
        <f t="shared" ref="H143:H206" si="22">B143</f>
        <v>01/09/2023 16:00:00</v>
      </c>
      <c r="I143" s="24">
        <f>'Correlation Matrix'!D132</f>
        <v>7.9672622184314887E-4</v>
      </c>
      <c r="J143">
        <f t="shared" si="17"/>
        <v>3.3864330117114446E-4</v>
      </c>
      <c r="L143" s="18"/>
      <c r="N143" s="13" t="str">
        <f t="shared" ref="N143:N206" si="23">H143</f>
        <v>01/09/2023 16:00:00</v>
      </c>
      <c r="O143" s="8">
        <f>'Correlation Matrix'!E132</f>
        <v>1.9668734860293899E-2</v>
      </c>
      <c r="P143">
        <f t="shared" si="18"/>
        <v>1.0535380591140283E-4</v>
      </c>
      <c r="R143" s="18"/>
      <c r="T143" s="13" t="str">
        <f t="shared" ref="T143:T206" si="24">N143</f>
        <v>01/09/2023 16:00:00</v>
      </c>
      <c r="U143" s="8">
        <f>'Correlation Matrix'!F132</f>
        <v>2.1237161793854813E-2</v>
      </c>
      <c r="V143">
        <f t="shared" si="19"/>
        <v>5.9007882055735661E-4</v>
      </c>
      <c r="X143" s="18"/>
      <c r="Z143" s="13" t="str">
        <f t="shared" ref="Z143:Z206" si="25">T143</f>
        <v>01/09/2023 16:00:00</v>
      </c>
      <c r="AA143" s="8">
        <f>'Correlation Matrix'!G132</f>
        <v>7.0755296935199174E-3</v>
      </c>
      <c r="AB143">
        <f t="shared" si="20"/>
        <v>7.8830557321473221E-5</v>
      </c>
      <c r="AD143" s="18"/>
      <c r="AF143" s="13" t="str">
        <f t="shared" ref="AF143:AF206" si="26">Z143</f>
        <v>01/09/2023 16:00:00</v>
      </c>
      <c r="AG143" s="8">
        <f>'Correlation Matrix'!H132</f>
        <v>2.9607270188395842E-2</v>
      </c>
      <c r="AH143">
        <f t="shared" si="21"/>
        <v>1.6664512308711999E-4</v>
      </c>
      <c r="AJ143" s="18"/>
      <c r="AX143" t="str">
        <f>'Correlation Matrix'!B376</f>
        <v>22/08/2024 16:00:00</v>
      </c>
      <c r="AY143" s="7">
        <f>'Correlation Matrix'!C376</f>
        <v>-8.2940177849183654E-3</v>
      </c>
      <c r="AZ143" s="7">
        <f>'Correlation Matrix'!D376</f>
        <v>-2.2345416604761997E-2</v>
      </c>
      <c r="BA143" s="7">
        <f>'Correlation Matrix'!E376</f>
        <v>2.8173871926041177E-3</v>
      </c>
      <c r="BB143" s="7">
        <f>'Correlation Matrix'!F376</f>
        <v>-1.5170442641572588E-2</v>
      </c>
      <c r="BC143" s="7">
        <f>'Correlation Matrix'!G376</f>
        <v>1.7506035511948362E-3</v>
      </c>
      <c r="BD143" s="7">
        <f>'Correlation Matrix'!H376</f>
        <v>-9.1399446560056583E-3</v>
      </c>
      <c r="BE143">
        <f>'Correlation Matrix'!I376</f>
        <v>373</v>
      </c>
    </row>
    <row r="144" spans="2:57" x14ac:dyDescent="0.2">
      <c r="B144" s="13" t="str">
        <f>'Correlation Matrix'!B133</f>
        <v>05/09/2023 16:00:00</v>
      </c>
      <c r="C144" s="24">
        <f>'Correlation Matrix'!C133</f>
        <v>1.2659564935798922E-3</v>
      </c>
      <c r="D144">
        <f t="shared" si="16"/>
        <v>1.9441321195183396E-4</v>
      </c>
      <c r="F144" s="18"/>
      <c r="H144" s="13" t="str">
        <f t="shared" si="22"/>
        <v>05/09/2023 16:00:00</v>
      </c>
      <c r="I144" s="24">
        <f>'Correlation Matrix'!D133</f>
        <v>-6.1730832582233136E-3</v>
      </c>
      <c r="J144">
        <f t="shared" si="17"/>
        <v>3.1836278946123015E-4</v>
      </c>
      <c r="L144" s="18"/>
      <c r="N144" s="13" t="str">
        <f t="shared" si="23"/>
        <v>05/09/2023 16:00:00</v>
      </c>
      <c r="O144" s="8">
        <f>'Correlation Matrix'!E133</f>
        <v>1.3061015274726686E-2</v>
      </c>
      <c r="P144">
        <f t="shared" si="18"/>
        <v>1.2224412541699111E-4</v>
      </c>
      <c r="R144" s="18"/>
      <c r="T144" s="13" t="str">
        <f t="shared" si="24"/>
        <v>05/09/2023 16:00:00</v>
      </c>
      <c r="U144" s="8">
        <f>'Correlation Matrix'!F133</f>
        <v>-3.7491031657060545E-3</v>
      </c>
      <c r="V144">
        <f t="shared" si="19"/>
        <v>5.8173511378741721E-4</v>
      </c>
      <c r="X144" s="18"/>
      <c r="Z144" s="13" t="str">
        <f t="shared" si="25"/>
        <v>05/09/2023 16:00:00</v>
      </c>
      <c r="AA144" s="8">
        <f>'Correlation Matrix'!G133</f>
        <v>-9.8420517094299446E-3</v>
      </c>
      <c r="AB144">
        <f t="shared" si="20"/>
        <v>7.7104511108817757E-5</v>
      </c>
      <c r="AD144" s="18"/>
      <c r="AF144" s="13" t="str">
        <f t="shared" si="26"/>
        <v>05/09/2023 16:00:00</v>
      </c>
      <c r="AG144" s="8">
        <f>'Correlation Matrix'!H133</f>
        <v>-1.162476763796348E-2</v>
      </c>
      <c r="AH144">
        <f t="shared" si="21"/>
        <v>2.0924184258241322E-4</v>
      </c>
      <c r="AJ144" s="18"/>
      <c r="AX144" t="str">
        <f>'Correlation Matrix'!B375</f>
        <v>21/08/2024 16:00:00</v>
      </c>
      <c r="AY144" s="7">
        <f>'Correlation Matrix'!C375</f>
        <v>-4.8574772984859386E-4</v>
      </c>
      <c r="AZ144" s="7">
        <f>'Correlation Matrix'!D375</f>
        <v>6.8525853822318438E-3</v>
      </c>
      <c r="BA144" s="7">
        <f>'Correlation Matrix'!E375</f>
        <v>4.3446846040108922E-3</v>
      </c>
      <c r="BB144" s="7">
        <f>'Correlation Matrix'!F375</f>
        <v>9.4031763985661168E-3</v>
      </c>
      <c r="BC144" s="7">
        <f>'Correlation Matrix'!G375</f>
        <v>-2.3903033405852517E-3</v>
      </c>
      <c r="BD144" s="7">
        <f>'Correlation Matrix'!H375</f>
        <v>3.1076676207627073E-2</v>
      </c>
      <c r="BE144">
        <f>'Correlation Matrix'!I375</f>
        <v>372</v>
      </c>
    </row>
    <row r="145" spans="2:57" x14ac:dyDescent="0.2">
      <c r="B145" s="13" t="str">
        <f>'Correlation Matrix'!B134</f>
        <v>06/09/2023 16:00:00</v>
      </c>
      <c r="C145" s="24">
        <f>'Correlation Matrix'!C134</f>
        <v>-3.6449648353134058E-2</v>
      </c>
      <c r="D145">
        <f t="shared" si="16"/>
        <v>1.8284457798534214E-4</v>
      </c>
      <c r="F145" s="18"/>
      <c r="H145" s="13" t="str">
        <f t="shared" si="22"/>
        <v>06/09/2023 16:00:00</v>
      </c>
      <c r="I145" s="24">
        <f>'Correlation Matrix'!D134</f>
        <v>-1.4011893405655045E-2</v>
      </c>
      <c r="J145">
        <f t="shared" si="17"/>
        <v>3.0154743950833374E-4</v>
      </c>
      <c r="L145" s="18"/>
      <c r="N145" s="13" t="str">
        <f t="shared" si="23"/>
        <v>06/09/2023 16:00:00</v>
      </c>
      <c r="O145" s="8">
        <f>'Correlation Matrix'!E134</f>
        <v>1.0207452325829735E-3</v>
      </c>
      <c r="P145">
        <f t="shared" si="18"/>
        <v>1.2514488509237027E-4</v>
      </c>
      <c r="R145" s="18"/>
      <c r="T145" s="13" t="str">
        <f t="shared" si="24"/>
        <v>06/09/2023 16:00:00</v>
      </c>
      <c r="U145" s="8">
        <f>'Correlation Matrix'!F134</f>
        <v>-7.5406389788945077E-3</v>
      </c>
      <c r="V145">
        <f t="shared" si="19"/>
        <v>5.4767435343299853E-4</v>
      </c>
      <c r="X145" s="18"/>
      <c r="Z145" s="13" t="str">
        <f t="shared" si="25"/>
        <v>06/09/2023 16:00:00</v>
      </c>
      <c r="AA145" s="8">
        <f>'Correlation Matrix'!G134</f>
        <v>4.0743132463581869E-3</v>
      </c>
      <c r="AB145">
        <f t="shared" si="20"/>
        <v>7.8290199353354256E-5</v>
      </c>
      <c r="AD145" s="18"/>
      <c r="AF145" s="13" t="str">
        <f t="shared" si="26"/>
        <v>06/09/2023 16:00:00</v>
      </c>
      <c r="AG145" s="8">
        <f>'Correlation Matrix'!H134</f>
        <v>5.5479948597617389E-3</v>
      </c>
      <c r="AH145">
        <f t="shared" si="21"/>
        <v>2.0479544538566701E-4</v>
      </c>
      <c r="AJ145" s="18"/>
      <c r="AX145" t="str">
        <f>'Correlation Matrix'!B374</f>
        <v>20/08/2024 16:00:00</v>
      </c>
      <c r="AY145" s="7">
        <f>'Correlation Matrix'!C374</f>
        <v>2.7409389396927126E-3</v>
      </c>
      <c r="AZ145" s="7">
        <f>'Correlation Matrix'!D374</f>
        <v>3.6964477821605666E-3</v>
      </c>
      <c r="BA145" s="7">
        <f>'Correlation Matrix'!E374</f>
        <v>-1.468193222585608E-2</v>
      </c>
      <c r="BB145" s="7">
        <f>'Correlation Matrix'!F374</f>
        <v>-1.0623184683277413E-2</v>
      </c>
      <c r="BC145" s="7">
        <f>'Correlation Matrix'!G374</f>
        <v>4.572169058880097E-3</v>
      </c>
      <c r="BD145" s="7">
        <f>'Correlation Matrix'!H374</f>
        <v>-1.0743258478837203E-2</v>
      </c>
      <c r="BE145">
        <f>'Correlation Matrix'!I374</f>
        <v>371</v>
      </c>
    </row>
    <row r="146" spans="2:57" x14ac:dyDescent="0.2">
      <c r="B146" s="13" t="str">
        <f>'Correlation Matrix'!B135</f>
        <v>07/09/2023 16:00:00</v>
      </c>
      <c r="C146" s="24">
        <f>'Correlation Matrix'!C135</f>
        <v>-2.9685648621999895E-2</v>
      </c>
      <c r="D146">
        <f t="shared" ref="D146:D209" si="27">$B$2*D145+(1-$B$2)*C145^2</f>
        <v>2.5158851521024937E-4</v>
      </c>
      <c r="F146" s="18"/>
      <c r="H146" s="13" t="str">
        <f t="shared" si="22"/>
        <v>07/09/2023 16:00:00</v>
      </c>
      <c r="I146" s="24">
        <f>'Correlation Matrix'!D135</f>
        <v>1.822824161189256E-2</v>
      </c>
      <c r="J146">
        <f t="shared" ref="J146:J209" si="28">$B$2*J145+(1-$B$2)*I145^2</f>
        <v>2.952345825465201E-4</v>
      </c>
      <c r="L146" s="18"/>
      <c r="N146" s="13" t="str">
        <f t="shared" si="23"/>
        <v>07/09/2023 16:00:00</v>
      </c>
      <c r="O146" s="8">
        <f>'Correlation Matrix'!E135</f>
        <v>6.001140218427928E-5</v>
      </c>
      <c r="P146">
        <f t="shared" ref="P146:P209" si="29">$B$2*P145+(1-$B$2)*O145^2</f>
        <v>1.176987072366185E-4</v>
      </c>
      <c r="R146" s="18"/>
      <c r="T146" s="13" t="str">
        <f t="shared" si="24"/>
        <v>07/09/2023 16:00:00</v>
      </c>
      <c r="U146" s="8">
        <f>'Correlation Matrix'!F135</f>
        <v>-4.5259287154857122E-2</v>
      </c>
      <c r="V146">
        <f t="shared" ref="V146:V209" si="30">$B$2*V145+(1-$B$2)*U145^2</f>
        <v>5.1822556639961989E-4</v>
      </c>
      <c r="X146" s="18"/>
      <c r="Z146" s="13" t="str">
        <f t="shared" si="25"/>
        <v>07/09/2023 16:00:00</v>
      </c>
      <c r="AA146" s="8">
        <f>'Correlation Matrix'!G135</f>
        <v>3.4791047414835727E-3</v>
      </c>
      <c r="AB146">
        <f t="shared" ref="AB146:AB209" si="31">$B$2*AB145+(1-$B$2)*AA145^2</f>
        <v>7.458878909791998E-5</v>
      </c>
      <c r="AD146" s="18"/>
      <c r="AF146" s="13" t="str">
        <f t="shared" si="26"/>
        <v>07/09/2023 16:00:00</v>
      </c>
      <c r="AG146" s="8">
        <f>'Correlation Matrix'!H135</f>
        <v>1.7660092764805672E-2</v>
      </c>
      <c r="AH146">
        <f t="shared" ref="AH146:AH209" si="32">$B$2*AH145+(1-$B$2)*AG145^2</f>
        <v>1.9435453348036353E-4</v>
      </c>
      <c r="AJ146" s="18"/>
      <c r="AX146" t="str">
        <f>'Correlation Matrix'!B373</f>
        <v>19/08/2024 16:00:00</v>
      </c>
      <c r="AY146" s="7">
        <f>'Correlation Matrix'!C373</f>
        <v>-7.0805862143046461E-4</v>
      </c>
      <c r="AZ146" s="7">
        <f>'Correlation Matrix'!D373</f>
        <v>6.5300840016707046E-3</v>
      </c>
      <c r="BA146" s="7">
        <f>'Correlation Matrix'!E373</f>
        <v>-2.992181763224628E-3</v>
      </c>
      <c r="BB146" s="7">
        <f>'Correlation Matrix'!F373</f>
        <v>1.6390450926284026E-2</v>
      </c>
      <c r="BC146" s="7">
        <f>'Correlation Matrix'!G373</f>
        <v>-4.0604419688219781E-3</v>
      </c>
      <c r="BD146" s="7">
        <f>'Correlation Matrix'!H373</f>
        <v>1.4630838893785714E-2</v>
      </c>
      <c r="BE146">
        <f>'Correlation Matrix'!I373</f>
        <v>370</v>
      </c>
    </row>
    <row r="147" spans="2:57" x14ac:dyDescent="0.2">
      <c r="B147" s="13" t="str">
        <f>'Correlation Matrix'!B136</f>
        <v>08/09/2023 16:00:00</v>
      </c>
      <c r="C147" s="24">
        <f>'Correlation Matrix'!C136</f>
        <v>3.4856953266633552E-3</v>
      </c>
      <c r="D147">
        <f t="shared" si="27"/>
        <v>2.8936746834416511E-4</v>
      </c>
      <c r="F147" s="18"/>
      <c r="H147" s="13" t="str">
        <f t="shared" si="22"/>
        <v>08/09/2023 16:00:00</v>
      </c>
      <c r="I147" s="24">
        <f>'Correlation Matrix'!D136</f>
        <v>2.752827006460032E-3</v>
      </c>
      <c r="J147">
        <f t="shared" si="28"/>
        <v>2.9745663512942082E-4</v>
      </c>
      <c r="L147" s="18"/>
      <c r="N147" s="13" t="str">
        <f t="shared" si="23"/>
        <v>08/09/2023 16:00:00</v>
      </c>
      <c r="O147" s="8">
        <f>'Correlation Matrix'!E136</f>
        <v>3.4147105218612574E-3</v>
      </c>
      <c r="P147">
        <f t="shared" si="29"/>
        <v>1.1063700088452491E-4</v>
      </c>
      <c r="R147" s="18"/>
      <c r="T147" s="13" t="str">
        <f t="shared" si="24"/>
        <v>08/09/2023 16:00:00</v>
      </c>
      <c r="U147" s="8">
        <f>'Correlation Matrix'!F136</f>
        <v>9.1338109562079015E-4</v>
      </c>
      <c r="V147">
        <f t="shared" si="30"/>
        <v>6.1003621684159166E-4</v>
      </c>
      <c r="X147" s="18"/>
      <c r="Z147" s="13" t="str">
        <f t="shared" si="25"/>
        <v>08/09/2023 16:00:00</v>
      </c>
      <c r="AA147" s="8">
        <f>'Correlation Matrix'!G136</f>
        <v>5.3046561656713918E-4</v>
      </c>
      <c r="AB147">
        <f t="shared" si="31"/>
        <v>7.0839711940177578E-5</v>
      </c>
      <c r="AD147" s="18"/>
      <c r="AF147" s="13" t="str">
        <f t="shared" si="26"/>
        <v>08/09/2023 16:00:00</v>
      </c>
      <c r="AG147" s="8">
        <f>'Correlation Matrix'!H136</f>
        <v>9.2089517512711509E-4</v>
      </c>
      <c r="AH147">
        <f t="shared" si="32"/>
        <v>2.0140599405923422E-4</v>
      </c>
      <c r="AJ147" s="18"/>
      <c r="AX147" t="str">
        <f>'Correlation Matrix'!B372</f>
        <v>16/08/2024 16:00:00</v>
      </c>
      <c r="AY147" s="7">
        <f>'Correlation Matrix'!C372</f>
        <v>5.9010309446258903E-3</v>
      </c>
      <c r="AZ147" s="7">
        <f>'Correlation Matrix'!D372</f>
        <v>-2.988864483600721E-3</v>
      </c>
      <c r="BA147" s="7">
        <f>'Correlation Matrix'!E372</f>
        <v>3.1965205576556422E-3</v>
      </c>
      <c r="BB147" s="7">
        <f>'Correlation Matrix'!F372</f>
        <v>8.5053930437120635E-3</v>
      </c>
      <c r="BC147" s="7">
        <f>'Correlation Matrix'!G372</f>
        <v>3.626318579826343E-4</v>
      </c>
      <c r="BD147" s="7">
        <f>'Correlation Matrix'!H372</f>
        <v>-2.1557965075487684E-3</v>
      </c>
      <c r="BE147">
        <f>'Correlation Matrix'!I372</f>
        <v>369</v>
      </c>
    </row>
    <row r="148" spans="2:57" x14ac:dyDescent="0.2">
      <c r="B148" s="13" t="str">
        <f>'Correlation Matrix'!B137</f>
        <v>11/09/2023 16:00:00</v>
      </c>
      <c r="C148" s="24">
        <f>'Correlation Matrix'!C137</f>
        <v>6.6006840313520927E-3</v>
      </c>
      <c r="D148">
        <f t="shared" si="27"/>
        <v>2.7273442455813453E-4</v>
      </c>
      <c r="F148" s="18"/>
      <c r="H148" s="13" t="str">
        <f t="shared" si="22"/>
        <v>11/09/2023 16:00:00</v>
      </c>
      <c r="I148" s="24">
        <f>'Correlation Matrix'!D137</f>
        <v>3.4624722086139377E-2</v>
      </c>
      <c r="J148">
        <f t="shared" si="28"/>
        <v>2.800639204133053E-4</v>
      </c>
      <c r="L148" s="18"/>
      <c r="N148" s="13" t="str">
        <f t="shared" si="23"/>
        <v>11/09/2023 16:00:00</v>
      </c>
      <c r="O148" s="8">
        <f>'Correlation Matrix'!E137</f>
        <v>-2.0848566121543663E-2</v>
      </c>
      <c r="P148">
        <f t="shared" si="29"/>
        <v>1.0469839570834002E-4</v>
      </c>
      <c r="R148" s="18"/>
      <c r="T148" s="13" t="str">
        <f t="shared" si="24"/>
        <v>11/09/2023 16:00:00</v>
      </c>
      <c r="U148" s="8">
        <f>'Correlation Matrix'!F137</f>
        <v>-1.3172192289895432E-2</v>
      </c>
      <c r="V148">
        <f t="shared" si="30"/>
        <v>5.7348409973264638E-4</v>
      </c>
      <c r="X148" s="18"/>
      <c r="Z148" s="13" t="str">
        <f t="shared" si="25"/>
        <v>11/09/2023 16:00:00</v>
      </c>
      <c r="AA148" s="8">
        <f>'Correlation Matrix'!G137</f>
        <v>4.4496363387622161E-3</v>
      </c>
      <c r="AB148">
        <f t="shared" si="31"/>
        <v>6.6606212849988522E-5</v>
      </c>
      <c r="AD148" s="18"/>
      <c r="AF148" s="13" t="str">
        <f t="shared" si="26"/>
        <v>11/09/2023 16:00:00</v>
      </c>
      <c r="AG148" s="8">
        <f>'Correlation Matrix'!H137</f>
        <v>1.2258867269282606E-2</v>
      </c>
      <c r="AH148">
        <f t="shared" si="32"/>
        <v>1.893725172910945E-4</v>
      </c>
      <c r="AJ148" s="18"/>
      <c r="AX148" t="str">
        <f>'Correlation Matrix'!B371</f>
        <v>15/08/2024 16:00:00</v>
      </c>
      <c r="AY148" s="7">
        <f>'Correlation Matrix'!C371</f>
        <v>1.3439858244384291E-2</v>
      </c>
      <c r="AZ148" s="7">
        <f>'Correlation Matrix'!D371</f>
        <v>4.3091023264687764E-2</v>
      </c>
      <c r="BA148" s="7">
        <f>'Correlation Matrix'!E371</f>
        <v>1.4615829538916547E-2</v>
      </c>
      <c r="BB148" s="7">
        <f>'Correlation Matrix'!F371</f>
        <v>3.1963775205397442E-2</v>
      </c>
      <c r="BC148" s="7">
        <f>'Correlation Matrix'!G371</f>
        <v>1.8409985217563877E-2</v>
      </c>
      <c r="BD148" s="7">
        <f>'Correlation Matrix'!H371</f>
        <v>2.2521799650859143E-2</v>
      </c>
      <c r="BE148">
        <f>'Correlation Matrix'!I371</f>
        <v>368</v>
      </c>
    </row>
    <row r="149" spans="2:57" x14ac:dyDescent="0.2">
      <c r="B149" s="13" t="str">
        <f>'Correlation Matrix'!B138</f>
        <v>12/09/2023 16:00:00</v>
      </c>
      <c r="C149" s="24">
        <f>'Correlation Matrix'!C138</f>
        <v>-1.7207869920025237E-2</v>
      </c>
      <c r="D149">
        <f t="shared" si="27"/>
        <v>2.5898450086555126E-4</v>
      </c>
      <c r="F149" s="18"/>
      <c r="H149" s="13" t="str">
        <f t="shared" si="22"/>
        <v>12/09/2023 16:00:00</v>
      </c>
      <c r="I149" s="24">
        <f>'Correlation Matrix'!D138</f>
        <v>-1.3153919481432784E-2</v>
      </c>
      <c r="J149">
        <f t="shared" si="28"/>
        <v>3.351923679610503E-4</v>
      </c>
      <c r="L149" s="18"/>
      <c r="N149" s="13" t="str">
        <f t="shared" si="23"/>
        <v>12/09/2023 16:00:00</v>
      </c>
      <c r="O149" s="8">
        <f>'Correlation Matrix'!E138</f>
        <v>1.8453498812930021E-2</v>
      </c>
      <c r="P149">
        <f t="shared" si="29"/>
        <v>1.2449625452530232E-4</v>
      </c>
      <c r="R149" s="18"/>
      <c r="T149" s="13" t="str">
        <f t="shared" si="24"/>
        <v>12/09/2023 16:00:00</v>
      </c>
      <c r="U149" s="8">
        <f>'Correlation Matrix'!F138</f>
        <v>-1.4285957247476541E-2</v>
      </c>
      <c r="V149">
        <f t="shared" si="30"/>
        <v>5.4948545273200635E-4</v>
      </c>
      <c r="X149" s="18"/>
      <c r="Z149" s="13" t="str">
        <f t="shared" si="25"/>
        <v>12/09/2023 16:00:00</v>
      </c>
      <c r="AA149" s="8">
        <f>'Correlation Matrix'!G138</f>
        <v>-1.0084518718645817E-3</v>
      </c>
      <c r="AB149">
        <f t="shared" si="31"/>
        <v>6.3797795891823203E-5</v>
      </c>
      <c r="AD149" s="18"/>
      <c r="AF149" s="13" t="str">
        <f t="shared" si="26"/>
        <v>12/09/2023 16:00:00</v>
      </c>
      <c r="AG149" s="8">
        <f>'Correlation Matrix'!H138</f>
        <v>-1.3548358099154391E-2</v>
      </c>
      <c r="AH149">
        <f t="shared" si="32"/>
        <v>1.8702695585718214E-4</v>
      </c>
      <c r="AJ149" s="18"/>
      <c r="AX149" t="str">
        <f>'Correlation Matrix'!B370</f>
        <v>14/08/2024 16:00:00</v>
      </c>
      <c r="AY149" s="7">
        <f>'Correlation Matrix'!C370</f>
        <v>2.0316492687641797E-3</v>
      </c>
      <c r="AZ149" s="7">
        <f>'Correlation Matrix'!D370</f>
        <v>-7.6396442466294956E-4</v>
      </c>
      <c r="BA149" s="7">
        <f>'Correlation Matrix'!E370</f>
        <v>3.6008625570875643E-3</v>
      </c>
      <c r="BB149" s="7">
        <f>'Correlation Matrix'!F370</f>
        <v>-1.2897680205825699E-3</v>
      </c>
      <c r="BC149" s="7">
        <f>'Correlation Matrix'!G370</f>
        <v>1.7400387198734486E-3</v>
      </c>
      <c r="BD149" s="7">
        <f>'Correlation Matrix'!H370</f>
        <v>-1.7361177349924251E-2</v>
      </c>
      <c r="BE149">
        <f>'Correlation Matrix'!I370</f>
        <v>367</v>
      </c>
    </row>
    <row r="150" spans="2:57" x14ac:dyDescent="0.2">
      <c r="B150" s="13" t="str">
        <f>'Correlation Matrix'!B139</f>
        <v>13/09/2023 16:00:00</v>
      </c>
      <c r="C150" s="24">
        <f>'Correlation Matrix'!C139</f>
        <v>-1.1925621351756389E-2</v>
      </c>
      <c r="D150">
        <f t="shared" si="27"/>
        <v>2.6121207804468875E-4</v>
      </c>
      <c r="F150" s="18"/>
      <c r="H150" s="13" t="str">
        <f t="shared" si="22"/>
        <v>13/09/2023 16:00:00</v>
      </c>
      <c r="I150" s="24">
        <f>'Correlation Matrix'!D139</f>
        <v>2.5308957134386981E-2</v>
      </c>
      <c r="J150">
        <f t="shared" si="28"/>
        <v>3.2546236174682829E-4</v>
      </c>
      <c r="L150" s="18"/>
      <c r="N150" s="13" t="str">
        <f t="shared" si="23"/>
        <v>13/09/2023 16:00:00</v>
      </c>
      <c r="O150" s="8">
        <f>'Correlation Matrix'!E139</f>
        <v>-3.6635577446163209E-3</v>
      </c>
      <c r="P150">
        <f t="shared" si="29"/>
        <v>1.3745837636011278E-4</v>
      </c>
      <c r="R150" s="18"/>
      <c r="T150" s="13" t="str">
        <f t="shared" si="24"/>
        <v>13/09/2023 16:00:00</v>
      </c>
      <c r="U150" s="8">
        <f>'Correlation Matrix'!F139</f>
        <v>2.1659262541228817E-2</v>
      </c>
      <c r="V150">
        <f t="shared" si="30"/>
        <v>5.2876164003668954E-4</v>
      </c>
      <c r="X150" s="18"/>
      <c r="Z150" s="13" t="str">
        <f t="shared" si="25"/>
        <v>13/09/2023 16:00:00</v>
      </c>
      <c r="AA150" s="8">
        <f>'Correlation Matrix'!G139</f>
        <v>7.2066012498619175E-5</v>
      </c>
      <c r="AB150">
        <f t="shared" si="31"/>
        <v>6.0030946648985837E-5</v>
      </c>
      <c r="AD150" s="18"/>
      <c r="AF150" s="13" t="str">
        <f t="shared" si="26"/>
        <v>13/09/2023 16:00:00</v>
      </c>
      <c r="AG150" s="8">
        <f>'Correlation Matrix'!H139</f>
        <v>7.0717106021397445E-3</v>
      </c>
      <c r="AH150">
        <f t="shared" si="32"/>
        <v>1.8681881893672654E-4</v>
      </c>
      <c r="AJ150" s="18"/>
      <c r="AX150" t="str">
        <f>'Correlation Matrix'!B369</f>
        <v>13/08/2024 16:00:00</v>
      </c>
      <c r="AY150" s="7">
        <f>'Correlation Matrix'!C369</f>
        <v>1.7046903231228767E-2</v>
      </c>
      <c r="AZ150" s="7">
        <f>'Correlation Matrix'!D369</f>
        <v>2.0354973901832534E-2</v>
      </c>
      <c r="BA150" s="7">
        <f>'Correlation Matrix'!E369</f>
        <v>-6.0172398590355274E-3</v>
      </c>
      <c r="BB150" s="7">
        <f>'Correlation Matrix'!F369</f>
        <v>1.9961608783764805E-2</v>
      </c>
      <c r="BC150" s="7">
        <f>'Correlation Matrix'!G369</f>
        <v>8.0214626052713574E-3</v>
      </c>
      <c r="BD150" s="7">
        <f>'Correlation Matrix'!H369</f>
        <v>1.1042210195682703E-2</v>
      </c>
      <c r="BE150">
        <f>'Correlation Matrix'!I369</f>
        <v>366</v>
      </c>
    </row>
    <row r="151" spans="2:57" x14ac:dyDescent="0.2">
      <c r="B151" s="13" t="str">
        <f>'Correlation Matrix'!B140</f>
        <v>14/09/2023 16:00:00</v>
      </c>
      <c r="C151" s="24">
        <f>'Correlation Matrix'!C140</f>
        <v>8.7441620156289389E-3</v>
      </c>
      <c r="D151">
        <f t="shared" si="27"/>
        <v>2.5407258003953549E-4</v>
      </c>
      <c r="F151" s="18"/>
      <c r="H151" s="13" t="str">
        <f t="shared" si="22"/>
        <v>14/09/2023 16:00:00</v>
      </c>
      <c r="I151" s="24">
        <f>'Correlation Matrix'!D140</f>
        <v>-8.9788312831963534E-4</v>
      </c>
      <c r="J151">
        <f t="shared" si="28"/>
        <v>3.4436721871583287E-4</v>
      </c>
      <c r="L151" s="18"/>
      <c r="N151" s="13" t="str">
        <f t="shared" si="23"/>
        <v>14/09/2023 16:00:00</v>
      </c>
      <c r="O151" s="8">
        <f>'Correlation Matrix'!E140</f>
        <v>6.1782279716836681E-3</v>
      </c>
      <c r="P151">
        <f t="shared" si="29"/>
        <v>1.300161730993943E-4</v>
      </c>
      <c r="R151" s="18"/>
      <c r="T151" s="13" t="str">
        <f t="shared" si="24"/>
        <v>14/09/2023 16:00:00</v>
      </c>
      <c r="U151" s="8">
        <f>'Correlation Matrix'!F140</f>
        <v>1.0656212879003178E-2</v>
      </c>
      <c r="V151">
        <f t="shared" si="30"/>
        <v>5.2518336086428076E-4</v>
      </c>
      <c r="X151" s="18"/>
      <c r="Z151" s="13" t="str">
        <f t="shared" si="25"/>
        <v>14/09/2023 16:00:00</v>
      </c>
      <c r="AA151" s="8">
        <f>'Correlation Matrix'!G140</f>
        <v>-7.135655367770409E-3</v>
      </c>
      <c r="AB151">
        <f t="shared" si="31"/>
        <v>5.6429401460656132E-5</v>
      </c>
      <c r="AD151" s="18"/>
      <c r="AF151" s="13" t="str">
        <f t="shared" si="26"/>
        <v>14/09/2023 16:00:00</v>
      </c>
      <c r="AG151" s="8">
        <f>'Correlation Matrix'!H140</f>
        <v>2.8775719281401591E-2</v>
      </c>
      <c r="AH151">
        <f t="shared" si="32"/>
        <v>1.7861023525094787E-4</v>
      </c>
      <c r="AJ151" s="18"/>
      <c r="AX151" t="str">
        <f>'Correlation Matrix'!B368</f>
        <v>12/08/2024 16:00:00</v>
      </c>
      <c r="AY151" s="7">
        <f>'Correlation Matrix'!C368</f>
        <v>5.9478700834188188E-3</v>
      </c>
      <c r="AZ151" s="7">
        <f>'Correlation Matrix'!D368</f>
        <v>-8.3897649794417804E-4</v>
      </c>
      <c r="BA151" s="7">
        <f>'Correlation Matrix'!E368</f>
        <v>2.0688941834426903E-4</v>
      </c>
      <c r="BB151" s="7">
        <f>'Correlation Matrix'!F368</f>
        <v>1.1461443519006598E-2</v>
      </c>
      <c r="BC151" s="7">
        <f>'Correlation Matrix'!G368</f>
        <v>-2.3891207786937508E-3</v>
      </c>
      <c r="BD151" s="7">
        <f>'Correlation Matrix'!H368</f>
        <v>-1.3467859982356225E-2</v>
      </c>
      <c r="BE151">
        <f>'Correlation Matrix'!I368</f>
        <v>365</v>
      </c>
    </row>
    <row r="152" spans="2:57" x14ac:dyDescent="0.2">
      <c r="B152" s="13" t="str">
        <f>'Correlation Matrix'!B141</f>
        <v>15/09/2023 16:00:00</v>
      </c>
      <c r="C152" s="24">
        <f>'Correlation Matrix'!C141</f>
        <v>-4.1625149196311386E-3</v>
      </c>
      <c r="D152">
        <f t="shared" si="27"/>
        <v>2.4341584739849743E-4</v>
      </c>
      <c r="F152" s="18"/>
      <c r="H152" s="13" t="str">
        <f t="shared" si="22"/>
        <v>15/09/2023 16:00:00</v>
      </c>
      <c r="I152" s="24">
        <f>'Correlation Matrix'!D141</f>
        <v>-3.0376577103179956E-2</v>
      </c>
      <c r="J152">
        <f t="shared" si="28"/>
        <v>3.2375355723961017E-4</v>
      </c>
      <c r="L152" s="18"/>
      <c r="N152" s="13" t="str">
        <f t="shared" si="23"/>
        <v>15/09/2023 16:00:00</v>
      </c>
      <c r="O152" s="8">
        <f>'Correlation Matrix'!E141</f>
        <v>-4.3748009725328545E-3</v>
      </c>
      <c r="P152">
        <f t="shared" si="29"/>
        <v>1.245054327656363E-4</v>
      </c>
      <c r="R152" s="18"/>
      <c r="T152" s="13" t="str">
        <f t="shared" si="24"/>
        <v>15/09/2023 16:00:00</v>
      </c>
      <c r="U152" s="8">
        <f>'Correlation Matrix'!F141</f>
        <v>-1.8187334507110231E-3</v>
      </c>
      <c r="V152">
        <f t="shared" si="30"/>
        <v>5.0048565158778194E-4</v>
      </c>
      <c r="X152" s="18"/>
      <c r="Z152" s="13" t="str">
        <f t="shared" si="25"/>
        <v>15/09/2023 16:00:00</v>
      </c>
      <c r="AA152" s="8">
        <f>'Correlation Matrix'!G141</f>
        <v>2.3439870576224303E-3</v>
      </c>
      <c r="AB152">
        <f t="shared" si="31"/>
        <v>5.6098692024672203E-5</v>
      </c>
      <c r="AD152" s="18"/>
      <c r="AF152" s="13" t="str">
        <f t="shared" si="26"/>
        <v>15/09/2023 16:00:00</v>
      </c>
      <c r="AG152" s="8">
        <f>'Correlation Matrix'!H141</f>
        <v>-2.2753803273283142E-2</v>
      </c>
      <c r="AH152">
        <f t="shared" si="32"/>
        <v>2.1757614234561268E-4</v>
      </c>
      <c r="AJ152" s="18"/>
      <c r="AX152" t="str">
        <f>'Correlation Matrix'!B367</f>
        <v>09/08/2024 16:00:00</v>
      </c>
      <c r="AY152" s="7">
        <f>'Correlation Matrix'!C367</f>
        <v>1.3642395264465933E-2</v>
      </c>
      <c r="AZ152" s="7">
        <f>'Correlation Matrix'!D367</f>
        <v>6.8522237213958573E-3</v>
      </c>
      <c r="BA152" s="7">
        <f>'Correlation Matrix'!E367</f>
        <v>3.4544735195824045E-3</v>
      </c>
      <c r="BB152" s="7">
        <f>'Correlation Matrix'!F367</f>
        <v>1.1818623462581794E-2</v>
      </c>
      <c r="BC152" s="7">
        <f>'Correlation Matrix'!G367</f>
        <v>2.6305420929787575E-3</v>
      </c>
      <c r="BD152" s="7">
        <f>'Correlation Matrix'!H367</f>
        <v>1.5070595660415079E-2</v>
      </c>
      <c r="BE152">
        <f>'Correlation Matrix'!I367</f>
        <v>364</v>
      </c>
    </row>
    <row r="153" spans="2:57" x14ac:dyDescent="0.2">
      <c r="B153" s="13" t="str">
        <f>'Correlation Matrix'!B142</f>
        <v>18/09/2023 16:00:00</v>
      </c>
      <c r="C153" s="24">
        <f>'Correlation Matrix'!C142</f>
        <v>1.6771881613828182E-2</v>
      </c>
      <c r="D153">
        <f t="shared" si="27"/>
        <v>2.2985048838195668E-4</v>
      </c>
      <c r="F153" s="18"/>
      <c r="H153" s="13" t="str">
        <f t="shared" si="22"/>
        <v>18/09/2023 16:00:00</v>
      </c>
      <c r="I153" s="24">
        <f>'Correlation Matrix'!D142</f>
        <v>-2.9247087224662026E-3</v>
      </c>
      <c r="J153">
        <f t="shared" si="28"/>
        <v>3.5969252999555981E-4</v>
      </c>
      <c r="L153" s="18"/>
      <c r="N153" s="13" t="str">
        <f t="shared" si="23"/>
        <v>18/09/2023 16:00:00</v>
      </c>
      <c r="O153" s="8">
        <f>'Correlation Matrix'!E142</f>
        <v>4.3150013014132795E-3</v>
      </c>
      <c r="P153">
        <f t="shared" si="29"/>
        <v>1.1818343981265459E-4</v>
      </c>
      <c r="R153" s="18"/>
      <c r="T153" s="13" t="str">
        <f t="shared" si="24"/>
        <v>18/09/2023 16:00:00</v>
      </c>
      <c r="U153" s="8">
        <f>'Correlation Matrix'!F142</f>
        <v>9.0978019921917426E-4</v>
      </c>
      <c r="V153">
        <f t="shared" si="30"/>
        <v>4.7065497997439914E-4</v>
      </c>
      <c r="X153" s="18"/>
      <c r="Z153" s="13" t="str">
        <f t="shared" si="25"/>
        <v>18/09/2023 16:00:00</v>
      </c>
      <c r="AA153" s="8">
        <f>'Correlation Matrix'!G142</f>
        <v>6.7834379234190667E-3</v>
      </c>
      <c r="AB153">
        <f t="shared" si="31"/>
        <v>5.3062427022769956E-5</v>
      </c>
      <c r="AD153" s="18"/>
      <c r="AF153" s="13" t="str">
        <f t="shared" si="26"/>
        <v>18/09/2023 16:00:00</v>
      </c>
      <c r="AG153" s="8">
        <f>'Correlation Matrix'!H142</f>
        <v>7.3413118040485063E-3</v>
      </c>
      <c r="AH153">
        <f t="shared" si="32"/>
        <v>2.3558570760883219E-4</v>
      </c>
      <c r="AJ153" s="18"/>
      <c r="AX153" t="str">
        <f>'Correlation Matrix'!B366</f>
        <v>08/08/2024 16:00:00</v>
      </c>
      <c r="AY153" s="7">
        <f>'Correlation Matrix'!C366</f>
        <v>1.6496486400387027E-2</v>
      </c>
      <c r="AZ153" s="7">
        <f>'Correlation Matrix'!D366</f>
        <v>1.8444081297787844E-2</v>
      </c>
      <c r="BA153" s="7">
        <f>'Correlation Matrix'!E366</f>
        <v>1.450007977418352E-2</v>
      </c>
      <c r="BB153" s="7">
        <f>'Correlation Matrix'!F366</f>
        <v>4.7310774483975603E-2</v>
      </c>
      <c r="BC153" s="7">
        <f>'Correlation Matrix'!G366</f>
        <v>1.2679368469251077E-2</v>
      </c>
      <c r="BD153" s="7">
        <f>'Correlation Matrix'!H366</f>
        <v>4.0202855993848229E-2</v>
      </c>
      <c r="BE153">
        <f>'Correlation Matrix'!I366</f>
        <v>363</v>
      </c>
    </row>
    <row r="154" spans="2:57" x14ac:dyDescent="0.2">
      <c r="B154" s="13" t="str">
        <f>'Correlation Matrix'!B143</f>
        <v>19/09/2023 16:00:00</v>
      </c>
      <c r="C154" s="24">
        <f>'Correlation Matrix'!C143</f>
        <v>6.1617940867738823E-3</v>
      </c>
      <c r="D154">
        <f t="shared" si="27"/>
        <v>2.3293721985113535E-4</v>
      </c>
      <c r="F154" s="18"/>
      <c r="H154" s="13" t="str">
        <f t="shared" si="22"/>
        <v>19/09/2023 16:00:00</v>
      </c>
      <c r="I154" s="24">
        <f>'Correlation Matrix'!D143</f>
        <v>-1.6930630269952396E-2</v>
      </c>
      <c r="J154">
        <f t="shared" si="28"/>
        <v>3.3862421346250238E-4</v>
      </c>
      <c r="L154" s="18"/>
      <c r="N154" s="13" t="str">
        <f t="shared" si="23"/>
        <v>19/09/2023 16:00:00</v>
      </c>
      <c r="O154" s="8">
        <f>'Correlation Matrix'!E143</f>
        <v>-1.1961007131064317E-4</v>
      </c>
      <c r="P154">
        <f t="shared" si="29"/>
        <v>1.1220958759776721E-4</v>
      </c>
      <c r="R154" s="18"/>
      <c r="T154" s="13" t="str">
        <f t="shared" si="24"/>
        <v>19/09/2023 16:00:00</v>
      </c>
      <c r="U154" s="8">
        <f>'Correlation Matrix'!F143</f>
        <v>6.3453906819528772E-3</v>
      </c>
      <c r="V154">
        <f t="shared" si="30"/>
        <v>4.4246534317658861E-4</v>
      </c>
      <c r="X154" s="18"/>
      <c r="Z154" s="13" t="str">
        <f t="shared" si="25"/>
        <v>19/09/2023 16:00:00</v>
      </c>
      <c r="AA154" s="8">
        <f>'Correlation Matrix'!G143</f>
        <v>-8.6678605916114451E-3</v>
      </c>
      <c r="AB154">
        <f t="shared" si="31"/>
        <v>5.2639583205056563E-5</v>
      </c>
      <c r="AD154" s="18"/>
      <c r="AF154" s="13" t="str">
        <f t="shared" si="26"/>
        <v>19/09/2023 16:00:00</v>
      </c>
      <c r="AG154" s="8">
        <f>'Correlation Matrix'!H143</f>
        <v>-1.807664989704075E-3</v>
      </c>
      <c r="AH154">
        <f t="shared" si="32"/>
        <v>2.2468425669255798E-4</v>
      </c>
      <c r="AJ154" s="18"/>
      <c r="AX154" t="str">
        <f>'Correlation Matrix'!B365</f>
        <v>07/08/2024 16:00:00</v>
      </c>
      <c r="AY154" s="7">
        <f>'Correlation Matrix'!C365</f>
        <v>1.2420732753943361E-2</v>
      </c>
      <c r="AZ154" s="7">
        <f>'Correlation Matrix'!D365</f>
        <v>5.1740183180275364E-3</v>
      </c>
      <c r="BA154" s="7">
        <f>'Correlation Matrix'!E365</f>
        <v>-5.7415085604373001E-3</v>
      </c>
      <c r="BB154" s="7">
        <f>'Correlation Matrix'!F365</f>
        <v>-1.9793404373527564E-2</v>
      </c>
      <c r="BC154" s="7">
        <f>'Correlation Matrix'!G365</f>
        <v>3.4293128225524436E-3</v>
      </c>
      <c r="BD154" s="7">
        <f>'Correlation Matrix'!H365</f>
        <v>-7.651825524221367E-3</v>
      </c>
      <c r="BE154">
        <f>'Correlation Matrix'!I365</f>
        <v>362</v>
      </c>
    </row>
    <row r="155" spans="2:57" x14ac:dyDescent="0.2">
      <c r="B155" s="13" t="str">
        <f>'Correlation Matrix'!B144</f>
        <v>20/09/2023 16:00:00</v>
      </c>
      <c r="C155" s="24">
        <f>'Correlation Matrix'!C144</f>
        <v>-2.0194729623152739E-2</v>
      </c>
      <c r="D155">
        <f t="shared" si="27"/>
        <v>2.2123904904213532E-4</v>
      </c>
      <c r="F155" s="18"/>
      <c r="H155" s="13" t="str">
        <f t="shared" si="22"/>
        <v>20/09/2023 16:00:00</v>
      </c>
      <c r="I155" s="24">
        <f>'Correlation Matrix'!D144</f>
        <v>-1.7148302376172316E-2</v>
      </c>
      <c r="J155">
        <f t="shared" si="28"/>
        <v>3.355055351350219E-4</v>
      </c>
      <c r="L155" s="18"/>
      <c r="N155" s="13" t="str">
        <f t="shared" si="23"/>
        <v>20/09/2023 16:00:00</v>
      </c>
      <c r="O155" s="8">
        <f>'Correlation Matrix'!E144</f>
        <v>-3.0549006956045576E-3</v>
      </c>
      <c r="P155">
        <f t="shared" si="29"/>
        <v>1.0547787073605069E-4</v>
      </c>
      <c r="R155" s="18"/>
      <c r="T155" s="13" t="str">
        <f t="shared" si="24"/>
        <v>20/09/2023 16:00:00</v>
      </c>
      <c r="U155" s="8">
        <f>'Correlation Matrix'!F144</f>
        <v>3.8699261187469101E-2</v>
      </c>
      <c r="V155">
        <f t="shared" si="30"/>
        <v>4.1833326156039016E-4</v>
      </c>
      <c r="X155" s="18"/>
      <c r="Z155" s="13" t="str">
        <f t="shared" si="25"/>
        <v>20/09/2023 16:00:00</v>
      </c>
      <c r="AA155" s="8">
        <f>'Correlation Matrix'!G144</f>
        <v>-7.3054144450758265E-3</v>
      </c>
      <c r="AB155">
        <f t="shared" si="31"/>
        <v>5.3989116646889814E-5</v>
      </c>
      <c r="AD155" s="18"/>
      <c r="AF155" s="13" t="str">
        <f t="shared" si="26"/>
        <v>20/09/2023 16:00:00</v>
      </c>
      <c r="AG155" s="8">
        <f>'Correlation Matrix'!H144</f>
        <v>-3.7159602282644246E-3</v>
      </c>
      <c r="AH155">
        <f t="shared" si="32"/>
        <v>2.1139926045390459E-4</v>
      </c>
      <c r="AJ155" s="18"/>
      <c r="AX155" t="str">
        <f>'Correlation Matrix'!B364</f>
        <v>06/08/2024 16:00:00</v>
      </c>
      <c r="AY155" s="7">
        <f>'Correlation Matrix'!C364</f>
        <v>-9.7959967031821006E-3</v>
      </c>
      <c r="AZ155" s="7">
        <f>'Correlation Matrix'!D364</f>
        <v>5.6355622135446752E-3</v>
      </c>
      <c r="BA155" s="7">
        <f>'Correlation Matrix'!E364</f>
        <v>-9.9344316293610169E-3</v>
      </c>
      <c r="BB155" s="7">
        <f>'Correlation Matrix'!F364</f>
        <v>6.7091055590870249E-3</v>
      </c>
      <c r="BC155" s="7">
        <f>'Correlation Matrix'!G364</f>
        <v>1.4152769083695636E-2</v>
      </c>
      <c r="BD155" s="7">
        <f>'Correlation Matrix'!H364</f>
        <v>6.3096050436021719E-2</v>
      </c>
      <c r="BE155">
        <f>'Correlation Matrix'!I364</f>
        <v>361</v>
      </c>
    </row>
    <row r="156" spans="2:57" x14ac:dyDescent="0.2">
      <c r="B156" s="13" t="str">
        <f>'Correlation Matrix'!B145</f>
        <v>21/09/2023 16:00:00</v>
      </c>
      <c r="C156" s="24">
        <f>'Correlation Matrix'!C145</f>
        <v>-8.9291418054534399E-3</v>
      </c>
      <c r="D156">
        <f t="shared" si="27"/>
        <v>2.3243433237274177E-4</v>
      </c>
      <c r="F156" s="18"/>
      <c r="H156" s="13" t="str">
        <f t="shared" si="22"/>
        <v>21/09/2023 16:00:00</v>
      </c>
      <c r="I156" s="24">
        <f>'Correlation Matrix'!D145</f>
        <v>-4.5053345188115809E-2</v>
      </c>
      <c r="J156">
        <f t="shared" si="28"/>
        <v>3.330190594899988E-4</v>
      </c>
      <c r="L156" s="18"/>
      <c r="N156" s="13" t="str">
        <f t="shared" si="23"/>
        <v>21/09/2023 16:00:00</v>
      </c>
      <c r="O156" s="8">
        <f>'Correlation Matrix'!E145</f>
        <v>-9.0394733879472829E-3</v>
      </c>
      <c r="P156">
        <f t="shared" si="29"/>
        <v>9.9709143587487959E-5</v>
      </c>
      <c r="R156" s="18"/>
      <c r="T156" s="13" t="str">
        <f t="shared" si="24"/>
        <v>21/09/2023 16:00:00</v>
      </c>
      <c r="U156" s="8">
        <f>'Correlation Matrix'!F145</f>
        <v>-2.702073348571048E-2</v>
      </c>
      <c r="V156">
        <f t="shared" si="30"/>
        <v>4.8309123485412394E-4</v>
      </c>
      <c r="X156" s="18"/>
      <c r="Z156" s="13" t="str">
        <f t="shared" si="25"/>
        <v>21/09/2023 16:00:00</v>
      </c>
      <c r="AA156" s="8">
        <f>'Correlation Matrix'!G145</f>
        <v>-1.7595185337903805E-2</v>
      </c>
      <c r="AB156">
        <f t="shared" si="31"/>
        <v>5.395191446093578E-5</v>
      </c>
      <c r="AD156" s="18"/>
      <c r="AF156" s="13" t="str">
        <f t="shared" si="26"/>
        <v>21/09/2023 16:00:00</v>
      </c>
      <c r="AG156" s="8">
        <f>'Correlation Matrix'!H145</f>
        <v>-1.7267237443383341E-3</v>
      </c>
      <c r="AH156">
        <f t="shared" si="32"/>
        <v>1.9954380645175289E-4</v>
      </c>
      <c r="AJ156" s="18"/>
      <c r="AX156" t="str">
        <f>'Correlation Matrix'!B363</f>
        <v>05/08/2024 16:00:00</v>
      </c>
      <c r="AY156" s="7">
        <f>'Correlation Matrix'!C363</f>
        <v>-4.9365695898139543E-2</v>
      </c>
      <c r="AZ156" s="7">
        <f>'Correlation Matrix'!D363</f>
        <v>-4.1839983211660367E-2</v>
      </c>
      <c r="BA156" s="7">
        <f>'Correlation Matrix'!E363</f>
        <v>-2.6535440487482017E-2</v>
      </c>
      <c r="BB156" s="7">
        <f>'Correlation Matrix'!F363</f>
        <v>-4.1695682367248917E-3</v>
      </c>
      <c r="BC156" s="7">
        <f>'Correlation Matrix'!G363</f>
        <v>-4.4298298110343859E-2</v>
      </c>
      <c r="BD156" s="7">
        <f>'Correlation Matrix'!H363</f>
        <v>1.7149211260285468E-2</v>
      </c>
      <c r="BE156">
        <f>'Correlation Matrix'!I363</f>
        <v>360</v>
      </c>
    </row>
    <row r="157" spans="2:57" x14ac:dyDescent="0.2">
      <c r="B157" s="13" t="str">
        <f>'Correlation Matrix'!B146</f>
        <v>22/09/2023 16:00:00</v>
      </c>
      <c r="C157" s="24">
        <f>'Correlation Matrix'!C146</f>
        <v>4.9323339269332096E-3</v>
      </c>
      <c r="D157">
        <f t="shared" si="27"/>
        <v>2.2327204683329104E-4</v>
      </c>
      <c r="F157" s="18"/>
      <c r="H157" s="13" t="str">
        <f t="shared" si="22"/>
        <v>22/09/2023 16:00:00</v>
      </c>
      <c r="I157" s="24">
        <f>'Correlation Matrix'!D146</f>
        <v>-1.6250729055143228E-3</v>
      </c>
      <c r="J157">
        <f t="shared" si="28"/>
        <v>4.3482615067897003E-4</v>
      </c>
      <c r="L157" s="18"/>
      <c r="N157" s="13" t="str">
        <f t="shared" si="23"/>
        <v>22/09/2023 16:00:00</v>
      </c>
      <c r="O157" s="8">
        <f>'Correlation Matrix'!E146</f>
        <v>6.5767878173875133E-3</v>
      </c>
      <c r="P157">
        <f t="shared" si="29"/>
        <v>9.8629319720123105E-5</v>
      </c>
      <c r="R157" s="18"/>
      <c r="T157" s="13" t="str">
        <f t="shared" si="24"/>
        <v>22/09/2023 16:00:00</v>
      </c>
      <c r="U157" s="8">
        <f>'Correlation Matrix'!F146</f>
        <v>1.5655318999276861E-2</v>
      </c>
      <c r="V157">
        <f t="shared" si="30"/>
        <v>4.9791296304922423E-4</v>
      </c>
      <c r="X157" s="18"/>
      <c r="Z157" s="13" t="str">
        <f t="shared" si="25"/>
        <v>22/09/2023 16:00:00</v>
      </c>
      <c r="AA157" s="8">
        <f>'Correlation Matrix'!G146</f>
        <v>-2.8302608331528334E-3</v>
      </c>
      <c r="AB157">
        <f t="shared" si="31"/>
        <v>6.9290232417790751E-5</v>
      </c>
      <c r="AD157" s="18"/>
      <c r="AF157" s="13" t="str">
        <f t="shared" si="26"/>
        <v>22/09/2023 16:00:00</v>
      </c>
      <c r="AG157" s="8">
        <f>'Correlation Matrix'!H146</f>
        <v>3.8129869165711202E-3</v>
      </c>
      <c r="AH157">
        <f t="shared" si="32"/>
        <v>1.877500725580034E-4</v>
      </c>
      <c r="AJ157" s="18"/>
      <c r="AX157" t="str">
        <f>'Correlation Matrix'!B362</f>
        <v>02/08/2024 16:00:00</v>
      </c>
      <c r="AY157" s="7">
        <f>'Correlation Matrix'!C362</f>
        <v>6.8459032371609137E-3</v>
      </c>
      <c r="AZ157" s="7">
        <f>'Correlation Matrix'!D362</f>
        <v>-9.1947555961135449E-2</v>
      </c>
      <c r="BA157" s="7">
        <f>'Correlation Matrix'!E362</f>
        <v>-2.7029569952870442E-2</v>
      </c>
      <c r="BB157" s="7">
        <f>'Correlation Matrix'!F362</f>
        <v>-5.5963371196617651E-2</v>
      </c>
      <c r="BC157" s="7">
        <f>'Correlation Matrix'!G362</f>
        <v>-8.4376323385861539E-4</v>
      </c>
      <c r="BD157" s="7">
        <f>'Correlation Matrix'!H362</f>
        <v>-6.0892157741768684E-2</v>
      </c>
      <c r="BE157">
        <f>'Correlation Matrix'!I362</f>
        <v>359</v>
      </c>
    </row>
    <row r="158" spans="2:57" x14ac:dyDescent="0.2">
      <c r="B158" s="13" t="str">
        <f>'Correlation Matrix'!B147</f>
        <v>25/09/2023 16:00:00</v>
      </c>
      <c r="C158" s="24">
        <f>'Correlation Matrix'!C147</f>
        <v>7.3531838712111624E-3</v>
      </c>
      <c r="D158">
        <f t="shared" si="27"/>
        <v>2.1133539910130015E-4</v>
      </c>
      <c r="F158" s="18"/>
      <c r="H158" s="13" t="str">
        <f t="shared" si="22"/>
        <v>25/09/2023 16:00:00</v>
      </c>
      <c r="I158" s="24">
        <f>'Correlation Matrix'!D147</f>
        <v>1.6514066293677417E-2</v>
      </c>
      <c r="J158">
        <f t="shared" si="28"/>
        <v>4.08895033355126E-4</v>
      </c>
      <c r="L158" s="18"/>
      <c r="N158" s="13" t="str">
        <f t="shared" si="23"/>
        <v>25/09/2023 16:00:00</v>
      </c>
      <c r="O158" s="8">
        <f>'Correlation Matrix'!E147</f>
        <v>1.4508150233446853E-2</v>
      </c>
      <c r="P158">
        <f t="shared" si="29"/>
        <v>9.5306808816611924E-5</v>
      </c>
      <c r="R158" s="18"/>
      <c r="T158" s="13" t="str">
        <f t="shared" si="24"/>
        <v>25/09/2023 16:00:00</v>
      </c>
      <c r="U158" s="8">
        <f>'Correlation Matrix'!F147</f>
        <v>-1.1496073549919503E-2</v>
      </c>
      <c r="V158">
        <f t="shared" si="30"/>
        <v>4.8274352604441787E-4</v>
      </c>
      <c r="X158" s="18"/>
      <c r="Z158" s="13" t="str">
        <f t="shared" si="25"/>
        <v>25/09/2023 16:00:00</v>
      </c>
      <c r="AA158" s="8">
        <f>'Correlation Matrix'!G147</f>
        <v>6.7104922302903161E-4</v>
      </c>
      <c r="AB158">
        <f t="shared" si="31"/>
        <v>6.5613441055744034E-5</v>
      </c>
      <c r="AD158" s="18"/>
      <c r="AF158" s="13" t="str">
        <f t="shared" si="26"/>
        <v>25/09/2023 16:00:00</v>
      </c>
      <c r="AG158" s="8">
        <f>'Correlation Matrix'!H147</f>
        <v>1.6624366327689547E-2</v>
      </c>
      <c r="AH158">
        <f t="shared" si="32"/>
        <v>1.7735740035807973E-4</v>
      </c>
      <c r="AJ158" s="18"/>
      <c r="AX158" t="str">
        <f>'Correlation Matrix'!B361</f>
        <v>01/08/2024 16:00:00</v>
      </c>
      <c r="AY158" s="7">
        <f>'Correlation Matrix'!C361</f>
        <v>-1.689260040488277E-2</v>
      </c>
      <c r="AZ158" s="7">
        <f>'Correlation Matrix'!D361</f>
        <v>-1.5685539218538942E-2</v>
      </c>
      <c r="BA158" s="7">
        <f>'Correlation Matrix'!E361</f>
        <v>-5.0155837349781275E-2</v>
      </c>
      <c r="BB158" s="7">
        <f>'Correlation Matrix'!F361</f>
        <v>-0.10233956373140794</v>
      </c>
      <c r="BC158" s="7">
        <f>'Correlation Matrix'!G361</f>
        <v>-2.8074134104362006E-3</v>
      </c>
      <c r="BD158" s="7">
        <f>'Correlation Matrix'!H361</f>
        <v>-6.6605988805084268E-2</v>
      </c>
      <c r="BE158">
        <f>'Correlation Matrix'!I361</f>
        <v>358</v>
      </c>
    </row>
    <row r="159" spans="2:57" x14ac:dyDescent="0.2">
      <c r="B159" s="13" t="str">
        <f>'Correlation Matrix'!B148</f>
        <v>26/09/2023 16:00:00</v>
      </c>
      <c r="C159" s="24">
        <f>'Correlation Matrix'!C148</f>
        <v>-2.3676545590125463E-2</v>
      </c>
      <c r="D159">
        <f t="shared" si="27"/>
        <v>2.0189943393785251E-4</v>
      </c>
      <c r="F159" s="18"/>
      <c r="H159" s="13" t="str">
        <f t="shared" si="22"/>
        <v>26/09/2023 16:00:00</v>
      </c>
      <c r="I159" s="24">
        <f>'Correlation Matrix'!D148</f>
        <v>-4.1133106621533182E-2</v>
      </c>
      <c r="J159">
        <f t="shared" si="28"/>
        <v>4.0072419448693679E-4</v>
      </c>
      <c r="L159" s="18"/>
      <c r="N159" s="13" t="str">
        <f t="shared" si="23"/>
        <v>26/09/2023 16:00:00</v>
      </c>
      <c r="O159" s="8">
        <f>'Correlation Matrix'!E148</f>
        <v>-5.408470584777645E-3</v>
      </c>
      <c r="P159">
        <f t="shared" si="29"/>
        <v>1.0221758567939104E-4</v>
      </c>
      <c r="R159" s="18"/>
      <c r="T159" s="13" t="str">
        <f t="shared" si="24"/>
        <v>26/09/2023 16:00:00</v>
      </c>
      <c r="U159" s="8">
        <f>'Correlation Matrix'!F148</f>
        <v>-8.0369535148807954E-3</v>
      </c>
      <c r="V159">
        <f t="shared" si="30"/>
        <v>4.6170849690566231E-4</v>
      </c>
      <c r="X159" s="18"/>
      <c r="Z159" s="13" t="str">
        <f t="shared" si="25"/>
        <v>26/09/2023 16:00:00</v>
      </c>
      <c r="AA159" s="8">
        <f>'Correlation Matrix'!G148</f>
        <v>-1.7822924061694754E-2</v>
      </c>
      <c r="AB159">
        <f t="shared" si="31"/>
        <v>6.1703653015983059E-5</v>
      </c>
      <c r="AD159" s="18"/>
      <c r="AF159" s="13" t="str">
        <f t="shared" si="26"/>
        <v>26/09/2023 16:00:00</v>
      </c>
      <c r="AG159" s="8">
        <f>'Correlation Matrix'!H148</f>
        <v>-3.37141128424156E-2</v>
      </c>
      <c r="AH159">
        <f t="shared" si="32"/>
        <v>1.8329812968442802E-4</v>
      </c>
      <c r="AJ159" s="18"/>
      <c r="AX159" t="str">
        <f>'Correlation Matrix'!B360</f>
        <v>31/07/2024 16:00:00</v>
      </c>
      <c r="AY159" s="7">
        <f>'Correlation Matrix'!C360</f>
        <v>1.4879606770613507E-2</v>
      </c>
      <c r="AZ159" s="7">
        <f>'Correlation Matrix'!D360</f>
        <v>2.8589649602203931E-2</v>
      </c>
      <c r="BA159" s="7">
        <f>'Correlation Matrix'!E360</f>
        <v>5.6243117889324861E-3</v>
      </c>
      <c r="BB159" s="7">
        <f>'Correlation Matrix'!F360</f>
        <v>5.9342886368591606E-2</v>
      </c>
      <c r="BC159" s="7">
        <f>'Correlation Matrix'!G360</f>
        <v>3.5694557203469736E-2</v>
      </c>
      <c r="BD159" s="7">
        <f>'Correlation Matrix'!H360</f>
        <v>0.11790817520360748</v>
      </c>
      <c r="BE159">
        <f>'Correlation Matrix'!I360</f>
        <v>357</v>
      </c>
    </row>
    <row r="160" spans="2:57" x14ac:dyDescent="0.2">
      <c r="B160" s="13" t="str">
        <f>'Correlation Matrix'!B149</f>
        <v>27/09/2023 16:00:00</v>
      </c>
      <c r="C160" s="24">
        <f>'Correlation Matrix'!C149</f>
        <v>-8.9372363909355351E-3</v>
      </c>
      <c r="D160">
        <f t="shared" si="27"/>
        <v>2.2342019656645875E-4</v>
      </c>
      <c r="F160" s="18"/>
      <c r="H160" s="13" t="str">
        <f t="shared" si="22"/>
        <v>27/09/2023 16:00:00</v>
      </c>
      <c r="I160" s="24">
        <f>'Correlation Matrix'!D149</f>
        <v>0</v>
      </c>
      <c r="J160">
        <f t="shared" si="28"/>
        <v>4.7819669043802572E-4</v>
      </c>
      <c r="L160" s="18"/>
      <c r="N160" s="13" t="str">
        <f t="shared" si="23"/>
        <v>27/09/2023 16:00:00</v>
      </c>
      <c r="O160" s="8">
        <f>'Correlation Matrix'!E149</f>
        <v>1.9124653243629167E-2</v>
      </c>
      <c r="P160">
        <f t="shared" si="29"/>
        <v>9.7839623782611877E-5</v>
      </c>
      <c r="R160" s="18"/>
      <c r="T160" s="13" t="str">
        <f t="shared" si="24"/>
        <v>27/09/2023 16:00:00</v>
      </c>
      <c r="U160" s="8">
        <f>'Correlation Matrix'!F149</f>
        <v>6.5534938154480577E-3</v>
      </c>
      <c r="V160">
        <f t="shared" si="30"/>
        <v>4.3788154439934379E-4</v>
      </c>
      <c r="X160" s="18"/>
      <c r="Z160" s="13" t="str">
        <f t="shared" si="25"/>
        <v>27/09/2023 16:00:00</v>
      </c>
      <c r="AA160" s="8">
        <f>'Correlation Matrix'!G149</f>
        <v>2.5288926114084664E-4</v>
      </c>
      <c r="AB160">
        <f t="shared" si="31"/>
        <v>7.7060831161560365E-5</v>
      </c>
      <c r="AD160" s="18"/>
      <c r="AF160" s="13" t="str">
        <f t="shared" si="26"/>
        <v>27/09/2023 16:00:00</v>
      </c>
      <c r="AG160" s="8">
        <f>'Correlation Matrix'!H149</f>
        <v>2.0617406090885661E-2</v>
      </c>
      <c r="AH160">
        <f t="shared" si="32"/>
        <v>2.4049872618843037E-4</v>
      </c>
      <c r="AJ160" s="18"/>
      <c r="AX160" t="str">
        <f>'Correlation Matrix'!B359</f>
        <v>30/07/2024 16:00:00</v>
      </c>
      <c r="AY160" s="7">
        <f>'Correlation Matrix'!C359</f>
        <v>2.5626958927289704E-3</v>
      </c>
      <c r="AZ160" s="7">
        <f>'Correlation Matrix'!D359</f>
        <v>-8.1664425790643272E-3</v>
      </c>
      <c r="BA160" s="7">
        <f>'Correlation Matrix'!E359</f>
        <v>1.878791386563327E-2</v>
      </c>
      <c r="BB160" s="7">
        <f>'Correlation Matrix'!F359</f>
        <v>-5.0025740962267556E-2</v>
      </c>
      <c r="BC160" s="7">
        <f>'Correlation Matrix'!G359</f>
        <v>1.38398833533656E-2</v>
      </c>
      <c r="BD160" s="7">
        <f>'Correlation Matrix'!H359</f>
        <v>-2.3377459715056826E-2</v>
      </c>
      <c r="BE160">
        <f>'Correlation Matrix'!I359</f>
        <v>356</v>
      </c>
    </row>
    <row r="161" spans="2:57" x14ac:dyDescent="0.2">
      <c r="B161" s="13" t="str">
        <f>'Correlation Matrix'!B150</f>
        <v>28/09/2023 16:00:00</v>
      </c>
      <c r="C161" s="24">
        <f>'Correlation Matrix'!C150</f>
        <v>1.5243905390963399E-3</v>
      </c>
      <c r="D161">
        <f t="shared" si="27"/>
        <v>2.1480743643091896E-4</v>
      </c>
      <c r="F161" s="18"/>
      <c r="H161" s="13" t="str">
        <f t="shared" si="22"/>
        <v>28/09/2023 16:00:00</v>
      </c>
      <c r="I161" s="24">
        <f>'Correlation Matrix'!D150</f>
        <v>0</v>
      </c>
      <c r="J161">
        <f t="shared" si="28"/>
        <v>4.4950488901174414E-4</v>
      </c>
      <c r="L161" s="18"/>
      <c r="N161" s="13" t="str">
        <f t="shared" si="23"/>
        <v>28/09/2023 16:00:00</v>
      </c>
      <c r="O161" s="8">
        <f>'Correlation Matrix'!E150</f>
        <v>-2.6344305843068907E-3</v>
      </c>
      <c r="P161">
        <f t="shared" si="29"/>
        <v>1.1391438805699852E-4</v>
      </c>
      <c r="R161" s="18"/>
      <c r="T161" s="13" t="str">
        <f t="shared" si="24"/>
        <v>28/09/2023 16:00:00</v>
      </c>
      <c r="U161" s="8">
        <f>'Correlation Matrix'!F150</f>
        <v>2.7527360373937253E-2</v>
      </c>
      <c r="V161">
        <f t="shared" si="30"/>
        <v>4.1418554860673011E-4</v>
      </c>
      <c r="X161" s="18"/>
      <c r="Z161" s="13" t="str">
        <f t="shared" si="25"/>
        <v>28/09/2023 16:00:00</v>
      </c>
      <c r="AA161" s="8">
        <f>'Correlation Matrix'!G150</f>
        <v>9.9633491634216805E-3</v>
      </c>
      <c r="AB161">
        <f t="shared" si="31"/>
        <v>7.2441018470570769E-5</v>
      </c>
      <c r="AD161" s="18"/>
      <c r="AF161" s="13" t="str">
        <f t="shared" si="26"/>
        <v>28/09/2023 16:00:00</v>
      </c>
      <c r="AG161" s="8">
        <f>'Correlation Matrix'!H150</f>
        <v>-1.2996047865377863E-2</v>
      </c>
      <c r="AH161">
        <f t="shared" si="32"/>
        <v>2.5157344865211389E-4</v>
      </c>
      <c r="AJ161" s="18"/>
      <c r="AX161" t="str">
        <f>'Correlation Matrix'!B358</f>
        <v>29/07/2024 16:00:00</v>
      </c>
      <c r="AY161" s="7">
        <f>'Correlation Matrix'!C358</f>
        <v>1.2838149401997857E-3</v>
      </c>
      <c r="AZ161" s="7">
        <f>'Correlation Matrix'!D358</f>
        <v>3.8282792174837046E-3</v>
      </c>
      <c r="BA161" s="7">
        <f>'Correlation Matrix'!E358</f>
        <v>-7.8870781576572228E-3</v>
      </c>
      <c r="BB161" s="7">
        <f>'Correlation Matrix'!F358</f>
        <v>-2.7307462440902947E-2</v>
      </c>
      <c r="BC161" s="7">
        <f>'Correlation Matrix'!G358</f>
        <v>7.0951314154281695E-3</v>
      </c>
      <c r="BD161" s="7">
        <f>'Correlation Matrix'!H358</f>
        <v>-1.3574348546339524E-2</v>
      </c>
      <c r="BE161">
        <f>'Correlation Matrix'!I358</f>
        <v>355</v>
      </c>
    </row>
    <row r="162" spans="2:57" x14ac:dyDescent="0.2">
      <c r="B162" s="13" t="str">
        <f>'Correlation Matrix'!B151</f>
        <v>29/09/2023 16:00:00</v>
      </c>
      <c r="C162" s="24">
        <f>'Correlation Matrix'!C151</f>
        <v>3.0418274404849423E-3</v>
      </c>
      <c r="D162">
        <f t="shared" si="27"/>
        <v>2.02058416236005E-4</v>
      </c>
      <c r="F162" s="18"/>
      <c r="H162" s="13" t="str">
        <f t="shared" si="22"/>
        <v>29/09/2023 16:00:00</v>
      </c>
      <c r="I162" s="24">
        <f>'Correlation Matrix'!D151</f>
        <v>9.0083580346776038E-3</v>
      </c>
      <c r="J162">
        <f t="shared" si="28"/>
        <v>4.2253459567103948E-4</v>
      </c>
      <c r="L162" s="18"/>
      <c r="N162" s="13" t="str">
        <f t="shared" si="23"/>
        <v>29/09/2023 16:00:00</v>
      </c>
      <c r="O162" s="8">
        <f>'Correlation Matrix'!E151</f>
        <v>-1.161535419789851E-2</v>
      </c>
      <c r="P162">
        <f t="shared" si="29"/>
        <v>1.0749593824379049E-4</v>
      </c>
      <c r="R162" s="18"/>
      <c r="T162" s="13" t="str">
        <f t="shared" si="24"/>
        <v>29/09/2023 16:00:00</v>
      </c>
      <c r="U162" s="8">
        <f>'Correlation Matrix'!F151</f>
        <v>-3.7621227993135495E-3</v>
      </c>
      <c r="V162">
        <f t="shared" si="30"/>
        <v>4.3479974983972296E-4</v>
      </c>
      <c r="X162" s="18"/>
      <c r="Z162" s="13" t="str">
        <f t="shared" si="25"/>
        <v>29/09/2023 16:00:00</v>
      </c>
      <c r="AA162" s="8">
        <f>'Correlation Matrix'!G151</f>
        <v>-8.8766534955060251E-3</v>
      </c>
      <c r="AB162">
        <f t="shared" si="31"/>
        <v>7.4050656955471859E-5</v>
      </c>
      <c r="AD162" s="18"/>
      <c r="AF162" s="13" t="str">
        <f t="shared" si="26"/>
        <v>29/09/2023 16:00:00</v>
      </c>
      <c r="AG162" s="8">
        <f>'Correlation Matrix'!H151</f>
        <v>-2.1978030824794268E-3</v>
      </c>
      <c r="AH162">
        <f t="shared" si="32"/>
        <v>2.4661287734013858E-4</v>
      </c>
      <c r="AJ162" s="18"/>
      <c r="AX162" t="str">
        <f>'Correlation Matrix'!B357</f>
        <v>26/07/2024 16:00:00</v>
      </c>
      <c r="AY162" s="7">
        <f>'Correlation Matrix'!C357</f>
        <v>2.1586872546282805E-3</v>
      </c>
      <c r="AZ162" s="7">
        <f>'Correlation Matrix'!D357</f>
        <v>1.462700288091325E-2</v>
      </c>
      <c r="BA162" s="7">
        <f>'Correlation Matrix'!E357</f>
        <v>1.9024674391817751E-3</v>
      </c>
      <c r="BB162" s="7">
        <f>'Correlation Matrix'!F357</f>
        <v>2.6312140372070941E-2</v>
      </c>
      <c r="BC162" s="7">
        <f>'Correlation Matrix'!G357</f>
        <v>1.9775241665418462E-2</v>
      </c>
      <c r="BD162" s="7">
        <f>'Correlation Matrix'!H357</f>
        <v>2.6689863996471164E-2</v>
      </c>
      <c r="BE162">
        <f>'Correlation Matrix'!I357</f>
        <v>354</v>
      </c>
    </row>
    <row r="163" spans="2:57" x14ac:dyDescent="0.2">
      <c r="B163" s="13" t="str">
        <f>'Correlation Matrix'!B152</f>
        <v>02/10/2023 16:00:00</v>
      </c>
      <c r="C163" s="24">
        <f>'Correlation Matrix'!C152</f>
        <v>1.472661122817496E-2</v>
      </c>
      <c r="D163">
        <f t="shared" si="27"/>
        <v>1.9049007411250593E-4</v>
      </c>
      <c r="F163" s="18"/>
      <c r="H163" s="13" t="str">
        <f t="shared" si="22"/>
        <v>02/10/2023 16:00:00</v>
      </c>
      <c r="I163" s="24">
        <f>'Correlation Matrix'!D152</f>
        <v>1.824043088890372E-2</v>
      </c>
      <c r="J163">
        <f t="shared" si="28"/>
        <v>4.020515507996335E-4</v>
      </c>
      <c r="L163" s="18"/>
      <c r="N163" s="13" t="str">
        <f t="shared" si="23"/>
        <v>02/10/2023 16:00:00</v>
      </c>
      <c r="O163" s="8">
        <f>'Correlation Matrix'!E152</f>
        <v>-1.241214168685642E-2</v>
      </c>
      <c r="P163">
        <f t="shared" si="29"/>
        <v>1.0914116913772138E-4</v>
      </c>
      <c r="R163" s="18"/>
      <c r="T163" s="13" t="str">
        <f t="shared" si="24"/>
        <v>02/10/2023 16:00:00</v>
      </c>
      <c r="U163" s="8">
        <f>'Correlation Matrix'!F152</f>
        <v>-3.4853360870071436E-3</v>
      </c>
      <c r="V163">
        <f t="shared" si="30"/>
        <v>4.0956097892676642E-4</v>
      </c>
      <c r="X163" s="18"/>
      <c r="Z163" s="13" t="str">
        <f t="shared" si="25"/>
        <v>02/10/2023 16:00:00</v>
      </c>
      <c r="AA163" s="8">
        <f>'Correlation Matrix'!G152</f>
        <v>-1.5156107940501005E-4</v>
      </c>
      <c r="AB163">
        <f t="shared" si="31"/>
        <v>7.4335316174900306E-5</v>
      </c>
      <c r="AD163" s="18"/>
      <c r="AF163" s="13" t="str">
        <f t="shared" si="26"/>
        <v>02/10/2023 16:00:00</v>
      </c>
      <c r="AG163" s="8">
        <f>'Correlation Matrix'!H152</f>
        <v>-4.0695948192333395E-2</v>
      </c>
      <c r="AH163">
        <f t="shared" si="32"/>
        <v>2.3210592500309162E-4</v>
      </c>
      <c r="AJ163" s="18"/>
      <c r="AX163" t="str">
        <f>'Correlation Matrix'!B356</f>
        <v>25/07/2024 16:00:00</v>
      </c>
      <c r="AY163" s="7">
        <f>'Correlation Matrix'!C356</f>
        <v>-4.8161916823298888E-3</v>
      </c>
      <c r="AZ163" s="7">
        <f>'Correlation Matrix'!D356</f>
        <v>-5.4341932552554647E-3</v>
      </c>
      <c r="BA163" s="7">
        <f>'Correlation Matrix'!E356</f>
        <v>1.5802766399120607E-2</v>
      </c>
      <c r="BB163" s="7">
        <f>'Correlation Matrix'!F356</f>
        <v>-7.970594033066257E-2</v>
      </c>
      <c r="BC163" s="7">
        <f>'Correlation Matrix'!G356</f>
        <v>-6.6121695578658674E-3</v>
      </c>
      <c r="BD163" s="7">
        <f>'Correlation Matrix'!H356</f>
        <v>-2.6918357085549367E-2</v>
      </c>
      <c r="BE163">
        <f>'Correlation Matrix'!I356</f>
        <v>353</v>
      </c>
    </row>
    <row r="164" spans="2:57" x14ac:dyDescent="0.2">
      <c r="B164" s="13" t="str">
        <f>'Correlation Matrix'!B153</f>
        <v>03/10/2023 16:00:00</v>
      </c>
      <c r="C164" s="24">
        <f>'Correlation Matrix'!C153</f>
        <v>-7.800126215308751E-3</v>
      </c>
      <c r="D164">
        <f t="shared" si="27"/>
        <v>1.9207305436170409E-4</v>
      </c>
      <c r="F164" s="18"/>
      <c r="H164" s="13" t="str">
        <f t="shared" si="22"/>
        <v>03/10/2023 16:00:00</v>
      </c>
      <c r="I164" s="24">
        <f>'Correlation Matrix'!D153</f>
        <v>-3.7300728367843157E-2</v>
      </c>
      <c r="J164">
        <f t="shared" si="28"/>
        <v>3.9789125689242784E-4</v>
      </c>
      <c r="L164" s="18"/>
      <c r="N164" s="13" t="str">
        <f t="shared" si="23"/>
        <v>03/10/2023 16:00:00</v>
      </c>
      <c r="O164" s="8">
        <f>'Correlation Matrix'!E153</f>
        <v>2.3390420596236172E-3</v>
      </c>
      <c r="P164">
        <f t="shared" si="29"/>
        <v>1.1183637466473404E-4</v>
      </c>
      <c r="R164" s="18"/>
      <c r="T164" s="13" t="str">
        <f t="shared" si="24"/>
        <v>03/10/2023 16:00:00</v>
      </c>
      <c r="U164" s="8">
        <f>'Correlation Matrix'!F153</f>
        <v>-1.4359221077888763E-2</v>
      </c>
      <c r="V164">
        <f t="shared" si="30"/>
        <v>3.8571617424952408E-4</v>
      </c>
      <c r="X164" s="18"/>
      <c r="Z164" s="13" t="str">
        <f t="shared" si="25"/>
        <v>03/10/2023 16:00:00</v>
      </c>
      <c r="AA164" s="8">
        <f>'Correlation Matrix'!G153</f>
        <v>-1.2174350719314045E-2</v>
      </c>
      <c r="AB164">
        <f t="shared" si="31"/>
        <v>6.9876575450053704E-5</v>
      </c>
      <c r="AD164" s="18"/>
      <c r="AF164" s="13" t="str">
        <f t="shared" si="26"/>
        <v>03/10/2023 16:00:00</v>
      </c>
      <c r="AG164" s="8">
        <f>'Correlation Matrix'!H153</f>
        <v>1.5265721884581106E-3</v>
      </c>
      <c r="AH164">
        <f t="shared" si="32"/>
        <v>3.1754918145929126E-4</v>
      </c>
      <c r="AJ164" s="18"/>
      <c r="AX164" t="str">
        <f>'Correlation Matrix'!B355</f>
        <v>24/07/2024 16:00:00</v>
      </c>
      <c r="AY164" s="7">
        <f>'Correlation Matrix'!C355</f>
        <v>-2.917578151864024E-2</v>
      </c>
      <c r="AZ164" s="7">
        <f>'Correlation Matrix'!D355</f>
        <v>-3.0391185484265785E-2</v>
      </c>
      <c r="BA164" s="7">
        <f>'Correlation Matrix'!E355</f>
        <v>6.3397805822955622E-3</v>
      </c>
      <c r="BB164" s="7">
        <f>'Correlation Matrix'!F355</f>
        <v>-1.3141273253402768E-2</v>
      </c>
      <c r="BC164" s="7">
        <f>'Correlation Matrix'!G355</f>
        <v>-2.1209484426409301E-2</v>
      </c>
      <c r="BD164" s="7">
        <f>'Correlation Matrix'!H355</f>
        <v>-8.1096615132629085E-2</v>
      </c>
      <c r="BE164">
        <f>'Correlation Matrix'!I355</f>
        <v>352</v>
      </c>
    </row>
    <row r="165" spans="2:57" x14ac:dyDescent="0.2">
      <c r="B165" s="13" t="str">
        <f>'Correlation Matrix'!B154</f>
        <v>04/10/2023 16:00:00</v>
      </c>
      <c r="C165" s="24">
        <f>'Correlation Matrix'!C154</f>
        <v>7.2820064029063027E-3</v>
      </c>
      <c r="D165">
        <f t="shared" si="27"/>
        <v>1.8419918923848666E-4</v>
      </c>
      <c r="F165" s="18"/>
      <c r="H165" s="13" t="str">
        <f t="shared" si="22"/>
        <v>04/10/2023 16:00:00</v>
      </c>
      <c r="I165" s="24">
        <f>'Correlation Matrix'!D154</f>
        <v>1.8115861709070123E-2</v>
      </c>
      <c r="J165">
        <f t="shared" si="28"/>
        <v>4.5749844168517935E-4</v>
      </c>
      <c r="L165" s="18"/>
      <c r="N165" s="13" t="str">
        <f t="shared" si="23"/>
        <v>04/10/2023 16:00:00</v>
      </c>
      <c r="O165" s="8">
        <f>'Correlation Matrix'!E154</f>
        <v>-2.3578993392882049E-2</v>
      </c>
      <c r="P165">
        <f t="shared" si="29"/>
        <v>1.054544592502513E-4</v>
      </c>
      <c r="R165" s="18"/>
      <c r="T165" s="13" t="str">
        <f t="shared" si="24"/>
        <v>04/10/2023 16:00:00</v>
      </c>
      <c r="U165" s="8">
        <f>'Correlation Matrix'!F154</f>
        <v>1.027758275824023E-2</v>
      </c>
      <c r="V165">
        <f t="shared" si="30"/>
        <v>3.7494443759237373E-4</v>
      </c>
      <c r="X165" s="18"/>
      <c r="Z165" s="13" t="str">
        <f t="shared" si="25"/>
        <v>04/10/2023 16:00:00</v>
      </c>
      <c r="AA165" s="8">
        <f>'Correlation Matrix'!G154</f>
        <v>6.8805857446168966E-3</v>
      </c>
      <c r="AB165">
        <f t="shared" si="31"/>
        <v>7.4576869849262239E-5</v>
      </c>
      <c r="AD165" s="18"/>
      <c r="AF165" s="13" t="str">
        <f t="shared" si="26"/>
        <v>04/10/2023 16:00:00</v>
      </c>
      <c r="AG165" s="8">
        <f>'Correlation Matrix'!H154</f>
        <v>1.2035208050439524E-2</v>
      </c>
      <c r="AH165">
        <f t="shared" si="32"/>
        <v>2.9863605593052819E-4</v>
      </c>
      <c r="AJ165" s="18"/>
      <c r="AX165" t="str">
        <f>'Correlation Matrix'!B354</f>
        <v>23/07/2024 16:00:00</v>
      </c>
      <c r="AY165" s="7">
        <f>'Correlation Matrix'!C354</f>
        <v>4.6773811805469389E-3</v>
      </c>
      <c r="AZ165" s="7">
        <f>'Correlation Matrix'!D354</f>
        <v>2.0924440779508273E-2</v>
      </c>
      <c r="BA165" s="7">
        <f>'Correlation Matrix'!E354</f>
        <v>-1.8645261758464191E-2</v>
      </c>
      <c r="BB165" s="7">
        <f>'Correlation Matrix'!F354</f>
        <v>-1.2684608024968935E-3</v>
      </c>
      <c r="BC165" s="7">
        <f>'Correlation Matrix'!G354</f>
        <v>-1.3983097695394492E-2</v>
      </c>
      <c r="BD165" s="7">
        <f>'Correlation Matrix'!H354</f>
        <v>-2.8925314022215385E-3</v>
      </c>
      <c r="BE165">
        <f>'Correlation Matrix'!I354</f>
        <v>351</v>
      </c>
    </row>
    <row r="166" spans="2:57" x14ac:dyDescent="0.2">
      <c r="B166" s="13" t="str">
        <f>'Correlation Matrix'!B155</f>
        <v>05/10/2023 16:00:00</v>
      </c>
      <c r="C166" s="24">
        <f>'Correlation Matrix'!C155</f>
        <v>7.1721912864727306E-3</v>
      </c>
      <c r="D166">
        <f t="shared" si="27"/>
        <v>1.7632889491929555E-4</v>
      </c>
      <c r="F166" s="18"/>
      <c r="H166" s="13" t="str">
        <f t="shared" si="22"/>
        <v>05/10/2023 16:00:00</v>
      </c>
      <c r="I166" s="24">
        <f>'Correlation Matrix'!D155</f>
        <v>-8.2226902257674147E-3</v>
      </c>
      <c r="J166">
        <f t="shared" si="28"/>
        <v>4.4973960191179775E-4</v>
      </c>
      <c r="L166" s="18"/>
      <c r="N166" s="13" t="str">
        <f t="shared" si="23"/>
        <v>05/10/2023 16:00:00</v>
      </c>
      <c r="O166" s="8">
        <f>'Correlation Matrix'!E155</f>
        <v>5.2609162753694426E-3</v>
      </c>
      <c r="P166">
        <f t="shared" si="29"/>
        <v>1.3248532746053075E-4</v>
      </c>
      <c r="R166" s="18"/>
      <c r="T166" s="13" t="str">
        <f t="shared" si="24"/>
        <v>05/10/2023 16:00:00</v>
      </c>
      <c r="U166" s="8">
        <f>'Correlation Matrix'!F155</f>
        <v>1.7950684664439064E-2</v>
      </c>
      <c r="V166">
        <f t="shared" si="30"/>
        <v>3.587854937779799E-4</v>
      </c>
      <c r="X166" s="18"/>
      <c r="Z166" s="13" t="str">
        <f t="shared" si="25"/>
        <v>05/10/2023 16:00:00</v>
      </c>
      <c r="AA166" s="8">
        <f>'Correlation Matrix'!G155</f>
        <v>1.1168080758741517E-3</v>
      </c>
      <c r="AB166">
        <f t="shared" si="31"/>
        <v>7.2942805269648022E-5</v>
      </c>
      <c r="AD166" s="18"/>
      <c r="AF166" s="13" t="str">
        <f t="shared" si="26"/>
        <v>05/10/2023 16:00:00</v>
      </c>
      <c r="AG166" s="8">
        <f>'Correlation Matrix'!H155</f>
        <v>1.6072108247577158E-2</v>
      </c>
      <c r="AH166">
        <f t="shared" si="32"/>
        <v>2.8940866654373834E-4</v>
      </c>
      <c r="AJ166" s="18"/>
      <c r="AX166" t="str">
        <f>'Correlation Matrix'!B353</f>
        <v>22/07/2024 16:00:00</v>
      </c>
      <c r="AY166" s="7">
        <f>'Correlation Matrix'!C353</f>
        <v>-1.5615591992412968E-3</v>
      </c>
      <c r="AZ166" s="7">
        <f>'Correlation Matrix'!D353</f>
        <v>-3.1721750512112411E-3</v>
      </c>
      <c r="BA166" s="7">
        <f>'Correlation Matrix'!E353</f>
        <v>-1.3665044675875667E-2</v>
      </c>
      <c r="BB166" s="7">
        <f>'Correlation Matrix'!F353</f>
        <v>4.5382359084431861E-2</v>
      </c>
      <c r="BC166" s="7">
        <f>'Correlation Matrix'!G353</f>
        <v>9.5331744941721426E-3</v>
      </c>
      <c r="BD166" s="7">
        <f>'Correlation Matrix'!H353</f>
        <v>5.89910064226802E-3</v>
      </c>
      <c r="BE166">
        <f>'Correlation Matrix'!I353</f>
        <v>350</v>
      </c>
    </row>
    <row r="167" spans="2:57" x14ac:dyDescent="0.2">
      <c r="B167" s="13" t="str">
        <f>'Correlation Matrix'!B156</f>
        <v>06/10/2023 16:00:00</v>
      </c>
      <c r="C167" s="24">
        <f>'Correlation Matrix'!C156</f>
        <v>1.4642713381283392E-2</v>
      </c>
      <c r="D167">
        <f t="shared" si="27"/>
        <v>1.6883558089512312E-4</v>
      </c>
      <c r="F167" s="18"/>
      <c r="H167" s="13" t="str">
        <f t="shared" si="22"/>
        <v>06/10/2023 16:00:00</v>
      </c>
      <c r="I167" s="24">
        <f>'Correlation Matrix'!D156</f>
        <v>1.5753318848493274E-2</v>
      </c>
      <c r="J167">
        <f t="shared" si="28"/>
        <v>4.2681198387002574E-4</v>
      </c>
      <c r="L167" s="18"/>
      <c r="N167" s="13" t="str">
        <f t="shared" si="23"/>
        <v>06/10/2023 16:00:00</v>
      </c>
      <c r="O167" s="8">
        <f>'Correlation Matrix'!E156</f>
        <v>-1.0241404327476588E-2</v>
      </c>
      <c r="P167">
        <f t="shared" si="29"/>
        <v>1.2619684221628572E-4</v>
      </c>
      <c r="R167" s="18"/>
      <c r="T167" s="13" t="str">
        <f t="shared" si="24"/>
        <v>06/10/2023 16:00:00</v>
      </c>
      <c r="U167" s="8">
        <f>'Correlation Matrix'!F156</f>
        <v>6.2929269455538764E-3</v>
      </c>
      <c r="V167">
        <f t="shared" si="30"/>
        <v>3.5659198894662876E-4</v>
      </c>
      <c r="X167" s="18"/>
      <c r="Z167" s="13" t="str">
        <f t="shared" si="25"/>
        <v>06/10/2023 16:00:00</v>
      </c>
      <c r="AA167" s="8">
        <f>'Correlation Matrix'!G156</f>
        <v>9.5182308404157014E-3</v>
      </c>
      <c r="AB167">
        <f t="shared" si="31"/>
        <v>6.8641072570169406E-5</v>
      </c>
      <c r="AD167" s="18"/>
      <c r="AF167" s="13" t="str">
        <f t="shared" si="26"/>
        <v>06/10/2023 16:00:00</v>
      </c>
      <c r="AG167" s="8">
        <f>'Correlation Matrix'!H156</f>
        <v>2.100512908044434E-2</v>
      </c>
      <c r="AH167">
        <f t="shared" si="32"/>
        <v>2.875429063624243E-4</v>
      </c>
      <c r="AJ167" s="18"/>
      <c r="AX167" t="str">
        <f>'Correlation Matrix'!B352</f>
        <v>19/07/2024 16:00:00</v>
      </c>
      <c r="AY167" s="7">
        <f>'Correlation Matrix'!C352</f>
        <v>5.7972308698451202E-4</v>
      </c>
      <c r="AZ167" s="7">
        <f>'Correlation Matrix'!D352</f>
        <v>-3.3798549400887957E-3</v>
      </c>
      <c r="BA167" s="7">
        <f>'Correlation Matrix'!E352</f>
        <v>-1.7563979170203452E-2</v>
      </c>
      <c r="BB167" s="7">
        <f>'Correlation Matrix'!F352</f>
        <v>-6.0457391780036548E-3</v>
      </c>
      <c r="BC167" s="7">
        <f>'Correlation Matrix'!G352</f>
        <v>-1.1272964819929161E-2</v>
      </c>
      <c r="BD167" s="7">
        <f>'Correlation Matrix'!H352</f>
        <v>1.0728235032621885E-2</v>
      </c>
      <c r="BE167">
        <f>'Correlation Matrix'!I352</f>
        <v>349</v>
      </c>
    </row>
    <row r="168" spans="2:57" x14ac:dyDescent="0.2">
      <c r="B168" s="13" t="str">
        <f>'Correlation Matrix'!B157</f>
        <v>09/10/2023 16:00:00</v>
      </c>
      <c r="C168" s="24">
        <f>'Correlation Matrix'!C157</f>
        <v>8.415669058153363E-3</v>
      </c>
      <c r="D168">
        <f t="shared" si="27"/>
        <v>1.7156998935140069E-4</v>
      </c>
      <c r="F168" s="18"/>
      <c r="H168" s="13" t="str">
        <f t="shared" si="22"/>
        <v>09/10/2023 16:00:00</v>
      </c>
      <c r="I168" s="24">
        <f>'Correlation Matrix'!D157</f>
        <v>2.3417386393995415E-3</v>
      </c>
      <c r="J168">
        <f t="shared" si="28"/>
        <v>4.1609328812236183E-4</v>
      </c>
      <c r="L168" s="18"/>
      <c r="N168" s="13" t="str">
        <f t="shared" si="23"/>
        <v>09/10/2023 16:00:00</v>
      </c>
      <c r="O168" s="8">
        <f>'Correlation Matrix'!E157</f>
        <v>2.7300677142694584E-2</v>
      </c>
      <c r="P168">
        <f t="shared" si="29"/>
        <v>1.2491821343923995E-4</v>
      </c>
      <c r="R168" s="18"/>
      <c r="T168" s="13" t="str">
        <f t="shared" si="24"/>
        <v>09/10/2023 16:00:00</v>
      </c>
      <c r="U168" s="8">
        <f>'Correlation Matrix'!F157</f>
        <v>-2.1617789532325248E-2</v>
      </c>
      <c r="V168">
        <f t="shared" si="30"/>
        <v>3.3757252538235569E-4</v>
      </c>
      <c r="X168" s="18"/>
      <c r="Z168" s="13" t="str">
        <f t="shared" si="25"/>
        <v>09/10/2023 16:00:00</v>
      </c>
      <c r="AA168" s="8">
        <f>'Correlation Matrix'!G157</f>
        <v>-8.149305233074047E-3</v>
      </c>
      <c r="AB168">
        <f t="shared" si="31"/>
        <v>6.9958411315845678E-5</v>
      </c>
      <c r="AD168" s="18"/>
      <c r="AF168" s="13" t="str">
        <f t="shared" si="26"/>
        <v>09/10/2023 16:00:00</v>
      </c>
      <c r="AG168" s="8">
        <f>'Correlation Matrix'!H157</f>
        <v>1.0923150809548979E-2</v>
      </c>
      <c r="AH168">
        <f t="shared" si="32"/>
        <v>2.9676325884184652E-4</v>
      </c>
      <c r="AJ168" s="18"/>
      <c r="AX168" t="str">
        <f>'Correlation Matrix'!B351</f>
        <v>18/07/2024 16:00:00</v>
      </c>
      <c r="AY168" s="7">
        <f>'Correlation Matrix'!C351</f>
        <v>-2.0748548148905522E-2</v>
      </c>
      <c r="AZ168" s="7">
        <f>'Correlation Matrix'!D351</f>
        <v>-2.2493414975563411E-2</v>
      </c>
      <c r="BA168" s="7">
        <f>'Correlation Matrix'!E351</f>
        <v>4.5792159226569051E-3</v>
      </c>
      <c r="BB168" s="7">
        <f>'Correlation Matrix'!F351</f>
        <v>-2.1798720635205517E-2</v>
      </c>
      <c r="BC168" s="7">
        <f>'Correlation Matrix'!G351</f>
        <v>-5.4229585716345334E-3</v>
      </c>
      <c r="BD168" s="7">
        <f>'Correlation Matrix'!H351</f>
        <v>3.2624711381499969E-3</v>
      </c>
      <c r="BE168">
        <f>'Correlation Matrix'!I351</f>
        <v>348</v>
      </c>
    </row>
    <row r="169" spans="2:57" x14ac:dyDescent="0.2">
      <c r="B169" s="13" t="str">
        <f>'Correlation Matrix'!B158</f>
        <v>10/10/2023 16:00:00</v>
      </c>
      <c r="C169" s="24">
        <f>'Correlation Matrix'!C158</f>
        <v>-3.3577735952325274E-3</v>
      </c>
      <c r="D169">
        <f t="shared" si="27"/>
        <v>1.6552519913209823E-4</v>
      </c>
      <c r="F169" s="18"/>
      <c r="H169" s="13" t="str">
        <f t="shared" si="22"/>
        <v>10/10/2023 16:00:00</v>
      </c>
      <c r="I169" s="24">
        <f>'Correlation Matrix'!D158</f>
        <v>9.4669753373267523E-3</v>
      </c>
      <c r="J169">
        <f t="shared" si="28"/>
        <v>3.914567152263355E-4</v>
      </c>
      <c r="L169" s="18"/>
      <c r="N169" s="13" t="str">
        <f t="shared" si="23"/>
        <v>10/10/2023 16:00:00</v>
      </c>
      <c r="O169" s="8">
        <f>'Correlation Matrix'!E158</f>
        <v>-1.080237757328907E-3</v>
      </c>
      <c r="P169">
        <f t="shared" si="29"/>
        <v>1.6214273897986438E-4</v>
      </c>
      <c r="R169" s="18"/>
      <c r="T169" s="13" t="str">
        <f t="shared" si="24"/>
        <v>10/10/2023 16:00:00</v>
      </c>
      <c r="U169" s="8">
        <f>'Correlation Matrix'!F158</f>
        <v>-1.1661808901825075E-3</v>
      </c>
      <c r="V169">
        <f t="shared" si="30"/>
        <v>3.4535790331524901E-4</v>
      </c>
      <c r="X169" s="18"/>
      <c r="Z169" s="13" t="str">
        <f t="shared" si="25"/>
        <v>10/10/2023 16:00:00</v>
      </c>
      <c r="AA169" s="8">
        <f>'Correlation Matrix'!G158</f>
        <v>1.4161799233155241E-2</v>
      </c>
      <c r="AB169">
        <f t="shared" si="31"/>
        <v>6.9745577183803428E-5</v>
      </c>
      <c r="AD169" s="18"/>
      <c r="AF169" s="13" t="str">
        <f t="shared" si="26"/>
        <v>10/10/2023 16:00:00</v>
      </c>
      <c r="AG169" s="8">
        <f>'Correlation Matrix'!H158</f>
        <v>1.444004055081817E-2</v>
      </c>
      <c r="AH169">
        <f t="shared" si="32"/>
        <v>2.8611637672782477E-4</v>
      </c>
      <c r="AJ169" s="18"/>
      <c r="AX169" t="str">
        <f>'Correlation Matrix'!B350</f>
        <v>17/07/2024 16:00:00</v>
      </c>
      <c r="AY169" s="7">
        <f>'Correlation Matrix'!C350</f>
        <v>-2.5621414460210976E-2</v>
      </c>
      <c r="AZ169" s="7">
        <f>'Correlation Matrix'!D350</f>
        <v>-2.6724257410480495E-2</v>
      </c>
      <c r="BA169" s="7">
        <f>'Correlation Matrix'!E350</f>
        <v>2.1693640706285787E-2</v>
      </c>
      <c r="BB169" s="7">
        <f>'Correlation Matrix'!F350</f>
        <v>-7.0956785215024326E-2</v>
      </c>
      <c r="BC169" s="7">
        <f>'Correlation Matrix'!G350</f>
        <v>1.7056600566863134E-2</v>
      </c>
      <c r="BD169" s="7">
        <f>'Correlation Matrix'!H350</f>
        <v>-9.3082089846764388E-2</v>
      </c>
      <c r="BE169">
        <f>'Correlation Matrix'!I350</f>
        <v>347</v>
      </c>
    </row>
    <row r="170" spans="2:57" x14ac:dyDescent="0.2">
      <c r="B170" s="13" t="str">
        <f>'Correlation Matrix'!B159</f>
        <v>11/10/2023 16:00:00</v>
      </c>
      <c r="C170" s="24">
        <f>'Correlation Matrix'!C159</f>
        <v>7.872957274343912E-3</v>
      </c>
      <c r="D170">
        <f t="shared" si="27"/>
        <v>1.5627016579518275E-4</v>
      </c>
      <c r="F170" s="18"/>
      <c r="H170" s="13" t="str">
        <f t="shared" si="22"/>
        <v>11/10/2023 16:00:00</v>
      </c>
      <c r="I170" s="24">
        <f>'Correlation Matrix'!D159</f>
        <v>1.7986784711835034E-2</v>
      </c>
      <c r="J170">
        <f t="shared" si="28"/>
        <v>3.7334672963500854E-4</v>
      </c>
      <c r="L170" s="18"/>
      <c r="N170" s="13" t="str">
        <f t="shared" si="23"/>
        <v>11/10/2023 16:00:00</v>
      </c>
      <c r="O170" s="8">
        <f>'Correlation Matrix'!E159</f>
        <v>-3.3210230624744534E-2</v>
      </c>
      <c r="P170">
        <f t="shared" si="29"/>
        <v>1.5248418945781406E-4</v>
      </c>
      <c r="R170" s="18"/>
      <c r="T170" s="13" t="str">
        <f t="shared" si="24"/>
        <v>11/10/2023 16:00:00</v>
      </c>
      <c r="U170" s="8">
        <f>'Correlation Matrix'!F159</f>
        <v>2.2498785763509384E-2</v>
      </c>
      <c r="V170">
        <f t="shared" si="30"/>
        <v>3.2471802778845165E-4</v>
      </c>
      <c r="X170" s="18"/>
      <c r="Z170" s="13" t="str">
        <f t="shared" si="25"/>
        <v>11/10/2023 16:00:00</v>
      </c>
      <c r="AA170" s="8">
        <f>'Correlation Matrix'!G159</f>
        <v>-1.3996852993714828E-3</v>
      </c>
      <c r="AB170">
        <f t="shared" si="31"/>
        <v>7.7594236003987013E-5</v>
      </c>
      <c r="AD170" s="18"/>
      <c r="AF170" s="13" t="str">
        <f t="shared" si="26"/>
        <v>11/10/2023 16:00:00</v>
      </c>
      <c r="AG170" s="8">
        <f>'Correlation Matrix'!H159</f>
        <v>1.8152820123026634E-2</v>
      </c>
      <c r="AH170">
        <f t="shared" si="32"/>
        <v>2.8146028039071166E-4</v>
      </c>
      <c r="AJ170" s="18"/>
      <c r="AX170" t="str">
        <f>'Correlation Matrix'!B349</f>
        <v>16/07/2024 16:00:00</v>
      </c>
      <c r="AY170" s="7">
        <f>'Correlation Matrix'!C349</f>
        <v>1.790205499208203E-3</v>
      </c>
      <c r="AZ170" s="7">
        <f>'Correlation Matrix'!D349</f>
        <v>1.5554521723741726E-3</v>
      </c>
      <c r="BA170" s="7">
        <f>'Correlation Matrix'!E349</f>
        <v>-1.7098892738273851E-3</v>
      </c>
      <c r="BB170" s="7">
        <f>'Correlation Matrix'!F349</f>
        <v>-2.2575854839326247E-2</v>
      </c>
      <c r="BC170" s="7">
        <f>'Correlation Matrix'!G349</f>
        <v>-1.059119227371683E-3</v>
      </c>
      <c r="BD170" s="7">
        <f>'Correlation Matrix'!H349</f>
        <v>-3.8304184778163955E-2</v>
      </c>
      <c r="BE170">
        <f>'Correlation Matrix'!I349</f>
        <v>346</v>
      </c>
    </row>
    <row r="171" spans="2:57" x14ac:dyDescent="0.2">
      <c r="B171" s="13" t="str">
        <f>'Correlation Matrix'!B160</f>
        <v>12/10/2023 16:00:00</v>
      </c>
      <c r="C171" s="24">
        <f>'Correlation Matrix'!C160</f>
        <v>5.0484143725527258E-3</v>
      </c>
      <c r="D171">
        <f t="shared" si="27"/>
        <v>1.5061296322209047E-4</v>
      </c>
      <c r="F171" s="18"/>
      <c r="H171" s="13" t="str">
        <f t="shared" si="22"/>
        <v>12/10/2023 16:00:00</v>
      </c>
      <c r="I171" s="24">
        <f>'Correlation Matrix'!D160</f>
        <v>3.7855890150794731E-3</v>
      </c>
      <c r="J171">
        <f t="shared" si="28"/>
        <v>3.7035739131310213E-4</v>
      </c>
      <c r="L171" s="18"/>
      <c r="N171" s="13" t="str">
        <f t="shared" si="23"/>
        <v>12/10/2023 16:00:00</v>
      </c>
      <c r="O171" s="8">
        <f>'Correlation Matrix'!E160</f>
        <v>8.0662679271974516E-4</v>
      </c>
      <c r="P171">
        <f t="shared" si="29"/>
        <v>2.0951030317926844E-4</v>
      </c>
      <c r="R171" s="18"/>
      <c r="T171" s="13" t="str">
        <f t="shared" si="24"/>
        <v>12/10/2023 16:00:00</v>
      </c>
      <c r="U171" s="8">
        <f>'Correlation Matrix'!F160</f>
        <v>-1.6681433697596226E-2</v>
      </c>
      <c r="V171">
        <f t="shared" si="30"/>
        <v>3.3560666777108209E-4</v>
      </c>
      <c r="X171" s="18"/>
      <c r="Z171" s="13" t="str">
        <f t="shared" si="25"/>
        <v>12/10/2023 16:00:00</v>
      </c>
      <c r="AA171" s="8">
        <f>'Correlation Matrix'!G160</f>
        <v>2.2508159302732722E-4</v>
      </c>
      <c r="AB171">
        <f t="shared" si="31"/>
        <v>7.305612897998438E-5</v>
      </c>
      <c r="AD171" s="18"/>
      <c r="AF171" s="13" t="str">
        <f t="shared" si="26"/>
        <v>12/10/2023 16:00:00</v>
      </c>
      <c r="AG171" s="8">
        <f>'Correlation Matrix'!H160</f>
        <v>5.6328412725671273E-3</v>
      </c>
      <c r="AH171">
        <f t="shared" si="32"/>
        <v>2.843441562724066E-4</v>
      </c>
      <c r="AJ171" s="18"/>
      <c r="AX171" t="str">
        <f>'Correlation Matrix'!B348</f>
        <v>15/07/2024 16:00:00</v>
      </c>
      <c r="AY171" s="7">
        <f>'Correlation Matrix'!C348</f>
        <v>1.6604674529990988E-2</v>
      </c>
      <c r="AZ171" s="7">
        <f>'Correlation Matrix'!D348</f>
        <v>-9.1423895483981436E-3</v>
      </c>
      <c r="BA171" s="7">
        <f>'Correlation Matrix'!E348</f>
        <v>1.5623823216318538E-2</v>
      </c>
      <c r="BB171" s="7">
        <f>'Correlation Matrix'!F348</f>
        <v>6.7159169750581529E-4</v>
      </c>
      <c r="BC171" s="7">
        <f>'Correlation Matrix'!G348</f>
        <v>8.7998667647104477E-3</v>
      </c>
      <c r="BD171" s="7">
        <f>'Correlation Matrix'!H348</f>
        <v>-1.9813680134272239E-2</v>
      </c>
      <c r="BE171">
        <f>'Correlation Matrix'!I348</f>
        <v>345</v>
      </c>
    </row>
    <row r="172" spans="2:57" x14ac:dyDescent="0.2">
      <c r="B172" s="13" t="str">
        <f>'Correlation Matrix'!B161</f>
        <v>13/10/2023 16:00:00</v>
      </c>
      <c r="C172" s="24">
        <f>'Correlation Matrix'!C161</f>
        <v>-1.0346070705045956E-2</v>
      </c>
      <c r="D172">
        <f t="shared" si="27"/>
        <v>1.4310537468938486E-4</v>
      </c>
      <c r="F172" s="18"/>
      <c r="H172" s="13" t="str">
        <f t="shared" si="22"/>
        <v>13/10/2023 16:00:00</v>
      </c>
      <c r="I172" s="24">
        <f>'Correlation Matrix'!D161</f>
        <v>-1.9381043085290647E-2</v>
      </c>
      <c r="J172">
        <f t="shared" si="28"/>
        <v>3.4899578888578141E-4</v>
      </c>
      <c r="L172" s="18"/>
      <c r="N172" s="13" t="str">
        <f t="shared" si="23"/>
        <v>13/10/2023 16:00:00</v>
      </c>
      <c r="O172" s="8">
        <f>'Correlation Matrix'!E161</f>
        <v>1.7400297598955422E-2</v>
      </c>
      <c r="P172">
        <f t="shared" si="29"/>
        <v>1.9697872379547632E-4</v>
      </c>
      <c r="R172" s="18"/>
      <c r="T172" s="13" t="str">
        <f t="shared" si="24"/>
        <v>13/10/2023 16:00:00</v>
      </c>
      <c r="U172" s="8">
        <f>'Correlation Matrix'!F161</f>
        <v>1.738626923040219E-3</v>
      </c>
      <c r="V172">
        <f t="shared" si="30"/>
        <v>3.3216648151725511E-4</v>
      </c>
      <c r="X172" s="18"/>
      <c r="Z172" s="13" t="str">
        <f t="shared" si="25"/>
        <v>13/10/2023 16:00:00</v>
      </c>
      <c r="AA172" s="8">
        <f>'Correlation Matrix'!G161</f>
        <v>-4.6871365246074371E-3</v>
      </c>
      <c r="AB172">
        <f t="shared" si="31"/>
        <v>6.8675800944596497E-5</v>
      </c>
      <c r="AD172" s="18"/>
      <c r="AF172" s="13" t="str">
        <f t="shared" si="26"/>
        <v>13/10/2023 16:00:00</v>
      </c>
      <c r="AG172" s="8">
        <f>'Correlation Matrix'!H161</f>
        <v>-1.7698033966919192E-2</v>
      </c>
      <c r="AH172">
        <f t="shared" si="32"/>
        <v>2.6918724094417834E-4</v>
      </c>
      <c r="AJ172" s="18"/>
      <c r="AX172" t="str">
        <f>'Correlation Matrix'!B347</f>
        <v>12/07/2024 16:00:00</v>
      </c>
      <c r="AY172" s="7">
        <f>'Correlation Matrix'!C347</f>
        <v>1.2966499801739235E-2</v>
      </c>
      <c r="AZ172" s="7">
        <f>'Correlation Matrix'!D347</f>
        <v>-2.8751880976515573E-3</v>
      </c>
      <c r="BA172" s="7">
        <f>'Correlation Matrix'!E347</f>
        <v>2.12321134933721E-3</v>
      </c>
      <c r="BB172" s="7">
        <f>'Correlation Matrix'!F347</f>
        <v>1.1826459854393409E-2</v>
      </c>
      <c r="BC172" s="7">
        <f>'Correlation Matrix'!G347</f>
        <v>8.4196132445313581E-3</v>
      </c>
      <c r="BD172" s="7">
        <f>'Correlation Matrix'!H347</f>
        <v>1.3825524115686078E-3</v>
      </c>
      <c r="BE172">
        <f>'Correlation Matrix'!I347</f>
        <v>344</v>
      </c>
    </row>
    <row r="173" spans="2:57" x14ac:dyDescent="0.2">
      <c r="B173" s="13" t="str">
        <f>'Correlation Matrix'!B162</f>
        <v>16/10/2023 16:00:00</v>
      </c>
      <c r="C173" s="24">
        <f>'Correlation Matrix'!C162</f>
        <v>-7.2713038413612155E-4</v>
      </c>
      <c r="D173">
        <f t="shared" si="27"/>
        <v>1.4094152295005037E-4</v>
      </c>
      <c r="F173" s="18"/>
      <c r="H173" s="13" t="str">
        <f t="shared" si="22"/>
        <v>16/10/2023 16:00:00</v>
      </c>
      <c r="I173" s="24">
        <f>'Correlation Matrix'!D162</f>
        <v>2.104217303536712E-2</v>
      </c>
      <c r="J173">
        <f t="shared" si="28"/>
        <v>3.5059353141706807E-4</v>
      </c>
      <c r="L173" s="18"/>
      <c r="N173" s="13" t="str">
        <f t="shared" si="23"/>
        <v>16/10/2023 16:00:00</v>
      </c>
      <c r="O173" s="8">
        <f>'Correlation Matrix'!E162</f>
        <v>8.1345680149871973E-3</v>
      </c>
      <c r="P173">
        <f t="shared" si="29"/>
        <v>2.0332622175968059E-4</v>
      </c>
      <c r="R173" s="18"/>
      <c r="T173" s="13" t="str">
        <f t="shared" si="24"/>
        <v>16/10/2023 16:00:00</v>
      </c>
      <c r="U173" s="8">
        <f>'Correlation Matrix'!F162</f>
        <v>1.1574075366118592E-3</v>
      </c>
      <c r="V173">
        <f t="shared" si="30"/>
        <v>3.1241786204087103E-4</v>
      </c>
      <c r="X173" s="18"/>
      <c r="Z173" s="13" t="str">
        <f t="shared" si="25"/>
        <v>16/10/2023 16:00:00</v>
      </c>
      <c r="AA173" s="8">
        <f>'Correlation Matrix'!G162</f>
        <v>7.8329708918424782E-3</v>
      </c>
      <c r="AB173">
        <f t="shared" si="31"/>
        <v>6.587340781593926E-5</v>
      </c>
      <c r="AD173" s="18"/>
      <c r="AF173" s="13" t="str">
        <f t="shared" si="26"/>
        <v>16/10/2023 16:00:00</v>
      </c>
      <c r="AG173" s="8">
        <f>'Correlation Matrix'!H162</f>
        <v>2.7244440588041714E-2</v>
      </c>
      <c r="AH173">
        <f t="shared" si="32"/>
        <v>2.7182923086518115E-4</v>
      </c>
      <c r="AJ173" s="18"/>
      <c r="AX173" t="str">
        <f>'Correlation Matrix'!B346</f>
        <v>11/07/2024 16:00:00</v>
      </c>
      <c r="AY173" s="7">
        <f>'Correlation Matrix'!C346</f>
        <v>-2.349472960050368E-2</v>
      </c>
      <c r="AZ173" s="7">
        <f>'Correlation Matrix'!D346</f>
        <v>-2.4010878959191968E-2</v>
      </c>
      <c r="BA173" s="7">
        <f>'Correlation Matrix'!E346</f>
        <v>8.3765590129443197E-4</v>
      </c>
      <c r="BB173" s="7">
        <f>'Correlation Matrix'!F346</f>
        <v>-3.0297739656822319E-2</v>
      </c>
      <c r="BC173" s="7">
        <f>'Correlation Matrix'!G346</f>
        <v>6.3903856298917665E-3</v>
      </c>
      <c r="BD173" s="7">
        <f>'Correlation Matrix'!H346</f>
        <v>-1.242024261558904E-2</v>
      </c>
      <c r="BE173">
        <f>'Correlation Matrix'!I346</f>
        <v>343</v>
      </c>
    </row>
    <row r="174" spans="2:57" x14ac:dyDescent="0.2">
      <c r="B174" s="13" t="str">
        <f>'Correlation Matrix'!B163</f>
        <v>17/10/2023 16:00:00</v>
      </c>
      <c r="C174" s="24">
        <f>'Correlation Matrix'!C163</f>
        <v>-8.8235040094095368E-3</v>
      </c>
      <c r="D174">
        <f t="shared" si="27"/>
        <v>1.3251675468877938E-4</v>
      </c>
      <c r="F174" s="18"/>
      <c r="H174" s="13" t="str">
        <f t="shared" si="22"/>
        <v>17/10/2023 16:00:00</v>
      </c>
      <c r="I174" s="24">
        <f>'Correlation Matrix'!D163</f>
        <v>-8.1812440265217699E-3</v>
      </c>
      <c r="J174">
        <f t="shared" si="28"/>
        <v>3.5612430229506385E-4</v>
      </c>
      <c r="L174" s="18"/>
      <c r="N174" s="13" t="str">
        <f t="shared" si="23"/>
        <v>17/10/2023 16:00:00</v>
      </c>
      <c r="O174" s="8">
        <f>'Correlation Matrix'!E163</f>
        <v>1.3153737807191196E-2</v>
      </c>
      <c r="P174">
        <f t="shared" si="29"/>
        <v>1.9509692026152691E-4</v>
      </c>
      <c r="R174" s="18"/>
      <c r="T174" s="13" t="str">
        <f t="shared" si="24"/>
        <v>17/10/2023 16:00:00</v>
      </c>
      <c r="U174" s="8">
        <f>'Correlation Matrix'!F163</f>
        <v>-3.59179027645984E-2</v>
      </c>
      <c r="V174">
        <f t="shared" si="30"/>
        <v>2.937531658507671E-4</v>
      </c>
      <c r="X174" s="18"/>
      <c r="Z174" s="13" t="str">
        <f t="shared" si="25"/>
        <v>17/10/2023 16:00:00</v>
      </c>
      <c r="AA174" s="8">
        <f>'Correlation Matrix'!G163</f>
        <v>1.519435361384145E-3</v>
      </c>
      <c r="AB174">
        <f t="shared" si="31"/>
        <v>6.5602329326530008E-5</v>
      </c>
      <c r="AD174" s="18"/>
      <c r="AF174" s="13" t="str">
        <f t="shared" si="26"/>
        <v>17/10/2023 16:00:00</v>
      </c>
      <c r="AG174" s="8">
        <f>'Correlation Matrix'!H163</f>
        <v>2.7352782247476674E-3</v>
      </c>
      <c r="AH174">
        <f t="shared" si="32"/>
        <v>3.000550495905904E-4</v>
      </c>
      <c r="AJ174" s="18"/>
      <c r="AX174" t="str">
        <f>'Correlation Matrix'!B345</f>
        <v>10/07/2024 16:00:00</v>
      </c>
      <c r="AY174" s="7">
        <f>'Correlation Matrix'!C345</f>
        <v>1.8628966575860231E-2</v>
      </c>
      <c r="AZ174" s="7">
        <f>'Correlation Matrix'!D345</f>
        <v>2.2549053725472511E-3</v>
      </c>
      <c r="BA174" s="7">
        <f>'Correlation Matrix'!E345</f>
        <v>1.3956281182519844E-2</v>
      </c>
      <c r="BB174" s="7">
        <f>'Correlation Matrix'!F345</f>
        <v>2.2847654402227562E-2</v>
      </c>
      <c r="BC174" s="7">
        <f>'Correlation Matrix'!G345</f>
        <v>-2.5185200723559793E-2</v>
      </c>
      <c r="BD174" s="7">
        <f>'Correlation Matrix'!H345</f>
        <v>1.648679165764028E-2</v>
      </c>
      <c r="BE174">
        <f>'Correlation Matrix'!I345</f>
        <v>342</v>
      </c>
    </row>
    <row r="175" spans="2:57" x14ac:dyDescent="0.2">
      <c r="B175" s="13" t="str">
        <f>'Correlation Matrix'!B164</f>
        <v>18/10/2023 16:00:00</v>
      </c>
      <c r="C175" s="24">
        <f>'Correlation Matrix'!C164</f>
        <v>-7.4223406561697352E-3</v>
      </c>
      <c r="D175">
        <f t="shared" si="27"/>
        <v>1.292370027876966E-4</v>
      </c>
      <c r="F175" s="18"/>
      <c r="H175" s="13" t="str">
        <f t="shared" si="22"/>
        <v>18/10/2023 16:00:00</v>
      </c>
      <c r="I175" s="24">
        <f>'Correlation Matrix'!D164</f>
        <v>-2.5733315187028146E-2</v>
      </c>
      <c r="J175">
        <f t="shared" si="28"/>
        <v>3.3877280938664992E-4</v>
      </c>
      <c r="L175" s="18"/>
      <c r="N175" s="13" t="str">
        <f t="shared" si="23"/>
        <v>18/10/2023 16:00:00</v>
      </c>
      <c r="O175" s="8">
        <f>'Correlation Matrix'!E164</f>
        <v>7.9047096689607646E-3</v>
      </c>
      <c r="P175">
        <f t="shared" si="29"/>
        <v>1.9377235414385515E-4</v>
      </c>
      <c r="R175" s="18"/>
      <c r="T175" s="13" t="str">
        <f t="shared" si="24"/>
        <v>18/10/2023 16:00:00</v>
      </c>
      <c r="U175" s="8">
        <f>'Correlation Matrix'!F164</f>
        <v>7.168489478612497E-3</v>
      </c>
      <c r="V175">
        <f t="shared" si="30"/>
        <v>3.5353372024014981E-4</v>
      </c>
      <c r="X175" s="18"/>
      <c r="Z175" s="13" t="str">
        <f t="shared" si="25"/>
        <v>18/10/2023 16:00:00</v>
      </c>
      <c r="AA175" s="8">
        <f>'Correlation Matrix'!G164</f>
        <v>-2.1535965281827798E-2</v>
      </c>
      <c r="AB175">
        <f t="shared" si="31"/>
        <v>6.1804710595983673E-5</v>
      </c>
      <c r="AD175" s="18"/>
      <c r="AF175" s="13" t="str">
        <f t="shared" si="26"/>
        <v>18/10/2023 16:00:00</v>
      </c>
      <c r="AG175" s="8">
        <f>'Correlation Matrix'!H164</f>
        <v>-9.2617075732735164E-3</v>
      </c>
      <c r="AH175">
        <f t="shared" si="32"/>
        <v>2.8250065143316168E-4</v>
      </c>
      <c r="AJ175" s="18"/>
      <c r="AX175" t="str">
        <f>'Correlation Matrix'!B344</f>
        <v>09/07/2024 16:00:00</v>
      </c>
      <c r="AY175" s="7">
        <f>'Correlation Matrix'!C344</f>
        <v>3.7678029240046994E-3</v>
      </c>
      <c r="AZ175" s="7">
        <f>'Correlation Matrix'!D344</f>
        <v>2.5085919405079597E-4</v>
      </c>
      <c r="BA175" s="7">
        <f>'Correlation Matrix'!E344</f>
        <v>-8.7859730190203433E-3</v>
      </c>
      <c r="BB175" s="7">
        <f>'Correlation Matrix'!F344</f>
        <v>-1.0116338748443737E-3</v>
      </c>
      <c r="BC175" s="7">
        <f>'Correlation Matrix'!G344</f>
        <v>-3.4570263625281561E-3</v>
      </c>
      <c r="BD175" s="7">
        <f>'Correlation Matrix'!H344</f>
        <v>1.0655795675739313E-3</v>
      </c>
      <c r="BE175">
        <f>'Correlation Matrix'!I344</f>
        <v>341</v>
      </c>
    </row>
    <row r="176" spans="2:57" x14ac:dyDescent="0.2">
      <c r="B176" s="13" t="str">
        <f>'Correlation Matrix'!B165</f>
        <v>19/10/2023 16:00:00</v>
      </c>
      <c r="C176" s="24">
        <f>'Correlation Matrix'!C165</f>
        <v>-2.1633939550734318E-3</v>
      </c>
      <c r="D176">
        <f t="shared" si="27"/>
        <v>1.2478825106940862E-4</v>
      </c>
      <c r="F176" s="18"/>
      <c r="H176" s="13" t="str">
        <f t="shared" si="22"/>
        <v>19/10/2023 16:00:00</v>
      </c>
      <c r="I176" s="24">
        <f>'Correlation Matrix'!D165</f>
        <v>2.1050177343760212E-3</v>
      </c>
      <c r="J176">
        <f t="shared" si="28"/>
        <v>3.5817865145434691E-4</v>
      </c>
      <c r="L176" s="18"/>
      <c r="N176" s="13" t="str">
        <f t="shared" si="23"/>
        <v>19/10/2023 16:00:00</v>
      </c>
      <c r="O176" s="8">
        <f>'Correlation Matrix'!E165</f>
        <v>1.0650258387918587E-3</v>
      </c>
      <c r="P176">
        <f t="shared" si="29"/>
        <v>1.8589507899225755E-4</v>
      </c>
      <c r="R176" s="18"/>
      <c r="T176" s="13" t="str">
        <f t="shared" si="24"/>
        <v>19/10/2023 16:00:00</v>
      </c>
      <c r="U176" s="8">
        <f>'Correlation Matrix'!F165</f>
        <v>-3.1748698314580416E-2</v>
      </c>
      <c r="V176">
        <f t="shared" si="30"/>
        <v>3.3540493151003949E-4</v>
      </c>
      <c r="X176" s="18"/>
      <c r="Z176" s="13" t="str">
        <f t="shared" si="25"/>
        <v>19/10/2023 16:00:00</v>
      </c>
      <c r="AA176" s="8">
        <f>'Correlation Matrix'!G165</f>
        <v>-1.3673588364992254E-2</v>
      </c>
      <c r="AB176">
        <f t="shared" si="31"/>
        <v>8.5924295997430206E-5</v>
      </c>
      <c r="AD176" s="18"/>
      <c r="AF176" s="13" t="str">
        <f t="shared" si="26"/>
        <v>19/10/2023 16:00:00</v>
      </c>
      <c r="AG176" s="8">
        <f>'Correlation Matrix'!H165</f>
        <v>-1.5454379471024555E-2</v>
      </c>
      <c r="AH176">
        <f t="shared" si="32"/>
        <v>2.7069736597754192E-4</v>
      </c>
      <c r="AJ176" s="18"/>
      <c r="AX176" t="str">
        <f>'Correlation Matrix'!B343</f>
        <v>08/07/2024 16:00:00</v>
      </c>
      <c r="AY176" s="7">
        <f>'Correlation Matrix'!C343</f>
        <v>6.5175499339704939E-3</v>
      </c>
      <c r="AZ176" s="7">
        <f>'Correlation Matrix'!D343</f>
        <v>-3.5563162027772372E-3</v>
      </c>
      <c r="BA176" s="7">
        <f>'Correlation Matrix'!E343</f>
        <v>1.2960082962672759E-4</v>
      </c>
      <c r="BB176" s="7">
        <f>'Correlation Matrix'!F343</f>
        <v>1.7167074097129566E-2</v>
      </c>
      <c r="BC176" s="7">
        <f>'Correlation Matrix'!G343</f>
        <v>-7.2566828439837036E-3</v>
      </c>
      <c r="BD176" s="7">
        <f>'Correlation Matrix'!H343</f>
        <v>2.0796028357083676E-2</v>
      </c>
      <c r="BE176">
        <f>'Correlation Matrix'!I343</f>
        <v>340</v>
      </c>
    </row>
    <row r="177" spans="2:57" x14ac:dyDescent="0.2">
      <c r="B177" s="13" t="str">
        <f>'Correlation Matrix'!B166</f>
        <v>20/10/2023 16:00:00</v>
      </c>
      <c r="C177" s="24">
        <f>'Correlation Matrix'!C166</f>
        <v>-1.4813384501607393E-2</v>
      </c>
      <c r="D177">
        <f t="shared" si="27"/>
        <v>1.1758177240953499E-4</v>
      </c>
      <c r="F177" s="18"/>
      <c r="H177" s="13" t="str">
        <f t="shared" si="22"/>
        <v>20/10/2023 16:00:00</v>
      </c>
      <c r="I177" s="24">
        <f>'Correlation Matrix'!D166</f>
        <v>-2.547757791592873E-2</v>
      </c>
      <c r="J177">
        <f t="shared" si="28"/>
        <v>3.3695379834680828E-4</v>
      </c>
      <c r="L177" s="18"/>
      <c r="N177" s="13" t="str">
        <f t="shared" si="23"/>
        <v>20/10/2023 16:00:00</v>
      </c>
      <c r="O177" s="8">
        <f>'Correlation Matrix'!E166</f>
        <v>-1.351492603695215E-2</v>
      </c>
      <c r="P177">
        <f t="shared" si="29"/>
        <v>1.7480943105495974E-4</v>
      </c>
      <c r="R177" s="18"/>
      <c r="T177" s="13" t="str">
        <f t="shared" si="24"/>
        <v>20/10/2023 16:00:00</v>
      </c>
      <c r="U177" s="8">
        <f>'Correlation Matrix'!F166</f>
        <v>-4.6189458562945285E-3</v>
      </c>
      <c r="V177">
        <f t="shared" si="30"/>
        <v>3.7575942629965164E-4</v>
      </c>
      <c r="X177" s="18"/>
      <c r="Z177" s="13" t="str">
        <f t="shared" si="25"/>
        <v>20/10/2023 16:00:00</v>
      </c>
      <c r="AA177" s="8">
        <f>'Correlation Matrix'!G166</f>
        <v>-8.9605406086489658E-3</v>
      </c>
      <c r="AB177">
        <f t="shared" si="31"/>
        <v>9.198685936409949E-5</v>
      </c>
      <c r="AD177" s="18"/>
      <c r="AF177" s="13" t="str">
        <f t="shared" si="26"/>
        <v>20/10/2023 16:00:00</v>
      </c>
      <c r="AG177" s="8">
        <f>'Correlation Matrix'!H166</f>
        <v>-1.9347747831392446E-2</v>
      </c>
      <c r="AH177">
        <f t="shared" si="32"/>
        <v>2.687857947089549E-4</v>
      </c>
      <c r="AJ177" s="18"/>
      <c r="AX177" t="str">
        <f>'Correlation Matrix'!B342</f>
        <v>05/07/2024 16:00:00</v>
      </c>
      <c r="AY177" s="7">
        <f>'Correlation Matrix'!C342</f>
        <v>2.1389995892297006E-2</v>
      </c>
      <c r="AZ177" s="7">
        <f>'Correlation Matrix'!D342</f>
        <v>1.2123189802310669E-2</v>
      </c>
      <c r="BA177" s="7">
        <f>'Correlation Matrix'!E342</f>
        <v>-1.5433397452011288E-2</v>
      </c>
      <c r="BB177" s="7">
        <f>'Correlation Matrix'!F342</f>
        <v>-8.025314139034994E-3</v>
      </c>
      <c r="BC177" s="7">
        <f>'Correlation Matrix'!G342</f>
        <v>2.9186692881578804E-3</v>
      </c>
      <c r="BD177" s="7">
        <f>'Correlation Matrix'!H342</f>
        <v>5.7907889178396271E-3</v>
      </c>
      <c r="BE177">
        <f>'Correlation Matrix'!I342</f>
        <v>339</v>
      </c>
    </row>
    <row r="178" spans="2:57" x14ac:dyDescent="0.2">
      <c r="B178" s="13" t="str">
        <f>'Correlation Matrix'!B167</f>
        <v>23/10/2023 16:00:00</v>
      </c>
      <c r="C178" s="24">
        <f>'Correlation Matrix'!C167</f>
        <v>6.9388229914837116E-4</v>
      </c>
      <c r="D178">
        <f t="shared" si="27"/>
        <v>1.2369304768851061E-4</v>
      </c>
      <c r="F178" s="18"/>
      <c r="H178" s="13" t="str">
        <f t="shared" si="22"/>
        <v>23/10/2023 16:00:00</v>
      </c>
      <c r="I178" s="24">
        <f>'Correlation Matrix'!D167</f>
        <v>1.1043690679411661E-2</v>
      </c>
      <c r="J178">
        <f t="shared" si="28"/>
        <v>3.5568298903373296E-4</v>
      </c>
      <c r="L178" s="18"/>
      <c r="N178" s="13" t="str">
        <f t="shared" si="23"/>
        <v>23/10/2023 16:00:00</v>
      </c>
      <c r="O178" s="8">
        <f>'Correlation Matrix'!E167</f>
        <v>-3.7560520376500893E-2</v>
      </c>
      <c r="P178">
        <f t="shared" si="29"/>
        <v>1.7528005873871939E-4</v>
      </c>
      <c r="R178" s="18"/>
      <c r="T178" s="13" t="str">
        <f t="shared" si="24"/>
        <v>23/10/2023 16:00:00</v>
      </c>
      <c r="U178" s="8">
        <f>'Correlation Matrix'!F167</f>
        <v>-2.5001302205417155E-2</v>
      </c>
      <c r="V178">
        <f t="shared" si="30"/>
        <v>3.5449394037107538E-4</v>
      </c>
      <c r="X178" s="18"/>
      <c r="Z178" s="13" t="str">
        <f t="shared" si="25"/>
        <v>23/10/2023 16:00:00</v>
      </c>
      <c r="AA178" s="8">
        <f>'Correlation Matrix'!G167</f>
        <v>-1.9268832125842912E-3</v>
      </c>
      <c r="AB178">
        <f t="shared" si="31"/>
        <v>9.1285125082208349E-5</v>
      </c>
      <c r="AD178" s="18"/>
      <c r="AF178" s="13" t="str">
        <f t="shared" si="26"/>
        <v>23/10/2023 16:00:00</v>
      </c>
      <c r="AG178" s="8">
        <f>'Correlation Matrix'!H167</f>
        <v>8.9202087387984751E-5</v>
      </c>
      <c r="AH178">
        <f t="shared" si="32"/>
        <v>2.7511876779524668E-4</v>
      </c>
      <c r="AJ178" s="18"/>
      <c r="AX178" t="str">
        <f>'Correlation Matrix'!B341</f>
        <v>03/07/2024 13:05:00</v>
      </c>
      <c r="AY178" s="7">
        <f>'Correlation Matrix'!C341</f>
        <v>5.7942310494322798E-3</v>
      </c>
      <c r="AZ178" s="7">
        <f>'Correlation Matrix'!D341</f>
        <v>-1.2123189802310612E-2</v>
      </c>
      <c r="BA178" s="7">
        <f>'Correlation Matrix'!E341</f>
        <v>-2.5521597790533932E-4</v>
      </c>
      <c r="BB178" s="7">
        <f>'Correlation Matrix'!F341</f>
        <v>-3.3955890011382718E-3</v>
      </c>
      <c r="BC178" s="7">
        <f>'Correlation Matrix'!G341</f>
        <v>7.9074815893555861E-3</v>
      </c>
      <c r="BD178" s="7">
        <f>'Correlation Matrix'!H341</f>
        <v>1.8836749354680035E-2</v>
      </c>
      <c r="BE178">
        <f>'Correlation Matrix'!I341</f>
        <v>338</v>
      </c>
    </row>
    <row r="179" spans="2:57" x14ac:dyDescent="0.2">
      <c r="B179" s="13" t="str">
        <f>'Correlation Matrix'!B168</f>
        <v>24/10/2023 16:00:00</v>
      </c>
      <c r="C179" s="24">
        <f>'Correlation Matrix'!C168</f>
        <v>2.5401237535023851E-3</v>
      </c>
      <c r="D179">
        <f t="shared" si="27"/>
        <v>1.1630035318590425E-4</v>
      </c>
      <c r="F179" s="18"/>
      <c r="H179" s="13" t="str">
        <f t="shared" si="22"/>
        <v>24/10/2023 16:00:00</v>
      </c>
      <c r="I179" s="24">
        <f>'Correlation Matrix'!D168</f>
        <v>1.5679217409913411E-2</v>
      </c>
      <c r="J179">
        <f t="shared" si="28"/>
        <v>3.4165979592106041E-4</v>
      </c>
      <c r="L179" s="18"/>
      <c r="N179" s="13" t="str">
        <f t="shared" si="23"/>
        <v>24/10/2023 16:00:00</v>
      </c>
      <c r="O179" s="8">
        <f>'Correlation Matrix'!E168</f>
        <v>-2.540079209288066E-2</v>
      </c>
      <c r="P179">
        <f t="shared" si="29"/>
        <v>2.4941081667160863E-4</v>
      </c>
      <c r="R179" s="18"/>
      <c r="T179" s="13" t="str">
        <f t="shared" si="24"/>
        <v>24/10/2023 16:00:00</v>
      </c>
      <c r="U179" s="8">
        <f>'Correlation Matrix'!F168</f>
        <v>2.7159465521888082E-2</v>
      </c>
      <c r="V179">
        <f t="shared" si="30"/>
        <v>3.7072821066680672E-4</v>
      </c>
      <c r="X179" s="18"/>
      <c r="Z179" s="13" t="str">
        <f t="shared" si="25"/>
        <v>24/10/2023 16:00:00</v>
      </c>
      <c r="AA179" s="8">
        <f>'Correlation Matrix'!G168</f>
        <v>8.4092997310713288E-3</v>
      </c>
      <c r="AB179">
        <f t="shared" si="31"/>
        <v>8.6030790312172193E-5</v>
      </c>
      <c r="AD179" s="18"/>
      <c r="AF179" s="13" t="str">
        <f t="shared" si="26"/>
        <v>24/10/2023 16:00:00</v>
      </c>
      <c r="AG179" s="8">
        <f>'Correlation Matrix'!H168</f>
        <v>1.9083536993120105E-2</v>
      </c>
      <c r="AH179">
        <f t="shared" si="32"/>
        <v>2.5861211914827553E-4</v>
      </c>
      <c r="AJ179" s="18"/>
      <c r="AX179" t="str">
        <f>'Correlation Matrix'!B340</f>
        <v>02/07/2024 16:00:00</v>
      </c>
      <c r="AY179" s="7">
        <f>'Correlation Matrix'!C340</f>
        <v>1.6109450935414969E-2</v>
      </c>
      <c r="AZ179" s="7">
        <f>'Correlation Matrix'!D340</f>
        <v>1.4098924379501675E-2</v>
      </c>
      <c r="BA179" s="7">
        <f>'Correlation Matrix'!E340</f>
        <v>1.4683821708182322E-3</v>
      </c>
      <c r="BB179" s="7">
        <f>'Correlation Matrix'!F340</f>
        <v>2.1760474832877384E-2</v>
      </c>
      <c r="BC179" s="7">
        <f>'Correlation Matrix'!G340</f>
        <v>1.5959353079417409E-2</v>
      </c>
      <c r="BD179" s="7">
        <f>'Correlation Matrix'!H340</f>
        <v>5.3502073148408375E-3</v>
      </c>
      <c r="BE179">
        <f>'Correlation Matrix'!I340</f>
        <v>337</v>
      </c>
    </row>
    <row r="180" spans="2:57" x14ac:dyDescent="0.2">
      <c r="B180" s="13" t="str">
        <f>'Correlation Matrix'!B169</f>
        <v>25/10/2023 16:00:00</v>
      </c>
      <c r="C180" s="24">
        <f>'Correlation Matrix'!C169</f>
        <v>-1.3583537353133628E-2</v>
      </c>
      <c r="D180">
        <f t="shared" si="27"/>
        <v>1.0970946571573642E-4</v>
      </c>
      <c r="F180" s="18"/>
      <c r="H180" s="13" t="str">
        <f t="shared" si="22"/>
        <v>25/10/2023 16:00:00</v>
      </c>
      <c r="I180" s="24">
        <f>'Correlation Matrix'!D169</f>
        <v>-5.7387218519544911E-2</v>
      </c>
      <c r="J180">
        <f t="shared" si="28"/>
        <v>3.3591047968103673E-4</v>
      </c>
      <c r="L180" s="18"/>
      <c r="N180" s="13" t="str">
        <f t="shared" si="23"/>
        <v>25/10/2023 16:00:00</v>
      </c>
      <c r="O180" s="8">
        <f>'Correlation Matrix'!E169</f>
        <v>-4.9916908972411078E-3</v>
      </c>
      <c r="P180">
        <f t="shared" si="29"/>
        <v>2.7315818200805708E-4</v>
      </c>
      <c r="R180" s="18"/>
      <c r="T180" s="13" t="str">
        <f t="shared" si="24"/>
        <v>25/10/2023 16:00:00</v>
      </c>
      <c r="U180" s="8">
        <f>'Correlation Matrix'!F169</f>
        <v>-1.8337732192740271E-2</v>
      </c>
      <c r="V180">
        <f t="shared" si="30"/>
        <v>3.9274271207287599E-4</v>
      </c>
      <c r="X180" s="18"/>
      <c r="Z180" s="13" t="str">
        <f t="shared" si="25"/>
        <v>25/10/2023 16:00:00</v>
      </c>
      <c r="AA180" s="8">
        <f>'Correlation Matrix'!G169</f>
        <v>-1.551951890607492E-3</v>
      </c>
      <c r="AB180">
        <f t="shared" si="31"/>
        <v>8.5111922211461647E-5</v>
      </c>
      <c r="AD180" s="18"/>
      <c r="AF180" s="13" t="str">
        <f t="shared" si="26"/>
        <v>25/10/2023 16:00:00</v>
      </c>
      <c r="AG180" s="8">
        <f>'Correlation Matrix'!H169</f>
        <v>-1.9797376587990405E-2</v>
      </c>
      <c r="AH180">
        <f t="shared" si="32"/>
        <v>2.6494627504944601E-4</v>
      </c>
      <c r="AJ180" s="18"/>
      <c r="AX180" t="str">
        <f>'Correlation Matrix'!B339</f>
        <v>01/07/2024 16:00:00</v>
      </c>
      <c r="AY180" s="7">
        <f>'Correlation Matrix'!C339</f>
        <v>2.868905370820015E-2</v>
      </c>
      <c r="AZ180" s="7">
        <f>'Correlation Matrix'!D339</f>
        <v>2.0233754701003619E-2</v>
      </c>
      <c r="BA180" s="7">
        <f>'Correlation Matrix'!E339</f>
        <v>6.391001687465201E-4</v>
      </c>
      <c r="BB180" s="7">
        <f>'Correlation Matrix'!F339</f>
        <v>8.0000426670761501E-3</v>
      </c>
      <c r="BC180" s="7">
        <f>'Correlation Matrix'!G339</f>
        <v>-8.0795186717145823E-3</v>
      </c>
      <c r="BD180" s="7">
        <f>'Correlation Matrix'!H339</f>
        <v>2.3587395720735965E-2</v>
      </c>
      <c r="BE180">
        <f>'Correlation Matrix'!I339</f>
        <v>336</v>
      </c>
    </row>
    <row r="181" spans="2:57" x14ac:dyDescent="0.2">
      <c r="B181" s="13" t="str">
        <f>'Correlation Matrix'!B170</f>
        <v>26/10/2023 16:00:00</v>
      </c>
      <c r="C181" s="24">
        <f>'Correlation Matrix'!C170</f>
        <v>-2.4913268142836346E-2</v>
      </c>
      <c r="D181">
        <f t="shared" si="27"/>
        <v>1.1419764699423083E-4</v>
      </c>
      <c r="F181" s="18"/>
      <c r="H181" s="13" t="str">
        <f t="shared" si="22"/>
        <v>26/10/2023 16:00:00</v>
      </c>
      <c r="I181" s="24">
        <f>'Correlation Matrix'!D170</f>
        <v>-1.5106528978223718E-2</v>
      </c>
      <c r="J181">
        <f t="shared" si="28"/>
        <v>5.1335342186477459E-4</v>
      </c>
      <c r="L181" s="18"/>
      <c r="N181" s="13" t="str">
        <f t="shared" si="23"/>
        <v>26/10/2023 16:00:00</v>
      </c>
      <c r="O181" s="8">
        <f>'Correlation Matrix'!E170</f>
        <v>-7.2114149362541603E-3</v>
      </c>
      <c r="P181">
        <f t="shared" si="29"/>
        <v>2.5826370976838963E-4</v>
      </c>
      <c r="R181" s="18"/>
      <c r="T181" s="13" t="str">
        <f t="shared" si="24"/>
        <v>26/10/2023 16:00:00</v>
      </c>
      <c r="U181" s="8">
        <f>'Correlation Matrix'!F170</f>
        <v>-9.7445456631450322E-2</v>
      </c>
      <c r="V181">
        <f t="shared" si="30"/>
        <v>3.893544946668632E-4</v>
      </c>
      <c r="X181" s="18"/>
      <c r="Z181" s="13" t="str">
        <f t="shared" si="25"/>
        <v>26/10/2023 16:00:00</v>
      </c>
      <c r="AA181" s="8">
        <f>'Correlation Matrix'!G170</f>
        <v>-5.7866721402983622E-2</v>
      </c>
      <c r="AB181">
        <f t="shared" si="31"/>
        <v>8.0149720159019557E-5</v>
      </c>
      <c r="AD181" s="18"/>
      <c r="AF181" s="13" t="str">
        <f t="shared" si="26"/>
        <v>26/10/2023 16:00:00</v>
      </c>
      <c r="AG181" s="8">
        <f>'Correlation Matrix'!H170</f>
        <v>6.1401750197929298E-3</v>
      </c>
      <c r="AH181">
        <f t="shared" si="32"/>
        <v>2.7256566573248189E-4</v>
      </c>
      <c r="AJ181" s="18"/>
      <c r="AX181" t="str">
        <f>'Correlation Matrix'!B338</f>
        <v>28/06/2024 16:00:00</v>
      </c>
      <c r="AY181" s="7">
        <f>'Correlation Matrix'!C338</f>
        <v>-1.6387633643185913E-2</v>
      </c>
      <c r="AZ181" s="7">
        <f>'Correlation Matrix'!D338</f>
        <v>-2.3524480363901978E-2</v>
      </c>
      <c r="BA181" s="7">
        <f>'Correlation Matrix'!E338</f>
        <v>6.3950887899279576E-4</v>
      </c>
      <c r="BB181" s="7">
        <f>'Correlation Matrix'!F338</f>
        <v>-1.1113154831932367E-2</v>
      </c>
      <c r="BC181" s="7">
        <f>'Correlation Matrix'!G338</f>
        <v>-3.5976552249967586E-3</v>
      </c>
      <c r="BD181" s="7">
        <f>'Correlation Matrix'!H338</f>
        <v>-2.2269776029338453E-2</v>
      </c>
      <c r="BE181">
        <f>'Correlation Matrix'!I338</f>
        <v>335</v>
      </c>
    </row>
    <row r="182" spans="2:57" x14ac:dyDescent="0.2">
      <c r="B182" s="13" t="str">
        <f>'Correlation Matrix'!B171</f>
        <v>27/10/2023 16:00:00</v>
      </c>
      <c r="C182" s="24">
        <f>'Correlation Matrix'!C171</f>
        <v>7.937733778979876E-3</v>
      </c>
      <c r="D182">
        <f t="shared" si="27"/>
        <v>1.4458604394798887E-4</v>
      </c>
      <c r="F182" s="18"/>
      <c r="H182" s="13" t="str">
        <f t="shared" si="22"/>
        <v>27/10/2023 16:00:00</v>
      </c>
      <c r="I182" s="24">
        <f>'Correlation Matrix'!D171</f>
        <v>6.6094974201954482E-2</v>
      </c>
      <c r="J182">
        <f t="shared" si="28"/>
        <v>4.9624464961908288E-4</v>
      </c>
      <c r="L182" s="18"/>
      <c r="N182" s="13" t="str">
        <f t="shared" si="23"/>
        <v>27/10/2023 16:00:00</v>
      </c>
      <c r="O182" s="8">
        <f>'Correlation Matrix'!E171</f>
        <v>-6.9570005455761474E-2</v>
      </c>
      <c r="P182">
        <f t="shared" si="29"/>
        <v>2.45888157505256E-4</v>
      </c>
      <c r="R182" s="18"/>
      <c r="T182" s="13" t="str">
        <f t="shared" si="24"/>
        <v>27/10/2023 16:00:00</v>
      </c>
      <c r="U182" s="8">
        <f>'Correlation Matrix'!F171</f>
        <v>1.8500013743920209E-2</v>
      </c>
      <c r="V182">
        <f t="shared" si="30"/>
        <v>9.3573024607356372E-4</v>
      </c>
      <c r="X182" s="18"/>
      <c r="Z182" s="13" t="str">
        <f t="shared" si="25"/>
        <v>27/10/2023 16:00:00</v>
      </c>
      <c r="AA182" s="8">
        <f>'Correlation Matrix'!G171</f>
        <v>-1.399810842432071E-3</v>
      </c>
      <c r="AB182">
        <f t="shared" si="31"/>
        <v>2.7625418370530994E-4</v>
      </c>
      <c r="AD182" s="18"/>
      <c r="AF182" s="13" t="str">
        <f t="shared" si="26"/>
        <v>27/10/2023 16:00:00</v>
      </c>
      <c r="AG182" s="8">
        <f>'Correlation Matrix'!H171</f>
        <v>-1.7360614985466861E-2</v>
      </c>
      <c r="AH182">
        <f t="shared" si="32"/>
        <v>2.5847383074495433E-4</v>
      </c>
      <c r="AJ182" s="18"/>
      <c r="AX182" t="str">
        <f>'Correlation Matrix'!B337</f>
        <v>27/06/2024 16:00:00</v>
      </c>
      <c r="AY182" s="7">
        <f>'Correlation Matrix'!C337</f>
        <v>3.9780092238486118E-3</v>
      </c>
      <c r="AZ182" s="7">
        <f>'Correlation Matrix'!D337</f>
        <v>2.1663341430359296E-2</v>
      </c>
      <c r="BA182" s="7">
        <f>'Correlation Matrix'!E337</f>
        <v>2.3697452406604247E-3</v>
      </c>
      <c r="BB182" s="7">
        <f>'Correlation Matrix'!F337</f>
        <v>1.4962004929613762E-2</v>
      </c>
      <c r="BC182" s="7">
        <f>'Correlation Matrix'!G337</f>
        <v>-2.1517257936892267E-2</v>
      </c>
      <c r="BD182" s="7">
        <f>'Correlation Matrix'!H337</f>
        <v>-2.6646400548916132E-2</v>
      </c>
      <c r="BE182">
        <f>'Correlation Matrix'!I337</f>
        <v>334</v>
      </c>
    </row>
    <row r="183" spans="2:57" x14ac:dyDescent="0.2">
      <c r="B183" s="13" t="str">
        <f>'Correlation Matrix'!B172</f>
        <v>30/10/2023 16:00:00</v>
      </c>
      <c r="C183" s="24">
        <f>'Correlation Matrix'!C172</f>
        <v>1.2230219504221885E-2</v>
      </c>
      <c r="D183">
        <f t="shared" si="27"/>
        <v>1.3969133836386701E-4</v>
      </c>
      <c r="F183" s="18"/>
      <c r="H183" s="13" t="str">
        <f t="shared" si="22"/>
        <v>30/10/2023 16:00:00</v>
      </c>
      <c r="I183" s="24">
        <f>'Correlation Matrix'!D172</f>
        <v>3.8169348315714856E-2</v>
      </c>
      <c r="J183">
        <f t="shared" si="28"/>
        <v>7.285827075273598E-4</v>
      </c>
      <c r="L183" s="18"/>
      <c r="N183" s="13" t="str">
        <f t="shared" si="23"/>
        <v>30/10/2023 16:00:00</v>
      </c>
      <c r="O183" s="8">
        <f>'Correlation Matrix'!E172</f>
        <v>1.1981964035478564E-2</v>
      </c>
      <c r="P183">
        <f t="shared" si="29"/>
        <v>5.2153400760182166E-4</v>
      </c>
      <c r="R183" s="18"/>
      <c r="T183" s="13" t="str">
        <f t="shared" si="24"/>
        <v>30/10/2023 16:00:00</v>
      </c>
      <c r="U183" s="8">
        <f>'Correlation Matrix'!F172</f>
        <v>7.0123709558382222E-2</v>
      </c>
      <c r="V183">
        <f t="shared" si="30"/>
        <v>9.001214618206641E-4</v>
      </c>
      <c r="X183" s="18"/>
      <c r="Z183" s="13" t="str">
        <f t="shared" si="25"/>
        <v>30/10/2023 16:00:00</v>
      </c>
      <c r="AA183" s="8">
        <f>'Correlation Matrix'!G172</f>
        <v>2.2648625945229903E-2</v>
      </c>
      <c r="AB183">
        <f t="shared" si="31"/>
        <v>2.5979650090666675E-4</v>
      </c>
      <c r="AD183" s="18"/>
      <c r="AF183" s="13" t="str">
        <f t="shared" si="26"/>
        <v>30/10/2023 16:00:00</v>
      </c>
      <c r="AG183" s="8">
        <f>'Correlation Matrix'!H172</f>
        <v>2.0107017597681971E-2</v>
      </c>
      <c r="AH183">
        <f t="shared" si="32"/>
        <v>2.6104885806067405E-4</v>
      </c>
      <c r="AJ183" s="18"/>
      <c r="AX183" t="str">
        <f>'Correlation Matrix'!B336</f>
        <v>26/06/2024 16:00:00</v>
      </c>
      <c r="AY183" s="7">
        <f>'Correlation Matrix'!C336</f>
        <v>1.9796062253251291E-2</v>
      </c>
      <c r="AZ183" s="7">
        <f>'Correlation Matrix'!D336</f>
        <v>3.827286437879511E-2</v>
      </c>
      <c r="BA183" s="7">
        <f>'Correlation Matrix'!E336</f>
        <v>-1.5966752483283726E-2</v>
      </c>
      <c r="BB183" s="7">
        <f>'Correlation Matrix'!F336</f>
        <v>-1.8237587549781015E-2</v>
      </c>
      <c r="BC183" s="7">
        <f>'Correlation Matrix'!G336</f>
        <v>-7.2024363423005971E-3</v>
      </c>
      <c r="BD183" s="7">
        <f>'Correlation Matrix'!H336</f>
        <v>-5.5760028495753886E-2</v>
      </c>
      <c r="BE183">
        <f>'Correlation Matrix'!I336</f>
        <v>333</v>
      </c>
    </row>
    <row r="184" spans="2:57" x14ac:dyDescent="0.2">
      <c r="B184" s="13" t="str">
        <f>'Correlation Matrix'!B173</f>
        <v>31/10/2023 16:00:00</v>
      </c>
      <c r="C184" s="24">
        <f>'Correlation Matrix'!C173</f>
        <v>2.8147558606344122E-3</v>
      </c>
      <c r="D184">
        <f t="shared" si="27"/>
        <v>1.4028455420932195E-4</v>
      </c>
      <c r="F184" s="18"/>
      <c r="H184" s="13" t="str">
        <f t="shared" si="22"/>
        <v>31/10/2023 16:00:00</v>
      </c>
      <c r="I184" s="24">
        <f>'Correlation Matrix'!D173</f>
        <v>2.8592946493068388E-3</v>
      </c>
      <c r="J184">
        <f t="shared" si="28"/>
        <v>7.7228169412650008E-4</v>
      </c>
      <c r="L184" s="18"/>
      <c r="N184" s="13" t="str">
        <f t="shared" si="23"/>
        <v>31/10/2023 16:00:00</v>
      </c>
      <c r="O184" s="8">
        <f>'Correlation Matrix'!E173</f>
        <v>-2.4672755988175464E-3</v>
      </c>
      <c r="P184">
        <f t="shared" si="29"/>
        <v>4.9885601487456251E-4</v>
      </c>
      <c r="R184" s="18"/>
      <c r="T184" s="13" t="str">
        <f t="shared" si="24"/>
        <v>31/10/2023 16:00:00</v>
      </c>
      <c r="U184" s="8">
        <f>'Correlation Matrix'!F173</f>
        <v>-4.036060308735915E-2</v>
      </c>
      <c r="V184">
        <f t="shared" si="30"/>
        <v>1.1411542526451252E-3</v>
      </c>
      <c r="X184" s="18"/>
      <c r="Z184" s="13" t="str">
        <f t="shared" si="25"/>
        <v>31/10/2023 16:00:00</v>
      </c>
      <c r="AA184" s="8">
        <f>'Correlation Matrix'!G173</f>
        <v>1.0497311826924743E-2</v>
      </c>
      <c r="AB184">
        <f t="shared" si="31"/>
        <v>2.7498632628468326E-4</v>
      </c>
      <c r="AD184" s="18"/>
      <c r="AF184" s="13" t="str">
        <f t="shared" si="26"/>
        <v>31/10/2023 16:00:00</v>
      </c>
      <c r="AG184" s="8">
        <f>'Correlation Matrix'!H173</f>
        <v>-9.7366681735117837E-4</v>
      </c>
      <c r="AH184">
        <f t="shared" si="32"/>
        <v>2.6964345597744316E-4</v>
      </c>
      <c r="AJ184" s="18"/>
      <c r="AX184" t="str">
        <f>'Correlation Matrix'!B335</f>
        <v>25/06/2024 16:00:00</v>
      </c>
      <c r="AY184" s="7">
        <f>'Correlation Matrix'!C335</f>
        <v>4.4581939088239372E-3</v>
      </c>
      <c r="AZ184" s="7">
        <f>'Correlation Matrix'!D335</f>
        <v>4.1407926660313871E-3</v>
      </c>
      <c r="BA184" s="7">
        <f>'Correlation Matrix'!E335</f>
        <v>-5.3497940477076206E-3</v>
      </c>
      <c r="BB184" s="7">
        <f>'Correlation Matrix'!F335</f>
        <v>1.9289850010957323E-2</v>
      </c>
      <c r="BC184" s="7">
        <f>'Correlation Matrix'!G335</f>
        <v>-2.8708887690290035E-3</v>
      </c>
      <c r="BD184" s="7">
        <f>'Correlation Matrix'!H335</f>
        <v>2.8601397678500378E-2</v>
      </c>
      <c r="BE184">
        <f>'Correlation Matrix'!I335</f>
        <v>332</v>
      </c>
    </row>
    <row r="185" spans="2:57" x14ac:dyDescent="0.2">
      <c r="B185" s="13" t="str">
        <f>'Correlation Matrix'!B174</f>
        <v>01/11/2023 16:00:00</v>
      </c>
      <c r="C185" s="24">
        <f>'Correlation Matrix'!C174</f>
        <v>1.8565248657311163E-2</v>
      </c>
      <c r="D185">
        <f t="shared" si="27"/>
        <v>1.3234285199006116E-4</v>
      </c>
      <c r="F185" s="18"/>
      <c r="H185" s="13" t="str">
        <f t="shared" si="22"/>
        <v>01/11/2023 16:00:00</v>
      </c>
      <c r="I185" s="24">
        <f>'Correlation Matrix'!D174</f>
        <v>2.8955334729660023E-2</v>
      </c>
      <c r="J185">
        <f t="shared" si="28"/>
        <v>7.2643532643240335E-4</v>
      </c>
      <c r="L185" s="18"/>
      <c r="N185" s="13" t="str">
        <f t="shared" si="23"/>
        <v>01/11/2023 16:00:00</v>
      </c>
      <c r="O185" s="8">
        <f>'Correlation Matrix'!E174</f>
        <v>-1.2081193504448419E-2</v>
      </c>
      <c r="P185">
        <f t="shared" si="29"/>
        <v>4.6928990091491999E-4</v>
      </c>
      <c r="R185" s="18"/>
      <c r="T185" s="13" t="str">
        <f t="shared" si="24"/>
        <v>01/11/2023 16:00:00</v>
      </c>
      <c r="U185" s="8">
        <f>'Correlation Matrix'!F174</f>
        <v>3.8777071481714886E-2</v>
      </c>
      <c r="V185">
        <f t="shared" si="30"/>
        <v>1.1704236943809385E-3</v>
      </c>
      <c r="X185" s="18"/>
      <c r="Z185" s="13" t="str">
        <f t="shared" si="25"/>
        <v>01/11/2023 16:00:00</v>
      </c>
      <c r="AA185" s="8">
        <f>'Correlation Matrix'!G174</f>
        <v>3.8983302481653539E-3</v>
      </c>
      <c r="AB185">
        <f t="shared" si="31"/>
        <v>2.6509876004310388E-4</v>
      </c>
      <c r="AD185" s="18"/>
      <c r="AF185" s="13" t="str">
        <f t="shared" si="26"/>
        <v>01/11/2023 16:00:00</v>
      </c>
      <c r="AG185" s="8">
        <f>'Correlation Matrix'!H174</f>
        <v>1.6947325749818512E-2</v>
      </c>
      <c r="AH185">
        <f t="shared" si="32"/>
        <v>2.5352173024306918E-4</v>
      </c>
      <c r="AJ185" s="18"/>
      <c r="AX185" t="str">
        <f>'Correlation Matrix'!B334</f>
        <v>24/06/2024 16:00:00</v>
      </c>
      <c r="AY185" s="7">
        <f>'Correlation Matrix'!C334</f>
        <v>3.1277844713533962E-3</v>
      </c>
      <c r="AZ185" s="7">
        <f>'Correlation Matrix'!D334</f>
        <v>-1.8738036568788197E-2</v>
      </c>
      <c r="BA185" s="7">
        <f>'Correlation Matrix'!E334</f>
        <v>2.5622050724048669E-2</v>
      </c>
      <c r="BB185" s="7">
        <f>'Correlation Matrix'!F334</f>
        <v>-4.901112558857796E-3</v>
      </c>
      <c r="BC185" s="7">
        <f>'Correlation Matrix'!G334</f>
        <v>4.6281654430939435E-3</v>
      </c>
      <c r="BD185" s="7">
        <f>'Correlation Matrix'!H334</f>
        <v>-9.349951817234893E-3</v>
      </c>
      <c r="BE185">
        <f>'Correlation Matrix'!I334</f>
        <v>331</v>
      </c>
    </row>
    <row r="186" spans="2:57" x14ac:dyDescent="0.2">
      <c r="B186" s="13" t="str">
        <f>'Correlation Matrix'!B175</f>
        <v>02/11/2023 16:00:00</v>
      </c>
      <c r="C186" s="24">
        <f>'Correlation Matrix'!C175</f>
        <v>2.0482026814284352E-2</v>
      </c>
      <c r="D186">
        <f t="shared" si="27"/>
        <v>1.4508238833312514E-4</v>
      </c>
      <c r="F186" s="18"/>
      <c r="H186" s="13" t="str">
        <f t="shared" si="22"/>
        <v>02/11/2023 16:00:00</v>
      </c>
      <c r="I186" s="24">
        <f>'Correlation Matrix'!D175</f>
        <v>7.7798770999360752E-3</v>
      </c>
      <c r="J186">
        <f t="shared" si="28"/>
        <v>7.3315389140485852E-4</v>
      </c>
      <c r="L186" s="18"/>
      <c r="N186" s="13" t="str">
        <f t="shared" si="23"/>
        <v>02/11/2023 16:00:00</v>
      </c>
      <c r="O186" s="8">
        <f>'Correlation Matrix'!E175</f>
        <v>3.2659868015712364E-2</v>
      </c>
      <c r="P186">
        <f t="shared" si="29"/>
        <v>4.498898210495404E-4</v>
      </c>
      <c r="R186" s="18"/>
      <c r="T186" s="13" t="str">
        <f t="shared" si="24"/>
        <v>02/11/2023 16:00:00</v>
      </c>
      <c r="U186" s="8">
        <f>'Correlation Matrix'!F175</f>
        <v>1.0091539442022989E-2</v>
      </c>
      <c r="V186">
        <f t="shared" si="30"/>
        <v>1.1904179490799635E-3</v>
      </c>
      <c r="X186" s="18"/>
      <c r="Z186" s="13" t="str">
        <f t="shared" si="25"/>
        <v>02/11/2023 16:00:00</v>
      </c>
      <c r="AA186" s="8">
        <f>'Correlation Matrix'!G175</f>
        <v>1.280737023351493E-2</v>
      </c>
      <c r="AB186">
        <f t="shared" si="31"/>
        <v>2.501046531639433E-4</v>
      </c>
      <c r="AD186" s="18"/>
      <c r="AF186" s="13" t="str">
        <f t="shared" si="26"/>
        <v>02/11/2023 16:00:00</v>
      </c>
      <c r="AG186" s="8">
        <f>'Correlation Matrix'!H175</f>
        <v>2.0169620135403767E-2</v>
      </c>
      <c r="AH186">
        <f t="shared" si="32"/>
        <v>2.5554313743271273E-4</v>
      </c>
      <c r="AJ186" s="18"/>
      <c r="AX186" t="str">
        <f>'Correlation Matrix'!B333</f>
        <v>21/06/2024 16:00:00</v>
      </c>
      <c r="AY186" s="7">
        <f>'Correlation Matrix'!C333</f>
        <v>-1.0499413276791171E-2</v>
      </c>
      <c r="AZ186" s="7">
        <f>'Correlation Matrix'!D333</f>
        <v>1.5886042276830638E-2</v>
      </c>
      <c r="BA186" s="7">
        <f>'Correlation Matrix'!E333</f>
        <v>-8.720239921445324E-3</v>
      </c>
      <c r="BB186" s="7">
        <f>'Correlation Matrix'!F333</f>
        <v>-6.9601812215553437E-3</v>
      </c>
      <c r="BC186" s="7">
        <f>'Correlation Matrix'!G333</f>
        <v>5.1578319247654091E-3</v>
      </c>
      <c r="BD186" s="7">
        <f>'Correlation Matrix'!H333</f>
        <v>-1.898158888382508E-2</v>
      </c>
      <c r="BE186">
        <f>'Correlation Matrix'!I333</f>
        <v>330</v>
      </c>
    </row>
    <row r="187" spans="2:57" x14ac:dyDescent="0.2">
      <c r="B187" s="13" t="str">
        <f>'Correlation Matrix'!B176</f>
        <v>03/11/2023 16:00:00</v>
      </c>
      <c r="C187" s="24">
        <f>'Correlation Matrix'!C176</f>
        <v>-5.1945235655890959E-3</v>
      </c>
      <c r="D187">
        <f t="shared" si="27"/>
        <v>1.6154825037840143E-4</v>
      </c>
      <c r="F187" s="18"/>
      <c r="H187" s="13" t="str">
        <f t="shared" si="22"/>
        <v>03/11/2023 16:00:00</v>
      </c>
      <c r="I187" s="24">
        <f>'Correlation Matrix'!D176</f>
        <v>3.8312838277419024E-3</v>
      </c>
      <c r="J187">
        <f t="shared" si="28"/>
        <v>6.9279624718197365E-4</v>
      </c>
      <c r="L187" s="18"/>
      <c r="N187" s="13" t="str">
        <f t="shared" si="23"/>
        <v>03/11/2023 16:00:00</v>
      </c>
      <c r="O187" s="8">
        <f>'Correlation Matrix'!E176</f>
        <v>-7.760608507963793E-3</v>
      </c>
      <c r="P187">
        <f t="shared" si="29"/>
        <v>4.8689645051479307E-4</v>
      </c>
      <c r="R187" s="18"/>
      <c r="T187" s="13" t="str">
        <f t="shared" si="24"/>
        <v>03/11/2023 16:00:00</v>
      </c>
      <c r="U187" s="8">
        <f>'Correlation Matrix'!F176</f>
        <v>1.9882605886568944E-2</v>
      </c>
      <c r="V187">
        <f t="shared" si="30"/>
        <v>1.12510322223376E-3</v>
      </c>
      <c r="X187" s="18"/>
      <c r="Z187" s="13" t="str">
        <f t="shared" si="25"/>
        <v>03/11/2023 16:00:00</v>
      </c>
      <c r="AA187" s="8">
        <f>'Correlation Matrix'!G176</f>
        <v>8.7416327926036121E-3</v>
      </c>
      <c r="AB187">
        <f t="shared" si="31"/>
        <v>2.4494009791200616E-4</v>
      </c>
      <c r="AD187" s="18"/>
      <c r="AF187" s="13" t="str">
        <f t="shared" si="26"/>
        <v>03/11/2023 16:00:00</v>
      </c>
      <c r="AG187" s="8">
        <f>'Correlation Matrix'!H176</f>
        <v>-1.0245027789299865E-3</v>
      </c>
      <c r="AH187">
        <f t="shared" si="32"/>
        <v>2.6461936377113909E-4</v>
      </c>
      <c r="AJ187" s="18"/>
      <c r="AX187" t="str">
        <f>'Correlation Matrix'!B332</f>
        <v>20/06/2024 16:00:00</v>
      </c>
      <c r="AY187" s="7">
        <f>'Correlation Matrix'!C332</f>
        <v>-2.1747678819839824E-2</v>
      </c>
      <c r="AZ187" s="7">
        <f>'Correlation Matrix'!D332</f>
        <v>1.7836801529211254E-2</v>
      </c>
      <c r="BA187" s="7">
        <f>'Correlation Matrix'!E332</f>
        <v>2.1357717333902123E-2</v>
      </c>
      <c r="BB187" s="7">
        <f>'Correlation Matrix'!F332</f>
        <v>-5.0217633706794954E-2</v>
      </c>
      <c r="BC187" s="7">
        <f>'Correlation Matrix'!G332</f>
        <v>5.3178650061708977E-3</v>
      </c>
      <c r="BD187" s="7">
        <f>'Correlation Matrix'!H332</f>
        <v>8.5833559136045574E-3</v>
      </c>
      <c r="BE187">
        <f>'Correlation Matrix'!I332</f>
        <v>329</v>
      </c>
    </row>
    <row r="188" spans="2:57" x14ac:dyDescent="0.2">
      <c r="B188" s="13" t="str">
        <f>'Correlation Matrix'!B177</f>
        <v>06/11/2023 16:00:00</v>
      </c>
      <c r="C188" s="24">
        <f>'Correlation Matrix'!C177</f>
        <v>1.4499523438351727E-2</v>
      </c>
      <c r="D188">
        <f t="shared" si="27"/>
        <v>1.5347433986010497E-4</v>
      </c>
      <c r="F188" s="18"/>
      <c r="H188" s="13" t="str">
        <f t="shared" si="22"/>
        <v>06/11/2023 16:00:00</v>
      </c>
      <c r="I188" s="24">
        <f>'Correlation Matrix'!D177</f>
        <v>8.1914663685019023E-3</v>
      </c>
      <c r="J188">
        <f t="shared" si="28"/>
        <v>6.5210919649717823E-4</v>
      </c>
      <c r="L188" s="18"/>
      <c r="N188" s="13" t="str">
        <f t="shared" si="23"/>
        <v>06/11/2023 16:00:00</v>
      </c>
      <c r="O188" s="8">
        <f>'Correlation Matrix'!E177</f>
        <v>-4.1410737701691423E-3</v>
      </c>
      <c r="P188">
        <f t="shared" si="29"/>
        <v>4.6129628614873826E-4</v>
      </c>
      <c r="R188" s="18"/>
      <c r="T188" s="13" t="str">
        <f t="shared" si="24"/>
        <v>06/11/2023 16:00:00</v>
      </c>
      <c r="U188" s="8">
        <f>'Correlation Matrix'!F177</f>
        <v>3.6843762894154201E-3</v>
      </c>
      <c r="V188">
        <f t="shared" si="30"/>
        <v>1.081316109910172E-3</v>
      </c>
      <c r="X188" s="18"/>
      <c r="Z188" s="13" t="str">
        <f t="shared" si="25"/>
        <v>06/11/2023 16:00:00</v>
      </c>
      <c r="AA188" s="8">
        <f>'Correlation Matrix'!G177</f>
        <v>2.8489659741268554E-4</v>
      </c>
      <c r="AB188">
        <f t="shared" si="31"/>
        <v>2.3482866067012914E-4</v>
      </c>
      <c r="AD188" s="18"/>
      <c r="AF188" s="13" t="str">
        <f t="shared" si="26"/>
        <v>06/11/2023 16:00:00</v>
      </c>
      <c r="AG188" s="8">
        <f>'Correlation Matrix'!H177</f>
        <v>6.3379354646036681E-2</v>
      </c>
      <c r="AH188">
        <f t="shared" si="32"/>
        <v>2.4880517830151288E-4</v>
      </c>
      <c r="AJ188" s="18"/>
      <c r="AX188" t="str">
        <f>'Correlation Matrix'!B331</f>
        <v>18/06/2024 16:00:00</v>
      </c>
      <c r="AY188" s="7">
        <f>'Correlation Matrix'!C331</f>
        <v>-1.1045220883624869E-2</v>
      </c>
      <c r="AZ188" s="7">
        <f>'Correlation Matrix'!D331</f>
        <v>-6.8144292917169894E-3</v>
      </c>
      <c r="BA188" s="7">
        <f>'Correlation Matrix'!E331</f>
        <v>9.1348042369318149E-4</v>
      </c>
      <c r="BB188" s="7">
        <f>'Correlation Matrix'!F331</f>
        <v>4.6281074344680173E-3</v>
      </c>
      <c r="BC188" s="7">
        <f>'Correlation Matrix'!G331</f>
        <v>4.4532593468238502E-3</v>
      </c>
      <c r="BD188" s="7">
        <f>'Correlation Matrix'!H331</f>
        <v>3.8808838455344052E-2</v>
      </c>
      <c r="BE188">
        <f>'Correlation Matrix'!I331</f>
        <v>328</v>
      </c>
    </row>
    <row r="189" spans="2:57" x14ac:dyDescent="0.2">
      <c r="B189" s="13" t="str">
        <f>'Correlation Matrix'!B178</f>
        <v>07/11/2023 16:00:00</v>
      </c>
      <c r="C189" s="24">
        <f>'Correlation Matrix'!C178</f>
        <v>1.4347289450206285E-2</v>
      </c>
      <c r="D189">
        <f t="shared" si="27"/>
        <v>1.5688005026485733E-4</v>
      </c>
      <c r="F189" s="18"/>
      <c r="H189" s="13" t="str">
        <f t="shared" si="22"/>
        <v>07/11/2023 16:00:00</v>
      </c>
      <c r="I189" s="24">
        <f>'Correlation Matrix'!D178</f>
        <v>2.1031045987995243E-2</v>
      </c>
      <c r="J189">
        <f t="shared" si="28"/>
        <v>6.1700865198332535E-4</v>
      </c>
      <c r="L189" s="18"/>
      <c r="N189" s="13" t="str">
        <f t="shared" si="23"/>
        <v>07/11/2023 16:00:00</v>
      </c>
      <c r="O189" s="8">
        <f>'Correlation Matrix'!E178</f>
        <v>-1.777611064026257E-2</v>
      </c>
      <c r="P189">
        <f t="shared" si="29"/>
        <v>4.3464741849801291E-4</v>
      </c>
      <c r="R189" s="18"/>
      <c r="T189" s="13" t="str">
        <f t="shared" si="24"/>
        <v>07/11/2023 16:00:00</v>
      </c>
      <c r="U189" s="8">
        <f>'Correlation Matrix'!F178</f>
        <v>-1.8404913170871554E-3</v>
      </c>
      <c r="V189">
        <f t="shared" si="30"/>
        <v>1.0172516210340821E-3</v>
      </c>
      <c r="X189" s="18"/>
      <c r="Z189" s="13" t="str">
        <f t="shared" si="25"/>
        <v>07/11/2023 16:00:00</v>
      </c>
      <c r="AA189" s="8">
        <f>'Correlation Matrix'!G178</f>
        <v>6.9933061808466132E-3</v>
      </c>
      <c r="AB189">
        <f t="shared" si="31"/>
        <v>2.2074381099419443E-4</v>
      </c>
      <c r="AD189" s="18"/>
      <c r="AF189" s="13" t="str">
        <f t="shared" si="26"/>
        <v>07/11/2023 16:00:00</v>
      </c>
      <c r="AG189" s="8">
        <f>'Correlation Matrix'!H178</f>
        <v>-3.9743578918609253E-2</v>
      </c>
      <c r="AH189">
        <f t="shared" si="32"/>
        <v>4.7489342332430779E-4</v>
      </c>
      <c r="AJ189" s="18"/>
      <c r="AX189" t="str">
        <f>'Correlation Matrix'!B330</f>
        <v>17/06/2024 16:00:00</v>
      </c>
      <c r="AY189" s="7">
        <f>'Correlation Matrix'!C330</f>
        <v>1.9480530284974665E-2</v>
      </c>
      <c r="AZ189" s="7">
        <f>'Correlation Matrix'!D330</f>
        <v>2.1755692253348038E-3</v>
      </c>
      <c r="BA189" s="7">
        <f>'Correlation Matrix'!E330</f>
        <v>4.0554738994939658E-3</v>
      </c>
      <c r="BB189" s="7">
        <f>'Correlation Matrix'!F330</f>
        <v>2.1942091256276951E-2</v>
      </c>
      <c r="BC189" s="7">
        <f>'Correlation Matrix'!G330</f>
        <v>7.7962623533775269E-3</v>
      </c>
      <c r="BD189" s="7">
        <f>'Correlation Matrix'!H330</f>
        <v>-1.349219380351311E-2</v>
      </c>
      <c r="BE189">
        <f>'Correlation Matrix'!I330</f>
        <v>327</v>
      </c>
    </row>
    <row r="190" spans="2:57" x14ac:dyDescent="0.2">
      <c r="B190" s="13" t="str">
        <f>'Correlation Matrix'!B179</f>
        <v>08/11/2023 16:00:00</v>
      </c>
      <c r="C190" s="24">
        <f>'Correlation Matrix'!C179</f>
        <v>5.8676925227720564E-3</v>
      </c>
      <c r="D190">
        <f t="shared" si="27"/>
        <v>1.5981793012304592E-4</v>
      </c>
      <c r="F190" s="18"/>
      <c r="H190" s="13" t="str">
        <f t="shared" si="22"/>
        <v>08/11/2023 16:00:00</v>
      </c>
      <c r="I190" s="24">
        <f>'Correlation Matrix'!D179</f>
        <v>-4.4243198684398065E-3</v>
      </c>
      <c r="J190">
        <f t="shared" si="28"/>
        <v>6.0652642658527603E-4</v>
      </c>
      <c r="L190" s="18"/>
      <c r="N190" s="13" t="str">
        <f t="shared" si="23"/>
        <v>08/11/2023 16:00:00</v>
      </c>
      <c r="O190" s="8">
        <f>'Correlation Matrix'!E179</f>
        <v>-1.4016477160598343E-2</v>
      </c>
      <c r="P190">
        <f t="shared" si="29"/>
        <v>4.2752797995782347E-4</v>
      </c>
      <c r="R190" s="18"/>
      <c r="T190" s="13" t="str">
        <f t="shared" si="24"/>
        <v>08/11/2023 16:00:00</v>
      </c>
      <c r="U190" s="8">
        <f>'Correlation Matrix'!F179</f>
        <v>3.6776014479770799E-3</v>
      </c>
      <c r="V190">
        <f t="shared" si="30"/>
        <v>9.5641976826933348E-4</v>
      </c>
      <c r="X190" s="18"/>
      <c r="Z190" s="13" t="str">
        <f t="shared" si="25"/>
        <v>08/11/2023 16:00:00</v>
      </c>
      <c r="AA190" s="8">
        <f>'Correlation Matrix'!G179</f>
        <v>2.1321148115793788E-3</v>
      </c>
      <c r="AB190">
        <f t="shared" si="31"/>
        <v>2.1043356221488678E-4</v>
      </c>
      <c r="AD190" s="18"/>
      <c r="AF190" s="13" t="str">
        <f t="shared" si="26"/>
        <v>08/11/2023 16:00:00</v>
      </c>
      <c r="AG190" s="8">
        <f>'Correlation Matrix'!H179</f>
        <v>1.0869221297834563E-2</v>
      </c>
      <c r="AH190">
        <f t="shared" si="32"/>
        <v>5.4117294184043271E-4</v>
      </c>
      <c r="AJ190" s="18"/>
      <c r="AX190" t="str">
        <f>'Correlation Matrix'!B329</f>
        <v>14/06/2024 16:00:00</v>
      </c>
      <c r="AY190" s="7">
        <f>'Correlation Matrix'!C329</f>
        <v>-8.2019535092213904E-3</v>
      </c>
      <c r="AZ190" s="7">
        <f>'Correlation Matrix'!D329</f>
        <v>-9.2519530940429414E-4</v>
      </c>
      <c r="BA190" s="7">
        <f>'Correlation Matrix'!E329</f>
        <v>-1.7681154535885266E-3</v>
      </c>
      <c r="BB190" s="7">
        <f>'Correlation Matrix'!F329</f>
        <v>-1.845689977731662E-2</v>
      </c>
      <c r="BC190" s="7">
        <f>'Correlation Matrix'!G329</f>
        <v>-8.3180652930688645E-4</v>
      </c>
      <c r="BD190" s="7">
        <f>'Correlation Matrix'!H329</f>
        <v>-2.313651025514012E-2</v>
      </c>
      <c r="BE190">
        <f>'Correlation Matrix'!I329</f>
        <v>326</v>
      </c>
    </row>
    <row r="191" spans="2:57" x14ac:dyDescent="0.2">
      <c r="B191" s="13" t="str">
        <f>'Correlation Matrix'!B180</f>
        <v>09/11/2023 16:00:00</v>
      </c>
      <c r="C191" s="24">
        <f>'Correlation Matrix'!C180</f>
        <v>-2.6279785176610655E-3</v>
      </c>
      <c r="D191">
        <f t="shared" si="27"/>
        <v>1.5229464324817088E-4</v>
      </c>
      <c r="F191" s="18"/>
      <c r="H191" s="13" t="str">
        <f t="shared" si="22"/>
        <v>09/11/2023 16:00:00</v>
      </c>
      <c r="I191" s="24">
        <f>'Correlation Matrix'!D180</f>
        <v>-1.0471299867295478E-2</v>
      </c>
      <c r="J191">
        <f t="shared" si="28"/>
        <v>5.7130931736805576E-4</v>
      </c>
      <c r="L191" s="18"/>
      <c r="N191" s="13" t="str">
        <f t="shared" si="23"/>
        <v>09/11/2023 16:00:00</v>
      </c>
      <c r="O191" s="8">
        <f>'Correlation Matrix'!E180</f>
        <v>-3.2355658810385734E-3</v>
      </c>
      <c r="P191">
        <f t="shared" si="29"/>
        <v>4.1366399907996854E-4</v>
      </c>
      <c r="R191" s="18"/>
      <c r="T191" s="13" t="str">
        <f t="shared" si="24"/>
        <v>09/11/2023 16:00:00</v>
      </c>
      <c r="U191" s="8">
        <f>'Correlation Matrix'!F180</f>
        <v>2.1187233219444063E-2</v>
      </c>
      <c r="V191">
        <f t="shared" si="30"/>
        <v>8.9984606731778323E-4</v>
      </c>
      <c r="X191" s="18"/>
      <c r="Z191" s="13" t="str">
        <f t="shared" si="25"/>
        <v>09/11/2023 16:00:00</v>
      </c>
      <c r="AA191" s="8">
        <f>'Correlation Matrix'!G180</f>
        <v>-4.4749708193215316E-3</v>
      </c>
      <c r="AB191">
        <f t="shared" si="31"/>
        <v>1.9808030329617892E-4</v>
      </c>
      <c r="AD191" s="18"/>
      <c r="AF191" s="13" t="str">
        <f t="shared" si="26"/>
        <v>09/11/2023 16:00:00</v>
      </c>
      <c r="AG191" s="8">
        <f>'Correlation Matrix'!H180</f>
        <v>-4.5490339395507211E-3</v>
      </c>
      <c r="AH191">
        <f t="shared" si="32"/>
        <v>5.1579096362728476E-4</v>
      </c>
      <c r="AJ191" s="18"/>
      <c r="AX191" t="str">
        <f>'Correlation Matrix'!B328</f>
        <v>13/06/2024 16:00:00</v>
      </c>
      <c r="AY191" s="7">
        <f>'Correlation Matrix'!C328</f>
        <v>5.4761317255874456E-3</v>
      </c>
      <c r="AZ191" s="7">
        <f>'Correlation Matrix'!D328</f>
        <v>-1.6508790987430719E-2</v>
      </c>
      <c r="BA191" s="7">
        <f>'Correlation Matrix'!E328</f>
        <v>-8.9885318261153525E-3</v>
      </c>
      <c r="BB191" s="7">
        <f>'Correlation Matrix'!F328</f>
        <v>4.8329399961349051E-3</v>
      </c>
      <c r="BC191" s="7">
        <f>'Correlation Matrix'!G328</f>
        <v>4.5045121211045079E-3</v>
      </c>
      <c r="BD191" s="7">
        <f>'Correlation Matrix'!H328</f>
        <v>8.2180985735298712E-3</v>
      </c>
      <c r="BE191">
        <f>'Correlation Matrix'!I328</f>
        <v>325</v>
      </c>
    </row>
    <row r="192" spans="2:57" x14ac:dyDescent="0.2">
      <c r="B192" s="13" t="str">
        <f>'Correlation Matrix'!B181</f>
        <v>10/11/2023 16:00:00</v>
      </c>
      <c r="C192" s="24">
        <f>'Correlation Matrix'!C181</f>
        <v>2.1638001552667766E-2</v>
      </c>
      <c r="D192">
        <f t="shared" si="27"/>
        <v>1.4357134091863791E-4</v>
      </c>
      <c r="F192" s="18"/>
      <c r="H192" s="13" t="str">
        <f t="shared" si="22"/>
        <v>10/11/2023 16:00:00</v>
      </c>
      <c r="I192" s="24">
        <f>'Correlation Matrix'!D181</f>
        <v>2.0834086902842053E-2</v>
      </c>
      <c r="J192">
        <f t="shared" si="28"/>
        <v>5.4360964558062175E-4</v>
      </c>
      <c r="L192" s="18"/>
      <c r="N192" s="13" t="str">
        <f t="shared" si="23"/>
        <v>10/11/2023 16:00:00</v>
      </c>
      <c r="O192" s="8">
        <f>'Correlation Matrix'!E181</f>
        <v>7.0904856714838135E-3</v>
      </c>
      <c r="P192">
        <f t="shared" si="29"/>
        <v>3.8947229232940285E-4</v>
      </c>
      <c r="R192" s="18"/>
      <c r="T192" s="13" t="str">
        <f t="shared" si="24"/>
        <v>10/11/2023 16:00:00</v>
      </c>
      <c r="U192" s="8">
        <f>'Correlation Matrix'!F181</f>
        <v>1.8398145063540816E-2</v>
      </c>
      <c r="V192">
        <f t="shared" si="30"/>
        <v>8.7278923436842311E-4</v>
      </c>
      <c r="X192" s="18"/>
      <c r="Z192" s="13" t="str">
        <f t="shared" si="25"/>
        <v>10/11/2023 16:00:00</v>
      </c>
      <c r="AA192" s="8">
        <f>'Correlation Matrix'!G181</f>
        <v>1.641266997819792E-2</v>
      </c>
      <c r="AB192">
        <f t="shared" si="31"/>
        <v>1.8739700692843491E-4</v>
      </c>
      <c r="AD192" s="18"/>
      <c r="AF192" s="13" t="str">
        <f t="shared" si="26"/>
        <v>10/11/2023 16:00:00</v>
      </c>
      <c r="AG192" s="8">
        <f>'Correlation Matrix'!H181</f>
        <v>9.4060099416237875E-3</v>
      </c>
      <c r="AH192">
        <f t="shared" si="32"/>
        <v>4.8608512839663868E-4</v>
      </c>
      <c r="AJ192" s="18"/>
      <c r="AX192" t="str">
        <f>'Correlation Matrix'!B327</f>
        <v>12/06/2024 16:00:00</v>
      </c>
      <c r="AY192" s="7">
        <f>'Correlation Matrix'!C327</f>
        <v>2.8177581693864077E-2</v>
      </c>
      <c r="AZ192" s="7">
        <f>'Correlation Matrix'!D327</f>
        <v>-1.8175991318501489E-3</v>
      </c>
      <c r="BA192" s="7">
        <f>'Correlation Matrix'!E327</f>
        <v>-1.4611955770266102E-2</v>
      </c>
      <c r="BB192" s="7">
        <f>'Correlation Matrix'!F327</f>
        <v>3.432792457404351E-2</v>
      </c>
      <c r="BC192" s="7">
        <f>'Correlation Matrix'!G327</f>
        <v>-1.3542200588808279E-2</v>
      </c>
      <c r="BD192" s="7">
        <f>'Correlation Matrix'!H327</f>
        <v>-8.2485569702964764E-4</v>
      </c>
      <c r="BE192">
        <f>'Correlation Matrix'!I327</f>
        <v>324</v>
      </c>
    </row>
    <row r="193" spans="2:57" x14ac:dyDescent="0.2">
      <c r="B193" s="13" t="str">
        <f>'Correlation Matrix'!B182</f>
        <v>13/11/2023 16:00:00</v>
      </c>
      <c r="C193" s="24">
        <f>'Correlation Matrix'!C182</f>
        <v>-8.6207430439069754E-3</v>
      </c>
      <c r="D193">
        <f t="shared" si="27"/>
        <v>1.6304924713511483E-4</v>
      </c>
      <c r="F193" s="18"/>
      <c r="H193" s="13" t="str">
        <f t="shared" si="22"/>
        <v>13/11/2023 16:00:00</v>
      </c>
      <c r="I193" s="24">
        <f>'Correlation Matrix'!D182</f>
        <v>-6.7796869853788038E-3</v>
      </c>
      <c r="J193">
        <f t="shared" si="28"/>
        <v>5.3703661747029491E-4</v>
      </c>
      <c r="L193" s="18"/>
      <c r="N193" s="13" t="str">
        <f t="shared" si="23"/>
        <v>13/11/2023 16:00:00</v>
      </c>
      <c r="O193" s="8">
        <f>'Correlation Matrix'!E182</f>
        <v>7.3183808076799223E-3</v>
      </c>
      <c r="P193">
        <f t="shared" si="29"/>
        <v>3.6912045401308967E-4</v>
      </c>
      <c r="R193" s="18"/>
      <c r="T193" s="13" t="str">
        <f t="shared" si="24"/>
        <v>13/11/2023 16:00:00</v>
      </c>
      <c r="U193" s="8">
        <f>'Correlation Matrix'!F182</f>
        <v>4.1079869976950413E-3</v>
      </c>
      <c r="V193">
        <f t="shared" si="30"/>
        <v>8.4073138481306309E-4</v>
      </c>
      <c r="X193" s="18"/>
      <c r="Z193" s="13" t="str">
        <f t="shared" si="25"/>
        <v>13/11/2023 16:00:00</v>
      </c>
      <c r="AA193" s="8">
        <f>'Correlation Matrix'!G182</f>
        <v>-7.6071659539829567E-5</v>
      </c>
      <c r="AB193">
        <f t="shared" si="31"/>
        <v>1.9231573066152318E-4</v>
      </c>
      <c r="AD193" s="18"/>
      <c r="AF193" s="13" t="str">
        <f t="shared" si="26"/>
        <v>13/11/2023 16:00:00</v>
      </c>
      <c r="AG193" s="8">
        <f>'Correlation Matrix'!H182</f>
        <v>-4.1069449014573582E-4</v>
      </c>
      <c r="AH193">
        <f t="shared" si="32"/>
        <v>4.6222840207415584E-4</v>
      </c>
      <c r="AJ193" s="18"/>
      <c r="AX193" t="str">
        <f>'Correlation Matrix'!B326</f>
        <v>11/06/2024 16:00:00</v>
      </c>
      <c r="AY193" s="7">
        <f>'Correlation Matrix'!C326</f>
        <v>7.0131411174189487E-2</v>
      </c>
      <c r="AZ193" s="7">
        <f>'Correlation Matrix'!D326</f>
        <v>9.0838660765632951E-4</v>
      </c>
      <c r="BA193" s="7">
        <f>'Correlation Matrix'!E326</f>
        <v>-1.5962714496379482E-3</v>
      </c>
      <c r="BB193" s="7">
        <f>'Correlation Matrix'!F326</f>
        <v>-7.5784034764947465E-3</v>
      </c>
      <c r="BC193" s="7">
        <f>'Correlation Matrix'!G326</f>
        <v>-4.6755502972451666E-4</v>
      </c>
      <c r="BD193" s="7">
        <f>'Correlation Matrix'!H326</f>
        <v>1.7000455633531367E-2</v>
      </c>
      <c r="BE193">
        <f>'Correlation Matrix'!I326</f>
        <v>323</v>
      </c>
    </row>
    <row r="194" spans="2:57" x14ac:dyDescent="0.2">
      <c r="B194" s="13" t="str">
        <f>'Correlation Matrix'!B183</f>
        <v>14/11/2023 16:00:00</v>
      </c>
      <c r="C194" s="24">
        <f>'Correlation Matrix'!C183</f>
        <v>1.4184634991956381E-2</v>
      </c>
      <c r="D194">
        <f t="shared" si="27"/>
        <v>1.5772532494475218E-4</v>
      </c>
      <c r="F194" s="18"/>
      <c r="H194" s="13" t="str">
        <f t="shared" si="22"/>
        <v>14/11/2023 16:00:00</v>
      </c>
      <c r="I194" s="24">
        <f>'Correlation Matrix'!D183</f>
        <v>2.2262440280529972E-2</v>
      </c>
      <c r="J194">
        <f t="shared" si="28"/>
        <v>5.0757226975926004E-4</v>
      </c>
      <c r="L194" s="18"/>
      <c r="N194" s="13" t="str">
        <f t="shared" si="23"/>
        <v>14/11/2023 16:00:00</v>
      </c>
      <c r="O194" s="8">
        <f>'Correlation Matrix'!E183</f>
        <v>7.2652109914124324E-3</v>
      </c>
      <c r="P194">
        <f t="shared" si="29"/>
        <v>3.5018674863107732E-4</v>
      </c>
      <c r="R194" s="18"/>
      <c r="T194" s="13" t="str">
        <f t="shared" si="24"/>
        <v>14/11/2023 16:00:00</v>
      </c>
      <c r="U194" s="8">
        <f>'Correlation Matrix'!F183</f>
        <v>1.5112173680133017E-2</v>
      </c>
      <c r="V194">
        <f t="shared" si="30"/>
        <v>7.9130003515467322E-4</v>
      </c>
      <c r="X194" s="18"/>
      <c r="Z194" s="13" t="str">
        <f t="shared" si="25"/>
        <v>14/11/2023 16:00:00</v>
      </c>
      <c r="AA194" s="8">
        <f>'Correlation Matrix'!G183</f>
        <v>8.3333815591442404E-3</v>
      </c>
      <c r="AB194">
        <f t="shared" si="31"/>
        <v>1.8077713403567489E-4</v>
      </c>
      <c r="AD194" s="18"/>
      <c r="AF194" s="13" t="str">
        <f t="shared" si="26"/>
        <v>14/11/2023 16:00:00</v>
      </c>
      <c r="AG194" s="8">
        <f>'Correlation Matrix'!H183</f>
        <v>3.8677073408677765E-2</v>
      </c>
      <c r="AH194">
        <f t="shared" si="32"/>
        <v>4.345048181475606E-4</v>
      </c>
      <c r="AJ194" s="18"/>
      <c r="AX194" t="str">
        <f>'Correlation Matrix'!B325</f>
        <v>10/06/2024 16:00:00</v>
      </c>
      <c r="AY194" s="7">
        <f>'Correlation Matrix'!C325</f>
        <v>-1.9333439804519667E-2</v>
      </c>
      <c r="AZ194" s="7">
        <f>'Correlation Matrix'!D325</f>
        <v>1.4864556330627226E-2</v>
      </c>
      <c r="BA194" s="7">
        <f>'Correlation Matrix'!E325</f>
        <v>4.2196853098627292E-3</v>
      </c>
      <c r="BB194" s="7">
        <f>'Correlation Matrix'!F325</f>
        <v>2.8014011145476289E-2</v>
      </c>
      <c r="BC194" s="7">
        <f>'Correlation Matrix'!G325</f>
        <v>-1.2012815112531444E-3</v>
      </c>
      <c r="BD194" s="7">
        <f>'Correlation Matrix'!H325</f>
        <v>8.0648584699038198E-2</v>
      </c>
      <c r="BE194">
        <f>'Correlation Matrix'!I325</f>
        <v>322</v>
      </c>
    </row>
    <row r="195" spans="2:57" x14ac:dyDescent="0.2">
      <c r="B195" s="13" t="str">
        <f>'Correlation Matrix'!B184</f>
        <v>15/11/2023 16:00:00</v>
      </c>
      <c r="C195" s="24">
        <f>'Correlation Matrix'!C184</f>
        <v>3.0363587051535548E-3</v>
      </c>
      <c r="D195">
        <f t="shared" si="27"/>
        <v>1.6033403763936904E-4</v>
      </c>
      <c r="F195" s="18"/>
      <c r="H195" s="13" t="str">
        <f t="shared" si="22"/>
        <v>15/11/2023 16:00:00</v>
      </c>
      <c r="I195" s="24">
        <f>'Correlation Matrix'!D184</f>
        <v>-1.7993565048012639E-2</v>
      </c>
      <c r="J195">
        <f t="shared" si="28"/>
        <v>5.0685490840835423E-4</v>
      </c>
      <c r="L195" s="18"/>
      <c r="N195" s="13" t="str">
        <f t="shared" si="23"/>
        <v>15/11/2023 16:00:00</v>
      </c>
      <c r="O195" s="8">
        <f>'Correlation Matrix'!E184</f>
        <v>3.5098621765459652E-3</v>
      </c>
      <c r="P195">
        <f t="shared" si="29"/>
        <v>3.3234254115819704E-4</v>
      </c>
      <c r="R195" s="18"/>
      <c r="T195" s="13" t="str">
        <f t="shared" si="24"/>
        <v>15/11/2023 16:00:00</v>
      </c>
      <c r="U195" s="8">
        <f>'Correlation Matrix'!F184</f>
        <v>3.4552294669185778E-3</v>
      </c>
      <c r="V195">
        <f t="shared" si="30"/>
        <v>7.5752470064570311E-4</v>
      </c>
      <c r="X195" s="18"/>
      <c r="Z195" s="13" t="str">
        <f t="shared" si="25"/>
        <v>15/11/2023 16:00:00</v>
      </c>
      <c r="AA195" s="8">
        <f>'Correlation Matrix'!G184</f>
        <v>-2.0642440116186269E-3</v>
      </c>
      <c r="AB195">
        <f t="shared" si="31"/>
        <v>1.740972208861515E-4</v>
      </c>
      <c r="AD195" s="18"/>
      <c r="AF195" s="13" t="str">
        <f t="shared" si="26"/>
        <v>15/11/2023 16:00:00</v>
      </c>
      <c r="AG195" s="8">
        <f>'Correlation Matrix'!H184</f>
        <v>-3.6461324276801932E-2</v>
      </c>
      <c r="AH195">
        <f t="shared" si="32"/>
        <v>4.9818948950632199E-4</v>
      </c>
      <c r="AJ195" s="18"/>
      <c r="AX195" t="str">
        <f>'Correlation Matrix'!B324</f>
        <v>07/06/2024 16:00:00</v>
      </c>
      <c r="AY195" s="7">
        <f>'Correlation Matrix'!C324</f>
        <v>1.231586714587319E-2</v>
      </c>
      <c r="AZ195" s="7">
        <f>'Correlation Matrix'!D324</f>
        <v>-3.7909604025471821E-3</v>
      </c>
      <c r="BA195" s="7">
        <f>'Correlation Matrix'!E324</f>
        <v>9.6150771806173855E-4</v>
      </c>
      <c r="BB195" s="7">
        <f>'Correlation Matrix'!F324</f>
        <v>-3.698815313457544E-3</v>
      </c>
      <c r="BC195" s="7">
        <f>'Correlation Matrix'!G324</f>
        <v>2.4708683978989024E-3</v>
      </c>
      <c r="BD195" s="7">
        <f>'Correlation Matrix'!H324</f>
        <v>-2.296656112004776E-2</v>
      </c>
      <c r="BE195">
        <f>'Correlation Matrix'!I324</f>
        <v>321</v>
      </c>
    </row>
    <row r="196" spans="2:57" x14ac:dyDescent="0.2">
      <c r="B196" s="13" t="str">
        <f>'Correlation Matrix'!B185</f>
        <v>16/11/2023 16:00:00</v>
      </c>
      <c r="C196" s="24">
        <f>'Correlation Matrix'!C185</f>
        <v>9.0014374597603957E-3</v>
      </c>
      <c r="D196">
        <f t="shared" si="27"/>
        <v>1.5126716383218858E-4</v>
      </c>
      <c r="F196" s="18"/>
      <c r="H196" s="13" t="str">
        <f t="shared" si="22"/>
        <v>16/11/2023 16:00:00</v>
      </c>
      <c r="I196" s="24">
        <f>'Correlation Matrix'!D185</f>
        <v>-2.5871426520079309E-3</v>
      </c>
      <c r="J196">
        <f t="shared" si="28"/>
        <v>4.9586971689207665E-4</v>
      </c>
      <c r="L196" s="18"/>
      <c r="N196" s="13" t="str">
        <f t="shared" si="23"/>
        <v>16/11/2023 16:00:00</v>
      </c>
      <c r="O196" s="8">
        <f>'Correlation Matrix'!E185</f>
        <v>-2.6382346614418802E-2</v>
      </c>
      <c r="P196">
        <f t="shared" si="29"/>
        <v>3.131411366386061E-4</v>
      </c>
      <c r="R196" s="18"/>
      <c r="T196" s="13" t="str">
        <f t="shared" si="24"/>
        <v>16/11/2023 16:00:00</v>
      </c>
      <c r="U196" s="8">
        <f>'Correlation Matrix'!F185</f>
        <v>-2.8748023771358179E-4</v>
      </c>
      <c r="V196">
        <f t="shared" si="30"/>
        <v>7.1278953524710469E-4</v>
      </c>
      <c r="X196" s="18"/>
      <c r="Z196" s="13" t="str">
        <f t="shared" si="25"/>
        <v>16/11/2023 16:00:00</v>
      </c>
      <c r="AA196" s="8">
        <f>'Correlation Matrix'!G185</f>
        <v>6.8016074568022565E-4</v>
      </c>
      <c r="AB196">
        <f t="shared" si="31"/>
        <v>1.639070538333526E-4</v>
      </c>
      <c r="AD196" s="18"/>
      <c r="AF196" s="13" t="str">
        <f t="shared" si="26"/>
        <v>16/11/2023 16:00:00</v>
      </c>
      <c r="AG196" s="8">
        <f>'Correlation Matrix'!H185</f>
        <v>-2.6266123612884245E-3</v>
      </c>
      <c r="AH196">
        <f t="shared" si="32"/>
        <v>5.480638102170291E-4</v>
      </c>
      <c r="AJ196" s="18"/>
      <c r="AX196" t="str">
        <f>'Correlation Matrix'!B323</f>
        <v>06/06/2024 16:00:00</v>
      </c>
      <c r="AY196" s="7">
        <f>'Correlation Matrix'!C323</f>
        <v>-7.1218438587839971E-3</v>
      </c>
      <c r="AZ196" s="7">
        <f>'Correlation Matrix'!D323</f>
        <v>2.0313027798628695E-2</v>
      </c>
      <c r="BA196" s="7">
        <f>'Correlation Matrix'!E323</f>
        <v>6.1111122609900691E-3</v>
      </c>
      <c r="BB196" s="7">
        <f>'Correlation Matrix'!F323</f>
        <v>-2.1738096218273766E-2</v>
      </c>
      <c r="BC196" s="7">
        <f>'Correlation Matrix'!G323</f>
        <v>4.5122599846941077E-3</v>
      </c>
      <c r="BD196" s="7">
        <f>'Correlation Matrix'!H323</f>
        <v>-3.2678362291845779E-2</v>
      </c>
      <c r="BE196">
        <f>'Correlation Matrix'!I323</f>
        <v>320</v>
      </c>
    </row>
    <row r="197" spans="2:57" x14ac:dyDescent="0.2">
      <c r="B197" s="13" t="str">
        <f>'Correlation Matrix'!B186</f>
        <v>17/11/2023 16:00:00</v>
      </c>
      <c r="C197" s="24">
        <f>'Correlation Matrix'!C186</f>
        <v>-1.0542962582250905E-4</v>
      </c>
      <c r="D197">
        <f t="shared" si="27"/>
        <v>1.4705268658277593E-4</v>
      </c>
      <c r="F197" s="18"/>
      <c r="H197" s="13" t="str">
        <f t="shared" si="22"/>
        <v>17/11/2023 16:00:00</v>
      </c>
      <c r="I197" s="24">
        <f>'Correlation Matrix'!D186</f>
        <v>1.6319239982157407E-2</v>
      </c>
      <c r="J197">
        <f t="shared" si="28"/>
        <v>4.6651913230466238E-4</v>
      </c>
      <c r="L197" s="18"/>
      <c r="N197" s="13" t="str">
        <f t="shared" si="23"/>
        <v>17/11/2023 16:00:00</v>
      </c>
      <c r="O197" s="8">
        <f>'Correlation Matrix'!E186</f>
        <v>1.8796626493160506E-2</v>
      </c>
      <c r="P197">
        <f t="shared" si="29"/>
        <v>3.3611436121328984E-4</v>
      </c>
      <c r="R197" s="18"/>
      <c r="T197" s="13" t="str">
        <f t="shared" si="24"/>
        <v>17/11/2023 16:00:00</v>
      </c>
      <c r="U197" s="8">
        <f>'Correlation Matrix'!F186</f>
        <v>1.3139292141841803E-2</v>
      </c>
      <c r="V197">
        <f t="shared" si="30"/>
        <v>6.7002712182550293E-4</v>
      </c>
      <c r="X197" s="18"/>
      <c r="Z197" s="13" t="str">
        <f t="shared" si="25"/>
        <v>17/11/2023 16:00:00</v>
      </c>
      <c r="AA197" s="8">
        <f>'Correlation Matrix'!G186</f>
        <v>8.0261278613221361E-3</v>
      </c>
      <c r="AB197">
        <f t="shared" si="31"/>
        <v>1.541003877217493E-4</v>
      </c>
      <c r="AD197" s="18"/>
      <c r="AF197" s="13" t="str">
        <f t="shared" si="26"/>
        <v>17/11/2023 16:00:00</v>
      </c>
      <c r="AG197" s="8">
        <f>'Correlation Matrix'!H186</f>
        <v>1.6436554935104483E-4</v>
      </c>
      <c r="AH197">
        <f t="shared" si="32"/>
        <v>5.1559392715379575E-4</v>
      </c>
      <c r="AJ197" s="18"/>
      <c r="AX197" t="str">
        <f>'Correlation Matrix'!B322</f>
        <v>05/06/2024 16:00:00</v>
      </c>
      <c r="AY197" s="7">
        <f>'Correlation Matrix'!C322</f>
        <v>7.7905165684197843E-3</v>
      </c>
      <c r="AZ197" s="7">
        <f>'Correlation Matrix'!D322</f>
        <v>1.0759351755794705E-2</v>
      </c>
      <c r="BA197" s="7">
        <f>'Correlation Matrix'!E322</f>
        <v>-7.3929172176248501E-3</v>
      </c>
      <c r="BB197" s="7">
        <f>'Correlation Matrix'!F322</f>
        <v>3.9296408431652448E-2</v>
      </c>
      <c r="BC197" s="7">
        <f>'Correlation Matrix'!G322</f>
        <v>4.240384173708144E-3</v>
      </c>
      <c r="BD197" s="7">
        <f>'Correlation Matrix'!H322</f>
        <v>3.0016557595073726E-2</v>
      </c>
      <c r="BE197">
        <f>'Correlation Matrix'!I322</f>
        <v>319</v>
      </c>
    </row>
    <row r="198" spans="2:57" x14ac:dyDescent="0.2">
      <c r="B198" s="13" t="str">
        <f>'Correlation Matrix'!B187</f>
        <v>20/11/2023 16:00:00</v>
      </c>
      <c r="C198" s="24">
        <f>'Correlation Matrix'!C187</f>
        <v>9.2355171846718407E-3</v>
      </c>
      <c r="D198">
        <f t="shared" si="27"/>
        <v>1.3823019231216943E-4</v>
      </c>
      <c r="F198" s="18"/>
      <c r="H198" s="13" t="str">
        <f t="shared" si="22"/>
        <v>20/11/2023 16:00:00</v>
      </c>
      <c r="I198" s="24">
        <f>'Correlation Matrix'!D187</f>
        <v>6.5222846298663957E-3</v>
      </c>
      <c r="J198">
        <f t="shared" si="28"/>
        <v>4.5450703998209732E-4</v>
      </c>
      <c r="L198" s="18"/>
      <c r="N198" s="13" t="str">
        <f t="shared" si="23"/>
        <v>20/11/2023 16:00:00</v>
      </c>
      <c r="O198" s="8">
        <f>'Correlation Matrix'!E187</f>
        <v>-5.5393991168591582E-4</v>
      </c>
      <c r="P198">
        <f t="shared" si="29"/>
        <v>3.3714628959189547E-4</v>
      </c>
      <c r="R198" s="18"/>
      <c r="T198" s="13" t="str">
        <f t="shared" si="24"/>
        <v>20/11/2023 16:00:00</v>
      </c>
      <c r="U198" s="8">
        <f>'Correlation Matrix'!F187</f>
        <v>1.5486723709955507E-2</v>
      </c>
      <c r="V198">
        <f t="shared" si="30"/>
        <v>6.4018395439529273E-4</v>
      </c>
      <c r="X198" s="18"/>
      <c r="Z198" s="13" t="str">
        <f t="shared" si="25"/>
        <v>20/11/2023 16:00:00</v>
      </c>
      <c r="AA198" s="8">
        <f>'Correlation Matrix'!G187</f>
        <v>1.0190221147788238E-2</v>
      </c>
      <c r="AB198">
        <f t="shared" si="31"/>
        <v>1.4871948816522183E-4</v>
      </c>
      <c r="AD198" s="18"/>
      <c r="AF198" s="13" t="str">
        <f t="shared" si="26"/>
        <v>20/11/2023 16:00:00</v>
      </c>
      <c r="AG198" s="8">
        <f>'Correlation Matrix'!H187</f>
        <v>4.8366696739251458E-3</v>
      </c>
      <c r="AH198">
        <f t="shared" si="32"/>
        <v>4.8465991248659683E-4</v>
      </c>
      <c r="AJ198" s="18"/>
      <c r="AX198" t="str">
        <f>'Correlation Matrix'!B321</f>
        <v>04/06/2024 16:00:00</v>
      </c>
      <c r="AY198" s="7">
        <f>'Correlation Matrix'!C321</f>
        <v>1.6478710150511398E-3</v>
      </c>
      <c r="AZ198" s="7">
        <f>'Correlation Matrix'!D321</f>
        <v>5.5916048171680728E-3</v>
      </c>
      <c r="BA198" s="7">
        <f>'Correlation Matrix'!E321</f>
        <v>-8.4824642028922623E-3</v>
      </c>
      <c r="BB198" s="7">
        <f>'Correlation Matrix'!F321</f>
        <v>-1.3859496899921154E-2</v>
      </c>
      <c r="BC198" s="7">
        <f>'Correlation Matrix'!G321</f>
        <v>3.5587226169939328E-3</v>
      </c>
      <c r="BD198" s="7">
        <f>'Correlation Matrix'!H321</f>
        <v>-2.4891902590394876E-2</v>
      </c>
      <c r="BE198">
        <f>'Correlation Matrix'!I321</f>
        <v>318</v>
      </c>
    </row>
    <row r="199" spans="2:57" x14ac:dyDescent="0.2">
      <c r="B199" s="13" t="str">
        <f>'Correlation Matrix'!B188</f>
        <v>21/11/2023 16:00:00</v>
      </c>
      <c r="C199" s="24">
        <f>'Correlation Matrix'!C188</f>
        <v>-4.2398451328168225E-3</v>
      </c>
      <c r="D199">
        <f t="shared" si="27"/>
        <v>1.350540674335414E-4</v>
      </c>
      <c r="F199" s="18"/>
      <c r="H199" s="13" t="str">
        <f t="shared" si="22"/>
        <v>21/11/2023 16:00:00</v>
      </c>
      <c r="I199" s="24">
        <f>'Correlation Matrix'!D188</f>
        <v>-1.5378022593238741E-2</v>
      </c>
      <c r="J199">
        <f t="shared" si="28"/>
        <v>4.2978902939075093E-4</v>
      </c>
      <c r="L199" s="18"/>
      <c r="N199" s="13" t="str">
        <f t="shared" si="23"/>
        <v>21/11/2023 16:00:00</v>
      </c>
      <c r="O199" s="8">
        <f>'Correlation Matrix'!E188</f>
        <v>-2.3576739303404564E-3</v>
      </c>
      <c r="P199">
        <f t="shared" si="29"/>
        <v>3.1693592318192724E-4</v>
      </c>
      <c r="R199" s="18"/>
      <c r="T199" s="13" t="str">
        <f t="shared" si="24"/>
        <v>21/11/2023 16:00:00</v>
      </c>
      <c r="U199" s="8">
        <f>'Correlation Matrix'!F188</f>
        <v>-2.3750056098115042E-2</v>
      </c>
      <c r="V199">
        <f t="shared" si="30"/>
        <v>6.1616323380768499E-4</v>
      </c>
      <c r="X199" s="18"/>
      <c r="Z199" s="13" t="str">
        <f t="shared" si="25"/>
        <v>21/11/2023 16:00:00</v>
      </c>
      <c r="AA199" s="8">
        <f>'Correlation Matrix'!G188</f>
        <v>1.1188412034666861E-2</v>
      </c>
      <c r="AB199">
        <f t="shared" si="31"/>
        <v>1.4602675529775837E-4</v>
      </c>
      <c r="AD199" s="18"/>
      <c r="AF199" s="13" t="str">
        <f t="shared" si="26"/>
        <v>21/11/2023 16:00:00</v>
      </c>
      <c r="AG199" s="8">
        <f>'Correlation Matrix'!H188</f>
        <v>1.879162283445401E-3</v>
      </c>
      <c r="AH199">
        <f t="shared" si="32"/>
        <v>4.5698392014948102E-4</v>
      </c>
      <c r="AJ199" s="18"/>
      <c r="AX199" t="str">
        <f>'Correlation Matrix'!B320</f>
        <v>03/06/2024 16:00:00</v>
      </c>
      <c r="AY199" s="7">
        <f>'Correlation Matrix'!C320</f>
        <v>9.2161778974277301E-3</v>
      </c>
      <c r="AZ199" s="7">
        <f>'Correlation Matrix'!D320</f>
        <v>1.0710965469994352E-2</v>
      </c>
      <c r="BA199" s="7">
        <f>'Correlation Matrix'!E320</f>
        <v>-3.027501676422438E-2</v>
      </c>
      <c r="BB199" s="7">
        <f>'Correlation Matrix'!F320</f>
        <v>-4.226102433504548E-3</v>
      </c>
      <c r="BC199" s="7">
        <f>'Correlation Matrix'!G320</f>
        <v>-8.7166099040850674E-3</v>
      </c>
      <c r="BD199" s="7">
        <f>'Correlation Matrix'!H320</f>
        <v>-4.2261465043751514E-2</v>
      </c>
      <c r="BE199">
        <f>'Correlation Matrix'!I320</f>
        <v>317</v>
      </c>
    </row>
    <row r="200" spans="2:57" x14ac:dyDescent="0.2">
      <c r="B200" s="13" t="str">
        <f>'Correlation Matrix'!B189</f>
        <v>22/11/2023 16:00:00</v>
      </c>
      <c r="C200" s="24">
        <f>'Correlation Matrix'!C189</f>
        <v>3.5083162048033414E-3</v>
      </c>
      <c r="D200">
        <f t="shared" si="27"/>
        <v>1.2802940059254516E-4</v>
      </c>
      <c r="F200" s="18"/>
      <c r="H200" s="13" t="str">
        <f t="shared" si="22"/>
        <v>22/11/2023 16:00:00</v>
      </c>
      <c r="I200" s="24">
        <f>'Correlation Matrix'!D189</f>
        <v>1.9339235258230576E-2</v>
      </c>
      <c r="J200">
        <f t="shared" si="28"/>
        <v>4.1819070235999555E-4</v>
      </c>
      <c r="L200" s="18"/>
      <c r="N200" s="13" t="str">
        <f t="shared" si="23"/>
        <v>22/11/2023 16:00:00</v>
      </c>
      <c r="O200" s="8">
        <f>'Correlation Matrix'!E189</f>
        <v>2.0113055987977576E-3</v>
      </c>
      <c r="P200">
        <f t="shared" si="29"/>
        <v>2.9825328537272003E-4</v>
      </c>
      <c r="R200" s="18"/>
      <c r="T200" s="13" t="str">
        <f t="shared" si="24"/>
        <v>22/11/2023 16:00:00</v>
      </c>
      <c r="U200" s="8">
        <f>'Correlation Matrix'!F189</f>
        <v>1.4486831966242508E-2</v>
      </c>
      <c r="V200">
        <f t="shared" si="30"/>
        <v>6.1303734965904063E-4</v>
      </c>
      <c r="X200" s="18"/>
      <c r="Z200" s="13" t="str">
        <f t="shared" si="25"/>
        <v>22/11/2023 16:00:00</v>
      </c>
      <c r="AA200" s="8">
        <f>'Correlation Matrix'!G189</f>
        <v>3.3688148255169212E-3</v>
      </c>
      <c r="AB200">
        <f t="shared" si="31"/>
        <v>1.4477598381134157E-4</v>
      </c>
      <c r="AD200" s="18"/>
      <c r="AF200" s="13" t="str">
        <f t="shared" si="26"/>
        <v>22/11/2023 16:00:00</v>
      </c>
      <c r="AG200" s="8">
        <f>'Correlation Matrix'!H189</f>
        <v>6.0221536167202527E-3</v>
      </c>
      <c r="AH200">
        <f t="shared" si="32"/>
        <v>4.297767599937636E-4</v>
      </c>
      <c r="AJ200" s="18"/>
      <c r="AX200" t="str">
        <f>'Correlation Matrix'!B319</f>
        <v>31/05/2024 16:00:00</v>
      </c>
      <c r="AY200" s="7">
        <f>'Correlation Matrix'!C319</f>
        <v>5.0060072211912839E-3</v>
      </c>
      <c r="AZ200" s="7">
        <f>'Correlation Matrix'!D319</f>
        <v>-1.619104405049978E-2</v>
      </c>
      <c r="BA200" s="7">
        <f>'Correlation Matrix'!E319</f>
        <v>2.5207224339498305E-2</v>
      </c>
      <c r="BB200" s="7">
        <f>'Correlation Matrix'!F319</f>
        <v>-2.982719993603204E-3</v>
      </c>
      <c r="BC200" s="7">
        <f>'Correlation Matrix'!G319</f>
        <v>1.1179081073513992E-2</v>
      </c>
      <c r="BD200" s="7">
        <f>'Correlation Matrix'!H319</f>
        <v>-3.4873844476798754E-2</v>
      </c>
      <c r="BE200">
        <f>'Correlation Matrix'!I319</f>
        <v>316</v>
      </c>
    </row>
    <row r="201" spans="2:57" x14ac:dyDescent="0.2">
      <c r="B201" s="13" t="str">
        <f>'Correlation Matrix'!B190</f>
        <v>24/11/2023 13:05:00</v>
      </c>
      <c r="C201" s="24">
        <f>'Correlation Matrix'!C190</f>
        <v>-7.0289840383322283E-3</v>
      </c>
      <c r="D201">
        <f t="shared" si="27"/>
        <v>1.2108613351256559E-4</v>
      </c>
      <c r="F201" s="18"/>
      <c r="H201" s="13" t="str">
        <f t="shared" si="22"/>
        <v>24/11/2023 13:05:00</v>
      </c>
      <c r="I201" s="24">
        <f>'Correlation Matrix'!D190</f>
        <v>2.0446413429564512E-4</v>
      </c>
      <c r="J201">
        <f t="shared" si="28"/>
        <v>4.1553962144078716E-4</v>
      </c>
      <c r="L201" s="18"/>
      <c r="N201" s="13" t="str">
        <f t="shared" si="23"/>
        <v>24/11/2023 13:05:00</v>
      </c>
      <c r="O201" s="8">
        <f>'Correlation Matrix'!E190</f>
        <v>3.9415049471646811E-3</v>
      </c>
      <c r="P201">
        <f t="shared" si="29"/>
        <v>2.8060080926306215E-4</v>
      </c>
      <c r="R201" s="18"/>
      <c r="T201" s="13" t="str">
        <f t="shared" si="24"/>
        <v>24/11/2023 13:05:00</v>
      </c>
      <c r="U201" s="8">
        <f>'Correlation Matrix'!F190</f>
        <v>-6.7911975780018449E-3</v>
      </c>
      <c r="V201">
        <f t="shared" si="30"/>
        <v>5.8884720670458691E-4</v>
      </c>
      <c r="X201" s="18"/>
      <c r="Z201" s="13" t="str">
        <f t="shared" si="25"/>
        <v>24/11/2023 13:05:00</v>
      </c>
      <c r="AA201" s="8">
        <f>'Correlation Matrix'!G190</f>
        <v>5.2744917682356791E-3</v>
      </c>
      <c r="AB201">
        <f t="shared" si="31"/>
        <v>1.3677035958237845E-4</v>
      </c>
      <c r="AD201" s="18"/>
      <c r="AF201" s="13" t="str">
        <f t="shared" si="26"/>
        <v>24/11/2023 13:05:00</v>
      </c>
      <c r="AG201" s="8">
        <f>'Correlation Matrix'!H190</f>
        <v>4.9370825871153266E-3</v>
      </c>
      <c r="AH201">
        <f t="shared" si="32"/>
        <v>4.0616613444514042E-4</v>
      </c>
      <c r="AJ201" s="18"/>
      <c r="AX201" t="str">
        <f>'Correlation Matrix'!B318</f>
        <v>30/05/2024 16:00:00</v>
      </c>
      <c r="AY201" s="7">
        <f>'Correlation Matrix'!C318</f>
        <v>5.2413768506466675E-3</v>
      </c>
      <c r="AZ201" s="7">
        <f>'Correlation Matrix'!D318</f>
        <v>-1.4944651861970954E-2</v>
      </c>
      <c r="BA201" s="7">
        <f>'Correlation Matrix'!E318</f>
        <v>8.630590442060224E-3</v>
      </c>
      <c r="BB201" s="7">
        <f>'Correlation Matrix'!F318</f>
        <v>-2.5085650694493873E-2</v>
      </c>
      <c r="BC201" s="7">
        <f>'Correlation Matrix'!G318</f>
        <v>-8.3656470732312545E-4</v>
      </c>
      <c r="BD201" s="7">
        <f>'Correlation Matrix'!H318</f>
        <v>1.8937070277562057E-2</v>
      </c>
      <c r="BE201">
        <f>'Correlation Matrix'!I318</f>
        <v>315</v>
      </c>
    </row>
    <row r="202" spans="2:57" x14ac:dyDescent="0.2">
      <c r="B202" s="13" t="str">
        <f>'Correlation Matrix'!B191</f>
        <v>27/11/2023 16:00:00</v>
      </c>
      <c r="C202" s="24">
        <f>'Correlation Matrix'!C191</f>
        <v>-9.4796720812947511E-4</v>
      </c>
      <c r="D202">
        <f t="shared" si="27"/>
        <v>1.167853624984794E-4</v>
      </c>
      <c r="F202" s="18"/>
      <c r="H202" s="13" t="str">
        <f t="shared" si="22"/>
        <v>27/11/2023 16:00:00</v>
      </c>
      <c r="I202" s="24">
        <f>'Correlation Matrix'!D191</f>
        <v>6.7239700476683642E-3</v>
      </c>
      <c r="J202">
        <f t="shared" si="28"/>
        <v>3.906097524892727E-4</v>
      </c>
      <c r="L202" s="18"/>
      <c r="N202" s="13" t="str">
        <f t="shared" si="23"/>
        <v>27/11/2023 16:00:00</v>
      </c>
      <c r="O202" s="8">
        <f>'Correlation Matrix'!E191</f>
        <v>-3.7336695520488379E-3</v>
      </c>
      <c r="P202">
        <f t="shared" si="29"/>
        <v>2.6469688838218983E-4</v>
      </c>
      <c r="R202" s="18"/>
      <c r="T202" s="13" t="str">
        <f t="shared" si="24"/>
        <v>27/11/2023 16:00:00</v>
      </c>
      <c r="U202" s="8">
        <f>'Correlation Matrix'!F191</f>
        <v>1.2976204643748667E-2</v>
      </c>
      <c r="V202">
        <f t="shared" si="30"/>
        <v>5.5628359617491919E-4</v>
      </c>
      <c r="X202" s="18"/>
      <c r="Z202" s="13" t="str">
        <f t="shared" si="25"/>
        <v>27/11/2023 16:00:00</v>
      </c>
      <c r="AA202" s="8">
        <f>'Correlation Matrix'!G191</f>
        <v>-8.5944020554015576E-3</v>
      </c>
      <c r="AB202">
        <f t="shared" si="31"/>
        <v>1.3023335381222688E-4</v>
      </c>
      <c r="AD202" s="18"/>
      <c r="AF202" s="13" t="str">
        <f t="shared" si="26"/>
        <v>27/11/2023 16:00:00</v>
      </c>
      <c r="AG202" s="8">
        <f>'Correlation Matrix'!H191</f>
        <v>9.9615219629504703E-3</v>
      </c>
      <c r="AH202">
        <f t="shared" si="32"/>
        <v>3.8325865344675182E-4</v>
      </c>
      <c r="AJ202" s="18"/>
      <c r="AX202" t="str">
        <f>'Correlation Matrix'!B317</f>
        <v>29/05/2024 16:00:00</v>
      </c>
      <c r="AY202" s="7">
        <f>'Correlation Matrix'!C317</f>
        <v>1.5777851174667318E-3</v>
      </c>
      <c r="AZ202" s="7">
        <f>'Correlation Matrix'!D317</f>
        <v>-7.1395230536316456E-4</v>
      </c>
      <c r="BA202" s="7">
        <f>'Correlation Matrix'!E317</f>
        <v>-1.3547083169276912E-2</v>
      </c>
      <c r="BB202" s="7">
        <f>'Correlation Matrix'!F317</f>
        <v>1.6885308135238055E-2</v>
      </c>
      <c r="BC202" s="7">
        <f>'Correlation Matrix'!G317</f>
        <v>-5.8813757499789412E-3</v>
      </c>
      <c r="BD202" s="7">
        <f>'Correlation Matrix'!H317</f>
        <v>-4.6600320794542495E-2</v>
      </c>
      <c r="BE202">
        <f>'Correlation Matrix'!I317</f>
        <v>314</v>
      </c>
    </row>
    <row r="203" spans="2:57" x14ac:dyDescent="0.2">
      <c r="B203" s="13" t="str">
        <f>'Correlation Matrix'!B192</f>
        <v>28/11/2023 16:00:00</v>
      </c>
      <c r="C203" s="24">
        <f>'Correlation Matrix'!C192</f>
        <v>3.2089246084366536E-3</v>
      </c>
      <c r="D203">
        <f t="shared" si="27"/>
        <v>1.0983215925823194E-4</v>
      </c>
      <c r="F203" s="18"/>
      <c r="H203" s="13" t="str">
        <f t="shared" si="22"/>
        <v>28/11/2023 16:00:00</v>
      </c>
      <c r="I203" s="24">
        <f>'Correlation Matrix'!D192</f>
        <v>-4.7496357439508335E-3</v>
      </c>
      <c r="J203">
        <f t="shared" si="28"/>
        <v>3.6988587373203282E-4</v>
      </c>
      <c r="L203" s="18"/>
      <c r="N203" s="13" t="str">
        <f t="shared" si="23"/>
        <v>28/11/2023 16:00:00</v>
      </c>
      <c r="O203" s="8">
        <f>'Correlation Matrix'!E192</f>
        <v>7.9346329975993075E-3</v>
      </c>
      <c r="P203">
        <f t="shared" si="29"/>
        <v>2.4965149237869227E-4</v>
      </c>
      <c r="R203" s="18"/>
      <c r="T203" s="13" t="str">
        <f t="shared" si="24"/>
        <v>28/11/2023 16:00:00</v>
      </c>
      <c r="U203" s="8">
        <f>'Correlation Matrix'!F192</f>
        <v>-6.7491819749284495E-3</v>
      </c>
      <c r="V203">
        <f t="shared" si="30"/>
        <v>5.3300949362181072E-4</v>
      </c>
      <c r="X203" s="18"/>
      <c r="Z203" s="13" t="str">
        <f t="shared" si="25"/>
        <v>28/11/2023 16:00:00</v>
      </c>
      <c r="AA203" s="8">
        <f>'Correlation Matrix'!G192</f>
        <v>9.7801902324774192E-5</v>
      </c>
      <c r="AB203">
        <f t="shared" si="31"/>
        <v>1.2685117738488671E-4</v>
      </c>
      <c r="AD203" s="18"/>
      <c r="AF203" s="13" t="str">
        <f t="shared" si="26"/>
        <v>28/11/2023 16:00:00</v>
      </c>
      <c r="AG203" s="8">
        <f>'Correlation Matrix'!H192</f>
        <v>-5.2093886592643381E-3</v>
      </c>
      <c r="AH203">
        <f t="shared" si="32"/>
        <v>3.6621704942904734E-4</v>
      </c>
      <c r="AJ203" s="18"/>
      <c r="AX203" t="str">
        <f>'Correlation Matrix'!B316</f>
        <v>28/05/2024 16:00:00</v>
      </c>
      <c r="AY203" s="7">
        <f>'Correlation Matrix'!C316</f>
        <v>5.2635734412367455E-5</v>
      </c>
      <c r="AZ203" s="7">
        <f>'Correlation Matrix'!D316</f>
        <v>7.7156624156987071E-3</v>
      </c>
      <c r="BA203" s="7">
        <f>'Correlation Matrix'!E316</f>
        <v>8.1442414869412512E-3</v>
      </c>
      <c r="BB203" s="7">
        <f>'Correlation Matrix'!F316</f>
        <v>1.7528932605762285E-2</v>
      </c>
      <c r="BC203" s="7">
        <f>'Correlation Matrix'!G316</f>
        <v>-1.3612331670777788E-2</v>
      </c>
      <c r="BD203" s="7">
        <f>'Correlation Matrix'!H316</f>
        <v>2.7711643626992235E-3</v>
      </c>
      <c r="BE203">
        <f>'Correlation Matrix'!I316</f>
        <v>313</v>
      </c>
    </row>
    <row r="204" spans="2:57" x14ac:dyDescent="0.2">
      <c r="B204" s="13" t="str">
        <f>'Correlation Matrix'!B193</f>
        <v>29/11/2023 16:00:00</v>
      </c>
      <c r="C204" s="24">
        <f>'Correlation Matrix'!C193</f>
        <v>-5.4243490824511988E-3</v>
      </c>
      <c r="D204">
        <f t="shared" si="27"/>
        <v>1.0386006153129583E-4</v>
      </c>
      <c r="F204" s="18"/>
      <c r="H204" s="13" t="str">
        <f t="shared" si="22"/>
        <v>29/11/2023 16:00:00</v>
      </c>
      <c r="I204" s="24">
        <f>'Correlation Matrix'!D193</f>
        <v>-4.840643506955602E-3</v>
      </c>
      <c r="J204">
        <f t="shared" si="28"/>
        <v>3.4904626369012376E-4</v>
      </c>
      <c r="L204" s="18"/>
      <c r="N204" s="13" t="str">
        <f t="shared" si="23"/>
        <v>29/11/2023 16:00:00</v>
      </c>
      <c r="O204" s="8">
        <f>'Correlation Matrix'!E193</f>
        <v>-1.1056708590105015E-2</v>
      </c>
      <c r="P204">
        <f t="shared" si="29"/>
        <v>2.3844990688436622E-4</v>
      </c>
      <c r="R204" s="18"/>
      <c r="T204" s="13" t="str">
        <f t="shared" si="24"/>
        <v>29/11/2023 16:00:00</v>
      </c>
      <c r="U204" s="8">
        <f>'Correlation Matrix'!F193</f>
        <v>9.2684275340462838E-3</v>
      </c>
      <c r="V204">
        <f t="shared" si="30"/>
        <v>5.03762011444344E-4</v>
      </c>
      <c r="X204" s="18"/>
      <c r="Z204" s="13" t="str">
        <f t="shared" si="25"/>
        <v>29/11/2023 16:00:00</v>
      </c>
      <c r="AA204" s="8">
        <f>'Correlation Matrix'!G193</f>
        <v>1.9784332870274057E-3</v>
      </c>
      <c r="AB204">
        <f t="shared" si="31"/>
        <v>1.1924068065451939E-4</v>
      </c>
      <c r="AD204" s="18"/>
      <c r="AF204" s="13" t="str">
        <f t="shared" si="26"/>
        <v>29/11/2023 16:00:00</v>
      </c>
      <c r="AG204" s="8">
        <f>'Correlation Matrix'!H193</f>
        <v>-3.1590595752341584E-2</v>
      </c>
      <c r="AH204">
        <f t="shared" si="32"/>
        <v>3.4587229027550079E-4</v>
      </c>
      <c r="AJ204" s="18"/>
      <c r="AX204" t="str">
        <f>'Correlation Matrix'!B315</f>
        <v>24/05/2024 16:00:00</v>
      </c>
      <c r="AY204" s="7">
        <f>'Correlation Matrix'!C315</f>
        <v>1.6452103822174123E-2</v>
      </c>
      <c r="AZ204" s="7">
        <f>'Correlation Matrix'!D315</f>
        <v>-1.6583751727762275E-3</v>
      </c>
      <c r="BA204" s="7">
        <f>'Correlation Matrix'!E315</f>
        <v>5.147934721995406E-3</v>
      </c>
      <c r="BB204" s="7">
        <f>'Correlation Matrix'!F315</f>
        <v>8.7026568254870915E-3</v>
      </c>
      <c r="BC204" s="7">
        <f>'Correlation Matrix'!G315</f>
        <v>-6.649009854063493E-5</v>
      </c>
      <c r="BD204" s="7">
        <f>'Correlation Matrix'!H315</f>
        <v>4.1928273306849152E-2</v>
      </c>
      <c r="BE204">
        <f>'Correlation Matrix'!I315</f>
        <v>312</v>
      </c>
    </row>
    <row r="205" spans="2:57" x14ac:dyDescent="0.2">
      <c r="B205" s="13" t="str">
        <f>'Correlation Matrix'!B194</f>
        <v>30/11/2023 16:00:00</v>
      </c>
      <c r="C205" s="24">
        <f>'Correlation Matrix'!C194</f>
        <v>3.0581063588208724E-3</v>
      </c>
      <c r="D205">
        <f t="shared" si="27"/>
        <v>9.9393871617515429E-5</v>
      </c>
      <c r="F205" s="18"/>
      <c r="H205" s="13" t="str">
        <f t="shared" si="22"/>
        <v>30/11/2023 16:00:00</v>
      </c>
      <c r="I205" s="24">
        <f>'Correlation Matrix'!D194</f>
        <v>-1.5731339381875487E-3</v>
      </c>
      <c r="J205">
        <f t="shared" si="28"/>
        <v>3.2950939764240221E-4</v>
      </c>
      <c r="L205" s="18"/>
      <c r="N205" s="13" t="str">
        <f t="shared" si="23"/>
        <v>30/11/2023 16:00:00</v>
      </c>
      <c r="O205" s="8">
        <f>'Correlation Matrix'!E194</f>
        <v>-2.1564475679584786E-3</v>
      </c>
      <c r="P205">
        <f t="shared" si="29"/>
        <v>2.3147796076209435E-4</v>
      </c>
      <c r="R205" s="18"/>
      <c r="T205" s="13" t="str">
        <f t="shared" si="24"/>
        <v>30/11/2023 16:00:00</v>
      </c>
      <c r="U205" s="8">
        <f>'Correlation Matrix'!F194</f>
        <v>2.0750502455841386E-2</v>
      </c>
      <c r="V205">
        <f t="shared" si="30"/>
        <v>4.7869051569491536E-4</v>
      </c>
      <c r="X205" s="18"/>
      <c r="Z205" s="13" t="str">
        <f t="shared" si="25"/>
        <v>30/11/2023 16:00:00</v>
      </c>
      <c r="AA205" s="8">
        <f>'Correlation Matrix'!G194</f>
        <v>9.7372225665325555E-3</v>
      </c>
      <c r="AB205">
        <f t="shared" si="31"/>
        <v>1.1232109171152131E-4</v>
      </c>
      <c r="AD205" s="18"/>
      <c r="AF205" s="13" t="str">
        <f t="shared" si="26"/>
        <v>30/11/2023 16:00:00</v>
      </c>
      <c r="AG205" s="8">
        <f>'Correlation Matrix'!H194</f>
        <v>3.8076364188409455E-3</v>
      </c>
      <c r="AH205">
        <f t="shared" si="32"/>
        <v>3.8499789725824252E-4</v>
      </c>
      <c r="AJ205" s="18"/>
      <c r="AX205" t="str">
        <f>'Correlation Matrix'!B314</f>
        <v>23/05/2024 16:00:00</v>
      </c>
      <c r="AY205" s="7">
        <f>'Correlation Matrix'!C314</f>
        <v>-2.1283031091839801E-2</v>
      </c>
      <c r="AZ205" s="7">
        <f>'Correlation Matrix'!D314</f>
        <v>-1.142304694120695E-2</v>
      </c>
      <c r="BA205" s="7">
        <f>'Correlation Matrix'!E314</f>
        <v>-4.0062372746269481E-3</v>
      </c>
      <c r="BB205" s="7">
        <f>'Correlation Matrix'!F314</f>
        <v>8.4192167712640702E-3</v>
      </c>
      <c r="BC205" s="7">
        <f>'Correlation Matrix'!G314</f>
        <v>-1.1699647626581067E-2</v>
      </c>
      <c r="BD205" s="7">
        <f>'Correlation Matrix'!H314</f>
        <v>4.7590000757194665E-3</v>
      </c>
      <c r="BE205">
        <f>'Correlation Matrix'!I314</f>
        <v>311</v>
      </c>
    </row>
    <row r="206" spans="2:57" x14ac:dyDescent="0.2">
      <c r="B206" s="13" t="str">
        <f>'Correlation Matrix'!B195</f>
        <v>01/12/2023 16:00:00</v>
      </c>
      <c r="C206" s="24">
        <f>'Correlation Matrix'!C195</f>
        <v>6.7683041242681341E-3</v>
      </c>
      <c r="D206">
        <f t="shared" si="27"/>
        <v>9.3991360190576138E-5</v>
      </c>
      <c r="F206" s="18"/>
      <c r="H206" s="13" t="str">
        <f t="shared" si="22"/>
        <v>01/12/2023 16:00:00</v>
      </c>
      <c r="I206" s="24">
        <f>'Correlation Matrix'!D195</f>
        <v>6.4137774451431904E-3</v>
      </c>
      <c r="J206">
        <f t="shared" si="28"/>
        <v>3.098873188071067E-4</v>
      </c>
      <c r="L206" s="18"/>
      <c r="N206" s="13" t="str">
        <f t="shared" si="23"/>
        <v>01/12/2023 16:00:00</v>
      </c>
      <c r="O206" s="8">
        <f>'Correlation Matrix'!E195</f>
        <v>8.3908817263874443E-3</v>
      </c>
      <c r="P206">
        <f t="shared" si="29"/>
        <v>2.178682990831699E-4</v>
      </c>
      <c r="R206" s="18"/>
      <c r="T206" s="13" t="str">
        <f t="shared" si="24"/>
        <v>01/12/2023 16:00:00</v>
      </c>
      <c r="U206" s="8">
        <f>'Correlation Matrix'!F195</f>
        <v>1.6415872359518593E-3</v>
      </c>
      <c r="V206">
        <f t="shared" si="30"/>
        <v>4.758040858834132E-4</v>
      </c>
      <c r="X206" s="18"/>
      <c r="Z206" s="13" t="str">
        <f t="shared" si="25"/>
        <v>01/12/2023 16:00:00</v>
      </c>
      <c r="AA206" s="8">
        <f>'Correlation Matrix'!G195</f>
        <v>1.2798997146821682E-3</v>
      </c>
      <c r="AB206">
        <f t="shared" si="31"/>
        <v>1.1127063640744147E-4</v>
      </c>
      <c r="AD206" s="18"/>
      <c r="AF206" s="13" t="str">
        <f t="shared" si="26"/>
        <v>01/12/2023 16:00:00</v>
      </c>
      <c r="AG206" s="8">
        <f>'Correlation Matrix'!H195</f>
        <v>-9.6298270316380677E-3</v>
      </c>
      <c r="AH206">
        <f t="shared" si="32"/>
        <v>3.6276790912863295E-4</v>
      </c>
      <c r="AJ206" s="18"/>
      <c r="AX206" t="str">
        <f>'Correlation Matrix'!B313</f>
        <v>22/05/2024 16:00:00</v>
      </c>
      <c r="AY206" s="7">
        <f>'Correlation Matrix'!C313</f>
        <v>-7.5668984666021327E-3</v>
      </c>
      <c r="AZ206" s="7">
        <f>'Correlation Matrix'!D313</f>
        <v>-1.0920607196614332E-4</v>
      </c>
      <c r="BA206" s="7">
        <f>'Correlation Matrix'!E313</f>
        <v>-1.5116493679550185E-2</v>
      </c>
      <c r="BB206" s="7">
        <f>'Correlation Matrix'!F313</f>
        <v>-6.2763588084354801E-3</v>
      </c>
      <c r="BC206" s="7">
        <f>'Correlation Matrix'!G313</f>
        <v>-5.635540569777232E-3</v>
      </c>
      <c r="BD206" s="7">
        <f>'Correlation Matrix'!H313</f>
        <v>-1.1204092808506089E-2</v>
      </c>
      <c r="BE206">
        <f>'Correlation Matrix'!I313</f>
        <v>310</v>
      </c>
    </row>
    <row r="207" spans="2:57" x14ac:dyDescent="0.2">
      <c r="B207" s="13" t="str">
        <f>'Correlation Matrix'!B196</f>
        <v>04/12/2023 16:00:00</v>
      </c>
      <c r="C207" s="24">
        <f>'Correlation Matrix'!C196</f>
        <v>-9.5096206177151827E-3</v>
      </c>
      <c r="D207">
        <f t="shared" si="27"/>
        <v>9.1100475022256669E-5</v>
      </c>
      <c r="F207" s="18"/>
      <c r="H207" s="13" t="str">
        <f t="shared" ref="H207:H270" si="33">B207</f>
        <v>04/12/2023 16:00:00</v>
      </c>
      <c r="I207" s="24">
        <f>'Correlation Matrix'!D196</f>
        <v>-1.5006962692125331E-2</v>
      </c>
      <c r="J207">
        <f t="shared" si="28"/>
        <v>2.9376227214562991E-4</v>
      </c>
      <c r="L207" s="18"/>
      <c r="N207" s="13" t="str">
        <f t="shared" ref="N207:N270" si="34">H207</f>
        <v>04/12/2023 16:00:00</v>
      </c>
      <c r="O207" s="8">
        <f>'Correlation Matrix'!E196</f>
        <v>4.1425021304890221E-4</v>
      </c>
      <c r="P207">
        <f t="shared" si="29"/>
        <v>2.0902061490695305E-4</v>
      </c>
      <c r="R207" s="18"/>
      <c r="T207" s="13" t="str">
        <f t="shared" ref="T207:T270" si="35">N207</f>
        <v>04/12/2023 16:00:00</v>
      </c>
      <c r="U207" s="8">
        <f>'Correlation Matrix'!F196</f>
        <v>-1.9321605772124176E-2</v>
      </c>
      <c r="V207">
        <f t="shared" si="30"/>
        <v>4.4741752924960278E-4</v>
      </c>
      <c r="X207" s="18"/>
      <c r="Z207" s="13" t="str">
        <f t="shared" ref="Z207:Z270" si="36">T207</f>
        <v>04/12/2023 16:00:00</v>
      </c>
      <c r="AA207" s="8">
        <f>'Correlation Matrix'!G196</f>
        <v>-1.4904420129068088E-2</v>
      </c>
      <c r="AB207">
        <f t="shared" si="31"/>
        <v>1.0469268681977359E-4</v>
      </c>
      <c r="AD207" s="18"/>
      <c r="AF207" s="13" t="str">
        <f t="shared" ref="AF207:AF270" si="37">Z207</f>
        <v>04/12/2023 16:00:00</v>
      </c>
      <c r="AG207" s="8">
        <f>'Correlation Matrix'!H196</f>
        <v>-8.0402443185654589E-3</v>
      </c>
      <c r="AH207">
        <f t="shared" si="32"/>
        <v>3.4656584870047103E-4</v>
      </c>
      <c r="AJ207" s="18"/>
      <c r="AX207" t="str">
        <f>'Correlation Matrix'!B312</f>
        <v>21/05/2024 16:00:00</v>
      </c>
      <c r="AY207" s="7">
        <f>'Correlation Matrix'!C312</f>
        <v>6.8337989940669263E-3</v>
      </c>
      <c r="AZ207" s="7">
        <f>'Correlation Matrix'!D312</f>
        <v>-2.1271381660436009E-3</v>
      </c>
      <c r="BA207" s="7">
        <f>'Correlation Matrix'!E312</f>
        <v>-7.2872546955454745E-3</v>
      </c>
      <c r="BB207" s="7">
        <f>'Correlation Matrix'!F312</f>
        <v>1.2954481271805283E-2</v>
      </c>
      <c r="BC207" s="7">
        <f>'Correlation Matrix'!G312</f>
        <v>-1.2190345016081774E-3</v>
      </c>
      <c r="BD207" s="7">
        <f>'Correlation Matrix'!H312</f>
        <v>3.4367957669628101E-2</v>
      </c>
      <c r="BE207">
        <f>'Correlation Matrix'!I312</f>
        <v>309</v>
      </c>
    </row>
    <row r="208" spans="2:57" x14ac:dyDescent="0.2">
      <c r="B208" s="13" t="str">
        <f>'Correlation Matrix'!B197</f>
        <v>05/12/2023 16:00:00</v>
      </c>
      <c r="C208" s="24">
        <f>'Correlation Matrix'!C197</f>
        <v>2.0844427148629722E-2</v>
      </c>
      <c r="D208">
        <f t="shared" si="27"/>
        <v>9.1060419578493679E-5</v>
      </c>
      <c r="F208" s="18"/>
      <c r="H208" s="13" t="str">
        <f t="shared" si="33"/>
        <v>05/12/2023 16:00:00</v>
      </c>
      <c r="I208" s="24">
        <f>'Correlation Matrix'!D197</f>
        <v>1.398624197473987E-2</v>
      </c>
      <c r="J208">
        <f t="shared" si="28"/>
        <v>2.8964907157146263E-4</v>
      </c>
      <c r="L208" s="18"/>
      <c r="N208" s="13" t="str">
        <f t="shared" si="34"/>
        <v>05/12/2023 16:00:00</v>
      </c>
      <c r="O208" s="8">
        <f>'Correlation Matrix'!E197</f>
        <v>-1.397165882673378E-2</v>
      </c>
      <c r="P208">
        <f t="shared" si="29"/>
        <v>1.9648967420687652E-4</v>
      </c>
      <c r="R208" s="18"/>
      <c r="T208" s="13" t="str">
        <f t="shared" si="35"/>
        <v>05/12/2023 16:00:00</v>
      </c>
      <c r="U208" s="8">
        <f>'Correlation Matrix'!F197</f>
        <v>-1.488164484801369E-2</v>
      </c>
      <c r="V208">
        <f t="shared" si="30"/>
        <v>4.4297194447142957E-4</v>
      </c>
      <c r="X208" s="18"/>
      <c r="Z208" s="13" t="str">
        <f t="shared" si="36"/>
        <v>05/12/2023 16:00:00</v>
      </c>
      <c r="AA208" s="8">
        <f>'Correlation Matrix'!G197</f>
        <v>1.1261813852460033E-3</v>
      </c>
      <c r="AB208">
        <f t="shared" si="31"/>
        <v>1.1173962997361338E-4</v>
      </c>
      <c r="AD208" s="18"/>
      <c r="AF208" s="13" t="str">
        <f t="shared" si="37"/>
        <v>05/12/2023 16:00:00</v>
      </c>
      <c r="AG208" s="8">
        <f>'Correlation Matrix'!H197</f>
        <v>-5.1426998643254781E-3</v>
      </c>
      <c r="AH208">
        <f t="shared" si="32"/>
        <v>3.2965062950057625E-4</v>
      </c>
      <c r="AJ208" s="18"/>
      <c r="AX208" t="str">
        <f>'Correlation Matrix'!B311</f>
        <v>20/05/2024 16:00:00</v>
      </c>
      <c r="AY208" s="7">
        <f>'Correlation Matrix'!C311</f>
        <v>6.1432027489136277E-3</v>
      </c>
      <c r="AZ208" s="7">
        <f>'Correlation Matrix'!D311</f>
        <v>-6.3002598143271308E-3</v>
      </c>
      <c r="BA208" s="7">
        <f>'Correlation Matrix'!E311</f>
        <v>-9.4500564293121224E-3</v>
      </c>
      <c r="BB208" s="7">
        <f>'Correlation Matrix'!F311</f>
        <v>1.3124504832809894E-2</v>
      </c>
      <c r="BC208" s="7">
        <f>'Correlation Matrix'!G311</f>
        <v>-1.3261880564919724E-3</v>
      </c>
      <c r="BD208" s="7">
        <f>'Correlation Matrix'!H311</f>
        <v>9.1550922036559863E-3</v>
      </c>
      <c r="BE208">
        <f>'Correlation Matrix'!I311</f>
        <v>308</v>
      </c>
    </row>
    <row r="209" spans="2:57" x14ac:dyDescent="0.2">
      <c r="B209" s="13" t="str">
        <f>'Correlation Matrix'!B198</f>
        <v>06/12/2023 16:00:00</v>
      </c>
      <c r="C209" s="24">
        <f>'Correlation Matrix'!C198</f>
        <v>-5.7033389419743862E-3</v>
      </c>
      <c r="D209">
        <f t="shared" si="27"/>
        <v>1.11666202993056E-4</v>
      </c>
      <c r="F209" s="18"/>
      <c r="H209" s="13" t="str">
        <f t="shared" si="33"/>
        <v>06/12/2023 16:00:00</v>
      </c>
      <c r="I209" s="24">
        <f>'Correlation Matrix'!D198</f>
        <v>-1.6198020592740725E-2</v>
      </c>
      <c r="J209">
        <f t="shared" si="28"/>
        <v>2.8400702515173342E-4</v>
      </c>
      <c r="L209" s="18"/>
      <c r="N209" s="13" t="str">
        <f t="shared" si="34"/>
        <v>06/12/2023 16:00:00</v>
      </c>
      <c r="O209" s="8">
        <f>'Correlation Matrix'!E198</f>
        <v>-2.3126258598868089E-3</v>
      </c>
      <c r="P209">
        <f t="shared" si="29"/>
        <v>1.9641272877670281E-4</v>
      </c>
      <c r="R209" s="18"/>
      <c r="T209" s="13" t="str">
        <f t="shared" si="35"/>
        <v>06/12/2023 16:00:00</v>
      </c>
      <c r="U209" s="8">
        <f>'Correlation Matrix'!F198</f>
        <v>1.1309020147901557E-3</v>
      </c>
      <c r="V209">
        <f t="shared" si="30"/>
        <v>4.2968142900608853E-4</v>
      </c>
      <c r="X209" s="18"/>
      <c r="Z209" s="13" t="str">
        <f t="shared" si="36"/>
        <v>06/12/2023 16:00:00</v>
      </c>
      <c r="AA209" s="8">
        <f>'Correlation Matrix'!G198</f>
        <v>4.1266372795223695E-3</v>
      </c>
      <c r="AB209">
        <f t="shared" si="31"/>
        <v>1.0511134924594503E-4</v>
      </c>
      <c r="AD209" s="18"/>
      <c r="AF209" s="13" t="str">
        <f t="shared" si="37"/>
        <v>06/12/2023 16:00:00</v>
      </c>
      <c r="AG209" s="8">
        <f>'Correlation Matrix'!H198</f>
        <v>-4.9200188205966285E-2</v>
      </c>
      <c r="AH209">
        <f t="shared" si="32"/>
        <v>3.1145843344421365E-4</v>
      </c>
      <c r="AJ209" s="18"/>
      <c r="AX209" t="str">
        <f>'Correlation Matrix'!B310</f>
        <v>17/05/2024 16:00:00</v>
      </c>
      <c r="AY209" s="7">
        <f>'Correlation Matrix'!C310</f>
        <v>1.5801532781546361E-4</v>
      </c>
      <c r="AZ209" s="7">
        <f>'Correlation Matrix'!D310</f>
        <v>5.8100236741061009E-3</v>
      </c>
      <c r="BA209" s="7">
        <f>'Correlation Matrix'!E310</f>
        <v>9.7603937684876494E-3</v>
      </c>
      <c r="BB209" s="7">
        <f>'Correlation Matrix'!F310</f>
        <v>-2.7329544552542526E-2</v>
      </c>
      <c r="BC209" s="7">
        <f>'Correlation Matrix'!G310</f>
        <v>3.0463282692082465E-3</v>
      </c>
      <c r="BD209" s="7">
        <f>'Correlation Matrix'!H310</f>
        <v>-1.5042779872908918E-2</v>
      </c>
      <c r="BE209">
        <f>'Correlation Matrix'!I310</f>
        <v>307</v>
      </c>
    </row>
    <row r="210" spans="2:57" x14ac:dyDescent="0.2">
      <c r="B210" s="13" t="str">
        <f>'Correlation Matrix'!B199</f>
        <v>07/12/2023 16:00:00</v>
      </c>
      <c r="C210" s="24">
        <f>'Correlation Matrix'!C199</f>
        <v>1.0088292703846631E-2</v>
      </c>
      <c r="D210">
        <f t="shared" ref="D210:D273" si="38">$B$2*D209+(1-$B$2)*C209^2</f>
        <v>1.0691791531869513E-4</v>
      </c>
      <c r="F210" s="18"/>
      <c r="H210" s="13" t="str">
        <f t="shared" si="33"/>
        <v>07/12/2023 16:00:00</v>
      </c>
      <c r="I210" s="24">
        <f>'Correlation Matrix'!D199</f>
        <v>1.6198020592740791E-2</v>
      </c>
      <c r="J210">
        <f t="shared" ref="J210:J273" si="39">$B$2*J209+(1-$B$2)*I209^2</f>
        <v>2.8270915591000059E-4</v>
      </c>
      <c r="L210" s="18"/>
      <c r="N210" s="13" t="str">
        <f t="shared" si="34"/>
        <v>07/12/2023 16:00:00</v>
      </c>
      <c r="O210" s="8">
        <f>'Correlation Matrix'!E199</f>
        <v>-7.7206531296108527E-4</v>
      </c>
      <c r="P210">
        <f t="shared" ref="P210:P273" si="40">$B$2*P209+(1-$B$2)*O209^2</f>
        <v>1.8494885935216966E-4</v>
      </c>
      <c r="R210" s="18"/>
      <c r="T210" s="13" t="str">
        <f t="shared" si="35"/>
        <v>07/12/2023 16:00:00</v>
      </c>
      <c r="U210" s="8">
        <f>'Correlation Matrix'!F199</f>
        <v>1.0400655947941387E-2</v>
      </c>
      <c r="V210">
        <f t="shared" ref="V210:V273" si="41">$B$2*V209+(1-$B$2)*U209^2</f>
        <v>4.039772796277466E-4</v>
      </c>
      <c r="X210" s="18"/>
      <c r="Z210" s="13" t="str">
        <f t="shared" si="36"/>
        <v>07/12/2023 16:00:00</v>
      </c>
      <c r="AA210" s="8">
        <f>'Correlation Matrix'!G199</f>
        <v>6.7271634215918885E-3</v>
      </c>
      <c r="AB210">
        <f t="shared" ref="AB210:AB273" si="42">$B$2*AB209+(1-$B$2)*AA209^2</f>
        <v>9.9826416405392958E-5</v>
      </c>
      <c r="AD210" s="18"/>
      <c r="AF210" s="13" t="str">
        <f t="shared" si="37"/>
        <v>07/12/2023 16:00:00</v>
      </c>
      <c r="AG210" s="8">
        <f>'Correlation Matrix'!H199</f>
        <v>-1.8821132736741124E-2</v>
      </c>
      <c r="AH210">
        <f t="shared" ref="AH210:AH273" si="43">$B$2*AH209+(1-$B$2)*AG209^2</f>
        <v>4.380104386077112E-4</v>
      </c>
      <c r="AJ210" s="18"/>
      <c r="AX210" t="str">
        <f>'Correlation Matrix'!B309</f>
        <v>16/05/2024 16:00:00</v>
      </c>
      <c r="AY210" s="7">
        <f>'Correlation Matrix'!C309</f>
        <v>6.3231111812725633E-4</v>
      </c>
      <c r="AZ210" s="7">
        <f>'Correlation Matrix'!D309</f>
        <v>-1.2770045295947339E-2</v>
      </c>
      <c r="BA210" s="7">
        <f>'Correlation Matrix'!E309</f>
        <v>-1.2093687225454021E-2</v>
      </c>
      <c r="BB210" s="7">
        <f>'Correlation Matrix'!F309</f>
        <v>-2.1198462058696504E-2</v>
      </c>
      <c r="BC210" s="7">
        <f>'Correlation Matrix'!G309</f>
        <v>1.8977614298834376E-3</v>
      </c>
      <c r="BD210" s="7">
        <f>'Correlation Matrix'!H309</f>
        <v>-3.1709696444652331E-2</v>
      </c>
      <c r="BE210">
        <f>'Correlation Matrix'!I309</f>
        <v>306</v>
      </c>
    </row>
    <row r="211" spans="2:57" x14ac:dyDescent="0.2">
      <c r="B211" s="13" t="str">
        <f>'Correlation Matrix'!B200</f>
        <v>08/12/2023 16:00:00</v>
      </c>
      <c r="C211" s="24">
        <f>'Correlation Matrix'!C200</f>
        <v>7.3850276661884184E-3</v>
      </c>
      <c r="D211">
        <f t="shared" si="38"/>
        <v>1.0660925938028253E-4</v>
      </c>
      <c r="F211" s="18"/>
      <c r="H211" s="13" t="str">
        <f t="shared" si="33"/>
        <v>08/12/2023 16:00:00</v>
      </c>
      <c r="I211" s="24">
        <f>'Correlation Matrix'!D200</f>
        <v>3.6697288889624017E-3</v>
      </c>
      <c r="J211">
        <f t="shared" si="39"/>
        <v>2.8148915882277183E-4</v>
      </c>
      <c r="L211" s="18"/>
      <c r="N211" s="13" t="str">
        <f t="shared" si="34"/>
        <v>08/12/2023 16:00:00</v>
      </c>
      <c r="O211" s="8">
        <f>'Correlation Matrix'!E200</f>
        <v>1.318332489400776E-2</v>
      </c>
      <c r="P211">
        <f t="shared" si="40"/>
        <v>1.7388769288188811E-4</v>
      </c>
      <c r="R211" s="18"/>
      <c r="T211" s="13" t="str">
        <f t="shared" si="35"/>
        <v>08/12/2023 16:00:00</v>
      </c>
      <c r="U211" s="8">
        <f>'Correlation Matrix'!F200</f>
        <v>1.1676529661835638E-2</v>
      </c>
      <c r="V211">
        <f t="shared" si="41"/>
        <v>3.862290614989287E-4</v>
      </c>
      <c r="X211" s="18"/>
      <c r="Z211" s="13" t="str">
        <f t="shared" si="36"/>
        <v>08/12/2023 16:00:00</v>
      </c>
      <c r="AA211" s="8">
        <f>'Correlation Matrix'!G200</f>
        <v>-2.3990996712591329E-3</v>
      </c>
      <c r="AB211">
        <f t="shared" si="42"/>
        <v>9.6552115083117616E-5</v>
      </c>
      <c r="AD211" s="18"/>
      <c r="AF211" s="13" t="str">
        <f t="shared" si="37"/>
        <v>08/12/2023 16:00:00</v>
      </c>
      <c r="AG211" s="8">
        <f>'Correlation Matrix'!H200</f>
        <v>6.1333285078864477E-3</v>
      </c>
      <c r="AH211">
        <f t="shared" si="43"/>
        <v>4.3298391454089019E-4</v>
      </c>
      <c r="AJ211" s="18"/>
      <c r="AX211" t="str">
        <f>'Correlation Matrix'!B308</f>
        <v>15/05/2024 16:00:00</v>
      </c>
      <c r="AY211" s="7">
        <f>'Correlation Matrix'!C308</f>
        <v>1.2143858638487333E-2</v>
      </c>
      <c r="AZ211" s="7">
        <f>'Correlation Matrix'!D308</f>
        <v>-5.78996953377764E-3</v>
      </c>
      <c r="BA211" s="7">
        <f>'Correlation Matrix'!E308</f>
        <v>-3.4286447596570883E-3</v>
      </c>
      <c r="BB211" s="7">
        <f>'Correlation Matrix'!F308</f>
        <v>2.8725379315059269E-2</v>
      </c>
      <c r="BC211" s="7">
        <f>'Correlation Matrix'!G308</f>
        <v>8.3315544427269711E-3</v>
      </c>
      <c r="BD211" s="7">
        <f>'Correlation Matrix'!H308</f>
        <v>2.5259250193761785E-2</v>
      </c>
      <c r="BE211">
        <f>'Correlation Matrix'!I308</f>
        <v>305</v>
      </c>
    </row>
    <row r="212" spans="2:57" x14ac:dyDescent="0.2">
      <c r="B212" s="13" t="str">
        <f>'Correlation Matrix'!B201</f>
        <v>11/12/2023 16:00:00</v>
      </c>
      <c r="C212" s="24">
        <f>'Correlation Matrix'!C201</f>
        <v>-1.301157496572789E-2</v>
      </c>
      <c r="D212">
        <f t="shared" si="38"/>
        <v>1.0348502183528769E-4</v>
      </c>
      <c r="F212" s="18"/>
      <c r="H212" s="13" t="str">
        <f t="shared" si="33"/>
        <v>11/12/2023 16:00:00</v>
      </c>
      <c r="I212" s="24">
        <f>'Correlation Matrix'!D201</f>
        <v>-1.0432742677338593E-2</v>
      </c>
      <c r="J212">
        <f t="shared" si="39"/>
        <v>2.6540782390051465E-4</v>
      </c>
      <c r="L212" s="18"/>
      <c r="N212" s="13" t="str">
        <f t="shared" si="34"/>
        <v>11/12/2023 16:00:00</v>
      </c>
      <c r="O212" s="8">
        <f>'Correlation Matrix'!E201</f>
        <v>2.7714266095761153E-4</v>
      </c>
      <c r="P212">
        <f t="shared" si="40"/>
        <v>1.7388243462463271E-4</v>
      </c>
      <c r="R212" s="18"/>
      <c r="T212" s="13" t="str">
        <f t="shared" si="35"/>
        <v>11/12/2023 16:00:00</v>
      </c>
      <c r="U212" s="8">
        <f>'Correlation Matrix'!F201</f>
        <v>2.8339771246955497E-2</v>
      </c>
      <c r="V212">
        <f t="shared" si="41"/>
        <v>3.7123579850561664E-4</v>
      </c>
      <c r="X212" s="18"/>
      <c r="Z212" s="13" t="str">
        <f t="shared" si="36"/>
        <v>11/12/2023 16:00:00</v>
      </c>
      <c r="AA212" s="8">
        <f>'Correlation Matrix'!G201</f>
        <v>8.5762783027991275E-3</v>
      </c>
      <c r="AB212">
        <f t="shared" si="42"/>
        <v>9.1104328932088693E-5</v>
      </c>
      <c r="AD212" s="18"/>
      <c r="AF212" s="13" t="str">
        <f t="shared" si="37"/>
        <v>11/12/2023 16:00:00</v>
      </c>
      <c r="AG212" s="8">
        <f>'Correlation Matrix'!H201</f>
        <v>4.3462153385667605E-2</v>
      </c>
      <c r="AH212">
        <f t="shared" si="43"/>
        <v>4.0926194278357594E-4</v>
      </c>
      <c r="AJ212" s="18"/>
      <c r="AX212" t="str">
        <f>'Correlation Matrix'!B307</f>
        <v>14/05/2024 16:00:00</v>
      </c>
      <c r="AY212" s="7">
        <f>'Correlation Matrix'!C307</f>
        <v>6.1545242567172895E-3</v>
      </c>
      <c r="AZ212" s="7">
        <f>'Correlation Matrix'!D307</f>
        <v>2.6763745769055737E-3</v>
      </c>
      <c r="BA212" s="7">
        <f>'Correlation Matrix'!E307</f>
        <v>-5.6073774035734119E-3</v>
      </c>
      <c r="BB212" s="7">
        <f>'Correlation Matrix'!F307</f>
        <v>3.5708270551900428E-2</v>
      </c>
      <c r="BC212" s="7">
        <f>'Correlation Matrix'!G307</f>
        <v>-7.8073996303419891E-3</v>
      </c>
      <c r="BD212" s="7">
        <f>'Correlation Matrix'!H307</f>
        <v>1.9243400942320465E-2</v>
      </c>
      <c r="BE212">
        <f>'Correlation Matrix'!I307</f>
        <v>304</v>
      </c>
    </row>
    <row r="213" spans="2:57" x14ac:dyDescent="0.2">
      <c r="B213" s="13" t="str">
        <f>'Correlation Matrix'!B202</f>
        <v>12/12/2023 16:00:00</v>
      </c>
      <c r="C213" s="24">
        <f>'Correlation Matrix'!C202</f>
        <v>7.8888753763799828E-3</v>
      </c>
      <c r="D213">
        <f t="shared" si="38"/>
        <v>1.0743398551049583E-4</v>
      </c>
      <c r="F213" s="18"/>
      <c r="H213" s="13" t="str">
        <f t="shared" si="33"/>
        <v>12/12/2023 16:00:00</v>
      </c>
      <c r="I213" s="24">
        <f>'Correlation Matrix'!D202</f>
        <v>1.0839660282139616E-2</v>
      </c>
      <c r="J213">
        <f t="shared" si="39"/>
        <v>2.5601388165277751E-4</v>
      </c>
      <c r="L213" s="18"/>
      <c r="N213" s="13" t="str">
        <f t="shared" si="34"/>
        <v>12/12/2023 16:00:00</v>
      </c>
      <c r="O213" s="8">
        <f>'Correlation Matrix'!E202</f>
        <v>-1.2898906400238821E-2</v>
      </c>
      <c r="P213">
        <f t="shared" si="40"/>
        <v>1.6345409703042609E-4</v>
      </c>
      <c r="R213" s="18"/>
      <c r="T213" s="13" t="str">
        <f t="shared" si="35"/>
        <v>12/12/2023 16:00:00</v>
      </c>
      <c r="U213" s="8">
        <f>'Correlation Matrix'!F202</f>
        <v>7.7613128796913339E-3</v>
      </c>
      <c r="V213">
        <f t="shared" si="41"/>
        <v>3.9715020865506564E-4</v>
      </c>
      <c r="X213" s="18"/>
      <c r="Z213" s="13" t="str">
        <f t="shared" si="36"/>
        <v>12/12/2023 16:00:00</v>
      </c>
      <c r="AA213" s="8">
        <f>'Correlation Matrix'!G202</f>
        <v>1.2050931292182097E-2</v>
      </c>
      <c r="AB213">
        <f t="shared" si="42"/>
        <v>9.0051222167787147E-5</v>
      </c>
      <c r="AD213" s="18"/>
      <c r="AF213" s="13" t="str">
        <f t="shared" si="37"/>
        <v>12/12/2023 16:00:00</v>
      </c>
      <c r="AG213" s="8">
        <f>'Correlation Matrix'!H202</f>
        <v>-1.4394976280697301E-2</v>
      </c>
      <c r="AH213">
        <f t="shared" si="43"/>
        <v>4.9804375283171937E-4</v>
      </c>
      <c r="AJ213" s="18"/>
      <c r="AX213" t="str">
        <f>'Correlation Matrix'!B306</f>
        <v>13/05/2024 16:00:00</v>
      </c>
      <c r="AY213" s="7">
        <f>'Correlation Matrix'!C306</f>
        <v>1.7491578547931153E-2</v>
      </c>
      <c r="AZ213" s="7">
        <f>'Correlation Matrix'!D306</f>
        <v>-4.8656692705978007E-3</v>
      </c>
      <c r="BA213" s="7">
        <f>'Correlation Matrix'!E306</f>
        <v>-7.8099382895139118E-3</v>
      </c>
      <c r="BB213" s="7">
        <f>'Correlation Matrix'!F306</f>
        <v>-8.908744889109442E-3</v>
      </c>
      <c r="BC213" s="7">
        <f>'Correlation Matrix'!G306</f>
        <v>1.7054030414017625E-3</v>
      </c>
      <c r="BD213" s="7">
        <f>'Correlation Matrix'!H306</f>
        <v>-6.2541042084709826E-3</v>
      </c>
      <c r="BE213">
        <f>'Correlation Matrix'!I306</f>
        <v>303</v>
      </c>
    </row>
    <row r="214" spans="2:57" x14ac:dyDescent="0.2">
      <c r="B214" s="13" t="str">
        <f>'Correlation Matrix'!B203</f>
        <v>13/12/2023 16:00:00</v>
      </c>
      <c r="C214" s="24">
        <f>'Correlation Matrix'!C203</f>
        <v>1.6553717956155536E-2</v>
      </c>
      <c r="D214">
        <f t="shared" si="38"/>
        <v>1.0472200766210934E-4</v>
      </c>
      <c r="F214" s="18"/>
      <c r="H214" s="13" t="str">
        <f t="shared" si="33"/>
        <v>13/12/2023 16:00:00</v>
      </c>
      <c r="I214" s="24">
        <f>'Correlation Matrix'!D203</f>
        <v>9.1793301124781426E-3</v>
      </c>
      <c r="J214">
        <f t="shared" si="39"/>
        <v>2.4770294285554254E-4</v>
      </c>
      <c r="L214" s="18"/>
      <c r="N214" s="13" t="str">
        <f t="shared" si="34"/>
        <v>13/12/2023 16:00:00</v>
      </c>
      <c r="O214" s="8">
        <f>'Correlation Matrix'!E203</f>
        <v>1.4698463917995638E-2</v>
      </c>
      <c r="P214">
        <f t="shared" si="40"/>
        <v>1.6362975838792786E-4</v>
      </c>
      <c r="R214" s="18"/>
      <c r="T214" s="13" t="str">
        <f t="shared" si="35"/>
        <v>13/12/2023 16:00:00</v>
      </c>
      <c r="U214" s="8">
        <f>'Correlation Matrix'!F203</f>
        <v>1.6131514692205442E-2</v>
      </c>
      <c r="V214">
        <f t="shared" si="41"/>
        <v>3.7693547479274945E-4</v>
      </c>
      <c r="X214" s="18"/>
      <c r="Z214" s="13" t="str">
        <f t="shared" si="36"/>
        <v>13/12/2023 16:00:00</v>
      </c>
      <c r="AA214" s="8">
        <f>'Correlation Matrix'!G203</f>
        <v>9.2971110744568767E-3</v>
      </c>
      <c r="AB214">
        <f t="shared" si="42"/>
        <v>9.3361645538253551E-5</v>
      </c>
      <c r="AD214" s="18"/>
      <c r="AF214" s="13" t="str">
        <f t="shared" si="37"/>
        <v>13/12/2023 16:00:00</v>
      </c>
      <c r="AG214" s="8">
        <f>'Correlation Matrix'!H203</f>
        <v>1.6802751113203739E-2</v>
      </c>
      <c r="AH214">
        <f t="shared" si="43"/>
        <v>4.8059404818912645E-4</v>
      </c>
      <c r="AJ214" s="18"/>
      <c r="AX214" t="str">
        <f>'Correlation Matrix'!B305</f>
        <v>10/05/2024 16:00:00</v>
      </c>
      <c r="AY214" s="7">
        <f>'Correlation Matrix'!C305</f>
        <v>-8.2694557529546277E-3</v>
      </c>
      <c r="AZ214" s="7">
        <f>'Correlation Matrix'!D305</f>
        <v>-1.0716851467975767E-2</v>
      </c>
      <c r="BA214" s="7">
        <f>'Correlation Matrix'!E305</f>
        <v>2.2338283204514494E-3</v>
      </c>
      <c r="BB214" s="7">
        <f>'Correlation Matrix'!F305</f>
        <v>-6.8133952924197836E-3</v>
      </c>
      <c r="BC214" s="7">
        <f>'Correlation Matrix'!G305</f>
        <v>3.265863698192195E-3</v>
      </c>
      <c r="BD214" s="7">
        <f>'Correlation Matrix'!H305</f>
        <v>-4.5492604686380644E-3</v>
      </c>
      <c r="BE214">
        <f>'Correlation Matrix'!I305</f>
        <v>302</v>
      </c>
    </row>
    <row r="215" spans="2:57" x14ac:dyDescent="0.2">
      <c r="B215" s="13" t="str">
        <f>'Correlation Matrix'!B204</f>
        <v>14/12/2023 16:00:00</v>
      </c>
      <c r="C215" s="24">
        <f>'Correlation Matrix'!C204</f>
        <v>7.5744190254989341E-4</v>
      </c>
      <c r="D215">
        <f t="shared" si="38"/>
        <v>1.1488022189269957E-4</v>
      </c>
      <c r="F215" s="18"/>
      <c r="H215" s="13" t="str">
        <f t="shared" si="33"/>
        <v>14/12/2023 16:00:00</v>
      </c>
      <c r="I215" s="24">
        <f>'Correlation Matrix'!D204</f>
        <v>-9.5862477172790912E-3</v>
      </c>
      <c r="J215">
        <f t="shared" si="39"/>
        <v>2.3789637236304085E-4</v>
      </c>
      <c r="L215" s="18"/>
      <c r="N215" s="13" t="str">
        <f t="shared" si="34"/>
        <v>14/12/2023 16:00:00</v>
      </c>
      <c r="O215" s="8">
        <f>'Correlation Matrix'!E204</f>
        <v>3.6128054880110984E-2</v>
      </c>
      <c r="P215">
        <f t="shared" si="40"/>
        <v>1.6677466337756939E-4</v>
      </c>
      <c r="R215" s="18"/>
      <c r="T215" s="13" t="str">
        <f t="shared" si="35"/>
        <v>14/12/2023 16:00:00</v>
      </c>
      <c r="U215" s="8">
        <f>'Correlation Matrix'!F204</f>
        <v>1.4066394994183362E-2</v>
      </c>
      <c r="V215">
        <f t="shared" si="41"/>
        <v>3.6993289228107488E-4</v>
      </c>
      <c r="X215" s="18"/>
      <c r="Z215" s="13" t="str">
        <f t="shared" si="36"/>
        <v>14/12/2023 16:00:00</v>
      </c>
      <c r="AA215" s="8">
        <f>'Correlation Matrix'!G204</f>
        <v>-1.4515695316593195E-2</v>
      </c>
      <c r="AB215">
        <f t="shared" si="42"/>
        <v>9.2946123265805672E-5</v>
      </c>
      <c r="AD215" s="18"/>
      <c r="AF215" s="13" t="str">
        <f t="shared" si="37"/>
        <v>14/12/2023 16:00:00</v>
      </c>
      <c r="AG215" s="8">
        <f>'Correlation Matrix'!H204</f>
        <v>-7.1542778106476797E-3</v>
      </c>
      <c r="AH215">
        <f t="shared" si="43"/>
        <v>4.6869835199611501E-4</v>
      </c>
      <c r="AJ215" s="18"/>
      <c r="AX215" t="str">
        <f>'Correlation Matrix'!B304</f>
        <v>09/05/2024 16:00:00</v>
      </c>
      <c r="AY215" s="7">
        <f>'Correlation Matrix'!C304</f>
        <v>9.9644177487252465E-3</v>
      </c>
      <c r="AZ215" s="7">
        <f>'Correlation Matrix'!D304</f>
        <v>7.9470616925319398E-3</v>
      </c>
      <c r="BA215" s="7">
        <f>'Correlation Matrix'!E304</f>
        <v>1.7744909042562353E-2</v>
      </c>
      <c r="BB215" s="7">
        <f>'Correlation Matrix'!F304</f>
        <v>7.3434921603740262E-4</v>
      </c>
      <c r="BC215" s="7">
        <f>'Correlation Matrix'!G304</f>
        <v>1.5819659221695602E-3</v>
      </c>
      <c r="BD215" s="7">
        <f>'Correlation Matrix'!H304</f>
        <v>3.7323574486504515E-2</v>
      </c>
      <c r="BE215">
        <f>'Correlation Matrix'!I304</f>
        <v>301</v>
      </c>
    </row>
    <row r="216" spans="2:57" x14ac:dyDescent="0.2">
      <c r="B216" s="13" t="str">
        <f>'Correlation Matrix'!B205</f>
        <v>15/12/2023 16:00:00</v>
      </c>
      <c r="C216" s="24">
        <f>'Correlation Matrix'!C205</f>
        <v>-2.7294800609216695E-3</v>
      </c>
      <c r="D216">
        <f t="shared" si="38"/>
        <v>1.0802183167328189E-4</v>
      </c>
      <c r="F216" s="18"/>
      <c r="H216" s="13" t="str">
        <f t="shared" si="33"/>
        <v>15/12/2023 16:00:00</v>
      </c>
      <c r="I216" s="24">
        <f>'Correlation Matrix'!D205</f>
        <v>1.7149618332446021E-2</v>
      </c>
      <c r="J216">
        <f t="shared" si="39"/>
        <v>2.2913635873908071E-4</v>
      </c>
      <c r="L216" s="18"/>
      <c r="N216" s="13" t="str">
        <f t="shared" si="34"/>
        <v>15/12/2023 16:00:00</v>
      </c>
      <c r="O216" s="8">
        <f>'Correlation Matrix'!E205</f>
        <v>-3.875973844693072E-3</v>
      </c>
      <c r="P216">
        <f t="shared" si="40"/>
        <v>2.3508236454013396E-4</v>
      </c>
      <c r="R216" s="18"/>
      <c r="T216" s="13" t="str">
        <f t="shared" si="35"/>
        <v>15/12/2023 16:00:00</v>
      </c>
      <c r="U216" s="8">
        <f>'Correlation Matrix'!F205</f>
        <v>-9.0945150676270837E-3</v>
      </c>
      <c r="V216">
        <f t="shared" si="41"/>
        <v>3.5960872683215363E-4</v>
      </c>
      <c r="X216" s="18"/>
      <c r="Z216" s="13" t="str">
        <f t="shared" si="36"/>
        <v>15/12/2023 16:00:00</v>
      </c>
      <c r="AA216" s="8">
        <f>'Correlation Matrix'!G205</f>
        <v>2.389115191290021E-5</v>
      </c>
      <c r="AB216">
        <f t="shared" si="42"/>
        <v>1.0001168050130727E-4</v>
      </c>
      <c r="AD216" s="18"/>
      <c r="AF216" s="13" t="str">
        <f t="shared" si="37"/>
        <v>15/12/2023 16:00:00</v>
      </c>
      <c r="AG216" s="8">
        <f>'Correlation Matrix'!H205</f>
        <v>2.6884486676473605E-2</v>
      </c>
      <c r="AH216">
        <f t="shared" si="43"/>
        <v>4.4364747233586359E-4</v>
      </c>
      <c r="AJ216" s="18"/>
      <c r="AX216" t="str">
        <f>'Correlation Matrix'!B303</f>
        <v>08/05/2024 16:00:00</v>
      </c>
      <c r="AY216" s="7">
        <f>'Correlation Matrix'!C303</f>
        <v>1.8622999302434699E-3</v>
      </c>
      <c r="AZ216" s="7">
        <f>'Correlation Matrix'!D303</f>
        <v>-4.0344040282374646E-3</v>
      </c>
      <c r="BA216" s="7">
        <f>'Correlation Matrix'!E303</f>
        <v>-7.9948345330325141E-4</v>
      </c>
      <c r="BB216" s="7">
        <f>'Correlation Matrix'!F303</f>
        <v>7.5583362869714593E-3</v>
      </c>
      <c r="BC216" s="7">
        <f>'Correlation Matrix'!G303</f>
        <v>3.7672295966473071E-3</v>
      </c>
      <c r="BD216" s="7">
        <f>'Correlation Matrix'!H303</f>
        <v>3.6424625851279986E-2</v>
      </c>
      <c r="BE216">
        <f>'Correlation Matrix'!I303</f>
        <v>300</v>
      </c>
    </row>
    <row r="217" spans="2:57" x14ac:dyDescent="0.2">
      <c r="B217" s="13" t="str">
        <f>'Correlation Matrix'!B206</f>
        <v>18/12/2023 16:00:00</v>
      </c>
      <c r="C217" s="24">
        <f>'Correlation Matrix'!C206</f>
        <v>-8.5396747300047204E-3</v>
      </c>
      <c r="D217">
        <f t="shared" si="38"/>
        <v>1.0198752545706311E-4</v>
      </c>
      <c r="F217" s="18"/>
      <c r="H217" s="13" t="str">
        <f t="shared" si="33"/>
        <v>18/12/2023 16:00:00</v>
      </c>
      <c r="I217" s="24">
        <f>'Correlation Matrix'!D206</f>
        <v>2.6971770500094902E-2</v>
      </c>
      <c r="J217">
        <f t="shared" si="39"/>
        <v>2.3303474175165E-4</v>
      </c>
      <c r="L217" s="18"/>
      <c r="N217" s="13" t="str">
        <f t="shared" si="34"/>
        <v>18/12/2023 16:00:00</v>
      </c>
      <c r="O217" s="8">
        <f>'Correlation Matrix'!E206</f>
        <v>2.2071373037155628E-3</v>
      </c>
      <c r="P217">
        <f t="shared" si="40"/>
        <v>2.2187881306241059E-4</v>
      </c>
      <c r="R217" s="18"/>
      <c r="T217" s="13" t="str">
        <f t="shared" si="35"/>
        <v>18/12/2023 16:00:00</v>
      </c>
      <c r="U217" s="8">
        <f>'Correlation Matrix'!F206</f>
        <v>-3.1372574751328802E-3</v>
      </c>
      <c r="V217">
        <f t="shared" si="41"/>
        <v>3.429948154811422E-4</v>
      </c>
      <c r="X217" s="18"/>
      <c r="Z217" s="13" t="str">
        <f t="shared" si="36"/>
        <v>18/12/2023 16:00:00</v>
      </c>
      <c r="AA217" s="8">
        <f>'Correlation Matrix'!G206</f>
        <v>1.3902952291014993E-2</v>
      </c>
      <c r="AB217">
        <f t="shared" si="42"/>
        <v>9.4011013918457212E-5</v>
      </c>
      <c r="AD217" s="18"/>
      <c r="AF217" s="13" t="str">
        <f t="shared" si="37"/>
        <v>18/12/2023 16:00:00</v>
      </c>
      <c r="AG217" s="8">
        <f>'Correlation Matrix'!H206</f>
        <v>5.1236935407000788E-3</v>
      </c>
      <c r="AH217">
        <f t="shared" si="43"/>
        <v>4.6039516142716103E-4</v>
      </c>
      <c r="AJ217" s="18"/>
      <c r="AX217" t="str">
        <f>'Correlation Matrix'!B302</f>
        <v>07/05/2024 16:00:00</v>
      </c>
      <c r="AY217" s="7">
        <f>'Correlation Matrix'!C302</f>
        <v>3.7900679792654901E-3</v>
      </c>
      <c r="AZ217" s="7">
        <f>'Correlation Matrix'!D302</f>
        <v>3.1791448368225726E-4</v>
      </c>
      <c r="BA217" s="7">
        <f>'Correlation Matrix'!E302</f>
        <v>2.2771342578163127E-3</v>
      </c>
      <c r="BB217" s="7">
        <f>'Correlation Matrix'!F302</f>
        <v>-1.5424470325631752E-2</v>
      </c>
      <c r="BC217" s="7">
        <f>'Correlation Matrix'!G302</f>
        <v>8.1779651946518612E-3</v>
      </c>
      <c r="BD217" s="7">
        <f>'Correlation Matrix'!H302</f>
        <v>1.4362723673466899E-2</v>
      </c>
      <c r="BE217">
        <f>'Correlation Matrix'!I302</f>
        <v>299</v>
      </c>
    </row>
    <row r="218" spans="2:57" x14ac:dyDescent="0.2">
      <c r="B218" s="13" t="str">
        <f>'Correlation Matrix'!B207</f>
        <v>19/12/2023 16:00:00</v>
      </c>
      <c r="C218" s="24">
        <f>'Correlation Matrix'!C207</f>
        <v>5.345836624347039E-3</v>
      </c>
      <c r="D218">
        <f t="shared" si="38"/>
        <v>1.002438365992962E-4</v>
      </c>
      <c r="F218" s="18"/>
      <c r="H218" s="13" t="str">
        <f t="shared" si="33"/>
        <v>19/12/2023 16:00:00</v>
      </c>
      <c r="I218" s="24">
        <f>'Correlation Matrix'!D207</f>
        <v>-1.8190091418514135E-3</v>
      </c>
      <c r="J218">
        <f t="shared" si="39"/>
        <v>2.6270124148113842E-4</v>
      </c>
      <c r="L218" s="18"/>
      <c r="N218" s="13" t="str">
        <f t="shared" si="34"/>
        <v>19/12/2023 16:00:00</v>
      </c>
      <c r="O218" s="8">
        <f>'Correlation Matrix'!E207</f>
        <v>1.3009608682299872E-2</v>
      </c>
      <c r="P218">
        <f t="shared" si="40"/>
        <v>2.0885837158331311E-4</v>
      </c>
      <c r="R218" s="18"/>
      <c r="T218" s="13" t="str">
        <f t="shared" si="35"/>
        <v>19/12/2023 16:00:00</v>
      </c>
      <c r="U218" s="8">
        <f>'Correlation Matrix'!F207</f>
        <v>8.0845400563136667E-3</v>
      </c>
      <c r="V218">
        <f t="shared" si="41"/>
        <v>3.2300566962019026E-4</v>
      </c>
      <c r="X218" s="18"/>
      <c r="Z218" s="13" t="str">
        <f t="shared" si="36"/>
        <v>19/12/2023 16:00:00</v>
      </c>
      <c r="AA218" s="8">
        <f>'Correlation Matrix'!G207</f>
        <v>2.4473479682104249E-3</v>
      </c>
      <c r="AB218">
        <f t="shared" si="42"/>
        <v>9.9967878027724122E-5</v>
      </c>
      <c r="AD218" s="18"/>
      <c r="AF218" s="13" t="str">
        <f t="shared" si="37"/>
        <v>19/12/2023 16:00:00</v>
      </c>
      <c r="AG218" s="8">
        <f>'Correlation Matrix'!H207</f>
        <v>1.207492707602173E-2</v>
      </c>
      <c r="AH218">
        <f t="shared" si="43"/>
        <v>4.34346585871472E-4</v>
      </c>
      <c r="AJ218" s="18"/>
      <c r="AX218" t="str">
        <f>'Correlation Matrix'!B301</f>
        <v>06/05/2024 16:00:00</v>
      </c>
      <c r="AY218" s="7">
        <f>'Correlation Matrix'!C301</f>
        <v>-9.1484929607891334E-3</v>
      </c>
      <c r="AZ218" s="7">
        <f>'Correlation Matrix'!D301</f>
        <v>1.3283383280833293E-2</v>
      </c>
      <c r="BA218" s="7">
        <f>'Correlation Matrix'!E301</f>
        <v>1.2711378719766223E-2</v>
      </c>
      <c r="BB218" s="7">
        <f>'Correlation Matrix'!F301</f>
        <v>2.3040370422796042E-2</v>
      </c>
      <c r="BC218" s="7">
        <f>'Correlation Matrix'!G301</f>
        <v>1.2968433051673665E-2</v>
      </c>
      <c r="BD218" s="7">
        <f>'Correlation Matrix'!H301</f>
        <v>1.4469378179375847E-2</v>
      </c>
      <c r="BE218">
        <f>'Correlation Matrix'!I301</f>
        <v>298</v>
      </c>
    </row>
    <row r="219" spans="2:57" x14ac:dyDescent="0.2">
      <c r="B219" s="13" t="str">
        <f>'Correlation Matrix'!B208</f>
        <v>20/12/2023 16:00:00</v>
      </c>
      <c r="C219" s="24">
        <f>'Correlation Matrix'!C208</f>
        <v>-1.0771730361860072E-2</v>
      </c>
      <c r="D219">
        <f t="shared" si="38"/>
        <v>9.594388455619103E-5</v>
      </c>
      <c r="F219" s="18"/>
      <c r="H219" s="13" t="str">
        <f t="shared" si="33"/>
        <v>20/12/2023 16:00:00</v>
      </c>
      <c r="I219" s="24">
        <f>'Correlation Matrix'!D208</f>
        <v>-1.0918352391773183E-2</v>
      </c>
      <c r="J219">
        <f t="shared" si="39"/>
        <v>2.4713769464775845E-4</v>
      </c>
      <c r="L219" s="18"/>
      <c r="N219" s="13" t="str">
        <f t="shared" si="34"/>
        <v>20/12/2023 16:00:00</v>
      </c>
      <c r="O219" s="8">
        <f>'Correlation Matrix'!E208</f>
        <v>-9.2087172328170399E-3</v>
      </c>
      <c r="P219">
        <f t="shared" si="40"/>
        <v>2.0648186437230865E-4</v>
      </c>
      <c r="R219" s="18"/>
      <c r="T219" s="13" t="str">
        <f t="shared" si="35"/>
        <v>20/12/2023 16:00:00</v>
      </c>
      <c r="U219" s="8">
        <f>'Correlation Matrix'!F208</f>
        <v>-3.032532971491218E-2</v>
      </c>
      <c r="V219">
        <f t="shared" si="41"/>
        <v>3.0754691671830723E-4</v>
      </c>
      <c r="X219" s="18"/>
      <c r="Z219" s="13" t="str">
        <f t="shared" si="36"/>
        <v>20/12/2023 16:00:00</v>
      </c>
      <c r="AA219" s="8">
        <f>'Correlation Matrix'!G208</f>
        <v>-1.4250110947614053E-2</v>
      </c>
      <c r="AB219">
        <f t="shared" si="42"/>
        <v>9.4329176070710892E-5</v>
      </c>
      <c r="AD219" s="18"/>
      <c r="AF219" s="13" t="str">
        <f t="shared" si="37"/>
        <v>20/12/2023 16:00:00</v>
      </c>
      <c r="AG219" s="8">
        <f>'Correlation Matrix'!H208</f>
        <v>-3.1959662300605929E-2</v>
      </c>
      <c r="AH219">
        <f t="shared" si="43"/>
        <v>4.1703402255265819E-4</v>
      </c>
      <c r="AJ219" s="18"/>
      <c r="AX219" t="str">
        <f>'Correlation Matrix'!B300</f>
        <v>03/05/2024 16:00:00</v>
      </c>
      <c r="AY219" s="7">
        <f>'Correlation Matrix'!C300</f>
        <v>5.8095512753197624E-2</v>
      </c>
      <c r="AZ219" s="7">
        <f>'Correlation Matrix'!D300</f>
        <v>8.0339040474312461E-3</v>
      </c>
      <c r="BA219" s="7">
        <f>'Correlation Matrix'!E300</f>
        <v>-2.9908427802701233E-3</v>
      </c>
      <c r="BB219" s="7">
        <f>'Correlation Matrix'!F300</f>
        <v>1.7493157447517119E-2</v>
      </c>
      <c r="BC219" s="7">
        <f>'Correlation Matrix'!G300</f>
        <v>5.6065616861695634E-3</v>
      </c>
      <c r="BD219" s="7">
        <f>'Correlation Matrix'!H300</f>
        <v>4.5567404308851374E-2</v>
      </c>
      <c r="BE219">
        <f>'Correlation Matrix'!I300</f>
        <v>297</v>
      </c>
    </row>
    <row r="220" spans="2:57" x14ac:dyDescent="0.2">
      <c r="B220" s="13" t="str">
        <f>'Correlation Matrix'!B209</f>
        <v>21/12/2023 16:00:00</v>
      </c>
      <c r="C220" s="24">
        <f>'Correlation Matrix'!C209</f>
        <v>-7.7019849254231416E-4</v>
      </c>
      <c r="D220">
        <f t="shared" si="38"/>
        <v>9.7149061982136655E-5</v>
      </c>
      <c r="F220" s="18"/>
      <c r="H220" s="13" t="str">
        <f t="shared" si="33"/>
        <v>21/12/2023 16:00:00</v>
      </c>
      <c r="I220" s="24">
        <f>'Correlation Matrix'!D209</f>
        <v>1.124341822046545E-2</v>
      </c>
      <c r="J220">
        <f t="shared" si="39"/>
        <v>2.394620581059493E-4</v>
      </c>
      <c r="L220" s="18"/>
      <c r="N220" s="13" t="str">
        <f t="shared" si="34"/>
        <v>21/12/2023 16:00:00</v>
      </c>
      <c r="O220" s="8">
        <f>'Correlation Matrix'!E209</f>
        <v>3.0568870162681638E-3</v>
      </c>
      <c r="P220">
        <f t="shared" si="40"/>
        <v>1.9918098089440902E-4</v>
      </c>
      <c r="R220" s="18"/>
      <c r="T220" s="13" t="str">
        <f t="shared" si="35"/>
        <v>21/12/2023 16:00:00</v>
      </c>
      <c r="U220" s="8">
        <f>'Correlation Matrix'!F209</f>
        <v>5.8243649539213051E-2</v>
      </c>
      <c r="V220">
        <f t="shared" si="41"/>
        <v>3.4427163905429695E-4</v>
      </c>
      <c r="X220" s="18"/>
      <c r="Z220" s="13" t="str">
        <f t="shared" si="36"/>
        <v>21/12/2023 16:00:00</v>
      </c>
      <c r="AA220" s="8">
        <f>'Correlation Matrix'!G209</f>
        <v>9.4674982574284652E-3</v>
      </c>
      <c r="AB220">
        <f t="shared" si="42"/>
        <v>1.0085336522762685E-4</v>
      </c>
      <c r="AD220" s="18"/>
      <c r="AF220" s="13" t="str">
        <f t="shared" si="37"/>
        <v>21/12/2023 16:00:00</v>
      </c>
      <c r="AG220" s="8">
        <f>'Correlation Matrix'!H209</f>
        <v>1.1048897034704899E-2</v>
      </c>
      <c r="AH220">
        <f t="shared" si="43"/>
        <v>4.5329718206162502E-4</v>
      </c>
      <c r="AJ220" s="18"/>
      <c r="AX220" t="str">
        <f>'Correlation Matrix'!B299</f>
        <v>02/05/2024 16:00:00</v>
      </c>
      <c r="AY220" s="7">
        <f>'Correlation Matrix'!C299</f>
        <v>2.1792700729467398E-2</v>
      </c>
      <c r="AZ220" s="7">
        <f>'Correlation Matrix'!D299</f>
        <v>3.1455359205484874E-2</v>
      </c>
      <c r="BA220" s="7">
        <f>'Correlation Matrix'!E299</f>
        <v>6.8673013046620908E-3</v>
      </c>
      <c r="BB220" s="7">
        <f>'Correlation Matrix'!F299</f>
        <v>-1.1320875624482085E-2</v>
      </c>
      <c r="BC220" s="7">
        <f>'Correlation Matrix'!G299</f>
        <v>-2.1966334681586468E-3</v>
      </c>
      <c r="BD220" s="7">
        <f>'Correlation Matrix'!H299</f>
        <v>8.7393338228455419E-3</v>
      </c>
      <c r="BE220">
        <f>'Correlation Matrix'!I299</f>
        <v>296</v>
      </c>
    </row>
    <row r="221" spans="2:57" x14ac:dyDescent="0.2">
      <c r="B221" s="13" t="str">
        <f>'Correlation Matrix'!B210</f>
        <v>22/12/2023 16:00:00</v>
      </c>
      <c r="C221" s="24">
        <f>'Correlation Matrix'!C210</f>
        <v>-5.5630101227769546E-3</v>
      </c>
      <c r="D221">
        <f t="shared" si="38"/>
        <v>9.1355710606283325E-5</v>
      </c>
      <c r="F221" s="18"/>
      <c r="H221" s="13" t="str">
        <f t="shared" si="33"/>
        <v>22/12/2023 16:00:00</v>
      </c>
      <c r="I221" s="24">
        <f>'Correlation Matrix'!D210</f>
        <v>-2.7338427493740899E-3</v>
      </c>
      <c r="J221">
        <f t="shared" si="39"/>
        <v>2.3267920181641001E-4</v>
      </c>
      <c r="L221" s="18"/>
      <c r="N221" s="13" t="str">
        <f t="shared" si="34"/>
        <v>22/12/2023 16:00:00</v>
      </c>
      <c r="O221" s="8">
        <f>'Correlation Matrix'!E210</f>
        <v>2.2534474010960683E-3</v>
      </c>
      <c r="P221">
        <f t="shared" si="40"/>
        <v>1.8779079553455819E-4</v>
      </c>
      <c r="R221" s="18"/>
      <c r="T221" s="13" t="str">
        <f t="shared" si="35"/>
        <v>22/12/2023 16:00:00</v>
      </c>
      <c r="U221" s="8">
        <f>'Correlation Matrix'!F210</f>
        <v>5.2903511723526551E-3</v>
      </c>
      <c r="V221">
        <f t="shared" si="41"/>
        <v>5.2715470340983965E-4</v>
      </c>
      <c r="X221" s="18"/>
      <c r="Z221" s="13" t="str">
        <f t="shared" si="36"/>
        <v>22/12/2023 16:00:00</v>
      </c>
      <c r="AA221" s="8">
        <f>'Correlation Matrix'!G210</f>
        <v>1.5574489308129401E-3</v>
      </c>
      <c r="AB221">
        <f t="shared" si="42"/>
        <v>1.001801747092339E-4</v>
      </c>
      <c r="AD221" s="18"/>
      <c r="AF221" s="13" t="str">
        <f t="shared" si="37"/>
        <v>22/12/2023 16:00:00</v>
      </c>
      <c r="AG221" s="8">
        <f>'Correlation Matrix'!H210</f>
        <v>-2.5510714027724125E-2</v>
      </c>
      <c r="AH221">
        <f t="shared" si="43"/>
        <v>4.3342403867893811E-4</v>
      </c>
      <c r="AJ221" s="18"/>
      <c r="AX221" t="str">
        <f>'Correlation Matrix'!B298</f>
        <v>01/05/2024 16:00:00</v>
      </c>
      <c r="AY221" s="7">
        <f>'Correlation Matrix'!C298</f>
        <v>-6.0654427333962507E-3</v>
      </c>
      <c r="AZ221" s="7">
        <f>'Correlation Matrix'!D298</f>
        <v>2.2599831917240992E-2</v>
      </c>
      <c r="BA221" s="7">
        <f>'Correlation Matrix'!E298</f>
        <v>-1.0221341716036806E-2</v>
      </c>
      <c r="BB221" s="7">
        <f>'Correlation Matrix'!F298</f>
        <v>-4.4927069204076867E-3</v>
      </c>
      <c r="BC221" s="7">
        <f>'Correlation Matrix'!G298</f>
        <v>-2.0442459604796383E-2</v>
      </c>
      <c r="BD221" s="7">
        <f>'Correlation Matrix'!H298</f>
        <v>-7.4494271622136043E-3</v>
      </c>
      <c r="BE221">
        <f>'Correlation Matrix'!I298</f>
        <v>295</v>
      </c>
    </row>
    <row r="222" spans="2:57" x14ac:dyDescent="0.2">
      <c r="B222" s="13" t="str">
        <f>'Correlation Matrix'!B211</f>
        <v>26/12/2023 16:00:00</v>
      </c>
      <c r="C222" s="24">
        <f>'Correlation Matrix'!C211</f>
        <v>-2.8449521322311392E-3</v>
      </c>
      <c r="D222">
        <f t="shared" si="38"/>
        <v>8.7731192867473447E-5</v>
      </c>
      <c r="F222" s="18"/>
      <c r="H222" s="13" t="str">
        <f t="shared" si="33"/>
        <v>26/12/2023 16:00:00</v>
      </c>
      <c r="I222" s="24">
        <f>'Correlation Matrix'!D211</f>
        <v>-6.5182674468201735E-5</v>
      </c>
      <c r="J222">
        <f t="shared" si="39"/>
        <v>2.1916688347812372E-4</v>
      </c>
      <c r="L222" s="18"/>
      <c r="N222" s="13" t="str">
        <f t="shared" si="34"/>
        <v>26/12/2023 16:00:00</v>
      </c>
      <c r="O222" s="8">
        <f>'Correlation Matrix'!E211</f>
        <v>8.9633500650770775E-3</v>
      </c>
      <c r="P222">
        <f t="shared" si="40"/>
        <v>1.768280293138551E-4</v>
      </c>
      <c r="R222" s="18"/>
      <c r="T222" s="13" t="str">
        <f t="shared" si="35"/>
        <v>26/12/2023 16:00:00</v>
      </c>
      <c r="U222" s="8">
        <f>'Correlation Matrix'!F211</f>
        <v>2.0080328032456131E-3</v>
      </c>
      <c r="V222">
        <f t="shared" si="41"/>
        <v>4.9720469013685793E-4</v>
      </c>
      <c r="X222" s="18"/>
      <c r="Z222" s="13" t="str">
        <f t="shared" si="36"/>
        <v>26/12/2023 16:00:00</v>
      </c>
      <c r="AA222" s="8">
        <f>'Correlation Matrix'!G211</f>
        <v>-1.0144261695381386E-3</v>
      </c>
      <c r="AB222">
        <f t="shared" si="42"/>
        <v>9.4314903057005279E-5</v>
      </c>
      <c r="AD222" s="18"/>
      <c r="AF222" s="13" t="str">
        <f t="shared" si="37"/>
        <v>26/12/2023 16:00:00</v>
      </c>
      <c r="AG222" s="8">
        <f>'Correlation Matrix'!H211</f>
        <v>1.9236316641802354E-2</v>
      </c>
      <c r="AH222">
        <f t="shared" si="43"/>
        <v>4.4646638817046107E-4</v>
      </c>
      <c r="AJ222" s="18"/>
      <c r="AX222" t="str">
        <f>'Correlation Matrix'!B297</f>
        <v>30/04/2024 16:00:00</v>
      </c>
      <c r="AY222" s="7">
        <f>'Correlation Matrix'!C297</f>
        <v>-1.8439867514427888E-2</v>
      </c>
      <c r="AZ222" s="7">
        <f>'Correlation Matrix'!D297</f>
        <v>-3.3490038444296287E-2</v>
      </c>
      <c r="BA222" s="7">
        <f>'Correlation Matrix'!E297</f>
        <v>-3.089378781001928E-2</v>
      </c>
      <c r="BB222" s="7">
        <f>'Correlation Matrix'!F297</f>
        <v>1.3917847379990791E-2</v>
      </c>
      <c r="BC222" s="7">
        <f>'Correlation Matrix'!G297</f>
        <v>-1.2991485153849607E-2</v>
      </c>
      <c r="BD222" s="7">
        <f>'Correlation Matrix'!H297</f>
        <v>-1.4257350035367589E-2</v>
      </c>
      <c r="BE222">
        <f>'Correlation Matrix'!I297</f>
        <v>294</v>
      </c>
    </row>
    <row r="223" spans="2:57" x14ac:dyDescent="0.2">
      <c r="B223" s="13" t="str">
        <f>'Correlation Matrix'!B212</f>
        <v>27/12/2023 16:00:00</v>
      </c>
      <c r="C223" s="24">
        <f>'Correlation Matrix'!C212</f>
        <v>5.1786640204498299E-4</v>
      </c>
      <c r="D223">
        <f t="shared" si="38"/>
        <v>8.2952946453506226E-5</v>
      </c>
      <c r="F223" s="18"/>
      <c r="H223" s="13" t="str">
        <f t="shared" si="33"/>
        <v>27/12/2023 16:00:00</v>
      </c>
      <c r="I223" s="24">
        <f>'Correlation Matrix'!D212</f>
        <v>-4.5639772593363725E-4</v>
      </c>
      <c r="J223">
        <f t="shared" si="39"/>
        <v>2.0601712539629932E-4</v>
      </c>
      <c r="L223" s="18"/>
      <c r="N223" s="13" t="str">
        <f t="shared" si="34"/>
        <v>27/12/2023 16:00:00</v>
      </c>
      <c r="O223" s="8">
        <f>'Correlation Matrix'!E212</f>
        <v>-3.2860176781869298E-3</v>
      </c>
      <c r="P223">
        <f t="shared" si="40"/>
        <v>1.7103884621837083E-4</v>
      </c>
      <c r="R223" s="18"/>
      <c r="T223" s="13" t="str">
        <f t="shared" si="35"/>
        <v>27/12/2023 16:00:00</v>
      </c>
      <c r="U223" s="8">
        <f>'Correlation Matrix'!F212</f>
        <v>-6.5409038232327847E-3</v>
      </c>
      <c r="V223">
        <f t="shared" si="41"/>
        <v>4.6761434047298107E-4</v>
      </c>
      <c r="X223" s="18"/>
      <c r="Z223" s="13" t="str">
        <f t="shared" si="36"/>
        <v>27/12/2023 16:00:00</v>
      </c>
      <c r="AA223" s="8">
        <f>'Correlation Matrix'!G212</f>
        <v>1.6273012800639627E-3</v>
      </c>
      <c r="AB223">
        <f t="shared" si="42"/>
        <v>8.8717752500791589E-5</v>
      </c>
      <c r="AD223" s="18"/>
      <c r="AF223" s="13" t="str">
        <f t="shared" si="37"/>
        <v>27/12/2023 16:00:00</v>
      </c>
      <c r="AG223" s="8">
        <f>'Correlation Matrix'!H212</f>
        <v>-1.2766502436098533E-3</v>
      </c>
      <c r="AH223">
        <f t="shared" si="43"/>
        <v>4.4188055755685433E-4</v>
      </c>
      <c r="AJ223" s="18"/>
      <c r="AX223" t="str">
        <f>'Correlation Matrix'!B296</f>
        <v>29/04/2024 16:00:00</v>
      </c>
      <c r="AY223" s="7">
        <f>'Correlation Matrix'!C296</f>
        <v>2.450531024782426E-2</v>
      </c>
      <c r="AZ223" s="7">
        <f>'Correlation Matrix'!D296</f>
        <v>7.432504125006777E-3</v>
      </c>
      <c r="BA223" s="7">
        <f>'Correlation Matrix'!E296</f>
        <v>2.6488486982600662E-3</v>
      </c>
      <c r="BB223" s="7">
        <f>'Correlation Matrix'!F296</f>
        <v>-2.1361126999368155E-2</v>
      </c>
      <c r="BC223" s="7">
        <f>'Correlation Matrix'!G296</f>
        <v>-1.1571383680258203E-2</v>
      </c>
      <c r="BD223" s="7">
        <f>'Correlation Matrix'!H296</f>
        <v>1.2732772689516211E-3</v>
      </c>
      <c r="BE223">
        <f>'Correlation Matrix'!I296</f>
        <v>293</v>
      </c>
    </row>
    <row r="224" spans="2:57" x14ac:dyDescent="0.2">
      <c r="B224" s="13" t="str">
        <f>'Correlation Matrix'!B213</f>
        <v>28/12/2023 16:00:00</v>
      </c>
      <c r="C224" s="24">
        <f>'Correlation Matrix'!C213</f>
        <v>2.2237746086522891E-3</v>
      </c>
      <c r="D224">
        <f t="shared" si="38"/>
        <v>7.7991860802917871E-5</v>
      </c>
      <c r="F224" s="18"/>
      <c r="H224" s="13" t="str">
        <f t="shared" si="33"/>
        <v>28/12/2023 16:00:00</v>
      </c>
      <c r="I224" s="24">
        <f>'Correlation Matrix'!D213</f>
        <v>2.6082420596480104E-4</v>
      </c>
      <c r="J224">
        <f t="shared" si="39"/>
        <v>1.9366859580557559E-4</v>
      </c>
      <c r="L224" s="18"/>
      <c r="N224" s="13" t="str">
        <f t="shared" si="34"/>
        <v>28/12/2023 16:00:00</v>
      </c>
      <c r="O224" s="8">
        <f>'Correlation Matrix'!E213</f>
        <v>-1.4187456215266951E-2</v>
      </c>
      <c r="P224">
        <f t="shared" si="40"/>
        <v>1.6142439017614998E-4</v>
      </c>
      <c r="R224" s="18"/>
      <c r="T224" s="13" t="str">
        <f t="shared" si="35"/>
        <v>28/12/2023 16:00:00</v>
      </c>
      <c r="U224" s="8">
        <f>'Correlation Matrix'!F213</f>
        <v>9.7953815987387328E-3</v>
      </c>
      <c r="V224">
        <f t="shared" si="41"/>
        <v>4.4212448541408909E-4</v>
      </c>
      <c r="X224" s="18"/>
      <c r="Z224" s="13" t="str">
        <f t="shared" si="36"/>
        <v>28/12/2023 16:00:00</v>
      </c>
      <c r="AA224" s="8">
        <f>'Correlation Matrix'!G213</f>
        <v>4.608086397456009E-3</v>
      </c>
      <c r="AB224">
        <f t="shared" si="42"/>
        <v>8.3553573918109967E-5</v>
      </c>
      <c r="AD224" s="18"/>
      <c r="AF224" s="13" t="str">
        <f t="shared" si="37"/>
        <v>28/12/2023 16:00:00</v>
      </c>
      <c r="AG224" s="8">
        <f>'Correlation Matrix'!H213</f>
        <v>-2.643586581993926E-3</v>
      </c>
      <c r="AH224">
        <f t="shared" si="43"/>
        <v>4.1546551425411358E-4</v>
      </c>
      <c r="AJ224" s="18"/>
      <c r="AX224" t="str">
        <f>'Correlation Matrix'!B295</f>
        <v>26/04/2024 16:00:00</v>
      </c>
      <c r="AY224" s="7">
        <f>'Correlation Matrix'!C295</f>
        <v>-3.4788796547335459E-3</v>
      </c>
      <c r="AZ224" s="7">
        <f>'Correlation Matrix'!D295</f>
        <v>3.3686561483780839E-2</v>
      </c>
      <c r="BA224" s="7">
        <f>'Correlation Matrix'!E295</f>
        <v>3.6839127328551517E-3</v>
      </c>
      <c r="BB224" s="7">
        <f>'Correlation Matrix'!F295</f>
        <v>2.7249642447375322E-2</v>
      </c>
      <c r="BC224" s="7">
        <f>'Correlation Matrix'!G295</f>
        <v>6.7061103829566242E-4</v>
      </c>
      <c r="BD224" s="7">
        <f>'Correlation Matrix'!H295</f>
        <v>1.9129608894340702E-3</v>
      </c>
      <c r="BE224">
        <f>'Correlation Matrix'!I295</f>
        <v>292</v>
      </c>
    </row>
    <row r="225" spans="2:57" x14ac:dyDescent="0.2">
      <c r="B225" s="13" t="str">
        <f>'Correlation Matrix'!B214</f>
        <v>29/12/2023 16:00:00</v>
      </c>
      <c r="C225" s="24">
        <f>'Correlation Matrix'!C214</f>
        <v>-5.4388779796984039E-3</v>
      </c>
      <c r="D225">
        <f t="shared" si="38"/>
        <v>7.3609059565347994E-5</v>
      </c>
      <c r="F225" s="18"/>
      <c r="H225" s="13" t="str">
        <f t="shared" si="33"/>
        <v>29/12/2023 16:00:00</v>
      </c>
      <c r="I225" s="24">
        <f>'Correlation Matrix'!D214</f>
        <v>-9.4327962616376458E-3</v>
      </c>
      <c r="J225">
        <f t="shared" si="39"/>
        <v>1.8205256181322605E-4</v>
      </c>
      <c r="L225" s="18"/>
      <c r="N225" s="13" t="str">
        <f t="shared" si="34"/>
        <v>29/12/2023 16:00:00</v>
      </c>
      <c r="O225" s="8">
        <f>'Correlation Matrix'!E214</f>
        <v>-4.0812286936843115E-3</v>
      </c>
      <c r="P225">
        <f t="shared" si="40"/>
        <v>1.6381596159718799E-4</v>
      </c>
      <c r="R225" s="18"/>
      <c r="T225" s="13" t="str">
        <f t="shared" si="35"/>
        <v>29/12/2023 16:00:00</v>
      </c>
      <c r="U225" s="8">
        <f>'Correlation Matrix'!F214</f>
        <v>-1.0805482694723992E-2</v>
      </c>
      <c r="V225">
        <f t="shared" si="41"/>
        <v>4.2135398632913833E-4</v>
      </c>
      <c r="X225" s="18"/>
      <c r="Z225" s="13" t="str">
        <f t="shared" si="36"/>
        <v>29/12/2023 16:00:00</v>
      </c>
      <c r="AA225" s="8">
        <f>'Correlation Matrix'!G214</f>
        <v>4.4557532718953678E-4</v>
      </c>
      <c r="AB225">
        <f t="shared" si="42"/>
        <v>7.9814427097808514E-5</v>
      </c>
      <c r="AD225" s="18"/>
      <c r="AF225" s="13" t="str">
        <f t="shared" si="37"/>
        <v>29/12/2023 16:00:00</v>
      </c>
      <c r="AG225" s="8">
        <f>'Correlation Matrix'!H214</f>
        <v>-1.8803424343669317E-3</v>
      </c>
      <c r="AH225">
        <f t="shared" si="43"/>
        <v>3.9095689639985666E-4</v>
      </c>
      <c r="AJ225" s="18"/>
      <c r="AX225" t="str">
        <f>'Correlation Matrix'!B294</f>
        <v>25/04/2024 16:00:00</v>
      </c>
      <c r="AY225" s="7">
        <f>'Correlation Matrix'!C294</f>
        <v>5.1341176774868519E-3</v>
      </c>
      <c r="AZ225" s="7">
        <f>'Correlation Matrix'!D294</f>
        <v>-1.6673714666010097E-2</v>
      </c>
      <c r="BA225" s="7">
        <f>'Correlation Matrix'!E294</f>
        <v>1.0399972100894321E-2</v>
      </c>
      <c r="BB225" s="7">
        <f>'Correlation Matrix'!F294</f>
        <v>-1.5229395671482856E-3</v>
      </c>
      <c r="BC225" s="7">
        <f>'Correlation Matrix'!G294</f>
        <v>-8.4359897281865613E-4</v>
      </c>
      <c r="BD225" s="7">
        <f>'Correlation Matrix'!H294</f>
        <v>9.8886339106574947E-3</v>
      </c>
      <c r="BE225">
        <f>'Correlation Matrix'!I294</f>
        <v>291</v>
      </c>
    </row>
    <row r="226" spans="2:57" x14ac:dyDescent="0.2">
      <c r="B226" s="13" t="str">
        <f>'Correlation Matrix'!B215</f>
        <v>02/01/2024 16:00:00</v>
      </c>
      <c r="C226" s="24">
        <f>'Correlation Matrix'!C215</f>
        <v>-3.6442671368269126E-2</v>
      </c>
      <c r="D226">
        <f t="shared" si="38"/>
        <v>7.0967399612110004E-5</v>
      </c>
      <c r="F226" s="18"/>
      <c r="H226" s="13" t="str">
        <f t="shared" si="33"/>
        <v>02/01/2024 16:00:00</v>
      </c>
      <c r="I226" s="24">
        <f>'Correlation Matrix'!D215</f>
        <v>-1.3317187568263713E-2</v>
      </c>
      <c r="J226">
        <f t="shared" si="39"/>
        <v>1.7646806682324639E-4</v>
      </c>
      <c r="L226" s="18"/>
      <c r="N226" s="13" t="str">
        <f t="shared" si="34"/>
        <v>02/01/2024 16:00:00</v>
      </c>
      <c r="O226" s="8">
        <f>'Correlation Matrix'!E215</f>
        <v>2.1430493066630207E-3</v>
      </c>
      <c r="P226">
        <f t="shared" si="40"/>
        <v>1.5498638956036584E-4</v>
      </c>
      <c r="R226" s="18"/>
      <c r="T226" s="13" t="str">
        <f t="shared" si="35"/>
        <v>02/01/2024 16:00:00</v>
      </c>
      <c r="U226" s="8">
        <f>'Correlation Matrix'!F215</f>
        <v>-2.9225356072327888E-2</v>
      </c>
      <c r="V226">
        <f t="shared" si="41"/>
        <v>4.0307825452534879E-4</v>
      </c>
      <c r="X226" s="18"/>
      <c r="Z226" s="13" t="str">
        <f t="shared" si="36"/>
        <v>02/01/2024 16:00:00</v>
      </c>
      <c r="AA226" s="8">
        <f>'Correlation Matrix'!G215</f>
        <v>-1.0891196765450325E-2</v>
      </c>
      <c r="AB226">
        <f t="shared" si="42"/>
        <v>7.5037473714271999E-5</v>
      </c>
      <c r="AD226" s="18"/>
      <c r="AF226" s="13" t="str">
        <f t="shared" si="37"/>
        <v>02/01/2024 16:00:00</v>
      </c>
      <c r="AG226" s="8">
        <f>'Correlation Matrix'!H215</f>
        <v>-1.4129639742921038E-2</v>
      </c>
      <c r="AH226">
        <f t="shared" si="43"/>
        <v>3.6771162387609413E-4</v>
      </c>
      <c r="AJ226" s="18"/>
      <c r="AX226" t="str">
        <f>'Correlation Matrix'!B293</f>
        <v>24/04/2024 16:00:00</v>
      </c>
      <c r="AY226" s="7">
        <f>'Correlation Matrix'!C293</f>
        <v>1.2622220448546821E-2</v>
      </c>
      <c r="AZ226" s="7">
        <f>'Correlation Matrix'!D293</f>
        <v>-1.6567362903509429E-2</v>
      </c>
      <c r="BA226" s="7">
        <f>'Correlation Matrix'!E293</f>
        <v>4.4115015481916526E-3</v>
      </c>
      <c r="BB226" s="7">
        <f>'Correlation Matrix'!F293</f>
        <v>-5.3120974848899416E-3</v>
      </c>
      <c r="BC226" s="7">
        <f>'Correlation Matrix'!G293</f>
        <v>-6.9165264504582357E-4</v>
      </c>
      <c r="BD226" s="7">
        <f>'Correlation Matrix'!H293</f>
        <v>-1.1164347685966648E-2</v>
      </c>
      <c r="BE226">
        <f>'Correlation Matrix'!I293</f>
        <v>290</v>
      </c>
    </row>
    <row r="227" spans="2:57" x14ac:dyDescent="0.2">
      <c r="B227" s="13" t="str">
        <f>'Correlation Matrix'!B216</f>
        <v>03/01/2024 16:00:00</v>
      </c>
      <c r="C227" s="24">
        <f>'Correlation Matrix'!C216</f>
        <v>-7.5157833035290516E-3</v>
      </c>
      <c r="D227">
        <f t="shared" si="38"/>
        <v>1.463934534227232E-4</v>
      </c>
      <c r="F227" s="18"/>
      <c r="H227" s="13" t="str">
        <f t="shared" si="33"/>
        <v>03/01/2024 16:00:00</v>
      </c>
      <c r="I227" s="24">
        <f>'Correlation Matrix'!D216</f>
        <v>-9.7856008749074973E-3</v>
      </c>
      <c r="J227">
        <f t="shared" si="39"/>
        <v>1.7652083189755065E-4</v>
      </c>
      <c r="L227" s="18"/>
      <c r="N227" s="13" t="str">
        <f t="shared" si="34"/>
        <v>03/01/2024 16:00:00</v>
      </c>
      <c r="O227" s="8">
        <f>'Correlation Matrix'!E216</f>
        <v>1.8886615531326652E-2</v>
      </c>
      <c r="P227">
        <f t="shared" si="40"/>
        <v>1.4596276580659121E-4</v>
      </c>
      <c r="R227" s="18"/>
      <c r="T227" s="13" t="str">
        <f t="shared" si="35"/>
        <v>03/01/2024 16:00:00</v>
      </c>
      <c r="U227" s="8">
        <f>'Correlation Matrix'!F216</f>
        <v>-1.0197499794396872E-2</v>
      </c>
      <c r="V227">
        <f t="shared" si="41"/>
        <v>4.3014084550708906E-4</v>
      </c>
      <c r="X227" s="18"/>
      <c r="Z227" s="13" t="str">
        <f t="shared" si="36"/>
        <v>03/01/2024 16:00:00</v>
      </c>
      <c r="AA227" s="8">
        <f>'Correlation Matrix'!G216</f>
        <v>-7.4227733574895281E-3</v>
      </c>
      <c r="AB227">
        <f t="shared" si="42"/>
        <v>7.7652315310441027E-5</v>
      </c>
      <c r="AD227" s="18"/>
      <c r="AF227" s="13" t="str">
        <f t="shared" si="37"/>
        <v>03/01/2024 16:00:00</v>
      </c>
      <c r="AG227" s="8">
        <f>'Correlation Matrix'!H216</f>
        <v>5.1925690016273538E-3</v>
      </c>
      <c r="AH227">
        <f t="shared" si="43"/>
        <v>3.5762772959941247E-4</v>
      </c>
      <c r="AJ227" s="18"/>
      <c r="AX227" t="str">
        <f>'Correlation Matrix'!B292</f>
        <v>23/04/2024 16:00:00</v>
      </c>
      <c r="AY227" s="7">
        <f>'Correlation Matrix'!C292</f>
        <v>6.3713625402651809E-3</v>
      </c>
      <c r="AZ227" s="7">
        <f>'Correlation Matrix'!D292</f>
        <v>1.2949700261494035E-2</v>
      </c>
      <c r="BA227" s="7">
        <f>'Correlation Matrix'!E292</f>
        <v>5.727145623141831E-3</v>
      </c>
      <c r="BB227" s="7">
        <f>'Correlation Matrix'!F292</f>
        <v>4.1926356863308367E-2</v>
      </c>
      <c r="BC227" s="7">
        <f>'Correlation Matrix'!G292</f>
        <v>1.3202014339409627E-2</v>
      </c>
      <c r="BD227" s="7">
        <f>'Correlation Matrix'!H292</f>
        <v>2.7083250092940277E-2</v>
      </c>
      <c r="BE227">
        <f>'Correlation Matrix'!I292</f>
        <v>289</v>
      </c>
    </row>
    <row r="228" spans="2:57" x14ac:dyDescent="0.2">
      <c r="B228" s="13" t="str">
        <f>'Correlation Matrix'!B217</f>
        <v>04/01/2024 16:00:00</v>
      </c>
      <c r="C228" s="24">
        <f>'Correlation Matrix'!C217</f>
        <v>-1.2781471795321235E-2</v>
      </c>
      <c r="D228">
        <f t="shared" si="38"/>
        <v>1.4099906613729616E-4</v>
      </c>
      <c r="F228" s="18"/>
      <c r="H228" s="13" t="str">
        <f t="shared" si="33"/>
        <v>04/01/2024 16:00:00</v>
      </c>
      <c r="I228" s="24">
        <f>'Correlation Matrix'!D217</f>
        <v>-2.6619098311553353E-2</v>
      </c>
      <c r="J228">
        <f t="shared" si="39"/>
        <v>1.7167506105267703E-4</v>
      </c>
      <c r="L228" s="18"/>
      <c r="N228" s="13" t="str">
        <f t="shared" si="34"/>
        <v>04/01/2024 16:00:00</v>
      </c>
      <c r="O228" s="8">
        <f>'Correlation Matrix'!E217</f>
        <v>-1.1023577751061142E-2</v>
      </c>
      <c r="P228">
        <f t="shared" si="40"/>
        <v>1.586072546318847E-4</v>
      </c>
      <c r="R228" s="18"/>
      <c r="T228" s="13" t="str">
        <f t="shared" si="35"/>
        <v>04/01/2024 16:00:00</v>
      </c>
      <c r="U228" s="8">
        <f>'Correlation Matrix'!F217</f>
        <v>-6.3274664048532736E-3</v>
      </c>
      <c r="V228">
        <f t="shared" si="41"/>
        <v>4.1057173490006716E-4</v>
      </c>
      <c r="X228" s="18"/>
      <c r="Z228" s="13" t="str">
        <f t="shared" si="36"/>
        <v>04/01/2024 16:00:00</v>
      </c>
      <c r="AA228" s="8">
        <f>'Correlation Matrix'!G217</f>
        <v>2.3850990389441052E-3</v>
      </c>
      <c r="AB228">
        <f t="shared" si="42"/>
        <v>7.6299030250813948E-5</v>
      </c>
      <c r="AD228" s="18"/>
      <c r="AF228" s="13" t="str">
        <f t="shared" si="37"/>
        <v>04/01/2024 16:00:00</v>
      </c>
      <c r="AG228" s="8">
        <f>'Correlation Matrix'!H217</f>
        <v>-4.238577341746254E-3</v>
      </c>
      <c r="AH228">
        <f t="shared" si="43"/>
        <v>3.3778783219364742E-4</v>
      </c>
      <c r="AJ228" s="18"/>
      <c r="AX228" t="str">
        <f>'Correlation Matrix'!B291</f>
        <v>22/04/2024 16:00:00</v>
      </c>
      <c r="AY228" s="7">
        <f>'Correlation Matrix'!C291</f>
        <v>5.0779942269434828E-3</v>
      </c>
      <c r="AZ228" s="7">
        <f>'Correlation Matrix'!D291</f>
        <v>1.4778874115294518E-2</v>
      </c>
      <c r="BA228" s="7">
        <f>'Correlation Matrix'!E291</f>
        <v>1.1928570865273812E-2</v>
      </c>
      <c r="BB228" s="7">
        <f>'Correlation Matrix'!F291</f>
        <v>1.5109631391766134E-2</v>
      </c>
      <c r="BC228" s="7">
        <f>'Correlation Matrix'!G291</f>
        <v>2.9820005871838908E-3</v>
      </c>
      <c r="BD228" s="7">
        <f>'Correlation Matrix'!H291</f>
        <v>1.2743224185813E-2</v>
      </c>
      <c r="BE228">
        <f>'Correlation Matrix'!I291</f>
        <v>288</v>
      </c>
    </row>
    <row r="229" spans="2:57" x14ac:dyDescent="0.2">
      <c r="B229" s="13" t="str">
        <f>'Correlation Matrix'!B218</f>
        <v>05/01/2024 16:00:00</v>
      </c>
      <c r="C229" s="24">
        <f>'Correlation Matrix'!C218</f>
        <v>-4.0210470329829356E-3</v>
      </c>
      <c r="D229">
        <f t="shared" si="38"/>
        <v>1.4234108344433392E-4</v>
      </c>
      <c r="F229" s="18"/>
      <c r="H229" s="13" t="str">
        <f t="shared" si="33"/>
        <v>05/01/2024 16:00:00</v>
      </c>
      <c r="I229" s="24">
        <f>'Correlation Matrix'!D218</f>
        <v>4.6237272257840115E-3</v>
      </c>
      <c r="J229">
        <f t="shared" si="39"/>
        <v>2.03889141084725E-4</v>
      </c>
      <c r="L229" s="18"/>
      <c r="N229" s="13" t="str">
        <f t="shared" si="34"/>
        <v>05/01/2024 16:00:00</v>
      </c>
      <c r="O229" s="8">
        <f>'Correlation Matrix'!E218</f>
        <v>-1.7272308818090788E-3</v>
      </c>
      <c r="P229">
        <f t="shared" si="40"/>
        <v>1.5638197533999302E-4</v>
      </c>
      <c r="R229" s="18"/>
      <c r="T229" s="13" t="str">
        <f t="shared" si="35"/>
        <v>05/01/2024 16:00:00</v>
      </c>
      <c r="U229" s="8">
        <f>'Correlation Matrix'!F218</f>
        <v>5.2882074209620951E-4</v>
      </c>
      <c r="V229">
        <f t="shared" si="41"/>
        <v>3.8833964067233595E-4</v>
      </c>
      <c r="X229" s="18"/>
      <c r="Z229" s="13" t="str">
        <f t="shared" si="36"/>
        <v>05/01/2024 16:00:00</v>
      </c>
      <c r="AA229" s="8">
        <f>'Correlation Matrix'!G218</f>
        <v>-8.3413772874733351E-4</v>
      </c>
      <c r="AB229">
        <f t="shared" si="42"/>
        <v>7.2062410281299442E-5</v>
      </c>
      <c r="AD229" s="18"/>
      <c r="AF229" s="13" t="str">
        <f t="shared" si="37"/>
        <v>05/01/2024 16:00:00</v>
      </c>
      <c r="AG229" s="8">
        <f>'Correlation Matrix'!H218</f>
        <v>7.5993457253885153E-3</v>
      </c>
      <c r="AH229">
        <f t="shared" si="43"/>
        <v>3.1859849453494643E-4</v>
      </c>
      <c r="AJ229" s="18"/>
      <c r="AX229" t="str">
        <f>'Correlation Matrix'!B290</f>
        <v>19/04/2024 16:00:00</v>
      </c>
      <c r="AY229" s="7">
        <f>'Correlation Matrix'!C290</f>
        <v>-1.2287830793693253E-2</v>
      </c>
      <c r="AZ229" s="7">
        <f>'Correlation Matrix'!D290</f>
        <v>-2.5944651504319662E-2</v>
      </c>
      <c r="BA229" s="7">
        <f>'Correlation Matrix'!E290</f>
        <v>1.5304011259872805E-2</v>
      </c>
      <c r="BB229" s="7">
        <f>'Correlation Matrix'!F290</f>
        <v>-3.387484191726952E-2</v>
      </c>
      <c r="BC229" s="7">
        <f>'Correlation Matrix'!G290</f>
        <v>1.5163338399672198E-3</v>
      </c>
      <c r="BD229" s="7">
        <f>'Correlation Matrix'!H290</f>
        <v>-1.6230206034359162E-2</v>
      </c>
      <c r="BE229">
        <f>'Correlation Matrix'!I290</f>
        <v>287</v>
      </c>
    </row>
    <row r="230" spans="2:57" x14ac:dyDescent="0.2">
      <c r="B230" s="13" t="str">
        <f>'Correlation Matrix'!B219</f>
        <v>08/01/2024 16:00:00</v>
      </c>
      <c r="C230" s="24">
        <f>'Correlation Matrix'!C219</f>
        <v>2.3887267642401212E-2</v>
      </c>
      <c r="D230">
        <f t="shared" si="38"/>
        <v>1.3477074759216153E-4</v>
      </c>
      <c r="F230" s="18"/>
      <c r="H230" s="13" t="str">
        <f t="shared" si="33"/>
        <v>08/01/2024 16:00:00</v>
      </c>
      <c r="I230" s="24">
        <f>'Correlation Matrix'!D219</f>
        <v>2.6229675224557696E-2</v>
      </c>
      <c r="J230">
        <f t="shared" si="39"/>
        <v>1.9293852382714887E-4</v>
      </c>
      <c r="L230" s="18"/>
      <c r="N230" s="13" t="str">
        <f t="shared" si="34"/>
        <v>08/01/2024 16:00:00</v>
      </c>
      <c r="O230" s="8">
        <f>'Correlation Matrix'!E219</f>
        <v>-6.0020186849983588E-3</v>
      </c>
      <c r="P230">
        <f t="shared" si="40"/>
        <v>1.4717805641073793E-4</v>
      </c>
      <c r="R230" s="18"/>
      <c r="T230" s="13" t="str">
        <f t="shared" si="35"/>
        <v>08/01/2024 16:00:00</v>
      </c>
      <c r="U230" s="8">
        <f>'Correlation Matrix'!F219</f>
        <v>2.9035258619302547E-3</v>
      </c>
      <c r="V230">
        <f t="shared" si="41"/>
        <v>3.6505604131463205E-4</v>
      </c>
      <c r="X230" s="18"/>
      <c r="Z230" s="13" t="str">
        <f t="shared" si="36"/>
        <v>08/01/2024 16:00:00</v>
      </c>
      <c r="AA230" s="8">
        <f>'Correlation Matrix'!G219</f>
        <v>6.0851150450085805E-3</v>
      </c>
      <c r="AB230">
        <f t="shared" si="42"/>
        <v>6.7780412809452655E-5</v>
      </c>
      <c r="AD230" s="18"/>
      <c r="AF230" s="13" t="str">
        <f t="shared" si="37"/>
        <v>08/01/2024 16:00:00</v>
      </c>
      <c r="AG230" s="8">
        <f>'Correlation Matrix'!H219</f>
        <v>6.773292924647515E-3</v>
      </c>
      <c r="AH230">
        <f t="shared" si="43"/>
        <v>3.0294758819008846E-4</v>
      </c>
      <c r="AJ230" s="18"/>
      <c r="AX230" t="str">
        <f>'Correlation Matrix'!B289</f>
        <v>18/04/2024 16:00:00</v>
      </c>
      <c r="AY230" s="7">
        <f>'Correlation Matrix'!C289</f>
        <v>-5.7306747089850953E-3</v>
      </c>
      <c r="AZ230" s="7">
        <f>'Correlation Matrix'!D289</f>
        <v>-1.1428695823622744E-2</v>
      </c>
      <c r="BA230" s="7">
        <f>'Correlation Matrix'!E289</f>
        <v>7.4529758627434666E-3</v>
      </c>
      <c r="BB230" s="7">
        <f>'Correlation Matrix'!F289</f>
        <v>-2.6749779899165334E-2</v>
      </c>
      <c r="BC230" s="7">
        <f>'Correlation Matrix'!G289</f>
        <v>-1.1936394261662358E-2</v>
      </c>
      <c r="BD230" s="7">
        <f>'Correlation Matrix'!H289</f>
        <v>-8.3410546961461152E-3</v>
      </c>
      <c r="BE230">
        <f>'Correlation Matrix'!I289</f>
        <v>286</v>
      </c>
    </row>
    <row r="231" spans="2:57" x14ac:dyDescent="0.2">
      <c r="B231" s="13" t="str">
        <f>'Correlation Matrix'!B220</f>
        <v>09/01/2024 16:00:00</v>
      </c>
      <c r="C231" s="24">
        <f>'Correlation Matrix'!C220</f>
        <v>-2.2659842444777943E-3</v>
      </c>
      <c r="D231">
        <f t="shared" si="38"/>
        <v>1.6092059606181432E-4</v>
      </c>
      <c r="F231" s="18"/>
      <c r="H231" s="13" t="str">
        <f t="shared" si="33"/>
        <v>09/01/2024 16:00:00</v>
      </c>
      <c r="I231" s="24">
        <f>'Correlation Matrix'!D220</f>
        <v>1.5109949003781181E-2</v>
      </c>
      <c r="J231">
        <f t="shared" si="39"/>
        <v>2.2264196414066649E-4</v>
      </c>
      <c r="L231" s="18"/>
      <c r="N231" s="13" t="str">
        <f t="shared" si="34"/>
        <v>09/01/2024 16:00:00</v>
      </c>
      <c r="O231" s="8">
        <f>'Correlation Matrix'!E220</f>
        <v>-2.574667962958202E-2</v>
      </c>
      <c r="P231">
        <f t="shared" si="40"/>
        <v>1.4050882672379781E-4</v>
      </c>
      <c r="R231" s="18"/>
      <c r="T231" s="13" t="str">
        <f t="shared" si="35"/>
        <v>09/01/2024 16:00:00</v>
      </c>
      <c r="U231" s="8">
        <f>'Correlation Matrix'!F220</f>
        <v>-1.5405351146226242E-2</v>
      </c>
      <c r="V231">
        <f t="shared" si="41"/>
        <v>3.4365850658160798E-4</v>
      </c>
      <c r="X231" s="18"/>
      <c r="Z231" s="13" t="str">
        <f t="shared" si="36"/>
        <v>09/01/2024 16:00:00</v>
      </c>
      <c r="AA231" s="8">
        <f>'Correlation Matrix'!G220</f>
        <v>1.4681856339744984E-3</v>
      </c>
      <c r="AB231">
        <f t="shared" si="42"/>
        <v>6.5935305547544878E-5</v>
      </c>
      <c r="AD231" s="18"/>
      <c r="AF231" s="13" t="str">
        <f t="shared" si="37"/>
        <v>09/01/2024 16:00:00</v>
      </c>
      <c r="AG231" s="8">
        <f>'Correlation Matrix'!H220</f>
        <v>-4.6248797749893064E-3</v>
      </c>
      <c r="AH231">
        <f t="shared" si="43"/>
        <v>2.8752338272126796E-4</v>
      </c>
      <c r="AJ231" s="18"/>
      <c r="AX231" t="str">
        <f>'Correlation Matrix'!B288</f>
        <v>17/04/2024 16:00:00</v>
      </c>
      <c r="AY231" s="7">
        <f>'Correlation Matrix'!C288</f>
        <v>-8.1807320901940254E-3</v>
      </c>
      <c r="AZ231" s="7">
        <f>'Correlation Matrix'!D288</f>
        <v>-1.119046236122706E-2</v>
      </c>
      <c r="BA231" s="7">
        <f>'Correlation Matrix'!E288</f>
        <v>7.6755792434080202E-4</v>
      </c>
      <c r="BB231" s="7">
        <f>'Correlation Matrix'!F288</f>
        <v>-1.2552858039760955E-2</v>
      </c>
      <c r="BC231" s="7">
        <f>'Correlation Matrix'!G288</f>
        <v>7.3914653683684146E-4</v>
      </c>
      <c r="BD231" s="7">
        <f>'Correlation Matrix'!H288</f>
        <v>-6.7195522288380173E-3</v>
      </c>
      <c r="BE231">
        <f>'Correlation Matrix'!I288</f>
        <v>285</v>
      </c>
    </row>
    <row r="232" spans="2:57" x14ac:dyDescent="0.2">
      <c r="B232" s="13" t="str">
        <f>'Correlation Matrix'!B221</f>
        <v>10/01/2024 16:00:00</v>
      </c>
      <c r="C232" s="24">
        <f>'Correlation Matrix'!C221</f>
        <v>5.6553620688958323E-3</v>
      </c>
      <c r="D232">
        <f t="shared" si="38"/>
        <v>1.5157344137387875E-4</v>
      </c>
      <c r="F232" s="18"/>
      <c r="H232" s="13" t="str">
        <f t="shared" si="33"/>
        <v>10/01/2024 16:00:00</v>
      </c>
      <c r="I232" s="24">
        <f>'Correlation Matrix'!D221</f>
        <v>1.5470646150034186E-2</v>
      </c>
      <c r="J232">
        <f t="shared" si="39"/>
        <v>2.2298207982603856E-4</v>
      </c>
      <c r="L232" s="18"/>
      <c r="N232" s="13" t="str">
        <f t="shared" si="34"/>
        <v>10/01/2024 16:00:00</v>
      </c>
      <c r="O232" s="8">
        <f>'Correlation Matrix'!E221</f>
        <v>-8.270205648672169E-3</v>
      </c>
      <c r="P232">
        <f t="shared" si="40"/>
        <v>1.7185178783727E-4</v>
      </c>
      <c r="R232" s="18"/>
      <c r="T232" s="13" t="str">
        <f t="shared" si="35"/>
        <v>10/01/2024 16:00:00</v>
      </c>
      <c r="U232" s="8">
        <f>'Correlation Matrix'!F221</f>
        <v>2.1711204936959737E-2</v>
      </c>
      <c r="V232">
        <f t="shared" si="41"/>
        <v>3.3727848682302356E-4</v>
      </c>
      <c r="X232" s="18"/>
      <c r="Z232" s="13" t="str">
        <f t="shared" si="36"/>
        <v>10/01/2024 16:00:00</v>
      </c>
      <c r="AA232" s="8">
        <f>'Correlation Matrix'!G221</f>
        <v>1.3327732624719129E-2</v>
      </c>
      <c r="AB232">
        <f t="shared" si="42"/>
        <v>6.2108521358040719E-5</v>
      </c>
      <c r="AD232" s="18"/>
      <c r="AF232" s="13" t="str">
        <f t="shared" si="37"/>
        <v>10/01/2024 16:00:00</v>
      </c>
      <c r="AG232" s="8">
        <f>'Correlation Matrix'!H221</f>
        <v>-5.5091815333003849E-3</v>
      </c>
      <c r="AH232">
        <f t="shared" si="43"/>
        <v>2.7155535053397813E-4</v>
      </c>
      <c r="AJ232" s="18"/>
      <c r="AX232" t="str">
        <f>'Correlation Matrix'!B287</f>
        <v>16/04/2024 16:00:00</v>
      </c>
      <c r="AY232" s="7">
        <f>'Correlation Matrix'!C287</f>
        <v>-1.935336810312574E-2</v>
      </c>
      <c r="AZ232" s="7">
        <f>'Correlation Matrix'!D287</f>
        <v>-1.6351450746307115E-3</v>
      </c>
      <c r="BA232" s="7">
        <f>'Correlation Matrix'!E287</f>
        <v>-8.3474534471100672E-3</v>
      </c>
      <c r="BB232" s="7">
        <f>'Correlation Matrix'!F287</f>
        <v>8.7892103904571323E-3</v>
      </c>
      <c r="BC232" s="7">
        <f>'Correlation Matrix'!G287</f>
        <v>6.5245049555020667E-5</v>
      </c>
      <c r="BD232" s="7">
        <f>'Correlation Matrix'!H287</f>
        <v>6.7195522288380537E-3</v>
      </c>
      <c r="BE232">
        <f>'Correlation Matrix'!I287</f>
        <v>284</v>
      </c>
    </row>
    <row r="233" spans="2:57" x14ac:dyDescent="0.2">
      <c r="B233" s="13" t="str">
        <f>'Correlation Matrix'!B222</f>
        <v>11/01/2024 16:00:00</v>
      </c>
      <c r="C233" s="24">
        <f>'Correlation Matrix'!C222</f>
        <v>-3.2277181177477222E-3</v>
      </c>
      <c r="D233">
        <f t="shared" si="38"/>
        <v>1.4439802209926438E-4</v>
      </c>
      <c r="F233" s="18"/>
      <c r="H233" s="13" t="str">
        <f t="shared" si="33"/>
        <v>11/01/2024 16:00:00</v>
      </c>
      <c r="I233" s="24">
        <f>'Correlation Matrix'!D222</f>
        <v>9.3879165412953693E-3</v>
      </c>
      <c r="J233">
        <f t="shared" si="39"/>
        <v>2.2396360857445031E-4</v>
      </c>
      <c r="L233" s="18"/>
      <c r="N233" s="13" t="str">
        <f t="shared" si="34"/>
        <v>11/01/2024 16:00:00</v>
      </c>
      <c r="O233" s="8">
        <f>'Correlation Matrix'!E222</f>
        <v>5.3834073004962622E-3</v>
      </c>
      <c r="P233">
        <f t="shared" si="40"/>
        <v>1.6564445865531352E-4</v>
      </c>
      <c r="R233" s="18"/>
      <c r="T233" s="13" t="str">
        <f t="shared" si="35"/>
        <v>11/01/2024 16:00:00</v>
      </c>
      <c r="U233" s="8">
        <f>'Correlation Matrix'!F222</f>
        <v>1.8317419749432245E-3</v>
      </c>
      <c r="V233">
        <f t="shared" si="41"/>
        <v>3.4532436280252206E-4</v>
      </c>
      <c r="X233" s="18"/>
      <c r="Z233" s="13" t="str">
        <f t="shared" si="36"/>
        <v>11/01/2024 16:00:00</v>
      </c>
      <c r="AA233" s="8">
        <f>'Correlation Matrix'!G222</f>
        <v>-3.6257773729713489E-3</v>
      </c>
      <c r="AB233">
        <f t="shared" si="42"/>
        <v>6.9039717491518442E-5</v>
      </c>
      <c r="AD233" s="18"/>
      <c r="AF233" s="13" t="str">
        <f t="shared" si="37"/>
        <v>11/01/2024 16:00:00</v>
      </c>
      <c r="AG233" s="8">
        <f>'Correlation Matrix'!H222</f>
        <v>-2.5705209685954449E-2</v>
      </c>
      <c r="AH233">
        <f t="shared" si="43"/>
        <v>2.5708309437195092E-4</v>
      </c>
      <c r="AJ233" s="18"/>
      <c r="AX233" t="str">
        <f>'Correlation Matrix'!B286</f>
        <v>15/04/2024 16:00:00</v>
      </c>
      <c r="AY233" s="7">
        <f>'Correlation Matrix'!C286</f>
        <v>-2.2106042777816807E-2</v>
      </c>
      <c r="AZ233" s="7">
        <f>'Correlation Matrix'!D286</f>
        <v>-1.3576949594687727E-2</v>
      </c>
      <c r="BA233" s="7">
        <f>'Correlation Matrix'!E286</f>
        <v>-8.6558746095816118E-3</v>
      </c>
      <c r="BB233" s="7">
        <f>'Correlation Matrix'!F286</f>
        <v>-2.2656493718702674E-2</v>
      </c>
      <c r="BC233" s="7">
        <f>'Correlation Matrix'!G286</f>
        <v>-1.2084412652565791E-2</v>
      </c>
      <c r="BD233" s="7">
        <f>'Correlation Matrix'!H286</f>
        <v>-3.3259490150606703E-2</v>
      </c>
      <c r="BE233">
        <f>'Correlation Matrix'!I286</f>
        <v>283</v>
      </c>
    </row>
    <row r="234" spans="2:57" x14ac:dyDescent="0.2">
      <c r="B234" s="13" t="str">
        <f>'Correlation Matrix'!B223</f>
        <v>12/01/2024 16:00:00</v>
      </c>
      <c r="C234" s="24">
        <f>'Correlation Matrix'!C223</f>
        <v>1.7765340733330659E-3</v>
      </c>
      <c r="D234">
        <f t="shared" si="38"/>
        <v>1.363592306281667E-4</v>
      </c>
      <c r="F234" s="18"/>
      <c r="H234" s="13" t="str">
        <f t="shared" si="33"/>
        <v>12/01/2024 16:00:00</v>
      </c>
      <c r="I234" s="24">
        <f>'Correlation Matrix'!D223</f>
        <v>-3.6152395734745067E-3</v>
      </c>
      <c r="J234">
        <f t="shared" si="39"/>
        <v>2.1581377067916293E-4</v>
      </c>
      <c r="L234" s="18"/>
      <c r="N234" s="13" t="str">
        <f t="shared" si="34"/>
        <v>12/01/2024 16:00:00</v>
      </c>
      <c r="O234" s="8">
        <f>'Correlation Matrix'!E223</f>
        <v>1.3604721885087732E-2</v>
      </c>
      <c r="P234">
        <f t="shared" si="40"/>
        <v>1.574446555857769E-4</v>
      </c>
      <c r="R234" s="18"/>
      <c r="T234" s="13" t="str">
        <f t="shared" si="35"/>
        <v>12/01/2024 16:00:00</v>
      </c>
      <c r="U234" s="8">
        <f>'Correlation Matrix'!F223</f>
        <v>-1.1834457647002909E-2</v>
      </c>
      <c r="V234">
        <f t="shared" si="41"/>
        <v>3.248062177541369E-4</v>
      </c>
      <c r="X234" s="18"/>
      <c r="Z234" s="13" t="str">
        <f t="shared" si="36"/>
        <v>12/01/2024 16:00:00</v>
      </c>
      <c r="AA234" s="8">
        <f>'Correlation Matrix'!G223</f>
        <v>5.5619315637749451E-3</v>
      </c>
      <c r="AB234">
        <f t="shared" si="42"/>
        <v>6.5686110135528391E-5</v>
      </c>
      <c r="AD234" s="18"/>
      <c r="AF234" s="13" t="str">
        <f t="shared" si="37"/>
        <v>12/01/2024 16:00:00</v>
      </c>
      <c r="AG234" s="8">
        <f>'Correlation Matrix'!H223</f>
        <v>0</v>
      </c>
      <c r="AH234">
        <f t="shared" si="43"/>
        <v>2.8130357700956708E-4</v>
      </c>
      <c r="AJ234" s="18"/>
      <c r="AX234" t="str">
        <f>'Correlation Matrix'!B285</f>
        <v>12/04/2024 16:00:00</v>
      </c>
      <c r="AY234" s="7">
        <f>'Correlation Matrix'!C285</f>
        <v>8.5896031407790355E-3</v>
      </c>
      <c r="AZ234" s="7">
        <f>'Correlation Matrix'!D285</f>
        <v>-1.5566176026700183E-2</v>
      </c>
      <c r="BA234" s="7">
        <f>'Correlation Matrix'!E285</f>
        <v>-1.8264494009852972E-2</v>
      </c>
      <c r="BB234" s="7">
        <f>'Correlation Matrix'!F285</f>
        <v>-2.5382073271417161E-2</v>
      </c>
      <c r="BC234" s="7">
        <f>'Correlation Matrix'!G285</f>
        <v>-6.2761936357180305E-3</v>
      </c>
      <c r="BD234" s="7">
        <f>'Correlation Matrix'!H285</f>
        <v>-6.2930905905540504E-3</v>
      </c>
      <c r="BE234">
        <f>'Correlation Matrix'!I285</f>
        <v>282</v>
      </c>
    </row>
    <row r="235" spans="2:57" x14ac:dyDescent="0.2">
      <c r="B235" s="13" t="str">
        <f>'Correlation Matrix'!B224</f>
        <v>16/01/2024 16:00:00</v>
      </c>
      <c r="C235" s="24">
        <f>'Correlation Matrix'!C224</f>
        <v>-1.2393610132458198E-2</v>
      </c>
      <c r="D235">
        <f t="shared" si="38"/>
        <v>1.2836704118929947E-4</v>
      </c>
      <c r="F235" s="18"/>
      <c r="H235" s="13" t="str">
        <f t="shared" si="33"/>
        <v>16/01/2024 16:00:00</v>
      </c>
      <c r="I235" s="24">
        <f>'Correlation Matrix'!D224</f>
        <v>-9.4873672832349407E-3</v>
      </c>
      <c r="J235">
        <f t="shared" si="39"/>
        <v>2.0364914186883011E-4</v>
      </c>
      <c r="L235" s="18"/>
      <c r="N235" s="13" t="str">
        <f t="shared" si="34"/>
        <v>16/01/2024 16:00:00</v>
      </c>
      <c r="O235" s="8">
        <f>'Correlation Matrix'!E224</f>
        <v>-2.4609435496955601E-2</v>
      </c>
      <c r="P235">
        <f t="shared" si="40"/>
        <v>1.5910328370486538E-4</v>
      </c>
      <c r="R235" s="18"/>
      <c r="T235" s="13" t="str">
        <f t="shared" si="35"/>
        <v>16/01/2024 16:00:00</v>
      </c>
      <c r="U235" s="8">
        <f>'Correlation Matrix'!F224</f>
        <v>4.3485111939738891E-2</v>
      </c>
      <c r="V235">
        <f t="shared" si="41"/>
        <v>3.1372110795681101E-4</v>
      </c>
      <c r="X235" s="18"/>
      <c r="Z235" s="13" t="str">
        <f t="shared" si="36"/>
        <v>16/01/2024 16:00:00</v>
      </c>
      <c r="AA235" s="8">
        <f>'Correlation Matrix'!G224</f>
        <v>-1.7493735874260057E-3</v>
      </c>
      <c r="AB235">
        <f t="shared" si="42"/>
        <v>6.3601048490603653E-5</v>
      </c>
      <c r="AD235" s="18"/>
      <c r="AF235" s="13" t="str">
        <f t="shared" si="37"/>
        <v>16/01/2024 16:00:00</v>
      </c>
      <c r="AG235" s="8">
        <f>'Correlation Matrix'!H224</f>
        <v>-9.7900390331540424E-3</v>
      </c>
      <c r="AH235">
        <f t="shared" si="43"/>
        <v>2.6442536238899304E-4</v>
      </c>
      <c r="AJ235" s="18"/>
      <c r="AX235" t="str">
        <f>'Correlation Matrix'!B284</f>
        <v>11/04/2024 16:00:00</v>
      </c>
      <c r="AY235" s="7">
        <f>'Correlation Matrix'!C284</f>
        <v>4.2360921815467849E-2</v>
      </c>
      <c r="AZ235" s="7">
        <f>'Correlation Matrix'!D284</f>
        <v>1.6533709965863008E-2</v>
      </c>
      <c r="BA235" s="7">
        <f>'Correlation Matrix'!E284</f>
        <v>-4.8065165249476394E-3</v>
      </c>
      <c r="BB235" s="7">
        <f>'Correlation Matrix'!F284</f>
        <v>2.263154435296828E-2</v>
      </c>
      <c r="BC235" s="7">
        <f>'Correlation Matrix'!G284</f>
        <v>-1.8347063217146983E-3</v>
      </c>
      <c r="BD235" s="7">
        <f>'Correlation Matrix'!H284</f>
        <v>9.3760453511543863E-3</v>
      </c>
      <c r="BE235">
        <f>'Correlation Matrix'!I284</f>
        <v>281</v>
      </c>
    </row>
    <row r="236" spans="2:57" x14ac:dyDescent="0.2">
      <c r="B236" s="13" t="str">
        <f>'Correlation Matrix'!B225</f>
        <v>17/01/2024 16:00:00</v>
      </c>
      <c r="C236" s="24">
        <f>'Correlation Matrix'!C225</f>
        <v>-5.186875214289937E-3</v>
      </c>
      <c r="D236">
        <f t="shared" si="38"/>
        <v>1.2988111304486374E-4</v>
      </c>
      <c r="F236" s="18"/>
      <c r="H236" s="13" t="str">
        <f t="shared" si="33"/>
        <v>17/01/2024 16:00:00</v>
      </c>
      <c r="I236" s="24">
        <f>'Correlation Matrix'!D225</f>
        <v>-9.512322849092281E-3</v>
      </c>
      <c r="J236">
        <f t="shared" si="39"/>
        <v>1.9683080163472008E-4</v>
      </c>
      <c r="L236" s="18"/>
      <c r="N236" s="13" t="str">
        <f t="shared" si="34"/>
        <v>17/01/2024 16:00:00</v>
      </c>
      <c r="O236" s="8">
        <f>'Correlation Matrix'!E225</f>
        <v>-3.9747620406514637E-3</v>
      </c>
      <c r="P236">
        <f t="shared" si="40"/>
        <v>1.8589454561130259E-4</v>
      </c>
      <c r="R236" s="18"/>
      <c r="T236" s="13" t="str">
        <f t="shared" si="35"/>
        <v>17/01/2024 16:00:00</v>
      </c>
      <c r="U236" s="8">
        <f>'Correlation Matrix'!F225</f>
        <v>1.7714796483820209E-3</v>
      </c>
      <c r="V236">
        <f t="shared" si="41"/>
        <v>4.0835513910409977E-4</v>
      </c>
      <c r="X236" s="18"/>
      <c r="Z236" s="13" t="str">
        <f t="shared" si="36"/>
        <v>17/01/2024 16:00:00</v>
      </c>
      <c r="AA236" s="8">
        <f>'Correlation Matrix'!G225</f>
        <v>-2.1734820480078867E-3</v>
      </c>
      <c r="AB236">
        <f t="shared" si="42"/>
        <v>5.9968604058070449E-5</v>
      </c>
      <c r="AD236" s="18"/>
      <c r="AF236" s="13" t="str">
        <f t="shared" si="37"/>
        <v>17/01/2024 16:00:00</v>
      </c>
      <c r="AG236" s="8">
        <f>'Correlation Matrix'!H225</f>
        <v>9.8332819794901493E-4</v>
      </c>
      <c r="AH236">
        <f t="shared" si="43"/>
        <v>2.5431053250189425E-4</v>
      </c>
      <c r="AJ236" s="18"/>
      <c r="AX236" t="str">
        <f>'Correlation Matrix'!B283</f>
        <v>10/04/2024 16:00:00</v>
      </c>
      <c r="AY236" s="7">
        <f>'Correlation Matrix'!C283</f>
        <v>-1.120177663669957E-2</v>
      </c>
      <c r="AZ236" s="7">
        <f>'Correlation Matrix'!D283</f>
        <v>1.5069159516991589E-3</v>
      </c>
      <c r="BA236" s="7">
        <f>'Correlation Matrix'!E283</f>
        <v>4.1272735459779719E-3</v>
      </c>
      <c r="BB236" s="7">
        <f>'Correlation Matrix'!F283</f>
        <v>-5.4784651267188499E-3</v>
      </c>
      <c r="BC236" s="7">
        <f>'Correlation Matrix'!G283</f>
        <v>-6.3527350783954073E-3</v>
      </c>
      <c r="BD236" s="7">
        <f>'Correlation Matrix'!H283</f>
        <v>1.5718452214776576E-2</v>
      </c>
      <c r="BE236">
        <f>'Correlation Matrix'!I283</f>
        <v>280</v>
      </c>
    </row>
    <row r="237" spans="2:57" x14ac:dyDescent="0.2">
      <c r="B237" s="13" t="str">
        <f>'Correlation Matrix'!B226</f>
        <v>18/01/2024 16:00:00</v>
      </c>
      <c r="C237" s="24">
        <f>'Correlation Matrix'!C226</f>
        <v>3.2051436040834928E-2</v>
      </c>
      <c r="D237">
        <f t="shared" si="38"/>
        <v>1.2370246673148883E-4</v>
      </c>
      <c r="F237" s="18"/>
      <c r="H237" s="13" t="str">
        <f t="shared" si="33"/>
        <v>18/01/2024 16:00:00</v>
      </c>
      <c r="I237" s="24">
        <f>'Correlation Matrix'!D226</f>
        <v>1.1729763267250537E-2</v>
      </c>
      <c r="J237">
        <f t="shared" si="39"/>
        <v>1.9045001069575867E-4</v>
      </c>
      <c r="L237" s="18"/>
      <c r="N237" s="13" t="str">
        <f t="shared" si="34"/>
        <v>18/01/2024 16:00:00</v>
      </c>
      <c r="O237" s="8">
        <f>'Correlation Matrix'!E226</f>
        <v>-9.1247913246131507E-3</v>
      </c>
      <c r="P237">
        <f t="shared" si="40"/>
        <v>1.7568879687141268E-4</v>
      </c>
      <c r="R237" s="18"/>
      <c r="T237" s="13" t="str">
        <f t="shared" si="35"/>
        <v>18/01/2024 16:00:00</v>
      </c>
      <c r="U237" s="8">
        <f>'Correlation Matrix'!F226</f>
        <v>2.3242330765547149E-2</v>
      </c>
      <c r="V237">
        <f t="shared" si="41"/>
        <v>3.8404211916653164E-4</v>
      </c>
      <c r="X237" s="18"/>
      <c r="Z237" s="13" t="str">
        <f t="shared" si="36"/>
        <v>18/01/2024 16:00:00</v>
      </c>
      <c r="AA237" s="8">
        <f>'Correlation Matrix'!G226</f>
        <v>7.6910906542631422E-3</v>
      </c>
      <c r="AB237">
        <f t="shared" si="42"/>
        <v>5.6653929267366976E-5</v>
      </c>
      <c r="AD237" s="18"/>
      <c r="AF237" s="13" t="str">
        <f t="shared" si="37"/>
        <v>18/01/2024 16:00:00</v>
      </c>
      <c r="AG237" s="8">
        <f>'Correlation Matrix'!H226</f>
        <v>-4.5672402860006314E-3</v>
      </c>
      <c r="AH237">
        <f t="shared" si="43"/>
        <v>2.3910991661247347E-4</v>
      </c>
      <c r="AJ237" s="18"/>
      <c r="AX237" t="str">
        <f>'Correlation Matrix'!B282</f>
        <v>09/04/2024 16:00:00</v>
      </c>
      <c r="AY237" s="7">
        <f>'Correlation Matrix'!C282</f>
        <v>7.216404202286154E-3</v>
      </c>
      <c r="AZ237" s="7">
        <f>'Correlation Matrix'!D282</f>
        <v>2.5885793454655816E-3</v>
      </c>
      <c r="BA237" s="7">
        <f>'Correlation Matrix'!E282</f>
        <v>4.5163562399597743E-3</v>
      </c>
      <c r="BB237" s="7">
        <f>'Correlation Matrix'!F282</f>
        <v>-4.1799243048695192E-3</v>
      </c>
      <c r="BC237" s="7">
        <f>'Correlation Matrix'!G282</f>
        <v>-1.4069484772999035E-2</v>
      </c>
      <c r="BD237" s="7">
        <f>'Correlation Matrix'!H282</f>
        <v>-2.0417463628406147E-2</v>
      </c>
      <c r="BE237">
        <f>'Correlation Matrix'!I282</f>
        <v>279</v>
      </c>
    </row>
    <row r="238" spans="2:57" x14ac:dyDescent="0.2">
      <c r="B238" s="13" t="str">
        <f>'Correlation Matrix'!B227</f>
        <v>19/01/2024 16:00:00</v>
      </c>
      <c r="C238" s="24">
        <f>'Correlation Matrix'!C227</f>
        <v>1.5413651116775463E-2</v>
      </c>
      <c r="D238">
        <f t="shared" si="38"/>
        <v>1.7791799186438347E-4</v>
      </c>
      <c r="F238" s="18"/>
      <c r="H238" s="13" t="str">
        <f t="shared" si="33"/>
        <v>19/01/2024 16:00:00</v>
      </c>
      <c r="I238" s="24">
        <f>'Correlation Matrix'!D227</f>
        <v>1.1915695964249537E-2</v>
      </c>
      <c r="J238">
        <f t="shared" si="39"/>
        <v>1.8727825083235755E-4</v>
      </c>
      <c r="L238" s="18"/>
      <c r="N238" s="13" t="str">
        <f t="shared" si="34"/>
        <v>19/01/2024 16:00:00</v>
      </c>
      <c r="O238" s="8">
        <f>'Correlation Matrix'!E227</f>
        <v>2.9571238897438627E-3</v>
      </c>
      <c r="P238">
        <f t="shared" si="40"/>
        <v>1.7014317806219201E-4</v>
      </c>
      <c r="R238" s="18"/>
      <c r="T238" s="13" t="str">
        <f t="shared" si="35"/>
        <v>19/01/2024 16:00:00</v>
      </c>
      <c r="U238" s="8">
        <f>'Correlation Matrix'!F227</f>
        <v>2.2472855852058576E-2</v>
      </c>
      <c r="V238">
        <f t="shared" si="41"/>
        <v>3.9341194838144573E-4</v>
      </c>
      <c r="X238" s="18"/>
      <c r="Z238" s="13" t="str">
        <f t="shared" si="36"/>
        <v>19/01/2024 16:00:00</v>
      </c>
      <c r="AA238" s="8">
        <f>'Correlation Matrix'!G227</f>
        <v>1.3971408820317615E-2</v>
      </c>
      <c r="AB238">
        <f t="shared" si="42"/>
        <v>5.6803866038450587E-5</v>
      </c>
      <c r="AD238" s="18"/>
      <c r="AF238" s="13" t="str">
        <f t="shared" si="37"/>
        <v>19/01/2024 16:00:00</v>
      </c>
      <c r="AG238" s="8">
        <f>'Correlation Matrix'!H227</f>
        <v>2.6920956327350518E-2</v>
      </c>
      <c r="AH238">
        <f t="shared" si="43"/>
        <v>2.2601490264552909E-4</v>
      </c>
      <c r="AJ238" s="18"/>
      <c r="AX238" t="str">
        <f>'Correlation Matrix'!B281</f>
        <v>08/04/2024 16:00:00</v>
      </c>
      <c r="AY238" s="7">
        <f>'Correlation Matrix'!C281</f>
        <v>-6.6858220232951793E-3</v>
      </c>
      <c r="AZ238" s="7">
        <f>'Correlation Matrix'!D281</f>
        <v>6.4819318425716327E-4</v>
      </c>
      <c r="BA238" s="7">
        <f>'Correlation Matrix'!E281</f>
        <v>-2.0441670945705414E-3</v>
      </c>
      <c r="BB238" s="7">
        <f>'Correlation Matrix'!F281</f>
        <v>-2.1739138996197966E-3</v>
      </c>
      <c r="BC238" s="7">
        <f>'Correlation Matrix'!G281</f>
        <v>3.5564891043656441E-3</v>
      </c>
      <c r="BD238" s="7">
        <f>'Correlation Matrix'!H281</f>
        <v>-5.713410856901361E-3</v>
      </c>
      <c r="BE238">
        <f>'Correlation Matrix'!I281</f>
        <v>278</v>
      </c>
    </row>
    <row r="239" spans="2:57" x14ac:dyDescent="0.2">
      <c r="B239" s="13" t="str">
        <f>'Correlation Matrix'!B228</f>
        <v>22/01/2024 16:00:00</v>
      </c>
      <c r="C239" s="24">
        <f>'Correlation Matrix'!C228</f>
        <v>1.2089912468505099E-2</v>
      </c>
      <c r="D239">
        <f t="shared" si="38"/>
        <v>1.8149775079750086E-4</v>
      </c>
      <c r="F239" s="18"/>
      <c r="H239" s="13" t="str">
        <f t="shared" si="33"/>
        <v>22/01/2024 16:00:00</v>
      </c>
      <c r="I239" s="24">
        <f>'Correlation Matrix'!D228</f>
        <v>-3.6115091491882765E-3</v>
      </c>
      <c r="J239">
        <f t="shared" si="39"/>
        <v>1.8456058440116207E-4</v>
      </c>
      <c r="L239" s="18"/>
      <c r="N239" s="13" t="str">
        <f t="shared" si="34"/>
        <v>22/01/2024 16:00:00</v>
      </c>
      <c r="O239" s="8">
        <f>'Correlation Matrix'!E228</f>
        <v>1.7560500421030297E-3</v>
      </c>
      <c r="P239">
        <f t="shared" si="40"/>
        <v>1.6045926228041812E-4</v>
      </c>
      <c r="R239" s="18"/>
      <c r="T239" s="13" t="str">
        <f t="shared" si="35"/>
        <v>22/01/2024 16:00:00</v>
      </c>
      <c r="U239" s="8">
        <f>'Correlation Matrix'!F228</f>
        <v>3.9777971456919033E-2</v>
      </c>
      <c r="V239">
        <f t="shared" si="41"/>
        <v>4.001089864874032E-4</v>
      </c>
      <c r="X239" s="18"/>
      <c r="Z239" s="13" t="str">
        <f t="shared" si="36"/>
        <v>22/01/2024 16:00:00</v>
      </c>
      <c r="AA239" s="8">
        <f>'Correlation Matrix'!G228</f>
        <v>6.7767477810416529E-3</v>
      </c>
      <c r="AB239">
        <f t="shared" si="42"/>
        <v>6.5107649941610485E-5</v>
      </c>
      <c r="AD239" s="18"/>
      <c r="AF239" s="13" t="str">
        <f t="shared" si="37"/>
        <v>22/01/2024 16:00:00</v>
      </c>
      <c r="AG239" s="8">
        <f>'Correlation Matrix'!H228</f>
        <v>2.3829151336513112E-2</v>
      </c>
      <c r="AH239">
        <f t="shared" si="43"/>
        <v>2.5593828186154418E-4</v>
      </c>
      <c r="AJ239" s="18"/>
      <c r="AX239" t="str">
        <f>'Correlation Matrix'!B280</f>
        <v>05/04/2024 16:00:00</v>
      </c>
      <c r="AY239" s="7">
        <f>'Correlation Matrix'!C280</f>
        <v>4.4917333202830713E-3</v>
      </c>
      <c r="AZ239" s="7">
        <f>'Correlation Matrix'!D280</f>
        <v>2.7777280999446596E-2</v>
      </c>
      <c r="BA239" s="7">
        <f>'Correlation Matrix'!E280</f>
        <v>5.6471030333331111E-3</v>
      </c>
      <c r="BB239" s="7">
        <f>'Correlation Matrix'!F280</f>
        <v>3.5737824184762609E-2</v>
      </c>
      <c r="BC239" s="7">
        <f>'Correlation Matrix'!G280</f>
        <v>1.5587693637801596E-2</v>
      </c>
      <c r="BD239" s="7">
        <f>'Correlation Matrix'!H280</f>
        <v>5.3017545638669734E-2</v>
      </c>
      <c r="BE239">
        <f>'Correlation Matrix'!I280</f>
        <v>277</v>
      </c>
    </row>
    <row r="240" spans="2:57" x14ac:dyDescent="0.2">
      <c r="B240" s="13" t="str">
        <f>'Correlation Matrix'!B229</f>
        <v>23/01/2024 16:00:00</v>
      </c>
      <c r="C240" s="24">
        <f>'Correlation Matrix'!C229</f>
        <v>6.6312217704013977E-3</v>
      </c>
      <c r="D240">
        <f t="shared" si="38"/>
        <v>1.793778447594177E-4</v>
      </c>
      <c r="F240" s="18"/>
      <c r="H240" s="13" t="str">
        <f t="shared" si="33"/>
        <v>23/01/2024 16:00:00</v>
      </c>
      <c r="I240" s="24">
        <f>'Correlation Matrix'!D229</f>
        <v>7.9794503178540824E-3</v>
      </c>
      <c r="J240">
        <f t="shared" si="39"/>
        <v>1.7426952923717259E-4</v>
      </c>
      <c r="L240" s="18"/>
      <c r="N240" s="13" t="str">
        <f t="shared" si="34"/>
        <v>23/01/2024 16:00:00</v>
      </c>
      <c r="O240" s="8">
        <f>'Correlation Matrix'!E229</f>
        <v>-2.8111621577135192E-3</v>
      </c>
      <c r="P240">
        <f t="shared" si="40"/>
        <v>1.5101672924861524E-4</v>
      </c>
      <c r="R240" s="18"/>
      <c r="T240" s="13" t="str">
        <f t="shared" si="35"/>
        <v>23/01/2024 16:00:00</v>
      </c>
      <c r="U240" s="8">
        <f>'Correlation Matrix'!F229</f>
        <v>1.2915308676682353E-2</v>
      </c>
      <c r="V240">
        <f t="shared" si="41"/>
        <v>4.7103966809180695E-4</v>
      </c>
      <c r="X240" s="18"/>
      <c r="Z240" s="13" t="str">
        <f t="shared" si="36"/>
        <v>23/01/2024 16:00:00</v>
      </c>
      <c r="AA240" s="8">
        <f>'Correlation Matrix'!G229</f>
        <v>-2.2538170745341531E-3</v>
      </c>
      <c r="AB240">
        <f t="shared" si="42"/>
        <v>6.395664957438504E-5</v>
      </c>
      <c r="AD240" s="18"/>
      <c r="AF240" s="13" t="str">
        <f t="shared" si="37"/>
        <v>23/01/2024 16:00:00</v>
      </c>
      <c r="AG240" s="8">
        <f>'Correlation Matrix'!H229</f>
        <v>1.2547854333325064E-2</v>
      </c>
      <c r="AH240">
        <f t="shared" si="43"/>
        <v>2.7465169215495824E-4</v>
      </c>
      <c r="AJ240" s="18"/>
      <c r="AX240" t="str">
        <f>'Correlation Matrix'!B279</f>
        <v>04/04/2024 16:00:00</v>
      </c>
      <c r="AY240" s="7">
        <f>'Correlation Matrix'!C279</f>
        <v>-4.9044326746653004E-3</v>
      </c>
      <c r="AZ240" s="7">
        <f>'Correlation Matrix'!D279</f>
        <v>-1.3300049808612839E-2</v>
      </c>
      <c r="BA240" s="7">
        <f>'Correlation Matrix'!E279</f>
        <v>1.5570021518097759E-3</v>
      </c>
      <c r="BB240" s="7">
        <f>'Correlation Matrix'!F279</f>
        <v>-1.5261788875647263E-2</v>
      </c>
      <c r="BC240" s="7">
        <f>'Correlation Matrix'!G279</f>
        <v>-1.6153393392037311E-2</v>
      </c>
      <c r="BD240" s="7">
        <f>'Correlation Matrix'!H279</f>
        <v>-3.8304492624688394E-2</v>
      </c>
      <c r="BE240">
        <f>'Correlation Matrix'!I279</f>
        <v>276</v>
      </c>
    </row>
    <row r="241" spans="2:57" x14ac:dyDescent="0.2">
      <c r="B241" s="13" t="str">
        <f>'Correlation Matrix'!B230</f>
        <v>24/01/2024 16:00:00</v>
      </c>
      <c r="C241" s="24">
        <f>'Correlation Matrix'!C230</f>
        <v>-3.4900466548141206E-3</v>
      </c>
      <c r="D241">
        <f t="shared" si="38"/>
        <v>1.7125356020394737E-4</v>
      </c>
      <c r="F241" s="18"/>
      <c r="H241" s="13" t="str">
        <f t="shared" si="33"/>
        <v>24/01/2024 16:00:00</v>
      </c>
      <c r="I241" s="24">
        <f>'Correlation Matrix'!D230</f>
        <v>5.433232707981731E-3</v>
      </c>
      <c r="J241">
        <f t="shared" si="39"/>
        <v>1.6763365512544834E-4</v>
      </c>
      <c r="L241" s="18"/>
      <c r="N241" s="13" t="str">
        <f t="shared" si="34"/>
        <v>24/01/2024 16:00:00</v>
      </c>
      <c r="O241" s="8">
        <f>'Correlation Matrix'!E230</f>
        <v>1.9721206376892536E-2</v>
      </c>
      <c r="P241">
        <f t="shared" si="40"/>
        <v>1.4242988345431596E-4</v>
      </c>
      <c r="R241" s="18"/>
      <c r="T241" s="13" t="str">
        <f t="shared" si="35"/>
        <v>24/01/2024 16:00:00</v>
      </c>
      <c r="U241" s="8">
        <f>'Correlation Matrix'!F230</f>
        <v>5.0285820248721158E-3</v>
      </c>
      <c r="V241">
        <f t="shared" si="41"/>
        <v>4.5278559989913767E-4</v>
      </c>
      <c r="X241" s="18"/>
      <c r="Z241" s="13" t="str">
        <f t="shared" si="36"/>
        <v>24/01/2024 16:00:00</v>
      </c>
      <c r="AA241" s="8">
        <f>'Correlation Matrix'!G230</f>
        <v>-1.3675837096514362E-4</v>
      </c>
      <c r="AB241">
        <f t="shared" si="42"/>
        <v>6.0424032084249634E-5</v>
      </c>
      <c r="AD241" s="18"/>
      <c r="AF241" s="13" t="str">
        <f t="shared" si="37"/>
        <v>24/01/2024 16:00:00</v>
      </c>
      <c r="AG241" s="8">
        <f>'Correlation Matrix'!H230</f>
        <v>-2.5773742761103585E-2</v>
      </c>
      <c r="AH241">
        <f t="shared" si="43"/>
        <v>2.6761950952788139E-4</v>
      </c>
      <c r="AJ241" s="18"/>
      <c r="AX241" t="str">
        <f>'Correlation Matrix'!B278</f>
        <v>03/04/2024 16:00:00</v>
      </c>
      <c r="AY241" s="7">
        <f>'Correlation Matrix'!C278</f>
        <v>4.7859703159410811E-3</v>
      </c>
      <c r="AZ241" s="7">
        <f>'Correlation Matrix'!D278</f>
        <v>9.4740449750837733E-3</v>
      </c>
      <c r="BA241" s="7">
        <f>'Correlation Matrix'!E278</f>
        <v>4.1221718479561307E-3</v>
      </c>
      <c r="BB241" s="7">
        <f>'Correlation Matrix'!F278</f>
        <v>3.9752808883943017E-2</v>
      </c>
      <c r="BC241" s="7">
        <f>'Correlation Matrix'!G278</f>
        <v>-4.2012916476286888E-3</v>
      </c>
      <c r="BD241" s="7">
        <f>'Correlation Matrix'!H278</f>
        <v>1.1258344555271688E-2</v>
      </c>
      <c r="BE241">
        <f>'Correlation Matrix'!I278</f>
        <v>275</v>
      </c>
    </row>
    <row r="242" spans="2:57" x14ac:dyDescent="0.2">
      <c r="B242" s="13" t="str">
        <f>'Correlation Matrix'!B231</f>
        <v>25/01/2024 16:00:00</v>
      </c>
      <c r="C242" s="24">
        <f>'Correlation Matrix'!C231</f>
        <v>-1.6980990521387232E-3</v>
      </c>
      <c r="D242">
        <f t="shared" si="38"/>
        <v>1.6170917213087727E-4</v>
      </c>
      <c r="F242" s="18"/>
      <c r="H242" s="13" t="str">
        <f t="shared" si="33"/>
        <v>25/01/2024 16:00:00</v>
      </c>
      <c r="I242" s="24">
        <f>'Correlation Matrix'!D231</f>
        <v>5.5940645531734941E-3</v>
      </c>
      <c r="J242">
        <f t="shared" si="39"/>
        <v>1.5934683687746638E-4</v>
      </c>
      <c r="L242" s="18"/>
      <c r="N242" s="13" t="str">
        <f t="shared" si="34"/>
        <v>25/01/2024 16:00:00</v>
      </c>
      <c r="O242" s="8">
        <f>'Correlation Matrix'!E231</f>
        <v>2.4874361622385047E-2</v>
      </c>
      <c r="P242">
        <f t="shared" si="40"/>
        <v>1.5721964930465621E-4</v>
      </c>
      <c r="R242" s="18"/>
      <c r="T242" s="13" t="str">
        <f t="shared" si="35"/>
        <v>25/01/2024 16:00:00</v>
      </c>
      <c r="U242" s="8">
        <f>'Correlation Matrix'!F231</f>
        <v>3.8904973530598352E-2</v>
      </c>
      <c r="V242">
        <f t="shared" si="41"/>
        <v>4.271356621360414E-4</v>
      </c>
      <c r="X242" s="18"/>
      <c r="Z242" s="13" t="str">
        <f t="shared" si="36"/>
        <v>25/01/2024 16:00:00</v>
      </c>
      <c r="AA242" s="8">
        <f>'Correlation Matrix'!G231</f>
        <v>-4.3403837414729635E-3</v>
      </c>
      <c r="AB242">
        <f t="shared" si="42"/>
        <v>5.6799712330316399E-5</v>
      </c>
      <c r="AD242" s="18"/>
      <c r="AF242" s="13" t="str">
        <f t="shared" si="37"/>
        <v>25/01/2024 16:00:00</v>
      </c>
      <c r="AG242" s="8">
        <f>'Correlation Matrix'!H231</f>
        <v>4.13232953198698E-2</v>
      </c>
      <c r="AH242">
        <f t="shared" si="43"/>
        <v>2.9141948791114092E-4</v>
      </c>
      <c r="AJ242" s="18"/>
      <c r="AX242" t="str">
        <f>'Correlation Matrix'!B277</f>
        <v>02/04/2024 16:00:00</v>
      </c>
      <c r="AY242" s="7">
        <f>'Correlation Matrix'!C277</f>
        <v>-7.0233711550964639E-3</v>
      </c>
      <c r="AZ242" s="7">
        <f>'Correlation Matrix'!D277</f>
        <v>-1.5484159483703699E-3</v>
      </c>
      <c r="BA242" s="7">
        <f>'Correlation Matrix'!E277</f>
        <v>4.3906487144059498E-3</v>
      </c>
      <c r="BB242" s="7">
        <f>'Correlation Matrix'!F277</f>
        <v>-2.8795321591545527E-2</v>
      </c>
      <c r="BC242" s="7">
        <f>'Correlation Matrix'!G277</f>
        <v>2.1506956287051728E-3</v>
      </c>
      <c r="BD242" s="7">
        <f>'Correlation Matrix'!H277</f>
        <v>1.1494072172987967E-2</v>
      </c>
      <c r="BE242">
        <f>'Correlation Matrix'!I277</f>
        <v>274</v>
      </c>
    </row>
    <row r="243" spans="2:57" x14ac:dyDescent="0.2">
      <c r="B243" s="13" t="str">
        <f>'Correlation Matrix'!B232</f>
        <v>26/01/2024 16:00:00</v>
      </c>
      <c r="C243" s="24">
        <f>'Correlation Matrix'!C232</f>
        <v>-9.0535810732438726E-3</v>
      </c>
      <c r="D243">
        <f t="shared" si="38"/>
        <v>1.5217963422647709E-4</v>
      </c>
      <c r="F243" s="18"/>
      <c r="H243" s="13" t="str">
        <f t="shared" si="33"/>
        <v>26/01/2024 16:00:00</v>
      </c>
      <c r="I243" s="24">
        <f>'Correlation Matrix'!D232</f>
        <v>8.6471331243943191E-3</v>
      </c>
      <c r="J243">
        <f t="shared" si="39"/>
        <v>1.5166364015832271E-4</v>
      </c>
      <c r="L243" s="18"/>
      <c r="N243" s="13" t="str">
        <f t="shared" si="34"/>
        <v>26/01/2024 16:00:00</v>
      </c>
      <c r="O243" s="8">
        <f>'Correlation Matrix'!E232</f>
        <v>3.8292344663871593E-3</v>
      </c>
      <c r="P243">
        <f t="shared" si="40"/>
        <v>1.8491050231364778E-4</v>
      </c>
      <c r="R243" s="18"/>
      <c r="T243" s="13" t="str">
        <f t="shared" si="35"/>
        <v>26/01/2024 16:00:00</v>
      </c>
      <c r="U243" s="8">
        <f>'Correlation Matrix'!F232</f>
        <v>-3.5490835697340441E-2</v>
      </c>
      <c r="V243">
        <f t="shared" si="41"/>
        <v>4.9232334033287248E-4</v>
      </c>
      <c r="X243" s="18"/>
      <c r="Z243" s="13" t="str">
        <f t="shared" si="36"/>
        <v>26/01/2024 16:00:00</v>
      </c>
      <c r="AA243" s="8">
        <f>'Correlation Matrix'!G232</f>
        <v>3.9528000926507215E-3</v>
      </c>
      <c r="AB243">
        <f t="shared" si="42"/>
        <v>5.4522065451891984E-5</v>
      </c>
      <c r="AD243" s="18"/>
      <c r="AF243" s="13" t="str">
        <f t="shared" si="37"/>
        <v>26/01/2024 16:00:00</v>
      </c>
      <c r="AG243" s="8">
        <f>'Correlation Matrix'!H232</f>
        <v>5.954860041520277E-3</v>
      </c>
      <c r="AH243">
        <f t="shared" si="43"/>
        <v>3.7639120280206291E-4</v>
      </c>
      <c r="AJ243" s="18"/>
      <c r="AX243" t="str">
        <f>'Correlation Matrix'!B276</f>
        <v>01/04/2024 16:00:00</v>
      </c>
      <c r="AY243" s="7">
        <f>'Correlation Matrix'!C276</f>
        <v>-8.4917496603818012E-3</v>
      </c>
      <c r="AZ243" s="7">
        <f>'Correlation Matrix'!D276</f>
        <v>3.2655349345476667E-3</v>
      </c>
      <c r="BA243" s="7">
        <f>'Correlation Matrix'!E276</f>
        <v>8.4591123696450901E-3</v>
      </c>
      <c r="BB243" s="7">
        <f>'Correlation Matrix'!F276</f>
        <v>3.7481796440558962E-2</v>
      </c>
      <c r="BC243" s="7">
        <f>'Correlation Matrix'!G276</f>
        <v>-6.6043970591358175E-3</v>
      </c>
      <c r="BD243" s="7">
        <f>'Correlation Matrix'!H276</f>
        <v>6.0944556674103296E-3</v>
      </c>
      <c r="BE243">
        <f>'Correlation Matrix'!I276</f>
        <v>273</v>
      </c>
    </row>
    <row r="244" spans="2:57" x14ac:dyDescent="0.2">
      <c r="B244" s="13" t="str">
        <f>'Correlation Matrix'!B233</f>
        <v>29/01/2024 16:00:00</v>
      </c>
      <c r="C244" s="24">
        <f>'Correlation Matrix'!C233</f>
        <v>-3.5923506028184725E-3</v>
      </c>
      <c r="D244">
        <f t="shared" si="38"/>
        <v>1.4796689598787642E-4</v>
      </c>
      <c r="F244" s="18"/>
      <c r="H244" s="13" t="str">
        <f t="shared" si="33"/>
        <v>29/01/2024 16:00:00</v>
      </c>
      <c r="I244" s="24">
        <f>'Correlation Matrix'!D233</f>
        <v>1.3359334711159172E-2</v>
      </c>
      <c r="J244">
        <f t="shared" si="39"/>
        <v>1.470501964250832E-4</v>
      </c>
      <c r="L244" s="18"/>
      <c r="N244" s="13" t="str">
        <f t="shared" si="34"/>
        <v>29/01/2024 16:00:00</v>
      </c>
      <c r="O244" s="8">
        <f>'Correlation Matrix'!E233</f>
        <v>-4.0238750459097391E-4</v>
      </c>
      <c r="P244">
        <f t="shared" si="40"/>
        <v>1.7469565437074294E-4</v>
      </c>
      <c r="R244" s="18"/>
      <c r="T244" s="13" t="str">
        <f t="shared" si="35"/>
        <v>29/01/2024 16:00:00</v>
      </c>
      <c r="U244" s="8">
        <f>'Correlation Matrix'!F233</f>
        <v>2.579485845846128E-2</v>
      </c>
      <c r="V244">
        <f t="shared" si="41"/>
        <v>5.3835990502263699E-4</v>
      </c>
      <c r="X244" s="18"/>
      <c r="Z244" s="13" t="str">
        <f t="shared" si="36"/>
        <v>29/01/2024 16:00:00</v>
      </c>
      <c r="AA244" s="8">
        <f>'Correlation Matrix'!G233</f>
        <v>4.6638161682279562E-3</v>
      </c>
      <c r="AB244">
        <f t="shared" si="42"/>
        <v>5.2188219239126035E-5</v>
      </c>
      <c r="AD244" s="18"/>
      <c r="AF244" s="13" t="str">
        <f t="shared" si="37"/>
        <v>29/01/2024 16:00:00</v>
      </c>
      <c r="AG244" s="8">
        <f>'Correlation Matrix'!H233</f>
        <v>-2.1462778587392072E-3</v>
      </c>
      <c r="AH244">
        <f t="shared" si="43"/>
        <v>3.5593535212078483E-4</v>
      </c>
      <c r="AJ244" s="18"/>
      <c r="AX244" t="str">
        <f>'Correlation Matrix'!B275</f>
        <v>28/03/2024 16:00:00</v>
      </c>
      <c r="AY244" s="7">
        <f>'Correlation Matrix'!C275</f>
        <v>-1.0615256731507589E-2</v>
      </c>
      <c r="AZ244" s="7">
        <f>'Correlation Matrix'!D275</f>
        <v>3.0537765604565369E-3</v>
      </c>
      <c r="BA244" s="7">
        <f>'Correlation Matrix'!E275</f>
        <v>8.851024065994733E-3</v>
      </c>
      <c r="BB244" s="7">
        <f>'Correlation Matrix'!F275</f>
        <v>8.762591361290744E-3</v>
      </c>
      <c r="BC244" s="7">
        <f>'Correlation Matrix'!G275</f>
        <v>7.5454751857861975E-3</v>
      </c>
      <c r="BD244" s="7">
        <f>'Correlation Matrix'!H275</f>
        <v>-2.1636825962045937E-4</v>
      </c>
      <c r="BE244">
        <f>'Correlation Matrix'!I275</f>
        <v>272</v>
      </c>
    </row>
    <row r="245" spans="2:57" x14ac:dyDescent="0.2">
      <c r="B245" s="13" t="str">
        <f>'Correlation Matrix'!B234</f>
        <v>30/01/2024 16:00:00</v>
      </c>
      <c r="C245" s="24">
        <f>'Correlation Matrix'!C234</f>
        <v>-1.9433426174370286E-2</v>
      </c>
      <c r="D245">
        <f t="shared" si="38"/>
        <v>1.3986318119981803E-4</v>
      </c>
      <c r="F245" s="18"/>
      <c r="H245" s="13" t="str">
        <f t="shared" si="33"/>
        <v>30/01/2024 16:00:00</v>
      </c>
      <c r="I245" s="24">
        <f>'Correlation Matrix'!D234</f>
        <v>-1.4113767036644445E-2</v>
      </c>
      <c r="J245">
        <f t="shared" si="39"/>
        <v>1.4893549407506514E-4</v>
      </c>
      <c r="L245" s="18"/>
      <c r="N245" s="13" t="str">
        <f t="shared" si="34"/>
        <v>30/01/2024 16:00:00</v>
      </c>
      <c r="O245" s="8">
        <f>'Correlation Matrix'!E234</f>
        <v>6.951899655762415E-3</v>
      </c>
      <c r="P245">
        <f t="shared" si="40"/>
        <v>1.6422363005072941E-4</v>
      </c>
      <c r="R245" s="18"/>
      <c r="T245" s="13" t="str">
        <f t="shared" si="35"/>
        <v>30/01/2024 16:00:00</v>
      </c>
      <c r="U245" s="8">
        <f>'Correlation Matrix'!F234</f>
        <v>-2.761428129377301E-2</v>
      </c>
      <c r="V245">
        <f t="shared" si="41"/>
        <v>5.4598079409480191E-4</v>
      </c>
      <c r="X245" s="18"/>
      <c r="Z245" s="13" t="str">
        <f t="shared" si="36"/>
        <v>30/01/2024 16:00:00</v>
      </c>
      <c r="AA245" s="8">
        <f>'Correlation Matrix'!G234</f>
        <v>1.0409116642630617E-2</v>
      </c>
      <c r="AB245">
        <f t="shared" si="42"/>
        <v>5.036199695983994E-5</v>
      </c>
      <c r="AD245" s="18"/>
      <c r="AF245" s="13" t="str">
        <f t="shared" si="37"/>
        <v>30/01/2024 16:00:00</v>
      </c>
      <c r="AG245" s="8">
        <f>'Correlation Matrix'!H234</f>
        <v>7.1637673075469989E-3</v>
      </c>
      <c r="AH245">
        <f t="shared" si="43"/>
        <v>3.3485562151235255E-4</v>
      </c>
      <c r="AJ245" s="18"/>
      <c r="AX245" t="str">
        <f>'Correlation Matrix'!B274</f>
        <v>27/03/2024 16:00:00</v>
      </c>
      <c r="AY245" s="7">
        <f>'Correlation Matrix'!C274</f>
        <v>2.0990800438109806E-2</v>
      </c>
      <c r="AZ245" s="7">
        <f>'Correlation Matrix'!D274</f>
        <v>8.544435308010738E-3</v>
      </c>
      <c r="BA245" s="7">
        <f>'Correlation Matrix'!E274</f>
        <v>6.9315469107717742E-3</v>
      </c>
      <c r="BB245" s="7">
        <f>'Correlation Matrix'!F274</f>
        <v>-7.4045544855858552E-3</v>
      </c>
      <c r="BC245" s="7">
        <f>'Correlation Matrix'!G274</f>
        <v>2.4090087586314687E-3</v>
      </c>
      <c r="BD245" s="7">
        <f>'Correlation Matrix'!H274</f>
        <v>-2.8085354675005951E-3</v>
      </c>
      <c r="BE245">
        <f>'Correlation Matrix'!I274</f>
        <v>271</v>
      </c>
    </row>
    <row r="246" spans="2:57" x14ac:dyDescent="0.2">
      <c r="B246" s="13" t="str">
        <f>'Correlation Matrix'!B235</f>
        <v>31/01/2024 16:00:00</v>
      </c>
      <c r="C246" s="24">
        <f>'Correlation Matrix'!C235</f>
        <v>-1.9547395033436211E-2</v>
      </c>
      <c r="D246">
        <f t="shared" si="38"/>
        <v>1.5413087350031097E-4</v>
      </c>
      <c r="F246" s="18"/>
      <c r="H246" s="13" t="str">
        <f t="shared" si="33"/>
        <v>31/01/2024 16:00:00</v>
      </c>
      <c r="I246" s="24">
        <f>'Correlation Matrix'!D235</f>
        <v>-2.4189594471113258E-2</v>
      </c>
      <c r="J246">
        <f t="shared" si="39"/>
        <v>1.519512696284415E-4</v>
      </c>
      <c r="L246" s="18"/>
      <c r="N246" s="13" t="str">
        <f t="shared" si="34"/>
        <v>31/01/2024 16:00:00</v>
      </c>
      <c r="O246" s="8">
        <f>'Correlation Matrix'!E235</f>
        <v>-1.8081487405091693E-2</v>
      </c>
      <c r="P246">
        <f t="shared" si="40"/>
        <v>1.5726994677711301E-4</v>
      </c>
      <c r="R246" s="18"/>
      <c r="T246" s="13" t="str">
        <f t="shared" si="35"/>
        <v>31/01/2024 16:00:00</v>
      </c>
      <c r="U246" s="8">
        <f>'Correlation Matrix'!F235</f>
        <v>-1.5137903750894703E-2</v>
      </c>
      <c r="V246">
        <f t="shared" si="41"/>
        <v>5.5897485833141111E-4</v>
      </c>
      <c r="X246" s="18"/>
      <c r="Z246" s="13" t="str">
        <f t="shared" si="36"/>
        <v>31/01/2024 16:00:00</v>
      </c>
      <c r="AA246" s="8">
        <f>'Correlation Matrix'!G235</f>
        <v>9.03384869629811E-3</v>
      </c>
      <c r="AB246">
        <f t="shared" si="42"/>
        <v>5.3841259699042932E-5</v>
      </c>
      <c r="AD246" s="18"/>
      <c r="AF246" s="13" t="str">
        <f t="shared" si="37"/>
        <v>31/01/2024 16:00:00</v>
      </c>
      <c r="AG246" s="8">
        <f>'Correlation Matrix'!H235</f>
        <v>9.8409061574821692E-4</v>
      </c>
      <c r="AH246">
        <f t="shared" si="43"/>
        <v>3.1784345794381216E-4</v>
      </c>
      <c r="AJ246" s="18"/>
      <c r="AX246" t="str">
        <f>'Correlation Matrix'!B273</f>
        <v>26/03/2024 16:00:00</v>
      </c>
      <c r="AY246" s="7">
        <f>'Correlation Matrix'!C273</f>
        <v>-6.6948805381267596E-3</v>
      </c>
      <c r="AZ246" s="7">
        <f>'Correlation Matrix'!D273</f>
        <v>-7.8769156748360759E-3</v>
      </c>
      <c r="BA246" s="7">
        <f>'Correlation Matrix'!E273</f>
        <v>-7.6987613208873576E-3</v>
      </c>
      <c r="BB246" s="7">
        <f>'Correlation Matrix'!F273</f>
        <v>4.7509679738606932E-2</v>
      </c>
      <c r="BC246" s="7">
        <f>'Correlation Matrix'!G273</f>
        <v>1.5952314369008516E-3</v>
      </c>
      <c r="BD246" s="7">
        <f>'Correlation Matrix'!H273</f>
        <v>-9.9284364009810337E-3</v>
      </c>
      <c r="BE246">
        <f>'Correlation Matrix'!I273</f>
        <v>270</v>
      </c>
    </row>
    <row r="247" spans="2:57" x14ac:dyDescent="0.2">
      <c r="B247" s="13" t="str">
        <f>'Correlation Matrix'!B236</f>
        <v>01/02/2024 16:00:00</v>
      </c>
      <c r="C247" s="24">
        <f>'Correlation Matrix'!C236</f>
        <v>1.3252362242316237E-2</v>
      </c>
      <c r="D247">
        <f t="shared" si="38"/>
        <v>1.6780906024588472E-4</v>
      </c>
      <c r="F247" s="18"/>
      <c r="H247" s="13" t="str">
        <f t="shared" si="33"/>
        <v>01/02/2024 16:00:00</v>
      </c>
      <c r="I247" s="24">
        <f>'Correlation Matrix'!D236</f>
        <v>2.5949052006822602E-2</v>
      </c>
      <c r="J247">
        <f t="shared" si="39"/>
        <v>1.7794238229134981E-4</v>
      </c>
      <c r="L247" s="18"/>
      <c r="N247" s="13" t="str">
        <f t="shared" si="34"/>
        <v>01/02/2024 16:00:00</v>
      </c>
      <c r="O247" s="8">
        <f>'Correlation Matrix'!E236</f>
        <v>3.1152673169492786E-3</v>
      </c>
      <c r="P247">
        <f t="shared" si="40"/>
        <v>1.6745016117731561E-4</v>
      </c>
      <c r="R247" s="18"/>
      <c r="T247" s="13" t="str">
        <f t="shared" si="35"/>
        <v>01/02/2024 16:00:00</v>
      </c>
      <c r="U247" s="8">
        <f>'Correlation Matrix'!F236</f>
        <v>2.7694455734659294E-3</v>
      </c>
      <c r="V247">
        <f t="shared" si="41"/>
        <v>5.3918573462980758E-4</v>
      </c>
      <c r="X247" s="18"/>
      <c r="Z247" s="13" t="str">
        <f t="shared" si="36"/>
        <v>01/02/2024 16:00:00</v>
      </c>
      <c r="AA247" s="8">
        <f>'Correlation Matrix'!G236</f>
        <v>2.5689486115310869E-2</v>
      </c>
      <c r="AB247">
        <f t="shared" si="42"/>
        <v>5.5507409453156787E-5</v>
      </c>
      <c r="AD247" s="18"/>
      <c r="AF247" s="13" t="str">
        <f t="shared" si="37"/>
        <v>01/02/2024 16:00:00</v>
      </c>
      <c r="AG247" s="8">
        <f>'Correlation Matrix'!H236</f>
        <v>4.5114408261342782E-2</v>
      </c>
      <c r="AH247">
        <f t="shared" si="43"/>
        <v>2.9883095652758363E-4</v>
      </c>
      <c r="AJ247" s="18"/>
      <c r="AX247" t="str">
        <f>'Correlation Matrix'!B272</f>
        <v>25/03/2024 16:00:00</v>
      </c>
      <c r="AY247" s="7">
        <f>'Correlation Matrix'!C272</f>
        <v>-8.3350816246090791E-3</v>
      </c>
      <c r="AZ247" s="7">
        <f>'Correlation Matrix'!D272</f>
        <v>4.6851555387763576E-3</v>
      </c>
      <c r="BA247" s="7">
        <f>'Correlation Matrix'!E272</f>
        <v>1.1635139133076577E-2</v>
      </c>
      <c r="BB247" s="7">
        <f>'Correlation Matrix'!F272</f>
        <v>1.6213797981894214E-2</v>
      </c>
      <c r="BC247" s="7">
        <f>'Correlation Matrix'!G272</f>
        <v>-1.1757347955462665E-2</v>
      </c>
      <c r="BD247" s="7">
        <f>'Correlation Matrix'!H272</f>
        <v>4.9367068771823772E-2</v>
      </c>
      <c r="BE247">
        <f>'Correlation Matrix'!I272</f>
        <v>269</v>
      </c>
    </row>
    <row r="248" spans="2:57" x14ac:dyDescent="0.2">
      <c r="B248" s="13" t="str">
        <f>'Correlation Matrix'!B237</f>
        <v>02/02/2024 16:00:00</v>
      </c>
      <c r="C248" s="24">
        <f>'Correlation Matrix'!C237</f>
        <v>-5.4197766215485846E-3</v>
      </c>
      <c r="D248">
        <f t="shared" si="38"/>
        <v>1.682780229312258E-4</v>
      </c>
      <c r="F248" s="18"/>
      <c r="H248" s="13" t="str">
        <f t="shared" si="33"/>
        <v>02/02/2024 16:00:00</v>
      </c>
      <c r="I248" s="24">
        <f>'Correlation Matrix'!D237</f>
        <v>7.5725555317934762E-2</v>
      </c>
      <c r="J248">
        <f t="shared" si="39"/>
        <v>2.076670373570359E-4</v>
      </c>
      <c r="L248" s="18"/>
      <c r="N248" s="13" t="str">
        <f t="shared" si="34"/>
        <v>02/02/2024 16:00:00</v>
      </c>
      <c r="O248" s="8">
        <f>'Correlation Matrix'!E237</f>
        <v>2.8989468809216601E-2</v>
      </c>
      <c r="P248">
        <f t="shared" si="40"/>
        <v>1.5798544493403981E-4</v>
      </c>
      <c r="R248" s="18"/>
      <c r="T248" s="13" t="str">
        <f t="shared" si="35"/>
        <v>02/02/2024 16:00:00</v>
      </c>
      <c r="U248" s="8">
        <f>'Correlation Matrix'!F237</f>
        <v>1.3051129725161391E-2</v>
      </c>
      <c r="V248">
        <f t="shared" si="41"/>
        <v>5.0729478027908249E-4</v>
      </c>
      <c r="X248" s="18"/>
      <c r="Z248" s="13" t="str">
        <f t="shared" si="36"/>
        <v>02/02/2024 16:00:00</v>
      </c>
      <c r="AA248" s="8">
        <f>'Correlation Matrix'!G237</f>
        <v>-7.3792732594372664E-4</v>
      </c>
      <c r="AB248">
        <f t="shared" si="42"/>
        <v>9.1773946698092413E-5</v>
      </c>
      <c r="AD248" s="18"/>
      <c r="AF248" s="13" t="str">
        <f t="shared" si="37"/>
        <v>02/02/2024 16:00:00</v>
      </c>
      <c r="AG248" s="8">
        <f>'Correlation Matrix'!H237</f>
        <v>1.6165736357982404E-2</v>
      </c>
      <c r="AH248">
        <f t="shared" si="43"/>
        <v>4.0301968910219551E-4</v>
      </c>
      <c r="AJ248" s="18"/>
      <c r="AX248" t="str">
        <f>'Correlation Matrix'!B271</f>
        <v>22/03/2024 16:00:00</v>
      </c>
      <c r="AY248" s="7">
        <f>'Correlation Matrix'!C271</f>
        <v>5.2960985131520685E-3</v>
      </c>
      <c r="AZ248" s="7">
        <f>'Correlation Matrix'!D271</f>
        <v>4.0333929533094429E-3</v>
      </c>
      <c r="BA248" s="7">
        <f>'Correlation Matrix'!E271</f>
        <v>-1.2923237776882343E-3</v>
      </c>
      <c r="BB248" s="7">
        <f>'Correlation Matrix'!F271</f>
        <v>3.1084886702674088E-3</v>
      </c>
      <c r="BC248" s="7">
        <f>'Correlation Matrix'!G271</f>
        <v>-1.4366789760565706E-2</v>
      </c>
      <c r="BD248" s="7">
        <f>'Correlation Matrix'!H271</f>
        <v>2.3328810047627855E-2</v>
      </c>
      <c r="BE248">
        <f>'Correlation Matrix'!I271</f>
        <v>268</v>
      </c>
    </row>
    <row r="249" spans="2:57" x14ac:dyDescent="0.2">
      <c r="B249" s="13" t="str">
        <f>'Correlation Matrix'!B238</f>
        <v>05/02/2024 16:00:00</v>
      </c>
      <c r="C249" s="24">
        <f>'Correlation Matrix'!C238</f>
        <v>9.7984881619042011E-3</v>
      </c>
      <c r="D249">
        <f t="shared" si="38"/>
        <v>1.5994378027300133E-4</v>
      </c>
      <c r="F249" s="18"/>
      <c r="H249" s="13" t="str">
        <f t="shared" si="33"/>
        <v>05/02/2024 16:00:00</v>
      </c>
      <c r="I249" s="24">
        <f>'Correlation Matrix'!D238</f>
        <v>-8.7689092231310918E-3</v>
      </c>
      <c r="J249">
        <f t="shared" si="39"/>
        <v>5.3926859880818986E-4</v>
      </c>
      <c r="L249" s="18"/>
      <c r="N249" s="13" t="str">
        <f t="shared" si="34"/>
        <v>05/02/2024 16:00:00</v>
      </c>
      <c r="O249" s="8">
        <f>'Correlation Matrix'!E238</f>
        <v>5.9099716071565997E-4</v>
      </c>
      <c r="P249">
        <f t="shared" si="40"/>
        <v>1.9892967634842999E-4</v>
      </c>
      <c r="R249" s="18"/>
      <c r="T249" s="13" t="str">
        <f t="shared" si="35"/>
        <v>05/02/2024 16:00:00</v>
      </c>
      <c r="U249" s="8">
        <f>'Correlation Matrix'!F238</f>
        <v>5.4446595482317639E-3</v>
      </c>
      <c r="V249">
        <f t="shared" si="41"/>
        <v>4.87077012688517E-4</v>
      </c>
      <c r="X249" s="18"/>
      <c r="Z249" s="13" t="str">
        <f t="shared" si="36"/>
        <v>05/02/2024 16:00:00</v>
      </c>
      <c r="AA249" s="8">
        <f>'Correlation Matrix'!G238</f>
        <v>-8.3284759864228168E-3</v>
      </c>
      <c r="AB249">
        <f t="shared" si="42"/>
        <v>8.6300182100509324E-5</v>
      </c>
      <c r="AD249" s="18"/>
      <c r="AF249" s="13" t="str">
        <f t="shared" si="37"/>
        <v>05/02/2024 16:00:00</v>
      </c>
      <c r="AG249" s="8">
        <f>'Correlation Matrix'!H238</f>
        <v>-2.0877910317212405E-2</v>
      </c>
      <c r="AH249">
        <f t="shared" si="43"/>
        <v>3.945183696758114E-4</v>
      </c>
      <c r="AJ249" s="18"/>
      <c r="AX249" t="str">
        <f>'Correlation Matrix'!B270</f>
        <v>21/03/2024 16:00:00</v>
      </c>
      <c r="AY249" s="7">
        <f>'Correlation Matrix'!C270</f>
        <v>-4.1715567272317969E-2</v>
      </c>
      <c r="AZ249" s="7">
        <f>'Correlation Matrix'!D270</f>
        <v>0</v>
      </c>
      <c r="BA249" s="7">
        <f>'Correlation Matrix'!E270</f>
        <v>2.0038143804522505E-3</v>
      </c>
      <c r="BB249" s="7">
        <f>'Correlation Matrix'!F270</f>
        <v>4.847888012022588E-2</v>
      </c>
      <c r="BC249" s="7">
        <f>'Correlation Matrix'!G270</f>
        <v>1.2286523231340078E-3</v>
      </c>
      <c r="BD249" s="7">
        <f>'Correlation Matrix'!H270</f>
        <v>-9.0327620785093012E-3</v>
      </c>
      <c r="BE249">
        <f>'Correlation Matrix'!I270</f>
        <v>267</v>
      </c>
    </row>
    <row r="250" spans="2:57" x14ac:dyDescent="0.2">
      <c r="B250" s="13" t="str">
        <f>'Correlation Matrix'!B239</f>
        <v>06/02/2024 16:00:00</v>
      </c>
      <c r="C250" s="24">
        <f>'Correlation Matrix'!C239</f>
        <v>8.5946733101117737E-3</v>
      </c>
      <c r="D250">
        <f t="shared" si="38"/>
        <v>1.5610777567215986E-4</v>
      </c>
      <c r="F250" s="18"/>
      <c r="H250" s="13" t="str">
        <f t="shared" si="33"/>
        <v>06/02/2024 16:00:00</v>
      </c>
      <c r="I250" s="24">
        <f>'Correlation Matrix'!D239</f>
        <v>-6.8344106240270531E-3</v>
      </c>
      <c r="J250">
        <f t="shared" si="39"/>
        <v>5.1152610901750932E-4</v>
      </c>
      <c r="L250" s="18"/>
      <c r="N250" s="13" t="str">
        <f t="shared" si="34"/>
        <v>06/02/2024 16:00:00</v>
      </c>
      <c r="O250" s="8">
        <f>'Correlation Matrix'!E239</f>
        <v>1.312852831082828E-4</v>
      </c>
      <c r="P250">
        <f t="shared" si="40"/>
        <v>1.8701485242616261E-4</v>
      </c>
      <c r="R250" s="18"/>
      <c r="T250" s="13" t="str">
        <f t="shared" si="35"/>
        <v>06/02/2024 16:00:00</v>
      </c>
      <c r="U250" s="8">
        <f>'Correlation Matrix'!F239</f>
        <v>-4.5259109168143617E-4</v>
      </c>
      <c r="V250">
        <f t="shared" si="41"/>
        <v>4.5963105098297501E-4</v>
      </c>
      <c r="X250" s="18"/>
      <c r="Z250" s="13" t="str">
        <f t="shared" si="36"/>
        <v>06/02/2024 16:00:00</v>
      </c>
      <c r="AA250" s="8">
        <f>'Correlation Matrix'!G239</f>
        <v>8.1547668619141572E-3</v>
      </c>
      <c r="AB250">
        <f t="shared" si="42"/>
        <v>8.5283981909864062E-5</v>
      </c>
      <c r="AD250" s="18"/>
      <c r="AF250" s="13" t="str">
        <f t="shared" si="37"/>
        <v>06/02/2024 16:00:00</v>
      </c>
      <c r="AG250" s="8">
        <f>'Correlation Matrix'!H239</f>
        <v>3.0850377130209748E-2</v>
      </c>
      <c r="AH250">
        <f t="shared" si="43"/>
        <v>3.9700049584807657E-4</v>
      </c>
      <c r="AJ250" s="18"/>
      <c r="AX250" t="str">
        <f>'Correlation Matrix'!B269</f>
        <v>20/03/2024 16:00:00</v>
      </c>
      <c r="AY250" s="7">
        <f>'Correlation Matrix'!C269</f>
        <v>1.4602091726869399E-2</v>
      </c>
      <c r="AZ250" s="7">
        <f>'Correlation Matrix'!D269</f>
        <v>1.2710240308332522E-2</v>
      </c>
      <c r="BA250" s="7">
        <f>'Correlation Matrix'!E269</f>
        <v>-1.3304820744666301E-2</v>
      </c>
      <c r="BB250" s="7">
        <f>'Correlation Matrix'!F269</f>
        <v>1.5146815759985719E-2</v>
      </c>
      <c r="BC250" s="7">
        <f>'Correlation Matrix'!G269</f>
        <v>8.3124629905018278E-3</v>
      </c>
      <c r="BD250" s="7">
        <f>'Correlation Matrix'!H269</f>
        <v>1.8959547582040843E-2</v>
      </c>
      <c r="BE250">
        <f>'Correlation Matrix'!I269</f>
        <v>266</v>
      </c>
    </row>
    <row r="251" spans="2:57" x14ac:dyDescent="0.2">
      <c r="B251" s="13" t="str">
        <f>'Correlation Matrix'!B240</f>
        <v>07/02/2024 16:00:00</v>
      </c>
      <c r="C251" s="24">
        <f>'Correlation Matrix'!C240</f>
        <v>5.8091945337303437E-4</v>
      </c>
      <c r="D251">
        <f t="shared" si="38"/>
        <v>1.5117341369028312E-4</v>
      </c>
      <c r="F251" s="18"/>
      <c r="H251" s="13" t="str">
        <f t="shared" si="33"/>
        <v>07/02/2024 16:00:00</v>
      </c>
      <c r="I251" s="24">
        <f>'Correlation Matrix'!D240</f>
        <v>8.1253390981054583E-3</v>
      </c>
      <c r="J251">
        <f t="shared" si="39"/>
        <v>4.8363709259112756E-4</v>
      </c>
      <c r="L251" s="18"/>
      <c r="N251" s="13" t="str">
        <f t="shared" si="34"/>
        <v>07/02/2024 16:00:00</v>
      </c>
      <c r="O251" s="8">
        <f>'Correlation Matrix'!E240</f>
        <v>-1.4450869566806853E-3</v>
      </c>
      <c r="P251">
        <f t="shared" si="40"/>
        <v>1.7579499543012649E-4</v>
      </c>
      <c r="R251" s="18"/>
      <c r="T251" s="13" t="str">
        <f t="shared" si="35"/>
        <v>07/02/2024 16:00:00</v>
      </c>
      <c r="U251" s="8">
        <f>'Correlation Matrix'!F240</f>
        <v>-8.8667171786641491E-3</v>
      </c>
      <c r="V251">
        <f t="shared" si="41"/>
        <v>4.3206547824577261E-4</v>
      </c>
      <c r="X251" s="18"/>
      <c r="Z251" s="13" t="str">
        <f t="shared" si="36"/>
        <v>07/02/2024 16:00:00</v>
      </c>
      <c r="AA251" s="8">
        <f>'Correlation Matrix'!G240</f>
        <v>3.057211214575539E-3</v>
      </c>
      <c r="AB251">
        <f t="shared" si="42"/>
        <v>8.4156956349602617E-5</v>
      </c>
      <c r="AD251" s="18"/>
      <c r="AF251" s="13" t="str">
        <f t="shared" si="37"/>
        <v>07/02/2024 16:00:00</v>
      </c>
      <c r="AG251" s="8">
        <f>'Correlation Matrix'!H240</f>
        <v>1.1308989260697599E-2</v>
      </c>
      <c r="AH251">
        <f t="shared" si="43"/>
        <v>4.3028521224176212E-4</v>
      </c>
      <c r="AJ251" s="18"/>
      <c r="AX251" t="str">
        <f>'Correlation Matrix'!B268</f>
        <v>19/03/2024 16:00:00</v>
      </c>
      <c r="AY251" s="7">
        <f>'Correlation Matrix'!C268</f>
        <v>1.3493629551585165E-2</v>
      </c>
      <c r="AZ251" s="7">
        <f>'Correlation Matrix'!D268</f>
        <v>8.1055298501389247E-3</v>
      </c>
      <c r="BA251" s="7">
        <f>'Correlation Matrix'!E268</f>
        <v>7.755703395271059E-3</v>
      </c>
      <c r="BB251" s="7">
        <f>'Correlation Matrix'!F268</f>
        <v>8.4407431391657819E-3</v>
      </c>
      <c r="BC251" s="7">
        <f>'Correlation Matrix'!G268</f>
        <v>1.0613980772134412E-2</v>
      </c>
      <c r="BD251" s="7">
        <f>'Correlation Matrix'!H268</f>
        <v>2.0923840273461784E-2</v>
      </c>
      <c r="BE251">
        <f>'Correlation Matrix'!I268</f>
        <v>265</v>
      </c>
    </row>
    <row r="252" spans="2:57" x14ac:dyDescent="0.2">
      <c r="B252" s="13" t="str">
        <f>'Correlation Matrix'!B241</f>
        <v>08/02/2024 16:00:00</v>
      </c>
      <c r="C252" s="24">
        <f>'Correlation Matrix'!C241</f>
        <v>-5.7713341566836846E-3</v>
      </c>
      <c r="D252">
        <f t="shared" si="38"/>
        <v>1.4212325691354455E-4</v>
      </c>
      <c r="F252" s="18"/>
      <c r="H252" s="13" t="str">
        <f t="shared" si="33"/>
        <v>08/02/2024 16:00:00</v>
      </c>
      <c r="I252" s="24">
        <f>'Correlation Matrix'!D241</f>
        <v>-4.0544169298222747E-3</v>
      </c>
      <c r="J252">
        <f t="shared" si="39"/>
        <v>4.5858013516321199E-4</v>
      </c>
      <c r="L252" s="18"/>
      <c r="N252" s="13" t="str">
        <f t="shared" si="34"/>
        <v>08/02/2024 16:00:00</v>
      </c>
      <c r="O252" s="8">
        <f>'Correlation Matrix'!E241</f>
        <v>1.2606718449782466E-2</v>
      </c>
      <c r="P252">
        <f t="shared" si="40"/>
        <v>1.6537259228306103E-4</v>
      </c>
      <c r="R252" s="18"/>
      <c r="T252" s="13" t="str">
        <f t="shared" si="35"/>
        <v>08/02/2024 16:00:00</v>
      </c>
      <c r="U252" s="8">
        <f>'Correlation Matrix'!F241</f>
        <v>-1.4028055726645712E-2</v>
      </c>
      <c r="V252">
        <f t="shared" si="41"/>
        <v>4.1085866996261127E-4</v>
      </c>
      <c r="X252" s="18"/>
      <c r="Z252" s="13" t="str">
        <f t="shared" si="36"/>
        <v>08/02/2024 16:00:00</v>
      </c>
      <c r="AA252" s="8">
        <f>'Correlation Matrix'!G241</f>
        <v>-7.9333582787407472E-3</v>
      </c>
      <c r="AB252">
        <f t="shared" si="42"/>
        <v>7.9668331393258047E-5</v>
      </c>
      <c r="AD252" s="18"/>
      <c r="AF252" s="13" t="str">
        <f t="shared" si="37"/>
        <v>08/02/2024 16:00:00</v>
      </c>
      <c r="AG252" s="8">
        <f>'Correlation Matrix'!H241</f>
        <v>-1.3525014314584147E-2</v>
      </c>
      <c r="AH252">
        <f t="shared" si="43"/>
        <v>4.1214169379317079E-4</v>
      </c>
      <c r="AJ252" s="18"/>
      <c r="AX252" t="str">
        <f>'Correlation Matrix'!B267</f>
        <v>18/03/2024 16:00:00</v>
      </c>
      <c r="AY252" s="7">
        <f>'Correlation Matrix'!C267</f>
        <v>6.3521608751096097E-3</v>
      </c>
      <c r="AZ252" s="7">
        <f>'Correlation Matrix'!D267</f>
        <v>3.4393809453396704E-4</v>
      </c>
      <c r="BA252" s="7">
        <f>'Correlation Matrix'!E267</f>
        <v>-9.0043741612557283E-4</v>
      </c>
      <c r="BB252" s="7">
        <f>'Correlation Matrix'!F267</f>
        <v>-7.9982652558401764E-3</v>
      </c>
      <c r="BC252" s="7">
        <f>'Correlation Matrix'!G267</f>
        <v>6.4102783609190188E-3</v>
      </c>
      <c r="BD252" s="7">
        <f>'Correlation Matrix'!H267</f>
        <v>1.9859487477010336E-2</v>
      </c>
      <c r="BE252">
        <f>'Correlation Matrix'!I267</f>
        <v>264</v>
      </c>
    </row>
    <row r="253" spans="2:57" x14ac:dyDescent="0.2">
      <c r="B253" s="13" t="str">
        <f>'Correlation Matrix'!B242</f>
        <v>09/02/2024 16:00:00</v>
      </c>
      <c r="C253" s="24">
        <f>'Correlation Matrix'!C242</f>
        <v>2.8104056464991977E-3</v>
      </c>
      <c r="D253">
        <f t="shared" si="38"/>
        <v>1.3559435937561808E-4</v>
      </c>
      <c r="F253" s="18"/>
      <c r="H253" s="13" t="str">
        <f t="shared" si="33"/>
        <v>09/02/2024 16:00:00</v>
      </c>
      <c r="I253" s="24">
        <f>'Correlation Matrix'!D242</f>
        <v>2.6781350237782442E-2</v>
      </c>
      <c r="J253">
        <f t="shared" si="39"/>
        <v>4.3205162485186901E-4</v>
      </c>
      <c r="L253" s="18"/>
      <c r="N253" s="13" t="str">
        <f t="shared" si="34"/>
        <v>09/02/2024 16:00:00</v>
      </c>
      <c r="O253" s="8">
        <f>'Correlation Matrix'!E242</f>
        <v>-1.9797434527629196E-2</v>
      </c>
      <c r="P253">
        <f t="shared" si="40"/>
        <v>1.6498599775040251E-4</v>
      </c>
      <c r="R253" s="18"/>
      <c r="T253" s="13" t="str">
        <f t="shared" si="35"/>
        <v>09/02/2024 16:00:00</v>
      </c>
      <c r="U253" s="8">
        <f>'Correlation Matrix'!F242</f>
        <v>-5.3407766563968676E-3</v>
      </c>
      <c r="V253">
        <f t="shared" si="41"/>
        <v>3.9801433061304722E-4</v>
      </c>
      <c r="X253" s="18"/>
      <c r="Z253" s="13" t="str">
        <f t="shared" si="36"/>
        <v>09/02/2024 16:00:00</v>
      </c>
      <c r="AA253" s="8">
        <f>'Correlation Matrix'!G242</f>
        <v>-8.2956758092090342E-4</v>
      </c>
      <c r="AB253">
        <f t="shared" si="42"/>
        <v>7.8664521924394428E-5</v>
      </c>
      <c r="AD253" s="18"/>
      <c r="AF253" s="13" t="str">
        <f t="shared" si="37"/>
        <v>09/02/2024 16:00:00</v>
      </c>
      <c r="AG253" s="8">
        <f>'Correlation Matrix'!H242</f>
        <v>1.1031341658022489E-2</v>
      </c>
      <c r="AH253">
        <f t="shared" si="43"/>
        <v>3.9838875289816288E-4</v>
      </c>
      <c r="AJ253" s="18"/>
      <c r="AX253" t="str">
        <f>'Correlation Matrix'!B266</f>
        <v>15/03/2024 16:00:00</v>
      </c>
      <c r="AY253" s="7">
        <f>'Correlation Matrix'!C266</f>
        <v>-2.1989477062673733E-3</v>
      </c>
      <c r="AZ253" s="7">
        <f>'Correlation Matrix'!D266</f>
        <v>-2.4521997775277506E-2</v>
      </c>
      <c r="BA253" s="7">
        <f>'Correlation Matrix'!E266</f>
        <v>-9.638554963065164E-4</v>
      </c>
      <c r="BB253" s="7">
        <f>'Correlation Matrix'!F266</f>
        <v>-1.6895629557366711E-2</v>
      </c>
      <c r="BC253" s="7">
        <f>'Correlation Matrix'!G266</f>
        <v>-7.6415357553209278E-3</v>
      </c>
      <c r="BD253" s="7">
        <f>'Correlation Matrix'!H266</f>
        <v>5.3307613515482938E-3</v>
      </c>
      <c r="BE253">
        <f>'Correlation Matrix'!I266</f>
        <v>263</v>
      </c>
    </row>
    <row r="254" spans="2:57" x14ac:dyDescent="0.2">
      <c r="B254" s="13" t="str">
        <f>'Correlation Matrix'!B243</f>
        <v>12/02/2024 16:00:00</v>
      </c>
      <c r="C254" s="24">
        <f>'Correlation Matrix'!C243</f>
        <v>-9.0426148080278088E-3</v>
      </c>
      <c r="D254">
        <f t="shared" si="38"/>
        <v>1.2793260060695347E-4</v>
      </c>
      <c r="F254" s="18"/>
      <c r="H254" s="13" t="str">
        <f t="shared" si="33"/>
        <v>12/02/2024 16:00:00</v>
      </c>
      <c r="I254" s="24">
        <f>'Correlation Matrix'!D243</f>
        <v>-1.2168897821162254E-2</v>
      </c>
      <c r="J254">
        <f t="shared" si="39"/>
        <v>4.4916297059428308E-4</v>
      </c>
      <c r="L254" s="18"/>
      <c r="N254" s="13" t="str">
        <f t="shared" si="34"/>
        <v>12/02/2024 16:00:00</v>
      </c>
      <c r="O254" s="8">
        <f>'Correlation Matrix'!E243</f>
        <v>6.8619957829832833E-3</v>
      </c>
      <c r="P254">
        <f t="shared" si="40"/>
        <v>1.7860314271792425E-4</v>
      </c>
      <c r="R254" s="18"/>
      <c r="T254" s="13" t="str">
        <f t="shared" si="35"/>
        <v>12/02/2024 16:00:00</v>
      </c>
      <c r="U254" s="8">
        <f>'Correlation Matrix'!F243</f>
        <v>8.8085873215536029E-3</v>
      </c>
      <c r="V254">
        <f t="shared" si="41"/>
        <v>3.7584490449387516E-4</v>
      </c>
      <c r="X254" s="18"/>
      <c r="Z254" s="13" t="str">
        <f t="shared" si="36"/>
        <v>12/02/2024 16:00:00</v>
      </c>
      <c r="AA254" s="8">
        <f>'Correlation Matrix'!G243</f>
        <v>1.8110610564431369E-3</v>
      </c>
      <c r="AB254">
        <f t="shared" si="42"/>
        <v>7.3985941551209656E-5</v>
      </c>
      <c r="AD254" s="18"/>
      <c r="AF254" s="13" t="str">
        <f t="shared" si="37"/>
        <v>12/02/2024 16:00:00</v>
      </c>
      <c r="AG254" s="8">
        <f>'Correlation Matrix'!H243</f>
        <v>-2.8082250450665515E-2</v>
      </c>
      <c r="AH254">
        <f t="shared" si="43"/>
        <v>3.8178685765083442E-4</v>
      </c>
      <c r="AJ254" s="18"/>
      <c r="AX254" t="str">
        <f>'Correlation Matrix'!B265</f>
        <v>14/03/2024 16:00:00</v>
      </c>
      <c r="AY254" s="7">
        <f>'Correlation Matrix'!C265</f>
        <v>1.0868092908418524E-2</v>
      </c>
      <c r="AZ254" s="7">
        <f>'Correlation Matrix'!D265</f>
        <v>1.2327419625636125E-2</v>
      </c>
      <c r="BA254" s="7">
        <f>'Correlation Matrix'!E265</f>
        <v>1.1693017364192398E-2</v>
      </c>
      <c r="BB254" s="7">
        <f>'Correlation Matrix'!F265</f>
        <v>-2.7257830927470743E-2</v>
      </c>
      <c r="BC254" s="7">
        <f>'Correlation Matrix'!G265</f>
        <v>8.1039926709874782E-3</v>
      </c>
      <c r="BD254" s="7">
        <f>'Correlation Matrix'!H265</f>
        <v>-1.9369026568942217E-2</v>
      </c>
      <c r="BE254">
        <f>'Correlation Matrix'!I265</f>
        <v>262</v>
      </c>
    </row>
    <row r="255" spans="2:57" x14ac:dyDescent="0.2">
      <c r="B255" s="13" t="str">
        <f>'Correlation Matrix'!B244</f>
        <v>13/02/2024 16:00:00</v>
      </c>
      <c r="C255" s="24">
        <f>'Correlation Matrix'!C244</f>
        <v>-1.1338416427254269E-2</v>
      </c>
      <c r="D255">
        <f t="shared" si="38"/>
        <v>1.2516277752451808E-4</v>
      </c>
      <c r="F255" s="18"/>
      <c r="H255" s="13" t="str">
        <f t="shared" si="33"/>
        <v>13/02/2024 16:00:00</v>
      </c>
      <c r="I255" s="24">
        <f>'Correlation Matrix'!D244</f>
        <v>-2.1703004458623384E-2</v>
      </c>
      <c r="J255">
        <f t="shared" si="39"/>
        <v>4.3109811680953929E-4</v>
      </c>
      <c r="L255" s="18"/>
      <c r="N255" s="13" t="str">
        <f t="shared" si="34"/>
        <v>13/02/2024 16:00:00</v>
      </c>
      <c r="O255" s="8">
        <f>'Correlation Matrix'!E244</f>
        <v>-9.7793828143806875E-3</v>
      </c>
      <c r="P255">
        <f t="shared" si="40"/>
        <v>1.7071217332238962E-4</v>
      </c>
      <c r="R255" s="18"/>
      <c r="T255" s="13" t="str">
        <f t="shared" si="35"/>
        <v>13/02/2024 16:00:00</v>
      </c>
      <c r="U255" s="8">
        <f>'Correlation Matrix'!F244</f>
        <v>-3.5231450297710971E-2</v>
      </c>
      <c r="V255">
        <f t="shared" si="41"/>
        <v>3.579496828603287E-4</v>
      </c>
      <c r="X255" s="18"/>
      <c r="Z255" s="13" t="str">
        <f t="shared" si="36"/>
        <v>13/02/2024 16:00:00</v>
      </c>
      <c r="AA255" s="8">
        <f>'Correlation Matrix'!G244</f>
        <v>3.8077877095053715E-3</v>
      </c>
      <c r="AB255">
        <f t="shared" si="42"/>
        <v>6.9743581587146971E-5</v>
      </c>
      <c r="AD255" s="18"/>
      <c r="AF255" s="13" t="str">
        <f t="shared" si="37"/>
        <v>13/02/2024 16:00:00</v>
      </c>
      <c r="AG255" s="8">
        <f>'Correlation Matrix'!H244</f>
        <v>-4.6798307077480124E-3</v>
      </c>
      <c r="AH255">
        <f t="shared" si="43"/>
        <v>4.0619641361421856E-4</v>
      </c>
      <c r="AJ255" s="18"/>
      <c r="AX255" t="str">
        <f>'Correlation Matrix'!B264</f>
        <v>13/03/2024 16:00:00</v>
      </c>
      <c r="AY255" s="7">
        <f>'Correlation Matrix'!C264</f>
        <v>-1.2196689701489101E-2</v>
      </c>
      <c r="AZ255" s="7">
        <f>'Correlation Matrix'!D264</f>
        <v>6.6486961784346229E-3</v>
      </c>
      <c r="BA255" s="7">
        <f>'Correlation Matrix'!E264</f>
        <v>1.3081486825832921E-2</v>
      </c>
      <c r="BB255" s="7">
        <f>'Correlation Matrix'!F264</f>
        <v>-7.8034773293486591E-3</v>
      </c>
      <c r="BC255" s="7">
        <f>'Correlation Matrix'!G264</f>
        <v>5.7776813894404831E-3</v>
      </c>
      <c r="BD255" s="7">
        <f>'Correlation Matrix'!H264</f>
        <v>-3.0336400150267448E-3</v>
      </c>
      <c r="BE255">
        <f>'Correlation Matrix'!I264</f>
        <v>261</v>
      </c>
    </row>
    <row r="256" spans="2:57" x14ac:dyDescent="0.2">
      <c r="B256" s="13" t="str">
        <f>'Correlation Matrix'!B245</f>
        <v>14/02/2024 16:00:00</v>
      </c>
      <c r="C256" s="24">
        <f>'Correlation Matrix'!C245</f>
        <v>-4.8213750321093058E-3</v>
      </c>
      <c r="D256">
        <f t="shared" si="38"/>
        <v>1.2536659209771677E-4</v>
      </c>
      <c r="F256" s="18"/>
      <c r="H256" s="13" t="str">
        <f t="shared" si="33"/>
        <v>14/02/2024 16:00:00</v>
      </c>
      <c r="I256" s="24">
        <f>'Correlation Matrix'!D245</f>
        <v>1.3780325245090166E-2</v>
      </c>
      <c r="J256">
        <f t="shared" si="39"/>
        <v>4.3349345395282853E-4</v>
      </c>
      <c r="L256" s="18"/>
      <c r="N256" s="13" t="str">
        <f t="shared" si="34"/>
        <v>14/02/2024 16:00:00</v>
      </c>
      <c r="O256" s="8">
        <f>'Correlation Matrix'!E245</f>
        <v>2.7187444219045273E-3</v>
      </c>
      <c r="P256">
        <f t="shared" si="40"/>
        <v>1.6620762261685849E-4</v>
      </c>
      <c r="R256" s="18"/>
      <c r="T256" s="13" t="str">
        <f t="shared" si="35"/>
        <v>14/02/2024 16:00:00</v>
      </c>
      <c r="U256" s="8">
        <f>'Correlation Matrix'!F245</f>
        <v>1.3298699910438711E-2</v>
      </c>
      <c r="V256">
        <f t="shared" si="41"/>
        <v>4.1094800729351373E-4</v>
      </c>
      <c r="X256" s="18"/>
      <c r="Z256" s="13" t="str">
        <f t="shared" si="36"/>
        <v>14/02/2024 16:00:00</v>
      </c>
      <c r="AA256" s="8">
        <f>'Correlation Matrix'!G245</f>
        <v>1.021993446654358E-2</v>
      </c>
      <c r="AB256">
        <f t="shared" si="42"/>
        <v>6.6428921526357753E-5</v>
      </c>
      <c r="AD256" s="18"/>
      <c r="AF256" s="13" t="str">
        <f t="shared" si="37"/>
        <v>14/02/2024 16:00:00</v>
      </c>
      <c r="AG256" s="8">
        <f>'Correlation Matrix'!H245</f>
        <v>5.9240955855969051E-3</v>
      </c>
      <c r="AH256">
        <f t="shared" si="43"/>
        <v>3.8313867772455632E-4</v>
      </c>
      <c r="AJ256" s="18"/>
      <c r="AX256" t="str">
        <f>'Correlation Matrix'!B263</f>
        <v>12/03/2024 16:00:00</v>
      </c>
      <c r="AY256" s="7">
        <f>'Correlation Matrix'!C263</f>
        <v>2.7747286430700939E-3</v>
      </c>
      <c r="AZ256" s="7">
        <f>'Correlation Matrix'!D263</f>
        <v>1.9750174141965615E-2</v>
      </c>
      <c r="BA256" s="7">
        <f>'Correlation Matrix'!E263</f>
        <v>-7.2394619634895321E-4</v>
      </c>
      <c r="BB256" s="7">
        <f>'Correlation Matrix'!F263</f>
        <v>1.4815085785140682E-2</v>
      </c>
      <c r="BC256" s="7">
        <f>'Correlation Matrix'!G263</f>
        <v>7.8766476251668979E-3</v>
      </c>
      <c r="BD256" s="7">
        <f>'Correlation Matrix'!H263</f>
        <v>2.7358170983303978E-3</v>
      </c>
      <c r="BE256">
        <f>'Correlation Matrix'!I263</f>
        <v>260</v>
      </c>
    </row>
    <row r="257" spans="2:57" x14ac:dyDescent="0.2">
      <c r="B257" s="13" t="str">
        <f>'Correlation Matrix'!B246</f>
        <v>15/02/2024 16:00:00</v>
      </c>
      <c r="C257" s="24">
        <f>'Correlation Matrix'!C246</f>
        <v>-1.5760444554656545E-3</v>
      </c>
      <c r="D257">
        <f t="shared" si="38"/>
        <v>1.1923933600386858E-4</v>
      </c>
      <c r="F257" s="18"/>
      <c r="H257" s="13" t="str">
        <f t="shared" si="33"/>
        <v>15/02/2024 16:00:00</v>
      </c>
      <c r="I257" s="24">
        <f>'Correlation Matrix'!D246</f>
        <v>-6.9253167208405486E-3</v>
      </c>
      <c r="J257">
        <f t="shared" si="39"/>
        <v>4.1887768854728696E-4</v>
      </c>
      <c r="L257" s="18"/>
      <c r="N257" s="13" t="str">
        <f t="shared" si="34"/>
        <v>15/02/2024 16:00:00</v>
      </c>
      <c r="O257" s="8">
        <f>'Correlation Matrix'!E246</f>
        <v>2.2589103353420223E-2</v>
      </c>
      <c r="P257">
        <f t="shared" si="40"/>
        <v>1.5667865953374518E-4</v>
      </c>
      <c r="R257" s="18"/>
      <c r="T257" s="13" t="str">
        <f t="shared" si="35"/>
        <v>15/02/2024 16:00:00</v>
      </c>
      <c r="U257" s="8">
        <f>'Correlation Matrix'!F246</f>
        <v>-1.1802196578266039E-3</v>
      </c>
      <c r="V257">
        <f t="shared" si="41"/>
        <v>3.9690245201437702E-4</v>
      </c>
      <c r="X257" s="18"/>
      <c r="Z257" s="13" t="str">
        <f t="shared" si="36"/>
        <v>15/02/2024 16:00:00</v>
      </c>
      <c r="AA257" s="8">
        <f>'Correlation Matrix'!G246</f>
        <v>1.3006472930664162E-2</v>
      </c>
      <c r="AB257">
        <f t="shared" si="42"/>
        <v>6.871000986480301E-5</v>
      </c>
      <c r="AD257" s="18"/>
      <c r="AF257" s="13" t="str">
        <f t="shared" si="37"/>
        <v>15/02/2024 16:00:00</v>
      </c>
      <c r="AG257" s="8">
        <f>'Correlation Matrix'!H246</f>
        <v>2.1755864420920458E-2</v>
      </c>
      <c r="AH257">
        <f t="shared" si="43"/>
        <v>3.622560515715202E-4</v>
      </c>
      <c r="AJ257" s="18"/>
      <c r="AX257" t="str">
        <f>'Correlation Matrix'!B262</f>
        <v>11/03/2024 16:00:00</v>
      </c>
      <c r="AY257" s="7">
        <f>'Correlation Matrix'!C262</f>
        <v>1.1762101364637088E-2</v>
      </c>
      <c r="AZ257" s="7">
        <f>'Correlation Matrix'!D262</f>
        <v>-1.9522084958106242E-2</v>
      </c>
      <c r="BA257" s="7">
        <f>'Correlation Matrix'!E262</f>
        <v>1.4045546920789775E-2</v>
      </c>
      <c r="BB257" s="7">
        <f>'Correlation Matrix'!F262</f>
        <v>-1.5235165606482972E-2</v>
      </c>
      <c r="BC257" s="7">
        <f>'Correlation Matrix'!G262</f>
        <v>-2.1312418827065211E-4</v>
      </c>
      <c r="BD257" s="7">
        <f>'Correlation Matrix'!H262</f>
        <v>-1.5717648081403721E-2</v>
      </c>
      <c r="BE257">
        <f>'Correlation Matrix'!I262</f>
        <v>259</v>
      </c>
    </row>
    <row r="258" spans="2:57" x14ac:dyDescent="0.2">
      <c r="B258" s="13" t="str">
        <f>'Correlation Matrix'!B247</f>
        <v>16/02/2024 16:00:00</v>
      </c>
      <c r="C258" s="24">
        <f>'Correlation Matrix'!C247</f>
        <v>-8.4660636202350554E-3</v>
      </c>
      <c r="D258">
        <f t="shared" si="38"/>
        <v>1.1223401081117271E-4</v>
      </c>
      <c r="F258" s="18"/>
      <c r="H258" s="13" t="str">
        <f t="shared" si="33"/>
        <v>16/02/2024 16:00:00</v>
      </c>
      <c r="I258" s="24">
        <f>'Correlation Matrix'!D247</f>
        <v>-1.7093517468521606E-3</v>
      </c>
      <c r="J258">
        <f t="shared" si="39"/>
        <v>3.9662262793548693E-4</v>
      </c>
      <c r="L258" s="18"/>
      <c r="N258" s="13" t="str">
        <f t="shared" si="34"/>
        <v>16/02/2024 16:00:00</v>
      </c>
      <c r="O258" s="8">
        <f>'Correlation Matrix'!E247</f>
        <v>1.1000033462211644E-3</v>
      </c>
      <c r="P258">
        <f t="shared" si="40"/>
        <v>1.7789399538041051E-4</v>
      </c>
      <c r="R258" s="18"/>
      <c r="T258" s="13" t="str">
        <f t="shared" si="35"/>
        <v>16/02/2024 16:00:00</v>
      </c>
      <c r="U258" s="8">
        <f>'Correlation Matrix'!F247</f>
        <v>-3.656010832502047E-2</v>
      </c>
      <c r="V258">
        <f t="shared" si="41"/>
        <v>3.7317187999995761E-4</v>
      </c>
      <c r="X258" s="18"/>
      <c r="Z258" s="13" t="str">
        <f t="shared" si="36"/>
        <v>16/02/2024 16:00:00</v>
      </c>
      <c r="AA258" s="8">
        <f>'Correlation Matrix'!G247</f>
        <v>-6.7063620911112639E-3</v>
      </c>
      <c r="AB258">
        <f t="shared" si="42"/>
        <v>7.4737509558680813E-5</v>
      </c>
      <c r="AD258" s="18"/>
      <c r="AF258" s="13" t="str">
        <f t="shared" si="37"/>
        <v>16/02/2024 16:00:00</v>
      </c>
      <c r="AG258" s="8">
        <f>'Correlation Matrix'!H247</f>
        <v>-2.5888996413717786E-3</v>
      </c>
      <c r="AH258">
        <f t="shared" si="43"/>
        <v>3.6891974667931733E-4</v>
      </c>
      <c r="AJ258" s="18"/>
      <c r="AX258" t="str">
        <f>'Correlation Matrix'!B261</f>
        <v>08/03/2024 16:00:00</v>
      </c>
      <c r="AY258" s="7">
        <f>'Correlation Matrix'!C261</f>
        <v>1.0184646360068749E-2</v>
      </c>
      <c r="AZ258" s="7">
        <f>'Correlation Matrix'!D261</f>
        <v>-8.3482893914712739E-3</v>
      </c>
      <c r="BA258" s="7">
        <f>'Correlation Matrix'!E261</f>
        <v>3.4085246032854065E-3</v>
      </c>
      <c r="BB258" s="7">
        <f>'Correlation Matrix'!F261</f>
        <v>-2.0164907359095059E-2</v>
      </c>
      <c r="BC258" s="7">
        <f>'Correlation Matrix'!G261</f>
        <v>3.6720792756832817E-3</v>
      </c>
      <c r="BD258" s="7">
        <f>'Correlation Matrix'!H261</f>
        <v>-5.1475021439881107E-2</v>
      </c>
      <c r="BE258">
        <f>'Correlation Matrix'!I261</f>
        <v>258</v>
      </c>
    </row>
    <row r="259" spans="2:57" x14ac:dyDescent="0.2">
      <c r="B259" s="13" t="str">
        <f>'Correlation Matrix'!B248</f>
        <v>20/02/2024 16:00:00</v>
      </c>
      <c r="C259" s="24">
        <f>'Correlation Matrix'!C248</f>
        <v>-4.1223572271086705E-3</v>
      </c>
      <c r="D259">
        <f t="shared" si="38"/>
        <v>1.0980042415581441E-4</v>
      </c>
      <c r="F259" s="18"/>
      <c r="H259" s="13" t="str">
        <f t="shared" si="33"/>
        <v>20/02/2024 16:00:00</v>
      </c>
      <c r="I259" s="24">
        <f>'Correlation Matrix'!D248</f>
        <v>-1.4439182501420249E-2</v>
      </c>
      <c r="J259">
        <f t="shared" si="39"/>
        <v>3.7300058326302567E-4</v>
      </c>
      <c r="L259" s="18"/>
      <c r="N259" s="13" t="str">
        <f t="shared" si="34"/>
        <v>20/02/2024 16:00:00</v>
      </c>
      <c r="O259" s="8">
        <f>'Correlation Matrix'!E248</f>
        <v>-4.0825640737099534E-3</v>
      </c>
      <c r="P259">
        <f t="shared" si="40"/>
        <v>1.6729295609928772E-4</v>
      </c>
      <c r="R259" s="18"/>
      <c r="T259" s="13" t="str">
        <f t="shared" si="35"/>
        <v>20/02/2024 16:00:00</v>
      </c>
      <c r="U259" s="8">
        <f>'Correlation Matrix'!F248</f>
        <v>2.4467837017270481E-3</v>
      </c>
      <c r="V259">
        <f t="shared" si="41"/>
        <v>4.3098005844419406E-4</v>
      </c>
      <c r="X259" s="18"/>
      <c r="Z259" s="13" t="str">
        <f t="shared" si="36"/>
        <v>20/02/2024 16:00:00</v>
      </c>
      <c r="AA259" s="8">
        <f>'Correlation Matrix'!G248</f>
        <v>-3.5617105649982703E-2</v>
      </c>
      <c r="AB259">
        <f t="shared" si="42"/>
        <v>7.2951776534985619E-5</v>
      </c>
      <c r="AD259" s="18"/>
      <c r="AF259" s="13" t="str">
        <f t="shared" si="37"/>
        <v>20/02/2024 16:00:00</v>
      </c>
      <c r="AG259" s="8">
        <f>'Correlation Matrix'!H248</f>
        <v>4.8676700919594602E-3</v>
      </c>
      <c r="AH259">
        <f t="shared" si="43"/>
        <v>3.4718670595974398E-4</v>
      </c>
      <c r="AJ259" s="18"/>
      <c r="AX259" t="str">
        <f>'Correlation Matrix'!B260</f>
        <v>07/03/2024 16:00:00</v>
      </c>
      <c r="AY259" s="7">
        <f>'Correlation Matrix'!C260</f>
        <v>-7.0980719885401129E-4</v>
      </c>
      <c r="AZ259" s="7">
        <f>'Correlation Matrix'!D260</f>
        <v>1.8897031364077933E-2</v>
      </c>
      <c r="BA259" s="7">
        <f>'Correlation Matrix'!E260</f>
        <v>6.9869279866799387E-3</v>
      </c>
      <c r="BB259" s="7">
        <f>'Correlation Matrix'!F260</f>
        <v>-6.3596480630146437E-3</v>
      </c>
      <c r="BC259" s="7">
        <f>'Correlation Matrix'!G260</f>
        <v>-8.6462620973241106E-3</v>
      </c>
      <c r="BD259" s="7">
        <f>'Correlation Matrix'!H260</f>
        <v>-2.2249425131397513E-3</v>
      </c>
      <c r="BE259">
        <f>'Correlation Matrix'!I260</f>
        <v>257</v>
      </c>
    </row>
    <row r="260" spans="2:57" x14ac:dyDescent="0.2">
      <c r="B260" s="13" t="str">
        <f>'Correlation Matrix'!B249</f>
        <v>21/02/2024 16:00:00</v>
      </c>
      <c r="C260" s="24">
        <f>'Correlation Matrix'!C249</f>
        <v>4.1772073491637982E-3</v>
      </c>
      <c r="D260">
        <f t="shared" si="38"/>
        <v>1.0423202845293924E-4</v>
      </c>
      <c r="F260" s="18"/>
      <c r="H260" s="13" t="str">
        <f t="shared" si="33"/>
        <v>21/02/2024 16:00:00</v>
      </c>
      <c r="I260" s="24">
        <f>'Correlation Matrix'!D249</f>
        <v>8.9969921987350897E-3</v>
      </c>
      <c r="J260">
        <f t="shared" si="39"/>
        <v>3.6312994774580334E-4</v>
      </c>
      <c r="L260" s="18"/>
      <c r="N260" s="13" t="str">
        <f t="shared" si="34"/>
        <v>21/02/2024 16:00:00</v>
      </c>
      <c r="O260" s="8">
        <f>'Correlation Matrix'!E249</f>
        <v>9.3072026555555791E-3</v>
      </c>
      <c r="P260">
        <f t="shared" si="40"/>
        <v>1.5825541849828729E-4</v>
      </c>
      <c r="R260" s="18"/>
      <c r="T260" s="13" t="str">
        <f t="shared" si="35"/>
        <v>21/02/2024 16:00:00</v>
      </c>
      <c r="U260" s="8">
        <f>'Correlation Matrix'!F249</f>
        <v>-1.3779745598017624E-2</v>
      </c>
      <c r="V260">
        <f t="shared" si="41"/>
        <v>4.0548045996652467E-4</v>
      </c>
      <c r="X260" s="18"/>
      <c r="Z260" s="13" t="str">
        <f t="shared" si="36"/>
        <v>21/02/2024 16:00:00</v>
      </c>
      <c r="AA260" s="8">
        <f>'Correlation Matrix'!G249</f>
        <v>1.603020711737118E-2</v>
      </c>
      <c r="AB260">
        <f t="shared" si="42"/>
        <v>1.4468936283580834E-4</v>
      </c>
      <c r="AD260" s="18"/>
      <c r="AF260" s="13" t="str">
        <f t="shared" si="37"/>
        <v>21/02/2024 16:00:00</v>
      </c>
      <c r="AG260" s="8">
        <f>'Correlation Matrix'!H249</f>
        <v>-3.039516017896704E-3</v>
      </c>
      <c r="AH260">
        <f t="shared" si="43"/>
        <v>3.2777715632960873E-4</v>
      </c>
      <c r="AJ260" s="18"/>
      <c r="AX260" t="str">
        <f>'Correlation Matrix'!B259</f>
        <v>06/03/2024 16:00:00</v>
      </c>
      <c r="AY260" s="7">
        <f>'Correlation Matrix'!C259</f>
        <v>-5.8955482635053178E-3</v>
      </c>
      <c r="AZ260" s="7">
        <f>'Correlation Matrix'!D259</f>
        <v>-3.5094820705164902E-3</v>
      </c>
      <c r="BA260" s="7">
        <f>'Correlation Matrix'!E259</f>
        <v>-8.4586970508485158E-3</v>
      </c>
      <c r="BB260" s="7">
        <f>'Correlation Matrix'!F259</f>
        <v>1.8784740610672077E-2</v>
      </c>
      <c r="BC260" s="7">
        <f>'Correlation Matrix'!G259</f>
        <v>8.6890401008813695E-3</v>
      </c>
      <c r="BD260" s="7">
        <f>'Correlation Matrix'!H259</f>
        <v>1.7996281058010679E-2</v>
      </c>
      <c r="BE260">
        <f>'Correlation Matrix'!I259</f>
        <v>256</v>
      </c>
    </row>
    <row r="261" spans="2:57" x14ac:dyDescent="0.2">
      <c r="B261" s="13" t="str">
        <f>'Correlation Matrix'!B250</f>
        <v>22/02/2024 16:00:00</v>
      </c>
      <c r="C261" s="24">
        <f>'Correlation Matrix'!C250</f>
        <v>1.1181223144870737E-2</v>
      </c>
      <c r="D261">
        <f t="shared" si="38"/>
        <v>9.9025050420037362E-5</v>
      </c>
      <c r="F261" s="18"/>
      <c r="H261" s="13" t="str">
        <f t="shared" si="33"/>
        <v>22/02/2024 16:00:00</v>
      </c>
      <c r="I261" s="24">
        <f>'Correlation Matrix'!D250</f>
        <v>3.4913357479493971E-2</v>
      </c>
      <c r="J261">
        <f t="shared" si="39"/>
        <v>3.461989029985011E-4</v>
      </c>
      <c r="L261" s="18"/>
      <c r="N261" s="13" t="str">
        <f t="shared" si="34"/>
        <v>22/02/2024 16:00:00</v>
      </c>
      <c r="O261" s="8">
        <f>'Correlation Matrix'!E250</f>
        <v>-6.4335574378008995E-5</v>
      </c>
      <c r="P261">
        <f t="shared" si="40"/>
        <v>1.539575346646849E-4</v>
      </c>
      <c r="R261" s="18"/>
      <c r="T261" s="13" t="str">
        <f t="shared" si="35"/>
        <v>22/02/2024 16:00:00</v>
      </c>
      <c r="U261" s="8">
        <f>'Correlation Matrix'!F250</f>
        <v>4.2208545202927598E-2</v>
      </c>
      <c r="V261">
        <f t="shared" si="41"/>
        <v>3.9254451569329833E-4</v>
      </c>
      <c r="X261" s="18"/>
      <c r="Z261" s="13" t="str">
        <f t="shared" si="36"/>
        <v>22/02/2024 16:00:00</v>
      </c>
      <c r="AA261" s="8">
        <f>'Correlation Matrix'!G250</f>
        <v>2.6887210834217714E-2</v>
      </c>
      <c r="AB261">
        <f t="shared" si="42"/>
        <v>1.5142605347920891E-4</v>
      </c>
      <c r="AD261" s="18"/>
      <c r="AF261" s="13" t="str">
        <f t="shared" si="37"/>
        <v>22/02/2024 16:00:00</v>
      </c>
      <c r="AG261" s="8">
        <f>'Correlation Matrix'!H250</f>
        <v>1.5031062102442433E-2</v>
      </c>
      <c r="AH261">
        <f t="shared" si="43"/>
        <v>3.086648464072152E-4</v>
      </c>
      <c r="AJ261" s="18"/>
      <c r="AX261" t="str">
        <f>'Correlation Matrix'!B258</f>
        <v>05/03/2024 16:00:00</v>
      </c>
      <c r="AY261" s="7">
        <f>'Correlation Matrix'!C258</f>
        <v>-2.8853168906373343E-2</v>
      </c>
      <c r="AZ261" s="7">
        <f>'Correlation Matrix'!D258</f>
        <v>-1.9676494920083998E-2</v>
      </c>
      <c r="BA261" s="7">
        <f>'Correlation Matrix'!E258</f>
        <v>4.7576060523742102E-3</v>
      </c>
      <c r="BB261" s="7">
        <f>'Correlation Matrix'!F258</f>
        <v>-1.3042313017823071E-2</v>
      </c>
      <c r="BC261" s="7">
        <f>'Correlation Matrix'!G258</f>
        <v>-2.0726281711580647E-3</v>
      </c>
      <c r="BD261" s="7">
        <f>'Correlation Matrix'!H258</f>
        <v>4.4222773056721964E-3</v>
      </c>
      <c r="BE261">
        <f>'Correlation Matrix'!I258</f>
        <v>255</v>
      </c>
    </row>
    <row r="262" spans="2:57" x14ac:dyDescent="0.2">
      <c r="B262" s="13" t="str">
        <f>'Correlation Matrix'!B251</f>
        <v>23/02/2024 16:00:00</v>
      </c>
      <c r="C262" s="24">
        <f>'Correlation Matrix'!C251</f>
        <v>-1.0084852023097546E-2</v>
      </c>
      <c r="D262">
        <f t="shared" si="38"/>
        <v>1.0058473245575869E-4</v>
      </c>
      <c r="F262" s="18"/>
      <c r="H262" s="13" t="str">
        <f t="shared" si="33"/>
        <v>23/02/2024 16:00:00</v>
      </c>
      <c r="I262" s="24">
        <f>'Correlation Matrix'!D251</f>
        <v>2.3457401264523258E-3</v>
      </c>
      <c r="J262">
        <f t="shared" si="39"/>
        <v>3.9856352064804735E-4</v>
      </c>
      <c r="L262" s="18"/>
      <c r="N262" s="13" t="str">
        <f t="shared" si="34"/>
        <v>23/02/2024 16:00:00</v>
      </c>
      <c r="O262" s="8">
        <f>'Correlation Matrix'!E251</f>
        <v>-4.9663103139173E-3</v>
      </c>
      <c r="P262">
        <f t="shared" si="40"/>
        <v>1.4472033092877165E-4</v>
      </c>
      <c r="R262" s="18"/>
      <c r="T262" s="13" t="str">
        <f t="shared" si="35"/>
        <v>23/02/2024 16:00:00</v>
      </c>
      <c r="U262" s="8">
        <f>'Correlation Matrix'!F251</f>
        <v>6.3928239501319841E-3</v>
      </c>
      <c r="V262">
        <f t="shared" si="41"/>
        <v>4.7588552204055543E-4</v>
      </c>
      <c r="X262" s="18"/>
      <c r="Z262" s="13" t="str">
        <f t="shared" si="36"/>
        <v>23/02/2024 16:00:00</v>
      </c>
      <c r="AA262" s="8">
        <f>'Correlation Matrix'!G251</f>
        <v>3.9365963343180061E-3</v>
      </c>
      <c r="AB262">
        <f t="shared" si="42"/>
        <v>1.8571581665707685E-4</v>
      </c>
      <c r="AD262" s="18"/>
      <c r="AF262" s="13" t="str">
        <f t="shared" si="37"/>
        <v>23/02/2024 16:00:00</v>
      </c>
      <c r="AG262" s="8">
        <f>'Correlation Matrix'!H251</f>
        <v>4.4880021475642087E-3</v>
      </c>
      <c r="AH262">
        <f t="shared" si="43"/>
        <v>3.0370092529843115E-4</v>
      </c>
      <c r="AJ262" s="18"/>
      <c r="AX262" t="str">
        <f>'Correlation Matrix'!B257</f>
        <v>04/03/2024 16:00:00</v>
      </c>
      <c r="AY262" s="7">
        <f>'Correlation Matrix'!C257</f>
        <v>-2.5708936509254418E-2</v>
      </c>
      <c r="AZ262" s="7">
        <f>'Correlation Matrix'!D257</f>
        <v>-3.5975305803929518E-3</v>
      </c>
      <c r="BA262" s="7">
        <f>'Correlation Matrix'!E257</f>
        <v>-2.6054707283170532E-2</v>
      </c>
      <c r="BB262" s="7">
        <f>'Correlation Matrix'!F257</f>
        <v>4.1143798152902886E-4</v>
      </c>
      <c r="BC262" s="7">
        <f>'Correlation Matrix'!G257</f>
        <v>-1.7225751816695865E-2</v>
      </c>
      <c r="BD262" s="7">
        <f>'Correlation Matrix'!H257</f>
        <v>3.4687563451441139E-2</v>
      </c>
      <c r="BE262">
        <f>'Correlation Matrix'!I257</f>
        <v>254</v>
      </c>
    </row>
    <row r="263" spans="2:57" x14ac:dyDescent="0.2">
      <c r="B263" s="13" t="str">
        <f>'Correlation Matrix'!B252</f>
        <v>26/02/2024 16:00:00</v>
      </c>
      <c r="C263" s="24">
        <f>'Correlation Matrix'!C252</f>
        <v>-7.4791373711888022E-3</v>
      </c>
      <c r="D263">
        <f t="shared" si="38"/>
        <v>1.0065190292807966E-4</v>
      </c>
      <c r="F263" s="18"/>
      <c r="H263" s="13" t="str">
        <f t="shared" si="33"/>
        <v>26/02/2024 16:00:00</v>
      </c>
      <c r="I263" s="24">
        <f>'Correlation Matrix'!D252</f>
        <v>-1.4869040827090541E-3</v>
      </c>
      <c r="J263">
        <f t="shared" si="39"/>
        <v>3.7497985921361541E-4</v>
      </c>
      <c r="L263" s="18"/>
      <c r="N263" s="13" t="str">
        <f t="shared" si="34"/>
        <v>26/02/2024 16:00:00</v>
      </c>
      <c r="O263" s="8">
        <f>'Correlation Matrix'!E252</f>
        <v>-1.358739816298731E-3</v>
      </c>
      <c r="P263">
        <f t="shared" si="40"/>
        <v>1.3751696536109262E-4</v>
      </c>
      <c r="R263" s="18"/>
      <c r="T263" s="13" t="str">
        <f t="shared" si="35"/>
        <v>26/02/2024 16:00:00</v>
      </c>
      <c r="U263" s="8">
        <f>'Correlation Matrix'!F252</f>
        <v>1.8010076322542475E-2</v>
      </c>
      <c r="V263">
        <f t="shared" si="41"/>
        <v>4.4978448260156494E-4</v>
      </c>
      <c r="X263" s="18"/>
      <c r="Z263" s="13" t="str">
        <f t="shared" si="36"/>
        <v>26/02/2024 16:00:00</v>
      </c>
      <c r="AA263" s="8">
        <f>'Correlation Matrix'!G252</f>
        <v>2.2997488852623724E-3</v>
      </c>
      <c r="AB263">
        <f t="shared" si="42"/>
        <v>1.7550267509961419E-4</v>
      </c>
      <c r="AD263" s="18"/>
      <c r="AF263" s="13" t="str">
        <f t="shared" si="37"/>
        <v>26/02/2024 16:00:00</v>
      </c>
      <c r="AG263" s="8">
        <f>'Correlation Matrix'!H252</f>
        <v>-5.7632733154833618E-3</v>
      </c>
      <c r="AH263">
        <f t="shared" si="43"/>
        <v>2.8668739957711769E-4</v>
      </c>
      <c r="AJ263" s="18"/>
      <c r="AX263" t="str">
        <f>'Correlation Matrix'!B256</f>
        <v>01/03/2024 16:00:00</v>
      </c>
      <c r="AY263" s="7">
        <f>'Correlation Matrix'!C256</f>
        <v>-6.0486852378135621E-3</v>
      </c>
      <c r="AZ263" s="7">
        <f>'Correlation Matrix'!D256</f>
        <v>8.2258619220345799E-3</v>
      </c>
      <c r="BA263" s="7">
        <f>'Correlation Matrix'!E256</f>
        <v>5.2490114612377542E-3</v>
      </c>
      <c r="BB263" s="7">
        <f>'Correlation Matrix'!F256</f>
        <v>7.8072769988818708E-2</v>
      </c>
      <c r="BC263" s="7">
        <f>'Correlation Matrix'!G256</f>
        <v>3.9310953618841094E-3</v>
      </c>
      <c r="BD263" s="7">
        <f>'Correlation Matrix'!H256</f>
        <v>9.1006419381165979E-3</v>
      </c>
      <c r="BE263">
        <f>'Correlation Matrix'!I256</f>
        <v>253</v>
      </c>
    </row>
    <row r="264" spans="2:57" x14ac:dyDescent="0.2">
      <c r="B264" s="13" t="str">
        <f>'Correlation Matrix'!B253</f>
        <v>27/02/2024 16:00:00</v>
      </c>
      <c r="C264" s="24">
        <f>'Correlation Matrix'!C253</f>
        <v>8.0816295159372147E-3</v>
      </c>
      <c r="D264">
        <f t="shared" si="38"/>
        <v>9.7969038501421652E-5</v>
      </c>
      <c r="F264" s="18"/>
      <c r="H264" s="13" t="str">
        <f t="shared" si="33"/>
        <v>27/02/2024 16:00:00</v>
      </c>
      <c r="I264" s="24">
        <f>'Correlation Matrix'!D253</f>
        <v>-6.8338049856033669E-3</v>
      </c>
      <c r="J264">
        <f t="shared" si="39"/>
        <v>3.526137206858691E-4</v>
      </c>
      <c r="L264" s="18"/>
      <c r="N264" s="13" t="str">
        <f t="shared" si="34"/>
        <v>27/02/2024 16:00:00</v>
      </c>
      <c r="O264" s="8">
        <f>'Correlation Matrix'!E253</f>
        <v>-1.4937820567510444E-2</v>
      </c>
      <c r="P264">
        <f t="shared" si="40"/>
        <v>1.293767178727308E-4</v>
      </c>
      <c r="R264" s="18"/>
      <c r="T264" s="13" t="str">
        <f t="shared" si="35"/>
        <v>27/02/2024 16:00:00</v>
      </c>
      <c r="U264" s="8">
        <f>'Correlation Matrix'!F253</f>
        <v>7.1602107503908616E-3</v>
      </c>
      <c r="V264">
        <f t="shared" si="41"/>
        <v>4.4225918459409931E-4</v>
      </c>
      <c r="X264" s="18"/>
      <c r="Z264" s="13" t="str">
        <f t="shared" si="36"/>
        <v>27/02/2024 16:00:00</v>
      </c>
      <c r="AA264" s="8">
        <f>'Correlation Matrix'!G253</f>
        <v>5.0565704888823706E-4</v>
      </c>
      <c r="AB264">
        <f t="shared" si="42"/>
        <v>1.6528984528975325E-4</v>
      </c>
      <c r="AD264" s="18"/>
      <c r="AF264" s="13" t="str">
        <f t="shared" si="37"/>
        <v>27/02/2024 16:00:00</v>
      </c>
      <c r="AG264" s="8">
        <f>'Correlation Matrix'!H253</f>
        <v>0.15631446407891086</v>
      </c>
      <c r="AH264">
        <f t="shared" si="43"/>
        <v>2.714790747610284E-4</v>
      </c>
      <c r="AJ264" s="18"/>
      <c r="AX264" t="str">
        <f>'Correlation Matrix'!B255</f>
        <v>29/02/2024 16:00:00</v>
      </c>
      <c r="AY264" s="7">
        <f>'Correlation Matrix'!C255</f>
        <v>-3.6999241479239351E-3</v>
      </c>
      <c r="AZ264" s="7">
        <f>'Correlation Matrix'!D255</f>
        <v>2.057685768875929E-2</v>
      </c>
      <c r="BA264" s="7">
        <f>'Correlation Matrix'!E255</f>
        <v>-2.1685567887140362E-3</v>
      </c>
      <c r="BB264" s="7">
        <f>'Correlation Matrix'!F255</f>
        <v>3.4400314370898848E-2</v>
      </c>
      <c r="BC264" s="7">
        <f>'Correlation Matrix'!G255</f>
        <v>-8.5779827793239054E-3</v>
      </c>
      <c r="BD264" s="7">
        <f>'Correlation Matrix'!H255</f>
        <v>-1.4029940106404478E-2</v>
      </c>
      <c r="BE264">
        <f>'Correlation Matrix'!I255</f>
        <v>252</v>
      </c>
    </row>
    <row r="265" spans="2:57" x14ac:dyDescent="0.2">
      <c r="B265" s="13" t="str">
        <f>'Correlation Matrix'!B254</f>
        <v>28/02/2024 16:00:00</v>
      </c>
      <c r="C265" s="24">
        <f>'Correlation Matrix'!C254</f>
        <v>-6.6474630171523214E-3</v>
      </c>
      <c r="D265">
        <f t="shared" si="38"/>
        <v>9.6009660329308399E-5</v>
      </c>
      <c r="F265" s="18"/>
      <c r="H265" s="13" t="str">
        <f t="shared" si="33"/>
        <v>28/02/2024 16:00:00</v>
      </c>
      <c r="I265" s="24">
        <f>'Correlation Matrix'!D254</f>
        <v>-2.1920977915638141E-3</v>
      </c>
      <c r="J265">
        <f t="shared" si="39"/>
        <v>3.3425895087959239E-4</v>
      </c>
      <c r="L265" s="18"/>
      <c r="N265" s="13" t="str">
        <f t="shared" si="34"/>
        <v>28/02/2024 16:00:00</v>
      </c>
      <c r="O265" s="8">
        <f>'Correlation Matrix'!E254</f>
        <v>1.1822661475619962E-3</v>
      </c>
      <c r="P265">
        <f t="shared" si="40"/>
        <v>1.3500242379879524E-4</v>
      </c>
      <c r="R265" s="18"/>
      <c r="T265" s="13" t="str">
        <f t="shared" si="35"/>
        <v>28/02/2024 16:00:00</v>
      </c>
      <c r="U265" s="8">
        <f>'Correlation Matrix'!F254</f>
        <v>-4.6040516467056114E-4</v>
      </c>
      <c r="V265">
        <f t="shared" si="41"/>
        <v>4.1879975059785408E-4</v>
      </c>
      <c r="X265" s="18"/>
      <c r="Z265" s="13" t="str">
        <f t="shared" si="36"/>
        <v>28/02/2024 16:00:00</v>
      </c>
      <c r="AA265" s="8">
        <f>'Correlation Matrix'!G254</f>
        <v>8.5990462752330923E-3</v>
      </c>
      <c r="AB265">
        <f t="shared" si="42"/>
        <v>1.5538779591543349E-4</v>
      </c>
      <c r="AD265" s="18"/>
      <c r="AF265" s="13" t="str">
        <f t="shared" si="37"/>
        <v>28/02/2024 16:00:00</v>
      </c>
      <c r="AG265" s="8">
        <f>'Correlation Matrix'!H254</f>
        <v>9.2352548895022132E-2</v>
      </c>
      <c r="AH265">
        <f t="shared" si="43"/>
        <v>1.7212430310919948E-3</v>
      </c>
      <c r="AJ265" s="18"/>
      <c r="AX265" t="str">
        <f>'Correlation Matrix'!B254</f>
        <v>28/02/2024 16:00:00</v>
      </c>
      <c r="AY265" s="7">
        <f>'Correlation Matrix'!C254</f>
        <v>-6.6474630171523214E-3</v>
      </c>
      <c r="AZ265" s="7">
        <f>'Correlation Matrix'!D254</f>
        <v>-2.1920977915638141E-3</v>
      </c>
      <c r="BA265" s="7">
        <f>'Correlation Matrix'!E254</f>
        <v>1.1822661475619962E-3</v>
      </c>
      <c r="BB265" s="7">
        <f>'Correlation Matrix'!F254</f>
        <v>-4.6040516467056114E-4</v>
      </c>
      <c r="BC265" s="7">
        <f>'Correlation Matrix'!G254</f>
        <v>8.5990462752330923E-3</v>
      </c>
      <c r="BD265" s="7">
        <f>'Correlation Matrix'!H254</f>
        <v>9.2352548895022132E-2</v>
      </c>
      <c r="BE265">
        <f>'Correlation Matrix'!I254</f>
        <v>251</v>
      </c>
    </row>
    <row r="266" spans="2:57" x14ac:dyDescent="0.2">
      <c r="B266" s="13" t="str">
        <f>'Correlation Matrix'!B255</f>
        <v>29/02/2024 16:00:00</v>
      </c>
      <c r="C266" s="24">
        <f>'Correlation Matrix'!C255</f>
        <v>-3.6999241479239351E-3</v>
      </c>
      <c r="D266">
        <f t="shared" si="38"/>
        <v>9.2900406583414365E-5</v>
      </c>
      <c r="F266" s="18"/>
      <c r="H266" s="13" t="str">
        <f t="shared" si="33"/>
        <v>29/02/2024 16:00:00</v>
      </c>
      <c r="I266" s="24">
        <f>'Correlation Matrix'!D255</f>
        <v>2.057685768875929E-2</v>
      </c>
      <c r="J266">
        <f t="shared" si="39"/>
        <v>3.1449173139048357E-4</v>
      </c>
      <c r="L266" s="18"/>
      <c r="N266" s="13" t="str">
        <f t="shared" si="34"/>
        <v>29/02/2024 16:00:00</v>
      </c>
      <c r="O266" s="8">
        <f>'Correlation Matrix'!E255</f>
        <v>-2.1685567887140362E-3</v>
      </c>
      <c r="P266">
        <f t="shared" si="40"/>
        <v>1.2698614356548781E-4</v>
      </c>
      <c r="R266" s="18"/>
      <c r="T266" s="13" t="str">
        <f t="shared" si="35"/>
        <v>29/02/2024 16:00:00</v>
      </c>
      <c r="U266" s="8">
        <f>'Correlation Matrix'!F255</f>
        <v>3.4400314370898848E-2</v>
      </c>
      <c r="V266">
        <f t="shared" si="41"/>
        <v>3.936844839369221E-4</v>
      </c>
      <c r="X266" s="18"/>
      <c r="Z266" s="13" t="str">
        <f t="shared" si="36"/>
        <v>29/02/2024 16:00:00</v>
      </c>
      <c r="AA266" s="8">
        <f>'Correlation Matrix'!G255</f>
        <v>-8.5779827793239054E-3</v>
      </c>
      <c r="AB266">
        <f t="shared" si="42"/>
        <v>1.5050114397112348E-4</v>
      </c>
      <c r="AD266" s="18"/>
      <c r="AF266" s="13" t="str">
        <f t="shared" si="37"/>
        <v>29/02/2024 16:00:00</v>
      </c>
      <c r="AG266" s="8">
        <f>'Correlation Matrix'!H255</f>
        <v>-1.4029940106404478E-2</v>
      </c>
      <c r="AH266">
        <f t="shared" si="43"/>
        <v>2.1297080464709227E-3</v>
      </c>
      <c r="AJ266" s="18"/>
      <c r="AX266" t="str">
        <f>'Correlation Matrix'!B253</f>
        <v>27/02/2024 16:00:00</v>
      </c>
      <c r="AY266" s="7">
        <f>'Correlation Matrix'!C253</f>
        <v>8.0816295159372147E-3</v>
      </c>
      <c r="AZ266" s="7">
        <f>'Correlation Matrix'!D253</f>
        <v>-6.8338049856033669E-3</v>
      </c>
      <c r="BA266" s="7">
        <f>'Correlation Matrix'!E253</f>
        <v>-1.4937820567510444E-2</v>
      </c>
      <c r="BB266" s="7">
        <f>'Correlation Matrix'!F253</f>
        <v>7.1602107503908616E-3</v>
      </c>
      <c r="BC266" s="7">
        <f>'Correlation Matrix'!G253</f>
        <v>5.0565704888823706E-4</v>
      </c>
      <c r="BD266" s="7">
        <f>'Correlation Matrix'!H253</f>
        <v>0.15631446407891086</v>
      </c>
      <c r="BE266">
        <f>'Correlation Matrix'!I253</f>
        <v>250</v>
      </c>
    </row>
    <row r="267" spans="2:57" x14ac:dyDescent="0.2">
      <c r="B267" s="13" t="str">
        <f>'Correlation Matrix'!B256</f>
        <v>01/03/2024 16:00:00</v>
      </c>
      <c r="C267" s="24">
        <f>'Correlation Matrix'!C256</f>
        <v>-6.0486852378135621E-3</v>
      </c>
      <c r="D267">
        <f t="shared" si="38"/>
        <v>8.8147748510432938E-5</v>
      </c>
      <c r="F267" s="18"/>
      <c r="H267" s="13" t="str">
        <f t="shared" si="33"/>
        <v>01/03/2024 16:00:00</v>
      </c>
      <c r="I267" s="24">
        <f>'Correlation Matrix'!D256</f>
        <v>8.2258619220345799E-3</v>
      </c>
      <c r="J267">
        <f t="shared" si="39"/>
        <v>3.210266518476617E-4</v>
      </c>
      <c r="L267" s="18"/>
      <c r="N267" s="13" t="str">
        <f t="shared" si="34"/>
        <v>01/03/2024 16:00:00</v>
      </c>
      <c r="O267" s="8">
        <f>'Correlation Matrix'!E256</f>
        <v>5.2490114612377542E-3</v>
      </c>
      <c r="P267">
        <f t="shared" si="40"/>
        <v>1.1964913326431119E-4</v>
      </c>
      <c r="R267" s="18"/>
      <c r="T267" s="13" t="str">
        <f t="shared" si="35"/>
        <v>01/03/2024 16:00:00</v>
      </c>
      <c r="U267" s="8">
        <f>'Correlation Matrix'!F256</f>
        <v>7.8072769988818708E-2</v>
      </c>
      <c r="V267">
        <f t="shared" si="41"/>
        <v>4.41066312629707E-4</v>
      </c>
      <c r="X267" s="18"/>
      <c r="Z267" s="13" t="str">
        <f t="shared" si="36"/>
        <v>01/03/2024 16:00:00</v>
      </c>
      <c r="AA267" s="8">
        <f>'Correlation Matrix'!G256</f>
        <v>3.9310953618841094E-3</v>
      </c>
      <c r="AB267">
        <f t="shared" si="42"/>
        <v>1.458859826465987E-4</v>
      </c>
      <c r="AD267" s="18"/>
      <c r="AF267" s="13" t="str">
        <f t="shared" si="37"/>
        <v>01/03/2024 16:00:00</v>
      </c>
      <c r="AG267" s="8">
        <f>'Correlation Matrix'!H256</f>
        <v>9.1006419381165979E-3</v>
      </c>
      <c r="AH267">
        <f t="shared" si="43"/>
        <v>2.0137359168460249E-3</v>
      </c>
      <c r="AJ267" s="18"/>
      <c r="AX267" t="str">
        <f>'Correlation Matrix'!B252</f>
        <v>26/02/2024 16:00:00</v>
      </c>
      <c r="AY267" s="7">
        <f>'Correlation Matrix'!C252</f>
        <v>-7.4791373711888022E-3</v>
      </c>
      <c r="AZ267" s="7">
        <f>'Correlation Matrix'!D252</f>
        <v>-1.4869040827090541E-3</v>
      </c>
      <c r="BA267" s="7">
        <f>'Correlation Matrix'!E252</f>
        <v>-1.358739816298731E-3</v>
      </c>
      <c r="BB267" s="7">
        <f>'Correlation Matrix'!F252</f>
        <v>1.8010076322542475E-2</v>
      </c>
      <c r="BC267" s="7">
        <f>'Correlation Matrix'!G252</f>
        <v>2.2997488852623724E-3</v>
      </c>
      <c r="BD267" s="7">
        <f>'Correlation Matrix'!H252</f>
        <v>-5.7632733154833618E-3</v>
      </c>
      <c r="BE267">
        <f>'Correlation Matrix'!I252</f>
        <v>249</v>
      </c>
    </row>
    <row r="268" spans="2:57" x14ac:dyDescent="0.2">
      <c r="B268" s="13" t="str">
        <f>'Correlation Matrix'!B257</f>
        <v>04/03/2024 16:00:00</v>
      </c>
      <c r="C268" s="24">
        <f>'Correlation Matrix'!C257</f>
        <v>-2.5708936509254418E-2</v>
      </c>
      <c r="D268">
        <f t="shared" si="38"/>
        <v>8.5054079186175577E-5</v>
      </c>
      <c r="F268" s="18"/>
      <c r="H268" s="13" t="str">
        <f t="shared" si="33"/>
        <v>04/03/2024 16:00:00</v>
      </c>
      <c r="I268" s="24">
        <f>'Correlation Matrix'!D257</f>
        <v>-3.5975305803929518E-3</v>
      </c>
      <c r="J268">
        <f t="shared" si="39"/>
        <v>3.0582494099842469E-4</v>
      </c>
      <c r="L268" s="18"/>
      <c r="N268" s="13" t="str">
        <f t="shared" si="34"/>
        <v>04/03/2024 16:00:00</v>
      </c>
      <c r="O268" s="8">
        <f>'Correlation Matrix'!E257</f>
        <v>-2.6054707283170532E-2</v>
      </c>
      <c r="P268">
        <f t="shared" si="40"/>
        <v>1.1412331254766484E-4</v>
      </c>
      <c r="R268" s="18"/>
      <c r="T268" s="13" t="str">
        <f t="shared" si="35"/>
        <v>04/03/2024 16:00:00</v>
      </c>
      <c r="U268" s="8">
        <f>'Correlation Matrix'!F257</f>
        <v>4.1143798152902886E-4</v>
      </c>
      <c r="V268">
        <f t="shared" si="41"/>
        <v>7.8032377869554433E-4</v>
      </c>
      <c r="X268" s="18"/>
      <c r="Z268" s="13" t="str">
        <f t="shared" si="36"/>
        <v>04/03/2024 16:00:00</v>
      </c>
      <c r="AA268" s="8">
        <f>'Correlation Matrix'!G257</f>
        <v>-1.7225751816695865E-2</v>
      </c>
      <c r="AB268">
        <f t="shared" si="42"/>
        <v>1.3806003433245638E-4</v>
      </c>
      <c r="AD268" s="18"/>
      <c r="AF268" s="13" t="str">
        <f t="shared" si="37"/>
        <v>04/03/2024 16:00:00</v>
      </c>
      <c r="AG268" s="8">
        <f>'Correlation Matrix'!H257</f>
        <v>3.4687563451441139E-2</v>
      </c>
      <c r="AH268">
        <f t="shared" si="43"/>
        <v>1.8978810628564116E-3</v>
      </c>
      <c r="AJ268" s="18"/>
      <c r="AX268" t="str">
        <f>'Correlation Matrix'!B251</f>
        <v>23/02/2024 16:00:00</v>
      </c>
      <c r="AY268" s="7">
        <f>'Correlation Matrix'!C251</f>
        <v>-1.0084852023097546E-2</v>
      </c>
      <c r="AZ268" s="7">
        <f>'Correlation Matrix'!D251</f>
        <v>2.3457401264523258E-3</v>
      </c>
      <c r="BA268" s="7">
        <f>'Correlation Matrix'!E251</f>
        <v>-4.9663103139173E-3</v>
      </c>
      <c r="BB268" s="7">
        <f>'Correlation Matrix'!F251</f>
        <v>6.3928239501319841E-3</v>
      </c>
      <c r="BC268" s="7">
        <f>'Correlation Matrix'!G251</f>
        <v>3.9365963343180061E-3</v>
      </c>
      <c r="BD268" s="7">
        <f>'Correlation Matrix'!H251</f>
        <v>4.4880021475642087E-3</v>
      </c>
      <c r="BE268">
        <f>'Correlation Matrix'!I251</f>
        <v>248</v>
      </c>
    </row>
    <row r="269" spans="2:57" x14ac:dyDescent="0.2">
      <c r="B269" s="13" t="str">
        <f>'Correlation Matrix'!B258</f>
        <v>05/03/2024 16:00:00</v>
      </c>
      <c r="C269" s="24">
        <f>'Correlation Matrix'!C258</f>
        <v>-2.8853168906373343E-2</v>
      </c>
      <c r="D269">
        <f t="shared" si="38"/>
        <v>1.1960779942121756E-4</v>
      </c>
      <c r="F269" s="18"/>
      <c r="H269" s="13" t="str">
        <f t="shared" si="33"/>
        <v>05/03/2024 16:00:00</v>
      </c>
      <c r="I269" s="24">
        <f>'Correlation Matrix'!D258</f>
        <v>-1.9676494920083998E-2</v>
      </c>
      <c r="J269">
        <f t="shared" si="39"/>
        <v>2.8825197811513094E-4</v>
      </c>
      <c r="L269" s="18"/>
      <c r="N269" s="13" t="str">
        <f t="shared" si="34"/>
        <v>05/03/2024 16:00:00</v>
      </c>
      <c r="O269" s="8">
        <f>'Correlation Matrix'!E258</f>
        <v>4.7576060523742102E-3</v>
      </c>
      <c r="P269">
        <f t="shared" si="40"/>
        <v>1.4800678009150694E-4</v>
      </c>
      <c r="R269" s="18"/>
      <c r="T269" s="13" t="str">
        <f t="shared" si="35"/>
        <v>05/03/2024 16:00:00</v>
      </c>
      <c r="U269" s="8">
        <f>'Correlation Matrix'!F258</f>
        <v>-1.3042313017823071E-2</v>
      </c>
      <c r="V269">
        <f t="shared" si="41"/>
        <v>7.3351450884657024E-4</v>
      </c>
      <c r="X269" s="18"/>
      <c r="Z269" s="13" t="str">
        <f t="shared" si="36"/>
        <v>05/03/2024 16:00:00</v>
      </c>
      <c r="AA269" s="8">
        <f>'Correlation Matrix'!G258</f>
        <v>-2.0726281711580647E-3</v>
      </c>
      <c r="AB269">
        <f t="shared" si="42"/>
        <v>1.4758002381153306E-4</v>
      </c>
      <c r="AD269" s="18"/>
      <c r="AF269" s="13" t="str">
        <f t="shared" si="37"/>
        <v>05/03/2024 16:00:00</v>
      </c>
      <c r="AG269" s="8">
        <f>'Correlation Matrix'!H258</f>
        <v>4.4222773056721964E-3</v>
      </c>
      <c r="AH269">
        <f t="shared" si="43"/>
        <v>1.8562018225768923E-3</v>
      </c>
      <c r="AJ269" s="18"/>
      <c r="AX269" t="str">
        <f>'Correlation Matrix'!B250</f>
        <v>22/02/2024 16:00:00</v>
      </c>
      <c r="AY269" s="7">
        <f>'Correlation Matrix'!C250</f>
        <v>1.1181223144870737E-2</v>
      </c>
      <c r="AZ269" s="7">
        <f>'Correlation Matrix'!D250</f>
        <v>3.4913357479493971E-2</v>
      </c>
      <c r="BA269" s="7">
        <f>'Correlation Matrix'!E250</f>
        <v>-6.4335574378008995E-5</v>
      </c>
      <c r="BB269" s="7">
        <f>'Correlation Matrix'!F250</f>
        <v>4.2208545202927598E-2</v>
      </c>
      <c r="BC269" s="7">
        <f>'Correlation Matrix'!G250</f>
        <v>2.6887210834217714E-2</v>
      </c>
      <c r="BD269" s="7">
        <f>'Correlation Matrix'!H250</f>
        <v>1.5031062102442433E-2</v>
      </c>
      <c r="BE269">
        <f>'Correlation Matrix'!I250</f>
        <v>247</v>
      </c>
    </row>
    <row r="270" spans="2:57" x14ac:dyDescent="0.2">
      <c r="B270" s="13" t="str">
        <f>'Correlation Matrix'!B259</f>
        <v>06/03/2024 16:00:00</v>
      </c>
      <c r="C270" s="24">
        <f>'Correlation Matrix'!C259</f>
        <v>-5.8955482635053178E-3</v>
      </c>
      <c r="D270">
        <f t="shared" si="38"/>
        <v>1.6238165281232711E-4</v>
      </c>
      <c r="F270" s="18"/>
      <c r="H270" s="13" t="str">
        <f t="shared" si="33"/>
        <v>06/03/2024 16:00:00</v>
      </c>
      <c r="I270" s="24">
        <f>'Correlation Matrix'!D259</f>
        <v>-3.5094820705164902E-3</v>
      </c>
      <c r="J270">
        <f t="shared" si="39"/>
        <v>2.941867265686286E-4</v>
      </c>
      <c r="L270" s="18"/>
      <c r="N270" s="13" t="str">
        <f t="shared" si="34"/>
        <v>06/03/2024 16:00:00</v>
      </c>
      <c r="O270" s="8">
        <f>'Correlation Matrix'!E259</f>
        <v>-8.4586970508485158E-3</v>
      </c>
      <c r="P270">
        <f t="shared" si="40"/>
        <v>1.4048446220699177E-4</v>
      </c>
      <c r="R270" s="18"/>
      <c r="T270" s="13" t="str">
        <f t="shared" si="35"/>
        <v>06/03/2024 16:00:00</v>
      </c>
      <c r="U270" s="8">
        <f>'Correlation Matrix'!F259</f>
        <v>1.8784740610672077E-2</v>
      </c>
      <c r="V270">
        <f t="shared" si="41"/>
        <v>6.9970975404706856E-4</v>
      </c>
      <c r="X270" s="18"/>
      <c r="Z270" s="13" t="str">
        <f t="shared" si="36"/>
        <v>06/03/2024 16:00:00</v>
      </c>
      <c r="AA270" s="8">
        <f>'Correlation Matrix'!G259</f>
        <v>8.6890401008813695E-3</v>
      </c>
      <c r="AB270">
        <f t="shared" si="42"/>
        <v>1.3898296963499375E-4</v>
      </c>
      <c r="AD270" s="18"/>
      <c r="AF270" s="13" t="str">
        <f t="shared" si="37"/>
        <v>06/03/2024 16:00:00</v>
      </c>
      <c r="AG270" s="8">
        <f>'Correlation Matrix'!H259</f>
        <v>1.7996281058010679E-2</v>
      </c>
      <c r="AH270">
        <f t="shared" si="43"/>
        <v>1.7460031054163743E-3</v>
      </c>
      <c r="AJ270" s="18"/>
      <c r="AX270" t="str">
        <f>'Correlation Matrix'!B249</f>
        <v>21/02/2024 16:00:00</v>
      </c>
      <c r="AY270" s="7">
        <f>'Correlation Matrix'!C249</f>
        <v>4.1772073491637982E-3</v>
      </c>
      <c r="AZ270" s="7">
        <f>'Correlation Matrix'!D249</f>
        <v>8.9969921987350897E-3</v>
      </c>
      <c r="BA270" s="7">
        <f>'Correlation Matrix'!E249</f>
        <v>9.3072026555555791E-3</v>
      </c>
      <c r="BB270" s="7">
        <f>'Correlation Matrix'!F249</f>
        <v>-1.3779745598017624E-2</v>
      </c>
      <c r="BC270" s="7">
        <f>'Correlation Matrix'!G249</f>
        <v>1.603020711737118E-2</v>
      </c>
      <c r="BD270" s="7">
        <f>'Correlation Matrix'!H249</f>
        <v>-3.039516017896704E-3</v>
      </c>
      <c r="BE270">
        <f>'Correlation Matrix'!I249</f>
        <v>246</v>
      </c>
    </row>
    <row r="271" spans="2:57" x14ac:dyDescent="0.2">
      <c r="B271" s="13" t="str">
        <f>'Correlation Matrix'!B260</f>
        <v>07/03/2024 16:00:00</v>
      </c>
      <c r="C271" s="24">
        <f>'Correlation Matrix'!C260</f>
        <v>-7.0980719885401129E-4</v>
      </c>
      <c r="D271">
        <f t="shared" si="38"/>
        <v>1.5472420300322671E-4</v>
      </c>
      <c r="F271" s="18"/>
      <c r="H271" s="13" t="str">
        <f t="shared" ref="H271:H334" si="44">B271</f>
        <v>07/03/2024 16:00:00</v>
      </c>
      <c r="I271" s="24">
        <f>'Correlation Matrix'!D260</f>
        <v>1.8897031364077933E-2</v>
      </c>
      <c r="J271">
        <f t="shared" si="39"/>
        <v>2.7727451083870748E-4</v>
      </c>
      <c r="L271" s="18"/>
      <c r="N271" s="13" t="str">
        <f t="shared" ref="N271:N334" si="45">H271</f>
        <v>07/03/2024 16:00:00</v>
      </c>
      <c r="O271" s="8">
        <f>'Correlation Matrix'!E260</f>
        <v>6.9869279866799387E-3</v>
      </c>
      <c r="P271">
        <f t="shared" si="40"/>
        <v>1.3634836782245427E-4</v>
      </c>
      <c r="R271" s="18"/>
      <c r="T271" s="13" t="str">
        <f t="shared" ref="T271:T334" si="46">N271</f>
        <v>07/03/2024 16:00:00</v>
      </c>
      <c r="U271" s="8">
        <f>'Correlation Matrix'!F260</f>
        <v>-6.3596480630146437E-3</v>
      </c>
      <c r="V271">
        <f t="shared" si="41"/>
        <v>6.7889915759285842E-4</v>
      </c>
      <c r="X271" s="18"/>
      <c r="Z271" s="13" t="str">
        <f t="shared" ref="Z271:Z334" si="47">T271</f>
        <v>07/03/2024 16:00:00</v>
      </c>
      <c r="AA271" s="8">
        <f>'Correlation Matrix'!G260</f>
        <v>-8.6462620973241106E-3</v>
      </c>
      <c r="AB271">
        <f t="shared" si="42"/>
        <v>1.3517395652937761E-4</v>
      </c>
      <c r="AD271" s="18"/>
      <c r="AF271" s="13" t="str">
        <f t="shared" ref="AF271:AF334" si="48">Z271</f>
        <v>07/03/2024 16:00:00</v>
      </c>
      <c r="AG271" s="8">
        <f>'Correlation Matrix'!H260</f>
        <v>-2.2249425131397513E-3</v>
      </c>
      <c r="AH271">
        <f t="shared" si="43"/>
        <v>1.6606748870065266E-3</v>
      </c>
      <c r="AJ271" s="18"/>
      <c r="AX271" t="str">
        <f>'Correlation Matrix'!B248</f>
        <v>20/02/2024 16:00:00</v>
      </c>
      <c r="AY271" s="7">
        <f>'Correlation Matrix'!C248</f>
        <v>-4.1223572271086705E-3</v>
      </c>
      <c r="AZ271" s="7">
        <f>'Correlation Matrix'!D248</f>
        <v>-1.4439182501420249E-2</v>
      </c>
      <c r="BA271" s="7">
        <f>'Correlation Matrix'!E248</f>
        <v>-4.0825640737099534E-3</v>
      </c>
      <c r="BB271" s="7">
        <f>'Correlation Matrix'!F248</f>
        <v>2.4467837017270481E-3</v>
      </c>
      <c r="BC271" s="7">
        <f>'Correlation Matrix'!G248</f>
        <v>-3.5617105649982703E-2</v>
      </c>
      <c r="BD271" s="7">
        <f>'Correlation Matrix'!H248</f>
        <v>4.8676700919594602E-3</v>
      </c>
      <c r="BE271">
        <f>'Correlation Matrix'!I248</f>
        <v>245</v>
      </c>
    </row>
    <row r="272" spans="2:57" x14ac:dyDescent="0.2">
      <c r="B272" s="13" t="str">
        <f>'Correlation Matrix'!B261</f>
        <v>08/03/2024 16:00:00</v>
      </c>
      <c r="C272" s="24">
        <f>'Correlation Matrix'!C261</f>
        <v>1.0184646360068749E-2</v>
      </c>
      <c r="D272">
        <f t="shared" si="38"/>
        <v>1.4547098039860581E-4</v>
      </c>
      <c r="F272" s="18"/>
      <c r="H272" s="13" t="str">
        <f t="shared" si="44"/>
        <v>08/03/2024 16:00:00</v>
      </c>
      <c r="I272" s="24">
        <f>'Correlation Matrix'!D261</f>
        <v>-8.3482893914712739E-3</v>
      </c>
      <c r="J272">
        <f t="shared" si="39"/>
        <v>2.8206390785088175E-4</v>
      </c>
      <c r="L272" s="18"/>
      <c r="N272" s="13" t="str">
        <f t="shared" si="45"/>
        <v>08/03/2024 16:00:00</v>
      </c>
      <c r="O272" s="8">
        <f>'Correlation Matrix'!E261</f>
        <v>3.4085246032854065E-3</v>
      </c>
      <c r="P272">
        <f t="shared" si="40"/>
        <v>1.3109649551457008E-4</v>
      </c>
      <c r="R272" s="18"/>
      <c r="T272" s="13" t="str">
        <f t="shared" si="46"/>
        <v>08/03/2024 16:00:00</v>
      </c>
      <c r="U272" s="8">
        <f>'Correlation Matrix'!F261</f>
        <v>-2.0164907359095059E-2</v>
      </c>
      <c r="V272">
        <f t="shared" si="41"/>
        <v>6.4059191554641129E-4</v>
      </c>
      <c r="X272" s="18"/>
      <c r="Z272" s="13" t="str">
        <f t="shared" si="47"/>
        <v>08/03/2024 16:00:00</v>
      </c>
      <c r="AA272" s="8">
        <f>'Correlation Matrix'!G261</f>
        <v>3.6720792756832817E-3</v>
      </c>
      <c r="AB272">
        <f t="shared" si="42"/>
        <v>1.3154899003295234E-4</v>
      </c>
      <c r="AD272" s="18"/>
      <c r="AF272" s="13" t="str">
        <f t="shared" si="48"/>
        <v>08/03/2024 16:00:00</v>
      </c>
      <c r="AG272" s="8">
        <f>'Correlation Matrix'!H261</f>
        <v>-5.1475021439881107E-2</v>
      </c>
      <c r="AH272">
        <f t="shared" si="43"/>
        <v>1.5613314159373416E-3</v>
      </c>
      <c r="AJ272" s="18"/>
      <c r="AX272" t="str">
        <f>'Correlation Matrix'!B247</f>
        <v>16/02/2024 16:00:00</v>
      </c>
      <c r="AY272" s="7">
        <f>'Correlation Matrix'!C247</f>
        <v>-8.4660636202350554E-3</v>
      </c>
      <c r="AZ272" s="7">
        <f>'Correlation Matrix'!D247</f>
        <v>-1.7093517468521606E-3</v>
      </c>
      <c r="BA272" s="7">
        <f>'Correlation Matrix'!E247</f>
        <v>1.1000033462211644E-3</v>
      </c>
      <c r="BB272" s="7">
        <f>'Correlation Matrix'!F247</f>
        <v>-3.656010832502047E-2</v>
      </c>
      <c r="BC272" s="7">
        <f>'Correlation Matrix'!G247</f>
        <v>-6.7063620911112639E-3</v>
      </c>
      <c r="BD272" s="7">
        <f>'Correlation Matrix'!H247</f>
        <v>-2.5888996413717786E-3</v>
      </c>
      <c r="BE272">
        <f>'Correlation Matrix'!I247</f>
        <v>244</v>
      </c>
    </row>
    <row r="273" spans="2:57" x14ac:dyDescent="0.2">
      <c r="B273" s="13" t="str">
        <f>'Correlation Matrix'!B262</f>
        <v>11/03/2024 16:00:00</v>
      </c>
      <c r="C273" s="24">
        <f>'Correlation Matrix'!C262</f>
        <v>1.1762101364637088E-2</v>
      </c>
      <c r="D273">
        <f t="shared" si="38"/>
        <v>1.4296634286346916E-4</v>
      </c>
      <c r="F273" s="18"/>
      <c r="H273" s="13" t="str">
        <f t="shared" si="44"/>
        <v>11/03/2024 16:00:00</v>
      </c>
      <c r="I273" s="24">
        <f>'Correlation Matrix'!D262</f>
        <v>-1.9522084958106242E-2</v>
      </c>
      <c r="J273">
        <f t="shared" si="39"/>
        <v>2.6932170952565393E-4</v>
      </c>
      <c r="L273" s="18"/>
      <c r="N273" s="13" t="str">
        <f t="shared" si="45"/>
        <v>11/03/2024 16:00:00</v>
      </c>
      <c r="O273" s="8">
        <f>'Correlation Matrix'!E262</f>
        <v>1.4045546920789775E-2</v>
      </c>
      <c r="P273">
        <f t="shared" si="40"/>
        <v>1.2392778818196798E-4</v>
      </c>
      <c r="R273" s="18"/>
      <c r="T273" s="13" t="str">
        <f t="shared" si="46"/>
        <v>11/03/2024 16:00:00</v>
      </c>
      <c r="U273" s="8">
        <f>'Correlation Matrix'!F262</f>
        <v>-1.5235165606482972E-2</v>
      </c>
      <c r="V273">
        <f t="shared" si="41"/>
        <v>6.2655380994167977E-4</v>
      </c>
      <c r="X273" s="18"/>
      <c r="Z273" s="13" t="str">
        <f t="shared" si="47"/>
        <v>11/03/2024 16:00:00</v>
      </c>
      <c r="AA273" s="8">
        <f>'Correlation Matrix'!G262</f>
        <v>-2.1312418827065211E-4</v>
      </c>
      <c r="AB273">
        <f t="shared" si="42"/>
        <v>1.2446510060338937E-4</v>
      </c>
      <c r="AD273" s="18"/>
      <c r="AF273" s="13" t="str">
        <f t="shared" si="48"/>
        <v>11/03/2024 16:00:00</v>
      </c>
      <c r="AG273" s="8">
        <f>'Correlation Matrix'!H262</f>
        <v>-1.5717648081403721E-2</v>
      </c>
      <c r="AH273">
        <f t="shared" si="43"/>
        <v>1.6266322009152743E-3</v>
      </c>
      <c r="AJ273" s="18"/>
      <c r="AX273" t="str">
        <f>'Correlation Matrix'!B246</f>
        <v>15/02/2024 16:00:00</v>
      </c>
      <c r="AY273" s="7">
        <f>'Correlation Matrix'!C246</f>
        <v>-1.5760444554656545E-3</v>
      </c>
      <c r="AZ273" s="7">
        <f>'Correlation Matrix'!D246</f>
        <v>-6.9253167208405486E-3</v>
      </c>
      <c r="BA273" s="7">
        <f>'Correlation Matrix'!E246</f>
        <v>2.2589103353420223E-2</v>
      </c>
      <c r="BB273" s="7">
        <f>'Correlation Matrix'!F246</f>
        <v>-1.1802196578266039E-3</v>
      </c>
      <c r="BC273" s="7">
        <f>'Correlation Matrix'!G246</f>
        <v>1.3006472930664162E-2</v>
      </c>
      <c r="BD273" s="7">
        <f>'Correlation Matrix'!H246</f>
        <v>2.1755864420920458E-2</v>
      </c>
      <c r="BE273">
        <f>'Correlation Matrix'!I246</f>
        <v>243</v>
      </c>
    </row>
    <row r="274" spans="2:57" x14ac:dyDescent="0.2">
      <c r="B274" s="13" t="str">
        <f>'Correlation Matrix'!B263</f>
        <v>12/03/2024 16:00:00</v>
      </c>
      <c r="C274" s="24">
        <f>'Correlation Matrix'!C263</f>
        <v>2.7747286430700939E-3</v>
      </c>
      <c r="D274">
        <f t="shared" ref="D274:D337" si="49">$B$2*D273+(1-$B$2)*C273^2</f>
        <v>1.4268918400238087E-4</v>
      </c>
      <c r="F274" s="18"/>
      <c r="H274" s="13" t="str">
        <f t="shared" si="44"/>
        <v>12/03/2024 16:00:00</v>
      </c>
      <c r="I274" s="24">
        <f>'Correlation Matrix'!D263</f>
        <v>1.9750174141965615E-2</v>
      </c>
      <c r="J274">
        <f t="shared" ref="J274:J337" si="50">$B$2*J273+(1-$B$2)*I273^2</f>
        <v>2.7602911502080577E-4</v>
      </c>
      <c r="L274" s="18"/>
      <c r="N274" s="13" t="str">
        <f t="shared" si="45"/>
        <v>12/03/2024 16:00:00</v>
      </c>
      <c r="O274" s="8">
        <f>'Correlation Matrix'!E263</f>
        <v>-7.2394619634895321E-4</v>
      </c>
      <c r="P274">
        <f t="shared" ref="P274:P337" si="51">$B$2*P273+(1-$B$2)*O273^2</f>
        <v>1.2832876418929632E-4</v>
      </c>
      <c r="R274" s="18"/>
      <c r="T274" s="13" t="str">
        <f t="shared" si="46"/>
        <v>12/03/2024 16:00:00</v>
      </c>
      <c r="U274" s="8">
        <f>'Correlation Matrix'!F263</f>
        <v>1.4815085785140682E-2</v>
      </c>
      <c r="V274">
        <f t="shared" ref="V274:V337" si="52">$B$2*V273+(1-$B$2)*U273^2</f>
        <v>6.0288719760859667E-4</v>
      </c>
      <c r="X274" s="18"/>
      <c r="Z274" s="13" t="str">
        <f t="shared" si="47"/>
        <v>12/03/2024 16:00:00</v>
      </c>
      <c r="AA274" s="8">
        <f>'Correlation Matrix'!G263</f>
        <v>7.8766476251668979E-3</v>
      </c>
      <c r="AB274">
        <f t="shared" ref="AB274:AB337" si="53">$B$2*AB273+(1-$B$2)*AA273^2</f>
        <v>1.1699991988236357E-4</v>
      </c>
      <c r="AD274" s="18"/>
      <c r="AF274" s="13" t="str">
        <f t="shared" si="48"/>
        <v>12/03/2024 16:00:00</v>
      </c>
      <c r="AG274" s="8">
        <f>'Correlation Matrix'!H263</f>
        <v>2.7358170983303978E-3</v>
      </c>
      <c r="AH274">
        <f t="shared" ref="AH274:AH337" si="54">$B$2*AH273+(1-$B$2)*AG273^2</f>
        <v>1.5438569365330088E-3</v>
      </c>
      <c r="AJ274" s="18"/>
      <c r="AX274" t="str">
        <f>'Correlation Matrix'!B245</f>
        <v>14/02/2024 16:00:00</v>
      </c>
      <c r="AY274" s="7">
        <f>'Correlation Matrix'!C245</f>
        <v>-4.8213750321093058E-3</v>
      </c>
      <c r="AZ274" s="7">
        <f>'Correlation Matrix'!D245</f>
        <v>1.3780325245090166E-2</v>
      </c>
      <c r="BA274" s="7">
        <f>'Correlation Matrix'!E245</f>
        <v>2.7187444219045273E-3</v>
      </c>
      <c r="BB274" s="7">
        <f>'Correlation Matrix'!F245</f>
        <v>1.3298699910438711E-2</v>
      </c>
      <c r="BC274" s="7">
        <f>'Correlation Matrix'!G245</f>
        <v>1.021993446654358E-2</v>
      </c>
      <c r="BD274" s="7">
        <f>'Correlation Matrix'!H245</f>
        <v>5.9240955855969051E-3</v>
      </c>
      <c r="BE274">
        <f>'Correlation Matrix'!I245</f>
        <v>242</v>
      </c>
    </row>
    <row r="275" spans="2:57" x14ac:dyDescent="0.2">
      <c r="B275" s="13" t="str">
        <f>'Correlation Matrix'!B264</f>
        <v>13/03/2024 16:00:00</v>
      </c>
      <c r="C275" s="24">
        <f>'Correlation Matrix'!C264</f>
        <v>-1.2196689701489101E-2</v>
      </c>
      <c r="D275">
        <f t="shared" si="49"/>
        <v>1.3458978010479842E-4</v>
      </c>
      <c r="F275" s="18"/>
      <c r="H275" s="13" t="str">
        <f t="shared" si="44"/>
        <v>13/03/2024 16:00:00</v>
      </c>
      <c r="I275" s="24">
        <f>'Correlation Matrix'!D264</f>
        <v>6.6486961784346229E-3</v>
      </c>
      <c r="J275">
        <f t="shared" si="50"/>
        <v>2.8287153083783546E-4</v>
      </c>
      <c r="L275" s="18"/>
      <c r="N275" s="13" t="str">
        <f t="shared" si="45"/>
        <v>13/03/2024 16:00:00</v>
      </c>
      <c r="O275" s="8">
        <f>'Correlation Matrix'!E264</f>
        <v>1.3081486825832921E-2</v>
      </c>
      <c r="P275">
        <f t="shared" si="51"/>
        <v>1.2066048422365102E-4</v>
      </c>
      <c r="R275" s="18"/>
      <c r="T275" s="13" t="str">
        <f t="shared" si="46"/>
        <v>13/03/2024 16:00:00</v>
      </c>
      <c r="U275" s="8">
        <f>'Correlation Matrix'!F264</f>
        <v>-7.8034773293486591E-3</v>
      </c>
      <c r="V275">
        <f t="shared" si="52"/>
        <v>5.798831717613456E-4</v>
      </c>
      <c r="X275" s="18"/>
      <c r="Z275" s="13" t="str">
        <f t="shared" si="47"/>
        <v>13/03/2024 16:00:00</v>
      </c>
      <c r="AA275" s="8">
        <f>'Correlation Matrix'!G264</f>
        <v>5.7776813894404831E-3</v>
      </c>
      <c r="AB275">
        <f t="shared" si="53"/>
        <v>1.137024193580846E-4</v>
      </c>
      <c r="AD275" s="18"/>
      <c r="AF275" s="13" t="str">
        <f t="shared" si="48"/>
        <v>13/03/2024 16:00:00</v>
      </c>
      <c r="AG275" s="8">
        <f>'Correlation Matrix'!H264</f>
        <v>-3.0336400150267448E-3</v>
      </c>
      <c r="AH275">
        <f t="shared" si="54"/>
        <v>1.4516746020527592E-3</v>
      </c>
      <c r="AJ275" s="18"/>
      <c r="AX275" t="str">
        <f>'Correlation Matrix'!B244</f>
        <v>13/02/2024 16:00:00</v>
      </c>
      <c r="AY275" s="7">
        <f>'Correlation Matrix'!C244</f>
        <v>-1.1338416427254269E-2</v>
      </c>
      <c r="AZ275" s="7">
        <f>'Correlation Matrix'!D244</f>
        <v>-2.1703004458623384E-2</v>
      </c>
      <c r="BA275" s="7">
        <f>'Correlation Matrix'!E244</f>
        <v>-9.7793828143806875E-3</v>
      </c>
      <c r="BB275" s="7">
        <f>'Correlation Matrix'!F244</f>
        <v>-3.5231450297710971E-2</v>
      </c>
      <c r="BC275" s="7">
        <f>'Correlation Matrix'!G244</f>
        <v>3.8077877095053715E-3</v>
      </c>
      <c r="BD275" s="7">
        <f>'Correlation Matrix'!H244</f>
        <v>-4.6798307077480124E-3</v>
      </c>
      <c r="BE275">
        <f>'Correlation Matrix'!I244</f>
        <v>241</v>
      </c>
    </row>
    <row r="276" spans="2:57" x14ac:dyDescent="0.2">
      <c r="B276" s="13" t="str">
        <f>'Correlation Matrix'!B265</f>
        <v>14/03/2024 16:00:00</v>
      </c>
      <c r="C276" s="24">
        <f>'Correlation Matrix'!C265</f>
        <v>1.0868092908418524E-2</v>
      </c>
      <c r="D276">
        <f t="shared" si="49"/>
        <v>1.3543994767897512E-4</v>
      </c>
      <c r="F276" s="18"/>
      <c r="H276" s="13" t="str">
        <f t="shared" si="44"/>
        <v>14/03/2024 16:00:00</v>
      </c>
      <c r="I276" s="24">
        <f>'Correlation Matrix'!D265</f>
        <v>1.2327419625636125E-2</v>
      </c>
      <c r="J276">
        <f t="shared" si="50"/>
        <v>2.685515486399532E-4</v>
      </c>
      <c r="L276" s="18"/>
      <c r="N276" s="13" t="str">
        <f t="shared" si="45"/>
        <v>14/03/2024 16:00:00</v>
      </c>
      <c r="O276" s="8">
        <f>'Correlation Matrix'!E265</f>
        <v>1.1693017364192398E-2</v>
      </c>
      <c r="P276">
        <f t="shared" si="51"/>
        <v>1.2368837302469837E-4</v>
      </c>
      <c r="R276" s="18"/>
      <c r="T276" s="13" t="str">
        <f t="shared" si="46"/>
        <v>14/03/2024 16:00:00</v>
      </c>
      <c r="U276" s="8">
        <f>'Correlation Matrix'!F265</f>
        <v>-2.7257830927470743E-2</v>
      </c>
      <c r="V276">
        <f t="shared" si="52"/>
        <v>5.4874383696144435E-4</v>
      </c>
      <c r="X276" s="18"/>
      <c r="Z276" s="13" t="str">
        <f t="shared" si="47"/>
        <v>14/03/2024 16:00:00</v>
      </c>
      <c r="AA276" s="8">
        <f>'Correlation Matrix'!G265</f>
        <v>8.1039926709874782E-3</v>
      </c>
      <c r="AB276">
        <f t="shared" si="53"/>
        <v>1.0888317033087273E-4</v>
      </c>
      <c r="AD276" s="18"/>
      <c r="AF276" s="13" t="str">
        <f t="shared" si="48"/>
        <v>14/03/2024 16:00:00</v>
      </c>
      <c r="AG276" s="8">
        <f>'Correlation Matrix'!H265</f>
        <v>-1.9369026568942217E-2</v>
      </c>
      <c r="AH276">
        <f t="shared" si="54"/>
        <v>1.36512630423404E-3</v>
      </c>
      <c r="AJ276" s="18"/>
      <c r="AX276" t="str">
        <f>'Correlation Matrix'!B243</f>
        <v>12/02/2024 16:00:00</v>
      </c>
      <c r="AY276" s="7">
        <f>'Correlation Matrix'!C243</f>
        <v>-9.0426148080278088E-3</v>
      </c>
      <c r="AZ276" s="7">
        <f>'Correlation Matrix'!D243</f>
        <v>-1.2168897821162254E-2</v>
      </c>
      <c r="BA276" s="7">
        <f>'Correlation Matrix'!E243</f>
        <v>6.8619957829832833E-3</v>
      </c>
      <c r="BB276" s="7">
        <f>'Correlation Matrix'!F243</f>
        <v>8.8085873215536029E-3</v>
      </c>
      <c r="BC276" s="7">
        <f>'Correlation Matrix'!G243</f>
        <v>1.8110610564431369E-3</v>
      </c>
      <c r="BD276" s="7">
        <f>'Correlation Matrix'!H243</f>
        <v>-2.8082250450665515E-2</v>
      </c>
      <c r="BE276">
        <f>'Correlation Matrix'!I243</f>
        <v>240</v>
      </c>
    </row>
    <row r="277" spans="2:57" x14ac:dyDescent="0.2">
      <c r="B277" s="13" t="str">
        <f>'Correlation Matrix'!B266</f>
        <v>15/03/2024 16:00:00</v>
      </c>
      <c r="C277" s="24">
        <f>'Correlation Matrix'!C266</f>
        <v>-2.1989477062673733E-3</v>
      </c>
      <c r="D277">
        <f t="shared" si="49"/>
        <v>1.3440047742619763E-4</v>
      </c>
      <c r="F277" s="18"/>
      <c r="H277" s="13" t="str">
        <f t="shared" si="44"/>
        <v>15/03/2024 16:00:00</v>
      </c>
      <c r="I277" s="24">
        <f>'Correlation Matrix'!D266</f>
        <v>-2.4521997775277506E-2</v>
      </c>
      <c r="J277">
        <f t="shared" si="50"/>
        <v>2.6155637219914713E-4</v>
      </c>
      <c r="L277" s="18"/>
      <c r="N277" s="13" t="str">
        <f t="shared" si="45"/>
        <v>15/03/2024 16:00:00</v>
      </c>
      <c r="O277" s="8">
        <f>'Correlation Matrix'!E266</f>
        <v>-9.638554963065164E-4</v>
      </c>
      <c r="P277">
        <f t="shared" si="51"/>
        <v>1.2447066994797476E-4</v>
      </c>
      <c r="R277" s="18"/>
      <c r="T277" s="13" t="str">
        <f t="shared" si="46"/>
        <v>15/03/2024 16:00:00</v>
      </c>
      <c r="U277" s="8">
        <f>'Correlation Matrix'!F266</f>
        <v>-1.6895629557366711E-2</v>
      </c>
      <c r="V277">
        <f t="shared" si="52"/>
        <v>5.6039856755599258E-4</v>
      </c>
      <c r="X277" s="18"/>
      <c r="Z277" s="13" t="str">
        <f t="shared" si="47"/>
        <v>15/03/2024 16:00:00</v>
      </c>
      <c r="AA277" s="8">
        <f>'Correlation Matrix'!G266</f>
        <v>-7.6415357553209278E-3</v>
      </c>
      <c r="AB277">
        <f t="shared" si="53"/>
        <v>1.0629066194370548E-4</v>
      </c>
      <c r="AD277" s="18"/>
      <c r="AF277" s="13" t="str">
        <f t="shared" si="48"/>
        <v>15/03/2024 16:00:00</v>
      </c>
      <c r="AG277" s="8">
        <f>'Correlation Matrix'!H266</f>
        <v>5.3307613515482938E-3</v>
      </c>
      <c r="AH277">
        <f t="shared" si="54"/>
        <v>1.3057282773937008E-3</v>
      </c>
      <c r="AJ277" s="18"/>
      <c r="AX277" t="str">
        <f>'Correlation Matrix'!B242</f>
        <v>09/02/2024 16:00:00</v>
      </c>
      <c r="AY277" s="7">
        <f>'Correlation Matrix'!C242</f>
        <v>2.8104056464991977E-3</v>
      </c>
      <c r="AZ277" s="7">
        <f>'Correlation Matrix'!D242</f>
        <v>2.6781350237782442E-2</v>
      </c>
      <c r="BA277" s="7">
        <f>'Correlation Matrix'!E242</f>
        <v>-1.9797434527629196E-2</v>
      </c>
      <c r="BB277" s="7">
        <f>'Correlation Matrix'!F242</f>
        <v>-5.3407766563968676E-3</v>
      </c>
      <c r="BC277" s="7">
        <f>'Correlation Matrix'!G242</f>
        <v>-8.2956758092090342E-4</v>
      </c>
      <c r="BD277" s="7">
        <f>'Correlation Matrix'!H242</f>
        <v>1.1031341658022489E-2</v>
      </c>
      <c r="BE277">
        <f>'Correlation Matrix'!I242</f>
        <v>239</v>
      </c>
    </row>
    <row r="278" spans="2:57" x14ac:dyDescent="0.2">
      <c r="B278" s="13" t="str">
        <f>'Correlation Matrix'!B267</f>
        <v>18/03/2024 16:00:00</v>
      </c>
      <c r="C278" s="24">
        <f>'Correlation Matrix'!C267</f>
        <v>6.3521608751096097E-3</v>
      </c>
      <c r="D278">
        <f t="shared" si="49"/>
        <v>1.2662657104151967E-4</v>
      </c>
      <c r="F278" s="18"/>
      <c r="H278" s="13" t="str">
        <f t="shared" si="44"/>
        <v>18/03/2024 16:00:00</v>
      </c>
      <c r="I278" s="24">
        <f>'Correlation Matrix'!D267</f>
        <v>3.4393809453396704E-4</v>
      </c>
      <c r="J278">
        <f t="shared" si="50"/>
        <v>2.8194269236064124E-4</v>
      </c>
      <c r="L278" s="18"/>
      <c r="N278" s="13" t="str">
        <f t="shared" si="45"/>
        <v>18/03/2024 16:00:00</v>
      </c>
      <c r="O278" s="8">
        <f>'Correlation Matrix'!E267</f>
        <v>-9.0043741612557283E-4</v>
      </c>
      <c r="P278">
        <f t="shared" si="51"/>
        <v>1.1705817079616188E-4</v>
      </c>
      <c r="R278" s="18"/>
      <c r="T278" s="13" t="str">
        <f t="shared" si="46"/>
        <v>18/03/2024 16:00:00</v>
      </c>
      <c r="U278" s="8">
        <f>'Correlation Matrix'!F267</f>
        <v>-7.9982652558401764E-3</v>
      </c>
      <c r="V278">
        <f t="shared" si="52"/>
        <v>5.4390239139101885E-4</v>
      </c>
      <c r="X278" s="18"/>
      <c r="Z278" s="13" t="str">
        <f t="shared" si="47"/>
        <v>18/03/2024 16:00:00</v>
      </c>
      <c r="AA278" s="8">
        <f>'Correlation Matrix'!G267</f>
        <v>6.4102783609190188E-3</v>
      </c>
      <c r="AB278">
        <f t="shared" si="53"/>
        <v>1.0341680634907405E-4</v>
      </c>
      <c r="AD278" s="18"/>
      <c r="AF278" s="13" t="str">
        <f t="shared" si="48"/>
        <v>18/03/2024 16:00:00</v>
      </c>
      <c r="AG278" s="8">
        <f>'Correlation Matrix'!H267</f>
        <v>1.9859487477010336E-2</v>
      </c>
      <c r="AH278">
        <f t="shared" si="54"/>
        <v>1.2290896017453084E-3</v>
      </c>
      <c r="AJ278" s="18"/>
      <c r="AX278" t="str">
        <f>'Correlation Matrix'!B241</f>
        <v>08/02/2024 16:00:00</v>
      </c>
      <c r="AY278" s="7">
        <f>'Correlation Matrix'!C241</f>
        <v>-5.7713341566836846E-3</v>
      </c>
      <c r="AZ278" s="7">
        <f>'Correlation Matrix'!D241</f>
        <v>-4.0544169298222747E-3</v>
      </c>
      <c r="BA278" s="7">
        <f>'Correlation Matrix'!E241</f>
        <v>1.2606718449782466E-2</v>
      </c>
      <c r="BB278" s="7">
        <f>'Correlation Matrix'!F241</f>
        <v>-1.4028055726645712E-2</v>
      </c>
      <c r="BC278" s="7">
        <f>'Correlation Matrix'!G241</f>
        <v>-7.9333582787407472E-3</v>
      </c>
      <c r="BD278" s="7">
        <f>'Correlation Matrix'!H241</f>
        <v>-1.3525014314584147E-2</v>
      </c>
      <c r="BE278">
        <f>'Correlation Matrix'!I241</f>
        <v>238</v>
      </c>
    </row>
    <row r="279" spans="2:57" x14ac:dyDescent="0.2">
      <c r="B279" s="13" t="str">
        <f>'Correlation Matrix'!B268</f>
        <v>19/03/2024 16:00:00</v>
      </c>
      <c r="C279" s="24">
        <f>'Correlation Matrix'!C268</f>
        <v>1.3493629551585165E-2</v>
      </c>
      <c r="D279">
        <f t="shared" si="49"/>
        <v>1.2144997364602488E-4</v>
      </c>
      <c r="F279" s="18"/>
      <c r="H279" s="13" t="str">
        <f t="shared" si="44"/>
        <v>19/03/2024 16:00:00</v>
      </c>
      <c r="I279" s="24">
        <f>'Correlation Matrix'!D268</f>
        <v>8.1055298501389247E-3</v>
      </c>
      <c r="J279">
        <f t="shared" si="50"/>
        <v>2.6503322842377503E-4</v>
      </c>
      <c r="L279" s="18"/>
      <c r="N279" s="13" t="str">
        <f t="shared" si="45"/>
        <v>19/03/2024 16:00:00</v>
      </c>
      <c r="O279" s="8">
        <f>'Correlation Matrix'!E268</f>
        <v>7.755703395271059E-3</v>
      </c>
      <c r="P279">
        <f t="shared" si="51"/>
        <v>1.100833278008137E-4</v>
      </c>
      <c r="R279" s="18"/>
      <c r="T279" s="13" t="str">
        <f t="shared" si="46"/>
        <v>19/03/2024 16:00:00</v>
      </c>
      <c r="U279" s="8">
        <f>'Correlation Matrix'!F268</f>
        <v>8.4407431391657819E-3</v>
      </c>
      <c r="V279">
        <f t="shared" si="52"/>
        <v>5.1510658273372454E-4</v>
      </c>
      <c r="X279" s="18"/>
      <c r="Z279" s="13" t="str">
        <f t="shared" si="47"/>
        <v>19/03/2024 16:00:00</v>
      </c>
      <c r="AA279" s="8">
        <f>'Correlation Matrix'!G268</f>
        <v>1.0613980772134412E-2</v>
      </c>
      <c r="AB279">
        <f t="shared" si="53"/>
        <v>9.9677298087997606E-5</v>
      </c>
      <c r="AD279" s="18"/>
      <c r="AF279" s="13" t="str">
        <f t="shared" si="48"/>
        <v>19/03/2024 16:00:00</v>
      </c>
      <c r="AG279" s="8">
        <f>'Correlation Matrix'!H268</f>
        <v>2.0923840273461784E-2</v>
      </c>
      <c r="AH279">
        <f t="shared" si="54"/>
        <v>1.1790081802115617E-3</v>
      </c>
      <c r="AJ279" s="18"/>
      <c r="AX279" t="str">
        <f>'Correlation Matrix'!B240</f>
        <v>07/02/2024 16:00:00</v>
      </c>
      <c r="AY279" s="7">
        <f>'Correlation Matrix'!C240</f>
        <v>5.8091945337303437E-4</v>
      </c>
      <c r="AZ279" s="7">
        <f>'Correlation Matrix'!D240</f>
        <v>8.1253390981054583E-3</v>
      </c>
      <c r="BA279" s="7">
        <f>'Correlation Matrix'!E240</f>
        <v>-1.4450869566806853E-3</v>
      </c>
      <c r="BB279" s="7">
        <f>'Correlation Matrix'!F240</f>
        <v>-8.8667171786641491E-3</v>
      </c>
      <c r="BC279" s="7">
        <f>'Correlation Matrix'!G240</f>
        <v>3.057211214575539E-3</v>
      </c>
      <c r="BD279" s="7">
        <f>'Correlation Matrix'!H240</f>
        <v>1.1308989260697599E-2</v>
      </c>
      <c r="BE279">
        <f>'Correlation Matrix'!I240</f>
        <v>237</v>
      </c>
    </row>
    <row r="280" spans="2:57" x14ac:dyDescent="0.2">
      <c r="B280" s="13" t="str">
        <f>'Correlation Matrix'!B269</f>
        <v>20/03/2024 16:00:00</v>
      </c>
      <c r="C280" s="24">
        <f>'Correlation Matrix'!C269</f>
        <v>1.4602091726869399E-2</v>
      </c>
      <c r="D280">
        <f t="shared" si="49"/>
        <v>1.2508765753578815E-4</v>
      </c>
      <c r="F280" s="18"/>
      <c r="H280" s="13" t="str">
        <f t="shared" si="44"/>
        <v>20/03/2024 16:00:00</v>
      </c>
      <c r="I280" s="24">
        <f>'Correlation Matrix'!D269</f>
        <v>1.2710240308332522E-2</v>
      </c>
      <c r="J280">
        <f t="shared" si="50"/>
        <v>2.5307321156743814E-4</v>
      </c>
      <c r="L280" s="18"/>
      <c r="N280" s="13" t="str">
        <f t="shared" si="45"/>
        <v>20/03/2024 16:00:00</v>
      </c>
      <c r="O280" s="8">
        <f>'Correlation Matrix'!E269</f>
        <v>-1.3304820744666301E-2</v>
      </c>
      <c r="P280">
        <f t="shared" si="51"/>
        <v>1.0708738424209001E-4</v>
      </c>
      <c r="R280" s="18"/>
      <c r="T280" s="13" t="str">
        <f t="shared" si="46"/>
        <v>20/03/2024 16:00:00</v>
      </c>
      <c r="U280" s="8">
        <f>'Correlation Matrix'!F269</f>
        <v>1.5146815759985719E-2</v>
      </c>
      <c r="V280">
        <f t="shared" si="52"/>
        <v>4.8847495645418346E-4</v>
      </c>
      <c r="X280" s="18"/>
      <c r="Z280" s="13" t="str">
        <f t="shared" si="47"/>
        <v>20/03/2024 16:00:00</v>
      </c>
      <c r="AA280" s="8">
        <f>'Correlation Matrix'!G269</f>
        <v>8.3124629905018278E-3</v>
      </c>
      <c r="AB280">
        <f t="shared" si="53"/>
        <v>1.004560554725921E-4</v>
      </c>
      <c r="AD280" s="18"/>
      <c r="AF280" s="13" t="str">
        <f t="shared" si="48"/>
        <v>20/03/2024 16:00:00</v>
      </c>
      <c r="AG280" s="8">
        <f>'Correlation Matrix'!H269</f>
        <v>1.8959547582040843E-2</v>
      </c>
      <c r="AH280">
        <f t="shared" si="54"/>
        <v>1.1345361149062284E-3</v>
      </c>
      <c r="AJ280" s="18"/>
      <c r="AX280" t="str">
        <f>'Correlation Matrix'!B239</f>
        <v>06/02/2024 16:00:00</v>
      </c>
      <c r="AY280" s="7">
        <f>'Correlation Matrix'!C239</f>
        <v>8.5946733101117737E-3</v>
      </c>
      <c r="AZ280" s="7">
        <f>'Correlation Matrix'!D239</f>
        <v>-6.8344106240270531E-3</v>
      </c>
      <c r="BA280" s="7">
        <f>'Correlation Matrix'!E239</f>
        <v>1.312852831082828E-4</v>
      </c>
      <c r="BB280" s="7">
        <f>'Correlation Matrix'!F239</f>
        <v>-4.5259109168143617E-4</v>
      </c>
      <c r="BC280" s="7">
        <f>'Correlation Matrix'!G239</f>
        <v>8.1547668619141572E-3</v>
      </c>
      <c r="BD280" s="7">
        <f>'Correlation Matrix'!H239</f>
        <v>3.0850377130209748E-2</v>
      </c>
      <c r="BE280">
        <f>'Correlation Matrix'!I239</f>
        <v>236</v>
      </c>
    </row>
    <row r="281" spans="2:57" x14ac:dyDescent="0.2">
      <c r="B281" s="13" t="str">
        <f>'Correlation Matrix'!B270</f>
        <v>21/03/2024 16:00:00</v>
      </c>
      <c r="C281" s="24">
        <f>'Correlation Matrix'!C270</f>
        <v>-4.1715567272317969E-2</v>
      </c>
      <c r="D281">
        <f t="shared" si="49"/>
        <v>1.3037566305163534E-4</v>
      </c>
      <c r="F281" s="18"/>
      <c r="H281" s="13" t="str">
        <f t="shared" si="44"/>
        <v>21/03/2024 16:00:00</v>
      </c>
      <c r="I281" s="24">
        <f>'Correlation Matrix'!D270</f>
        <v>0</v>
      </c>
      <c r="J281">
        <f t="shared" si="50"/>
        <v>2.4758183139512551E-4</v>
      </c>
      <c r="L281" s="18"/>
      <c r="N281" s="13" t="str">
        <f t="shared" si="45"/>
        <v>21/03/2024 16:00:00</v>
      </c>
      <c r="O281" s="8">
        <f>'Correlation Matrix'!E270</f>
        <v>2.0038143804522505E-3</v>
      </c>
      <c r="P281">
        <f t="shared" si="51"/>
        <v>1.1128323649042678E-4</v>
      </c>
      <c r="R281" s="18"/>
      <c r="T281" s="13" t="str">
        <f t="shared" si="46"/>
        <v>21/03/2024 16:00:00</v>
      </c>
      <c r="U281" s="8">
        <f>'Correlation Matrix'!F270</f>
        <v>4.847888012022588E-2</v>
      </c>
      <c r="V281">
        <f t="shared" si="52"/>
        <v>4.7293202072694953E-4</v>
      </c>
      <c r="X281" s="18"/>
      <c r="Z281" s="13" t="str">
        <f t="shared" si="47"/>
        <v>21/03/2024 16:00:00</v>
      </c>
      <c r="AA281" s="8">
        <f>'Correlation Matrix'!G270</f>
        <v>1.2286523231340078E-3</v>
      </c>
      <c r="AB281">
        <f t="shared" si="53"/>
        <v>9.857451460234432E-5</v>
      </c>
      <c r="AD281" s="18"/>
      <c r="AF281" s="13" t="str">
        <f t="shared" si="48"/>
        <v>21/03/2024 16:00:00</v>
      </c>
      <c r="AG281" s="8">
        <f>'Correlation Matrix'!H270</f>
        <v>-9.0327620785093012E-3</v>
      </c>
      <c r="AH281">
        <f t="shared" si="54"/>
        <v>1.0880318146827949E-3</v>
      </c>
      <c r="AJ281" s="18"/>
      <c r="AX281" t="str">
        <f>'Correlation Matrix'!B238</f>
        <v>05/02/2024 16:00:00</v>
      </c>
      <c r="AY281" s="7">
        <f>'Correlation Matrix'!C238</f>
        <v>9.7984881619042011E-3</v>
      </c>
      <c r="AZ281" s="7">
        <f>'Correlation Matrix'!D238</f>
        <v>-8.7689092231310918E-3</v>
      </c>
      <c r="BA281" s="7">
        <f>'Correlation Matrix'!E238</f>
        <v>5.9099716071565997E-4</v>
      </c>
      <c r="BB281" s="7">
        <f>'Correlation Matrix'!F238</f>
        <v>5.4446595482317639E-3</v>
      </c>
      <c r="BC281" s="7">
        <f>'Correlation Matrix'!G238</f>
        <v>-8.3284759864228168E-3</v>
      </c>
      <c r="BD281" s="7">
        <f>'Correlation Matrix'!H238</f>
        <v>-2.0877910317212405E-2</v>
      </c>
      <c r="BE281">
        <f>'Correlation Matrix'!I238</f>
        <v>235</v>
      </c>
    </row>
    <row r="282" spans="2:57" x14ac:dyDescent="0.2">
      <c r="B282" s="13" t="str">
        <f>'Correlation Matrix'!B271</f>
        <v>22/03/2024 16:00:00</v>
      </c>
      <c r="C282" s="24">
        <f>'Correlation Matrix'!C271</f>
        <v>5.2960985131520685E-3</v>
      </c>
      <c r="D282">
        <f t="shared" si="49"/>
        <v>2.2696443643961445E-4</v>
      </c>
      <c r="F282" s="18"/>
      <c r="H282" s="13" t="str">
        <f t="shared" si="44"/>
        <v>22/03/2024 16:00:00</v>
      </c>
      <c r="I282" s="24">
        <f>'Correlation Matrix'!D271</f>
        <v>4.0333929533094429E-3</v>
      </c>
      <c r="J282">
        <f t="shared" si="50"/>
        <v>2.3272692151141798E-4</v>
      </c>
      <c r="L282" s="18"/>
      <c r="N282" s="13" t="str">
        <f t="shared" si="45"/>
        <v>22/03/2024 16:00:00</v>
      </c>
      <c r="O282" s="8">
        <f>'Correlation Matrix'!E271</f>
        <v>-1.2923237776882343E-3</v>
      </c>
      <c r="P282">
        <f t="shared" si="51"/>
        <v>1.048471586252796E-4</v>
      </c>
      <c r="R282" s="18"/>
      <c r="T282" s="13" t="str">
        <f t="shared" si="46"/>
        <v>22/03/2024 16:00:00</v>
      </c>
      <c r="U282" s="8">
        <f>'Correlation Matrix'!F271</f>
        <v>3.1084886702674088E-3</v>
      </c>
      <c r="V282">
        <f t="shared" si="52"/>
        <v>5.855682085460066E-4</v>
      </c>
      <c r="X282" s="18"/>
      <c r="Z282" s="13" t="str">
        <f t="shared" si="47"/>
        <v>22/03/2024 16:00:00</v>
      </c>
      <c r="AA282" s="8">
        <f>'Correlation Matrix'!G271</f>
        <v>-1.4366789760565706E-2</v>
      </c>
      <c r="AB282">
        <f t="shared" si="53"/>
        <v>9.275061891807222E-5</v>
      </c>
      <c r="AD282" s="18"/>
      <c r="AF282" s="13" t="str">
        <f t="shared" si="48"/>
        <v>22/03/2024 16:00:00</v>
      </c>
      <c r="AG282" s="8">
        <f>'Correlation Matrix'!H271</f>
        <v>2.3328810047627855E-2</v>
      </c>
      <c r="AH282">
        <f t="shared" si="54"/>
        <v>1.0276453532478444E-3</v>
      </c>
      <c r="AJ282" s="18"/>
      <c r="AX282" t="str">
        <f>'Correlation Matrix'!B237</f>
        <v>02/02/2024 16:00:00</v>
      </c>
      <c r="AY282" s="7">
        <f>'Correlation Matrix'!C237</f>
        <v>-5.4197766215485846E-3</v>
      </c>
      <c r="AZ282" s="7">
        <f>'Correlation Matrix'!D237</f>
        <v>7.5725555317934762E-2</v>
      </c>
      <c r="BA282" s="7">
        <f>'Correlation Matrix'!E237</f>
        <v>2.8989468809216601E-2</v>
      </c>
      <c r="BB282" s="7">
        <f>'Correlation Matrix'!F237</f>
        <v>1.3051129725161391E-2</v>
      </c>
      <c r="BC282" s="7">
        <f>'Correlation Matrix'!G237</f>
        <v>-7.3792732594372664E-4</v>
      </c>
      <c r="BD282" s="7">
        <f>'Correlation Matrix'!H237</f>
        <v>1.6165736357982404E-2</v>
      </c>
      <c r="BE282">
        <f>'Correlation Matrix'!I237</f>
        <v>234</v>
      </c>
    </row>
    <row r="283" spans="2:57" x14ac:dyDescent="0.2">
      <c r="B283" s="13" t="str">
        <f>'Correlation Matrix'!B272</f>
        <v>25/03/2024 16:00:00</v>
      </c>
      <c r="C283" s="24">
        <f>'Correlation Matrix'!C272</f>
        <v>-8.3350816246090791E-3</v>
      </c>
      <c r="D283">
        <f t="shared" si="49"/>
        <v>2.1502948982089827E-4</v>
      </c>
      <c r="F283" s="18"/>
      <c r="H283" s="13" t="str">
        <f t="shared" si="44"/>
        <v>25/03/2024 16:00:00</v>
      </c>
      <c r="I283" s="24">
        <f>'Correlation Matrix'!D272</f>
        <v>4.6851555387763576E-3</v>
      </c>
      <c r="J283">
        <f t="shared" si="50"/>
        <v>2.1973940174368125E-4</v>
      </c>
      <c r="L283" s="18"/>
      <c r="N283" s="13" t="str">
        <f t="shared" si="45"/>
        <v>25/03/2024 16:00:00</v>
      </c>
      <c r="O283" s="8">
        <f>'Correlation Matrix'!E272</f>
        <v>1.1635139133076577E-2</v>
      </c>
      <c r="P283">
        <f t="shared" si="51"/>
        <v>9.8656535152545527E-5</v>
      </c>
      <c r="R283" s="18"/>
      <c r="T283" s="13" t="str">
        <f t="shared" si="46"/>
        <v>25/03/2024 16:00:00</v>
      </c>
      <c r="U283" s="8">
        <f>'Correlation Matrix'!F272</f>
        <v>1.6213797981894214E-2</v>
      </c>
      <c r="V283">
        <f t="shared" si="52"/>
        <v>5.51013878142037E-4</v>
      </c>
      <c r="X283" s="18"/>
      <c r="Z283" s="13" t="str">
        <f t="shared" si="47"/>
        <v>25/03/2024 16:00:00</v>
      </c>
      <c r="AA283" s="8">
        <f>'Correlation Matrix'!G272</f>
        <v>-1.1757347955462665E-2</v>
      </c>
      <c r="AB283">
        <f t="shared" si="53"/>
        <v>9.9569860664445631E-5</v>
      </c>
      <c r="AD283" s="18"/>
      <c r="AF283" s="13" t="str">
        <f t="shared" si="48"/>
        <v>25/03/2024 16:00:00</v>
      </c>
      <c r="AG283" s="8">
        <f>'Correlation Matrix'!H272</f>
        <v>4.9367068771823772E-2</v>
      </c>
      <c r="AH283">
        <f t="shared" si="54"/>
        <v>9.9864063474727196E-4</v>
      </c>
      <c r="AJ283" s="18"/>
      <c r="AX283" t="str">
        <f>'Correlation Matrix'!B236</f>
        <v>01/02/2024 16:00:00</v>
      </c>
      <c r="AY283" s="7">
        <f>'Correlation Matrix'!C236</f>
        <v>1.3252362242316237E-2</v>
      </c>
      <c r="AZ283" s="7">
        <f>'Correlation Matrix'!D236</f>
        <v>2.5949052006822602E-2</v>
      </c>
      <c r="BA283" s="7">
        <f>'Correlation Matrix'!E236</f>
        <v>3.1152673169492786E-3</v>
      </c>
      <c r="BB283" s="7">
        <f>'Correlation Matrix'!F236</f>
        <v>2.7694455734659294E-3</v>
      </c>
      <c r="BC283" s="7">
        <f>'Correlation Matrix'!G236</f>
        <v>2.5689486115310869E-2</v>
      </c>
      <c r="BD283" s="7">
        <f>'Correlation Matrix'!H236</f>
        <v>4.5114408261342782E-2</v>
      </c>
      <c r="BE283">
        <f>'Correlation Matrix'!I236</f>
        <v>233</v>
      </c>
    </row>
    <row r="284" spans="2:57" x14ac:dyDescent="0.2">
      <c r="B284" s="13" t="str">
        <f>'Correlation Matrix'!B273</f>
        <v>26/03/2024 16:00:00</v>
      </c>
      <c r="C284" s="24">
        <f>'Correlation Matrix'!C273</f>
        <v>-6.6948805381267596E-3</v>
      </c>
      <c r="D284">
        <f t="shared" si="49"/>
        <v>2.062961355729781E-4</v>
      </c>
      <c r="F284" s="18"/>
      <c r="H284" s="13" t="str">
        <f t="shared" si="44"/>
        <v>26/03/2024 16:00:00</v>
      </c>
      <c r="I284" s="24">
        <f>'Correlation Matrix'!D273</f>
        <v>-7.8769156748360759E-3</v>
      </c>
      <c r="J284">
        <f t="shared" si="50"/>
        <v>2.0787207858441196E-4</v>
      </c>
      <c r="L284" s="18"/>
      <c r="N284" s="13" t="str">
        <f t="shared" si="45"/>
        <v>26/03/2024 16:00:00</v>
      </c>
      <c r="O284" s="8">
        <f>'Correlation Matrix'!E273</f>
        <v>-7.6987613208873576E-3</v>
      </c>
      <c r="P284">
        <f t="shared" si="51"/>
        <v>1.008597308021558E-4</v>
      </c>
      <c r="R284" s="18"/>
      <c r="T284" s="13" t="str">
        <f t="shared" si="46"/>
        <v>26/03/2024 16:00:00</v>
      </c>
      <c r="U284" s="8">
        <f>'Correlation Matrix'!F273</f>
        <v>4.7509679738606932E-2</v>
      </c>
      <c r="V284">
        <f t="shared" si="52"/>
        <v>5.3372628015337543E-4</v>
      </c>
      <c r="X284" s="18"/>
      <c r="Z284" s="13" t="str">
        <f t="shared" si="47"/>
        <v>26/03/2024 16:00:00</v>
      </c>
      <c r="AA284" s="8">
        <f>'Correlation Matrix'!G273</f>
        <v>1.5952314369008516E-3</v>
      </c>
      <c r="AB284">
        <f t="shared" si="53"/>
        <v>1.0188978288132822E-4</v>
      </c>
      <c r="AD284" s="18"/>
      <c r="AF284" s="13" t="str">
        <f t="shared" si="48"/>
        <v>26/03/2024 16:00:00</v>
      </c>
      <c r="AG284" s="8">
        <f>'Correlation Matrix'!H273</f>
        <v>-9.9284364009810337E-3</v>
      </c>
      <c r="AH284">
        <f t="shared" si="54"/>
        <v>1.0849486454097544E-3</v>
      </c>
      <c r="AJ284" s="18"/>
      <c r="AX284" t="str">
        <f>'Correlation Matrix'!B235</f>
        <v>31/01/2024 16:00:00</v>
      </c>
      <c r="AY284" s="7">
        <f>'Correlation Matrix'!C235</f>
        <v>-1.9547395033436211E-2</v>
      </c>
      <c r="AZ284" s="7">
        <f>'Correlation Matrix'!D235</f>
        <v>-2.4189594471113258E-2</v>
      </c>
      <c r="BA284" s="7">
        <f>'Correlation Matrix'!E235</f>
        <v>-1.8081487405091693E-2</v>
      </c>
      <c r="BB284" s="7">
        <f>'Correlation Matrix'!F235</f>
        <v>-1.5137903750894703E-2</v>
      </c>
      <c r="BC284" s="7">
        <f>'Correlation Matrix'!G235</f>
        <v>9.03384869629811E-3</v>
      </c>
      <c r="BD284" s="7">
        <f>'Correlation Matrix'!H235</f>
        <v>9.8409061574821692E-4</v>
      </c>
      <c r="BE284">
        <f>'Correlation Matrix'!I235</f>
        <v>232</v>
      </c>
    </row>
    <row r="285" spans="2:57" x14ac:dyDescent="0.2">
      <c r="B285" s="13" t="str">
        <f>'Correlation Matrix'!B274</f>
        <v>27/03/2024 16:00:00</v>
      </c>
      <c r="C285" s="24">
        <f>'Correlation Matrix'!C274</f>
        <v>2.0990800438109806E-2</v>
      </c>
      <c r="D285">
        <f t="shared" si="49"/>
        <v>1.9660765296378673E-4</v>
      </c>
      <c r="F285" s="18"/>
      <c r="H285" s="13" t="str">
        <f t="shared" si="44"/>
        <v>27/03/2024 16:00:00</v>
      </c>
      <c r="I285" s="24">
        <f>'Correlation Matrix'!D274</f>
        <v>8.544435308010738E-3</v>
      </c>
      <c r="J285">
        <f t="shared" si="50"/>
        <v>1.9912250190225593E-4</v>
      </c>
      <c r="L285" s="18"/>
      <c r="N285" s="13" t="str">
        <f t="shared" si="45"/>
        <v>27/03/2024 16:00:00</v>
      </c>
      <c r="O285" s="8">
        <f>'Correlation Matrix'!E274</f>
        <v>6.9315469107717742E-3</v>
      </c>
      <c r="P285">
        <f t="shared" si="51"/>
        <v>9.8364402506585932E-5</v>
      </c>
      <c r="R285" s="18"/>
      <c r="T285" s="13" t="str">
        <f t="shared" si="46"/>
        <v>27/03/2024 16:00:00</v>
      </c>
      <c r="U285" s="8">
        <f>'Correlation Matrix'!F274</f>
        <v>-7.4045544855858552E-3</v>
      </c>
      <c r="V285">
        <f t="shared" si="52"/>
        <v>6.371328834760729E-4</v>
      </c>
      <c r="X285" s="18"/>
      <c r="Z285" s="13" t="str">
        <f t="shared" si="47"/>
        <v>27/03/2024 16:00:00</v>
      </c>
      <c r="AA285" s="8">
        <f>'Correlation Matrix'!G274</f>
        <v>2.4090087586314687E-3</v>
      </c>
      <c r="AB285">
        <f t="shared" si="53"/>
        <v>9.5929081708685129E-5</v>
      </c>
      <c r="AD285" s="18"/>
      <c r="AF285" s="13" t="str">
        <f t="shared" si="48"/>
        <v>27/03/2024 16:00:00</v>
      </c>
      <c r="AG285" s="8">
        <f>'Correlation Matrix'!H274</f>
        <v>-2.8085354675005951E-3</v>
      </c>
      <c r="AH285">
        <f t="shared" si="54"/>
        <v>1.0257661576472685E-3</v>
      </c>
      <c r="AJ285" s="18"/>
      <c r="AX285" t="str">
        <f>'Correlation Matrix'!B234</f>
        <v>30/01/2024 16:00:00</v>
      </c>
      <c r="AY285" s="7">
        <f>'Correlation Matrix'!C234</f>
        <v>-1.9433426174370286E-2</v>
      </c>
      <c r="AZ285" s="7">
        <f>'Correlation Matrix'!D234</f>
        <v>-1.4113767036644445E-2</v>
      </c>
      <c r="BA285" s="7">
        <f>'Correlation Matrix'!E234</f>
        <v>6.951899655762415E-3</v>
      </c>
      <c r="BB285" s="7">
        <f>'Correlation Matrix'!F234</f>
        <v>-2.761428129377301E-2</v>
      </c>
      <c r="BC285" s="7">
        <f>'Correlation Matrix'!G234</f>
        <v>1.0409116642630617E-2</v>
      </c>
      <c r="BD285" s="7">
        <f>'Correlation Matrix'!H234</f>
        <v>7.1637673075469989E-3</v>
      </c>
      <c r="BE285">
        <f>'Correlation Matrix'!I234</f>
        <v>231</v>
      </c>
    </row>
    <row r="286" spans="2:57" x14ac:dyDescent="0.2">
      <c r="B286" s="13" t="str">
        <f>'Correlation Matrix'!B275</f>
        <v>28/03/2024 16:00:00</v>
      </c>
      <c r="C286" s="24">
        <f>'Correlation Matrix'!C275</f>
        <v>-1.0615256731507589E-2</v>
      </c>
      <c r="D286">
        <f t="shared" si="49"/>
        <v>2.1124801596791257E-4</v>
      </c>
      <c r="F286" s="18"/>
      <c r="H286" s="13" t="str">
        <f t="shared" si="44"/>
        <v>28/03/2024 16:00:00</v>
      </c>
      <c r="I286" s="24">
        <f>'Correlation Matrix'!D275</f>
        <v>3.0537765604565369E-3</v>
      </c>
      <c r="J286">
        <f t="shared" si="50"/>
        <v>1.9155559427208742E-4</v>
      </c>
      <c r="L286" s="18"/>
      <c r="N286" s="13" t="str">
        <f t="shared" si="45"/>
        <v>28/03/2024 16:00:00</v>
      </c>
      <c r="O286" s="8">
        <f>'Correlation Matrix'!E275</f>
        <v>8.851024065994733E-3</v>
      </c>
      <c r="P286">
        <f t="shared" si="51"/>
        <v>9.5345318910764566E-5</v>
      </c>
      <c r="R286" s="18"/>
      <c r="T286" s="13" t="str">
        <f t="shared" si="46"/>
        <v>28/03/2024 16:00:00</v>
      </c>
      <c r="U286" s="8">
        <f>'Correlation Matrix'!F275</f>
        <v>8.762591361290744E-3</v>
      </c>
      <c r="V286">
        <f t="shared" si="52"/>
        <v>6.0219455609530903E-4</v>
      </c>
      <c r="X286" s="18"/>
      <c r="Z286" s="13" t="str">
        <f t="shared" si="47"/>
        <v>28/03/2024 16:00:00</v>
      </c>
      <c r="AA286" s="8">
        <f>'Correlation Matrix'!G275</f>
        <v>7.5454751857861975E-3</v>
      </c>
      <c r="AB286">
        <f t="shared" si="53"/>
        <v>9.0521536198113806E-5</v>
      </c>
      <c r="AD286" s="18"/>
      <c r="AF286" s="13" t="str">
        <f t="shared" si="48"/>
        <v>28/03/2024 16:00:00</v>
      </c>
      <c r="AG286" s="8">
        <f>'Correlation Matrix'!H275</f>
        <v>-2.1636825962045937E-4</v>
      </c>
      <c r="AH286">
        <f t="shared" si="54"/>
        <v>9.6469346047676487E-4</v>
      </c>
      <c r="AJ286" s="18"/>
      <c r="AX286" t="str">
        <f>'Correlation Matrix'!B233</f>
        <v>29/01/2024 16:00:00</v>
      </c>
      <c r="AY286" s="7">
        <f>'Correlation Matrix'!C233</f>
        <v>-3.5923506028184725E-3</v>
      </c>
      <c r="AZ286" s="7">
        <f>'Correlation Matrix'!D233</f>
        <v>1.3359334711159172E-2</v>
      </c>
      <c r="BA286" s="7">
        <f>'Correlation Matrix'!E233</f>
        <v>-4.0238750459097391E-4</v>
      </c>
      <c r="BB286" s="7">
        <f>'Correlation Matrix'!F233</f>
        <v>2.579485845846128E-2</v>
      </c>
      <c r="BC286" s="7">
        <f>'Correlation Matrix'!G233</f>
        <v>4.6638161682279562E-3</v>
      </c>
      <c r="BD286" s="7">
        <f>'Correlation Matrix'!H233</f>
        <v>-2.1462778587392072E-3</v>
      </c>
      <c r="BE286">
        <f>'Correlation Matrix'!I233</f>
        <v>230</v>
      </c>
    </row>
    <row r="287" spans="2:57" x14ac:dyDescent="0.2">
      <c r="B287" s="13" t="str">
        <f>'Correlation Matrix'!B276</f>
        <v>01/04/2024 16:00:00</v>
      </c>
      <c r="C287" s="24">
        <f>'Correlation Matrix'!C276</f>
        <v>-8.4917496603818012E-3</v>
      </c>
      <c r="D287">
        <f t="shared" si="49"/>
        <v>2.0533415553838685E-4</v>
      </c>
      <c r="F287" s="18"/>
      <c r="H287" s="13" t="str">
        <f t="shared" si="44"/>
        <v>01/04/2024 16:00:00</v>
      </c>
      <c r="I287" s="24">
        <f>'Correlation Matrix'!D276</f>
        <v>3.2655349345476667E-3</v>
      </c>
      <c r="J287">
        <f t="shared" si="50"/>
        <v>1.8062179169263379E-4</v>
      </c>
      <c r="L287" s="18"/>
      <c r="N287" s="13" t="str">
        <f t="shared" si="45"/>
        <v>01/04/2024 16:00:00</v>
      </c>
      <c r="O287" s="8">
        <f>'Correlation Matrix'!E276</f>
        <v>8.4591123696450901E-3</v>
      </c>
      <c r="P287">
        <f t="shared" si="51"/>
        <v>9.4325037397127769E-5</v>
      </c>
      <c r="R287" s="18"/>
      <c r="T287" s="13" t="str">
        <f t="shared" si="46"/>
        <v>01/04/2024 16:00:00</v>
      </c>
      <c r="U287" s="8">
        <f>'Correlation Matrix'!F276</f>
        <v>3.7481796440558962E-2</v>
      </c>
      <c r="V287">
        <f t="shared" si="52"/>
        <v>5.7066986317148849E-4</v>
      </c>
      <c r="X287" s="18"/>
      <c r="Z287" s="13" t="str">
        <f t="shared" si="47"/>
        <v>01/04/2024 16:00:00</v>
      </c>
      <c r="AA287" s="8">
        <f>'Correlation Matrix'!G276</f>
        <v>-6.6043970591358175E-3</v>
      </c>
      <c r="AB287">
        <f t="shared" si="53"/>
        <v>8.8506295772985892E-5</v>
      </c>
      <c r="AD287" s="18"/>
      <c r="AF287" s="13" t="str">
        <f t="shared" si="48"/>
        <v>01/04/2024 16:00:00</v>
      </c>
      <c r="AG287" s="8">
        <f>'Correlation Matrix'!H276</f>
        <v>6.0944556674103296E-3</v>
      </c>
      <c r="AH287">
        <f t="shared" si="54"/>
        <v>9.0681466176158524E-4</v>
      </c>
      <c r="AJ287" s="18"/>
      <c r="AX287" t="str">
        <f>'Correlation Matrix'!B232</f>
        <v>26/01/2024 16:00:00</v>
      </c>
      <c r="AY287" s="7">
        <f>'Correlation Matrix'!C232</f>
        <v>-9.0535810732438726E-3</v>
      </c>
      <c r="AZ287" s="7">
        <f>'Correlation Matrix'!D232</f>
        <v>8.6471331243943191E-3</v>
      </c>
      <c r="BA287" s="7">
        <f>'Correlation Matrix'!E232</f>
        <v>3.8292344663871593E-3</v>
      </c>
      <c r="BB287" s="7">
        <f>'Correlation Matrix'!F232</f>
        <v>-3.5490835697340441E-2</v>
      </c>
      <c r="BC287" s="7">
        <f>'Correlation Matrix'!G232</f>
        <v>3.9528000926507215E-3</v>
      </c>
      <c r="BD287" s="7">
        <f>'Correlation Matrix'!H232</f>
        <v>5.954860041520277E-3</v>
      </c>
      <c r="BE287">
        <f>'Correlation Matrix'!I232</f>
        <v>229</v>
      </c>
    </row>
    <row r="288" spans="2:57" x14ac:dyDescent="0.2">
      <c r="B288" s="13" t="str">
        <f>'Correlation Matrix'!B277</f>
        <v>02/04/2024 16:00:00</v>
      </c>
      <c r="C288" s="24">
        <f>'Correlation Matrix'!C277</f>
        <v>-7.0233711550964639E-3</v>
      </c>
      <c r="D288">
        <f t="shared" si="49"/>
        <v>1.9734069494375928E-4</v>
      </c>
      <c r="F288" s="18"/>
      <c r="H288" s="13" t="str">
        <f t="shared" si="44"/>
        <v>02/04/2024 16:00:00</v>
      </c>
      <c r="I288" s="24">
        <f>'Correlation Matrix'!D277</f>
        <v>-1.5484159483703699E-3</v>
      </c>
      <c r="J288">
        <f t="shared" si="50"/>
        <v>1.7042430729560082E-4</v>
      </c>
      <c r="L288" s="18"/>
      <c r="N288" s="13" t="str">
        <f t="shared" si="45"/>
        <v>02/04/2024 16:00:00</v>
      </c>
      <c r="O288" s="8">
        <f>'Correlation Matrix'!E277</f>
        <v>4.3906487144059498E-3</v>
      </c>
      <c r="P288">
        <f t="shared" si="51"/>
        <v>9.2958930078237056E-5</v>
      </c>
      <c r="R288" s="18"/>
      <c r="T288" s="13" t="str">
        <f t="shared" si="46"/>
        <v>02/04/2024 16:00:00</v>
      </c>
      <c r="U288" s="8">
        <f>'Correlation Matrix'!F277</f>
        <v>-2.8795321591545527E-2</v>
      </c>
      <c r="V288">
        <f t="shared" si="52"/>
        <v>6.2072277524588917E-4</v>
      </c>
      <c r="X288" s="18"/>
      <c r="Z288" s="13" t="str">
        <f t="shared" si="47"/>
        <v>02/04/2024 16:00:00</v>
      </c>
      <c r="AA288" s="8">
        <f>'Correlation Matrix'!G277</f>
        <v>2.1506956287051728E-3</v>
      </c>
      <c r="AB288">
        <f t="shared" si="53"/>
        <v>8.5813001657490049E-5</v>
      </c>
      <c r="AD288" s="18"/>
      <c r="AF288" s="13" t="str">
        <f t="shared" si="48"/>
        <v>02/04/2024 16:00:00</v>
      </c>
      <c r="AG288" s="8">
        <f>'Correlation Matrix'!H277</f>
        <v>1.1494072172987967E-2</v>
      </c>
      <c r="AH288">
        <f t="shared" si="54"/>
        <v>8.5463432544881184E-4</v>
      </c>
      <c r="AJ288" s="18"/>
      <c r="AX288" t="str">
        <f>'Correlation Matrix'!B231</f>
        <v>25/01/2024 16:00:00</v>
      </c>
      <c r="AY288" s="7">
        <f>'Correlation Matrix'!C231</f>
        <v>-1.6980990521387232E-3</v>
      </c>
      <c r="AZ288" s="7">
        <f>'Correlation Matrix'!D231</f>
        <v>5.5940645531734941E-3</v>
      </c>
      <c r="BA288" s="7">
        <f>'Correlation Matrix'!E231</f>
        <v>2.4874361622385047E-2</v>
      </c>
      <c r="BB288" s="7">
        <f>'Correlation Matrix'!F231</f>
        <v>3.8904973530598352E-2</v>
      </c>
      <c r="BC288" s="7">
        <f>'Correlation Matrix'!G231</f>
        <v>-4.3403837414729635E-3</v>
      </c>
      <c r="BD288" s="7">
        <f>'Correlation Matrix'!H231</f>
        <v>4.13232953198698E-2</v>
      </c>
      <c r="BE288">
        <f>'Correlation Matrix'!I231</f>
        <v>228</v>
      </c>
    </row>
    <row r="289" spans="2:57" x14ac:dyDescent="0.2">
      <c r="B289" s="13" t="str">
        <f>'Correlation Matrix'!B278</f>
        <v>03/04/2024 16:00:00</v>
      </c>
      <c r="C289" s="24">
        <f>'Correlation Matrix'!C278</f>
        <v>4.7859703159410811E-3</v>
      </c>
      <c r="D289">
        <f t="shared" si="49"/>
        <v>1.8845991779006818E-4</v>
      </c>
      <c r="F289" s="18"/>
      <c r="H289" s="13" t="str">
        <f t="shared" si="44"/>
        <v>03/04/2024 16:00:00</v>
      </c>
      <c r="I289" s="24">
        <f>'Correlation Matrix'!D278</f>
        <v>9.4740449750837733E-3</v>
      </c>
      <c r="J289">
        <f t="shared" si="50"/>
        <v>1.6034270437481483E-4</v>
      </c>
      <c r="L289" s="18"/>
      <c r="N289" s="13" t="str">
        <f t="shared" si="45"/>
        <v>03/04/2024 16:00:00</v>
      </c>
      <c r="O289" s="8">
        <f>'Correlation Matrix'!E278</f>
        <v>4.1221718479561307E-3</v>
      </c>
      <c r="P289">
        <f t="shared" si="51"/>
        <v>8.8538062041541716E-5</v>
      </c>
      <c r="R289" s="18"/>
      <c r="T289" s="13" t="str">
        <f t="shared" si="46"/>
        <v>03/04/2024 16:00:00</v>
      </c>
      <c r="U289" s="8">
        <f>'Correlation Matrix'!F278</f>
        <v>3.9752808883943017E-2</v>
      </c>
      <c r="V289">
        <f t="shared" si="52"/>
        <v>6.332296414647675E-4</v>
      </c>
      <c r="X289" s="18"/>
      <c r="Z289" s="13" t="str">
        <f t="shared" si="47"/>
        <v>03/04/2024 16:00:00</v>
      </c>
      <c r="AA289" s="8">
        <f>'Correlation Matrix'!G278</f>
        <v>-4.2012916476286888E-3</v>
      </c>
      <c r="AB289">
        <f t="shared" si="53"/>
        <v>8.0941751059280533E-5</v>
      </c>
      <c r="AD289" s="18"/>
      <c r="AF289" s="13" t="str">
        <f t="shared" si="48"/>
        <v>03/04/2024 16:00:00</v>
      </c>
      <c r="AG289" s="8">
        <f>'Correlation Matrix'!H278</f>
        <v>1.1258344555271688E-2</v>
      </c>
      <c r="AH289">
        <f t="shared" si="54"/>
        <v>8.1128308762895454E-4</v>
      </c>
      <c r="AJ289" s="18"/>
      <c r="AX289" t="str">
        <f>'Correlation Matrix'!B230</f>
        <v>24/01/2024 16:00:00</v>
      </c>
      <c r="AY289" s="7">
        <f>'Correlation Matrix'!C230</f>
        <v>-3.4900466548141206E-3</v>
      </c>
      <c r="AZ289" s="7">
        <f>'Correlation Matrix'!D230</f>
        <v>5.433232707981731E-3</v>
      </c>
      <c r="BA289" s="7">
        <f>'Correlation Matrix'!E230</f>
        <v>1.9721206376892536E-2</v>
      </c>
      <c r="BB289" s="7">
        <f>'Correlation Matrix'!F230</f>
        <v>5.0285820248721158E-3</v>
      </c>
      <c r="BC289" s="7">
        <f>'Correlation Matrix'!G230</f>
        <v>-1.3675837096514362E-4</v>
      </c>
      <c r="BD289" s="7">
        <f>'Correlation Matrix'!H230</f>
        <v>-2.5773742761103585E-2</v>
      </c>
      <c r="BE289">
        <f>'Correlation Matrix'!I230</f>
        <v>227</v>
      </c>
    </row>
    <row r="290" spans="2:57" x14ac:dyDescent="0.2">
      <c r="B290" s="13" t="str">
        <f>'Correlation Matrix'!B279</f>
        <v>04/04/2024 16:00:00</v>
      </c>
      <c r="C290" s="24">
        <f>'Correlation Matrix'!C279</f>
        <v>-4.9044326746653004E-3</v>
      </c>
      <c r="D290">
        <f t="shared" si="49"/>
        <v>1.7852665343456823E-4</v>
      </c>
      <c r="F290" s="18"/>
      <c r="H290" s="13" t="str">
        <f t="shared" si="44"/>
        <v>04/04/2024 16:00:00</v>
      </c>
      <c r="I290" s="24">
        <f>'Correlation Matrix'!D279</f>
        <v>-1.3300049808612839E-2</v>
      </c>
      <c r="J290">
        <f t="shared" si="50"/>
        <v>1.5610759380372052E-4</v>
      </c>
      <c r="L290" s="18"/>
      <c r="N290" s="13" t="str">
        <f t="shared" si="45"/>
        <v>04/04/2024 16:00:00</v>
      </c>
      <c r="O290" s="8">
        <f>'Correlation Matrix'!E279</f>
        <v>1.5570021518097759E-3</v>
      </c>
      <c r="P290">
        <f t="shared" si="51"/>
        <v>8.424531636369413E-5</v>
      </c>
      <c r="R290" s="18"/>
      <c r="T290" s="13" t="str">
        <f t="shared" si="46"/>
        <v>04/04/2024 16:00:00</v>
      </c>
      <c r="U290" s="8">
        <f>'Correlation Matrix'!F279</f>
        <v>-1.5261788875647263E-2</v>
      </c>
      <c r="V290">
        <f t="shared" si="52"/>
        <v>6.9005301182667943E-4</v>
      </c>
      <c r="X290" s="18"/>
      <c r="Z290" s="13" t="str">
        <f t="shared" si="47"/>
        <v>04/04/2024 16:00:00</v>
      </c>
      <c r="AA290" s="8">
        <f>'Correlation Matrix'!G279</f>
        <v>-1.6153393392037311E-2</v>
      </c>
      <c r="AB290">
        <f t="shared" si="53"/>
        <v>7.7144297086229768E-5</v>
      </c>
      <c r="AD290" s="18"/>
      <c r="AF290" s="13" t="str">
        <f t="shared" si="48"/>
        <v>04/04/2024 16:00:00</v>
      </c>
      <c r="AG290" s="8">
        <f>'Correlation Matrix'!H279</f>
        <v>-3.8304492624688394E-2</v>
      </c>
      <c r="AH290">
        <f t="shared" si="54"/>
        <v>7.7021112169873012E-4</v>
      </c>
      <c r="AJ290" s="18"/>
      <c r="AX290" t="str">
        <f>'Correlation Matrix'!B229</f>
        <v>23/01/2024 16:00:00</v>
      </c>
      <c r="AY290" s="7">
        <f>'Correlation Matrix'!C229</f>
        <v>6.6312217704013977E-3</v>
      </c>
      <c r="AZ290" s="7">
        <f>'Correlation Matrix'!D229</f>
        <v>7.9794503178540824E-3</v>
      </c>
      <c r="BA290" s="7">
        <f>'Correlation Matrix'!E229</f>
        <v>-2.8111621577135192E-3</v>
      </c>
      <c r="BB290" s="7">
        <f>'Correlation Matrix'!F229</f>
        <v>1.2915308676682353E-2</v>
      </c>
      <c r="BC290" s="7">
        <f>'Correlation Matrix'!G229</f>
        <v>-2.2538170745341531E-3</v>
      </c>
      <c r="BD290" s="7">
        <f>'Correlation Matrix'!H229</f>
        <v>1.2547854333325064E-2</v>
      </c>
      <c r="BE290">
        <f>'Correlation Matrix'!I229</f>
        <v>226</v>
      </c>
    </row>
    <row r="291" spans="2:57" x14ac:dyDescent="0.2">
      <c r="B291" s="13" t="str">
        <f>'Correlation Matrix'!B280</f>
        <v>05/04/2024 16:00:00</v>
      </c>
      <c r="C291" s="24">
        <f>'Correlation Matrix'!C280</f>
        <v>4.4917333202830713E-3</v>
      </c>
      <c r="D291">
        <f t="shared" si="49"/>
        <v>1.6925826182011362E-4</v>
      </c>
      <c r="F291" s="18"/>
      <c r="H291" s="13" t="str">
        <f t="shared" si="44"/>
        <v>05/04/2024 16:00:00</v>
      </c>
      <c r="I291" s="24">
        <f>'Correlation Matrix'!D280</f>
        <v>2.7777280999446596E-2</v>
      </c>
      <c r="J291">
        <f t="shared" si="50"/>
        <v>1.5735461767019224E-4</v>
      </c>
      <c r="L291" s="18"/>
      <c r="N291" s="13" t="str">
        <f t="shared" si="45"/>
        <v>05/04/2024 16:00:00</v>
      </c>
      <c r="O291" s="8">
        <f>'Correlation Matrix'!E280</f>
        <v>5.6471030333331111E-3</v>
      </c>
      <c r="P291">
        <f t="shared" si="51"/>
        <v>7.9336052723916894E-5</v>
      </c>
      <c r="R291" s="18"/>
      <c r="T291" s="13" t="str">
        <f t="shared" si="46"/>
        <v>05/04/2024 16:00:00</v>
      </c>
      <c r="U291" s="8">
        <f>'Correlation Matrix'!F280</f>
        <v>3.5737824184762609E-2</v>
      </c>
      <c r="V291">
        <f t="shared" si="52"/>
        <v>6.6262516309816845E-4</v>
      </c>
      <c r="X291" s="18"/>
      <c r="Z291" s="13" t="str">
        <f t="shared" si="47"/>
        <v>05/04/2024 16:00:00</v>
      </c>
      <c r="AA291" s="8">
        <f>'Correlation Matrix'!G280</f>
        <v>1.5587693637801596E-2</v>
      </c>
      <c r="AB291">
        <f t="shared" si="53"/>
        <v>8.8171566345730871E-5</v>
      </c>
      <c r="AD291" s="18"/>
      <c r="AF291" s="13" t="str">
        <f t="shared" si="48"/>
        <v>05/04/2024 16:00:00</v>
      </c>
      <c r="AG291" s="8">
        <f>'Correlation Matrix'!H280</f>
        <v>5.3017545638669734E-2</v>
      </c>
      <c r="AH291">
        <f t="shared" si="54"/>
        <v>8.120325037108949E-4</v>
      </c>
      <c r="AJ291" s="18"/>
      <c r="AX291" t="str">
        <f>'Correlation Matrix'!B228</f>
        <v>22/01/2024 16:00:00</v>
      </c>
      <c r="AY291" s="7">
        <f>'Correlation Matrix'!C228</f>
        <v>1.2089912468505099E-2</v>
      </c>
      <c r="AZ291" s="7">
        <f>'Correlation Matrix'!D228</f>
        <v>-3.6115091491882765E-3</v>
      </c>
      <c r="BA291" s="7">
        <f>'Correlation Matrix'!E228</f>
        <v>1.7560500421030297E-3</v>
      </c>
      <c r="BB291" s="7">
        <f>'Correlation Matrix'!F228</f>
        <v>3.9777971456919033E-2</v>
      </c>
      <c r="BC291" s="7">
        <f>'Correlation Matrix'!G228</f>
        <v>6.7767477810416529E-3</v>
      </c>
      <c r="BD291" s="7">
        <f>'Correlation Matrix'!H228</f>
        <v>2.3829151336513112E-2</v>
      </c>
      <c r="BE291">
        <f>'Correlation Matrix'!I228</f>
        <v>225</v>
      </c>
    </row>
    <row r="292" spans="2:57" x14ac:dyDescent="0.2">
      <c r="B292" s="13" t="str">
        <f>'Correlation Matrix'!B281</f>
        <v>08/04/2024 16:00:00</v>
      </c>
      <c r="C292" s="24">
        <f>'Correlation Matrix'!C281</f>
        <v>-6.6858220232951793E-3</v>
      </c>
      <c r="D292">
        <f t="shared" si="49"/>
        <v>1.6031330620413926E-4</v>
      </c>
      <c r="F292" s="18"/>
      <c r="H292" s="13" t="str">
        <f t="shared" si="44"/>
        <v>08/04/2024 16:00:00</v>
      </c>
      <c r="I292" s="24">
        <f>'Correlation Matrix'!D281</f>
        <v>6.4819318425716327E-4</v>
      </c>
      <c r="J292">
        <f t="shared" si="50"/>
        <v>1.9420798099331377E-4</v>
      </c>
      <c r="L292" s="18"/>
      <c r="N292" s="13" t="str">
        <f t="shared" si="45"/>
        <v>08/04/2024 16:00:00</v>
      </c>
      <c r="O292" s="8">
        <f>'Correlation Matrix'!E281</f>
        <v>-2.0441670945705414E-3</v>
      </c>
      <c r="P292">
        <f t="shared" si="51"/>
        <v>7.6489275920626671E-5</v>
      </c>
      <c r="R292" s="18"/>
      <c r="T292" s="13" t="str">
        <f t="shared" si="46"/>
        <v>08/04/2024 16:00:00</v>
      </c>
      <c r="U292" s="8">
        <f>'Correlation Matrix'!F281</f>
        <v>-2.1739138996197966E-3</v>
      </c>
      <c r="V292">
        <f t="shared" si="52"/>
        <v>6.9949917795993858E-4</v>
      </c>
      <c r="X292" s="18"/>
      <c r="Z292" s="13" t="str">
        <f t="shared" si="47"/>
        <v>08/04/2024 16:00:00</v>
      </c>
      <c r="AA292" s="8">
        <f>'Correlation Matrix'!G281</f>
        <v>3.5564891043656441E-3</v>
      </c>
      <c r="AB292">
        <f t="shared" si="53"/>
        <v>9.7459843941744657E-5</v>
      </c>
      <c r="AD292" s="18"/>
      <c r="AF292" s="13" t="str">
        <f t="shared" si="48"/>
        <v>08/04/2024 16:00:00</v>
      </c>
      <c r="AG292" s="8">
        <f>'Correlation Matrix'!H281</f>
        <v>-5.713410856901361E-3</v>
      </c>
      <c r="AH292">
        <f t="shared" si="54"/>
        <v>9.3196216222114694E-4</v>
      </c>
      <c r="AJ292" s="18"/>
      <c r="AX292" t="str">
        <f>'Correlation Matrix'!B227</f>
        <v>19/01/2024 16:00:00</v>
      </c>
      <c r="AY292" s="7">
        <f>'Correlation Matrix'!C227</f>
        <v>1.5413651116775463E-2</v>
      </c>
      <c r="AZ292" s="7">
        <f>'Correlation Matrix'!D227</f>
        <v>1.1915695964249537E-2</v>
      </c>
      <c r="BA292" s="7">
        <f>'Correlation Matrix'!E227</f>
        <v>2.9571238897438627E-3</v>
      </c>
      <c r="BB292" s="7">
        <f>'Correlation Matrix'!F227</f>
        <v>2.2472855852058576E-2</v>
      </c>
      <c r="BC292" s="7">
        <f>'Correlation Matrix'!G227</f>
        <v>1.3971408820317615E-2</v>
      </c>
      <c r="BD292" s="7">
        <f>'Correlation Matrix'!H227</f>
        <v>2.6920956327350518E-2</v>
      </c>
      <c r="BE292">
        <f>'Correlation Matrix'!I227</f>
        <v>224</v>
      </c>
    </row>
    <row r="293" spans="2:57" x14ac:dyDescent="0.2">
      <c r="B293" s="13" t="str">
        <f>'Correlation Matrix'!B282</f>
        <v>09/04/2024 16:00:00</v>
      </c>
      <c r="C293" s="24">
        <f>'Correlation Matrix'!C282</f>
        <v>7.216404202286154E-3</v>
      </c>
      <c r="D293">
        <f t="shared" si="49"/>
        <v>1.5337652079952164E-4</v>
      </c>
      <c r="F293" s="18"/>
      <c r="H293" s="13" t="str">
        <f t="shared" si="44"/>
        <v>09/04/2024 16:00:00</v>
      </c>
      <c r="I293" s="24">
        <f>'Correlation Matrix'!D282</f>
        <v>2.5885793454655816E-3</v>
      </c>
      <c r="J293">
        <f t="shared" si="50"/>
        <v>1.82580711397962E-4</v>
      </c>
      <c r="L293" s="18"/>
      <c r="N293" s="13" t="str">
        <f t="shared" si="45"/>
        <v>09/04/2024 16:00:00</v>
      </c>
      <c r="O293" s="8">
        <f>'Correlation Matrix'!E282</f>
        <v>4.5163562399597743E-3</v>
      </c>
      <c r="P293">
        <f t="shared" si="51"/>
        <v>7.2150636512020573E-5</v>
      </c>
      <c r="R293" s="18"/>
      <c r="T293" s="13" t="str">
        <f t="shared" si="46"/>
        <v>09/04/2024 16:00:00</v>
      </c>
      <c r="U293" s="8">
        <f>'Correlation Matrix'!F282</f>
        <v>-4.1799243048695192E-3</v>
      </c>
      <c r="V293">
        <f t="shared" si="52"/>
        <v>6.5781278138091984E-4</v>
      </c>
      <c r="X293" s="18"/>
      <c r="Z293" s="13" t="str">
        <f t="shared" si="47"/>
        <v>09/04/2024 16:00:00</v>
      </c>
      <c r="AA293" s="8">
        <f>'Correlation Matrix'!G282</f>
        <v>-1.4069484772999035E-2</v>
      </c>
      <c r="AB293">
        <f t="shared" si="53"/>
        <v>9.2371170190208267E-5</v>
      </c>
      <c r="AD293" s="18"/>
      <c r="AF293" s="13" t="str">
        <f t="shared" si="48"/>
        <v>09/04/2024 16:00:00</v>
      </c>
      <c r="AG293" s="8">
        <f>'Correlation Matrix'!H282</f>
        <v>-2.0417463628406147E-2</v>
      </c>
      <c r="AH293">
        <f t="shared" si="54"/>
        <v>8.7800301630506356E-4</v>
      </c>
      <c r="AJ293" s="18"/>
      <c r="AX293" t="str">
        <f>'Correlation Matrix'!B226</f>
        <v>18/01/2024 16:00:00</v>
      </c>
      <c r="AY293" s="7">
        <f>'Correlation Matrix'!C226</f>
        <v>3.2051436040834928E-2</v>
      </c>
      <c r="AZ293" s="7">
        <f>'Correlation Matrix'!D226</f>
        <v>1.1729763267250537E-2</v>
      </c>
      <c r="BA293" s="7">
        <f>'Correlation Matrix'!E226</f>
        <v>-9.1247913246131507E-3</v>
      </c>
      <c r="BB293" s="7">
        <f>'Correlation Matrix'!F226</f>
        <v>2.3242330765547149E-2</v>
      </c>
      <c r="BC293" s="7">
        <f>'Correlation Matrix'!G226</f>
        <v>7.6910906542631422E-3</v>
      </c>
      <c r="BD293" s="7">
        <f>'Correlation Matrix'!H226</f>
        <v>-4.5672402860006314E-3</v>
      </c>
      <c r="BE293">
        <f>'Correlation Matrix'!I226</f>
        <v>223</v>
      </c>
    </row>
    <row r="294" spans="2:57" x14ac:dyDescent="0.2">
      <c r="B294" s="13" t="str">
        <f>'Correlation Matrix'!B283</f>
        <v>10/04/2024 16:00:00</v>
      </c>
      <c r="C294" s="24">
        <f>'Correlation Matrix'!C283</f>
        <v>-1.120177663669957E-2</v>
      </c>
      <c r="D294">
        <f t="shared" si="49"/>
        <v>1.4729851892819674E-4</v>
      </c>
      <c r="F294" s="18"/>
      <c r="H294" s="13" t="str">
        <f t="shared" si="44"/>
        <v>10/04/2024 16:00:00</v>
      </c>
      <c r="I294" s="24">
        <f>'Correlation Matrix'!D283</f>
        <v>1.5069159516991589E-3</v>
      </c>
      <c r="J294">
        <f t="shared" si="50"/>
        <v>1.7202791329575052E-4</v>
      </c>
      <c r="L294" s="18"/>
      <c r="N294" s="13" t="str">
        <f t="shared" si="45"/>
        <v>10/04/2024 16:00:00</v>
      </c>
      <c r="O294" s="8">
        <f>'Correlation Matrix'!E283</f>
        <v>4.1272735459779719E-3</v>
      </c>
      <c r="P294">
        <f t="shared" si="51"/>
        <v>6.9045446742472755E-5</v>
      </c>
      <c r="R294" s="18"/>
      <c r="T294" s="13" t="str">
        <f t="shared" si="46"/>
        <v>10/04/2024 16:00:00</v>
      </c>
      <c r="U294" s="8">
        <f>'Correlation Matrix'!F283</f>
        <v>-5.4784651267188499E-3</v>
      </c>
      <c r="V294">
        <f t="shared" si="52"/>
        <v>6.1939232052973087E-4</v>
      </c>
      <c r="X294" s="18"/>
      <c r="Z294" s="13" t="str">
        <f t="shared" si="47"/>
        <v>10/04/2024 16:00:00</v>
      </c>
      <c r="AA294" s="8">
        <f>'Correlation Matrix'!G283</f>
        <v>-6.3527350783954073E-3</v>
      </c>
      <c r="AB294">
        <f t="shared" si="53"/>
        <v>9.8705924085454883E-5</v>
      </c>
      <c r="AD294" s="18"/>
      <c r="AF294" s="13" t="str">
        <f t="shared" si="48"/>
        <v>10/04/2024 16:00:00</v>
      </c>
      <c r="AG294" s="8">
        <f>'Correlation Matrix'!H283</f>
        <v>1.5718452214776576E-2</v>
      </c>
      <c r="AH294">
        <f t="shared" si="54"/>
        <v>8.5033520458779692E-4</v>
      </c>
      <c r="AJ294" s="18"/>
      <c r="AX294" t="str">
        <f>'Correlation Matrix'!B225</f>
        <v>17/01/2024 16:00:00</v>
      </c>
      <c r="AY294" s="7">
        <f>'Correlation Matrix'!C225</f>
        <v>-5.186875214289937E-3</v>
      </c>
      <c r="AZ294" s="7">
        <f>'Correlation Matrix'!D225</f>
        <v>-9.512322849092281E-3</v>
      </c>
      <c r="BA294" s="7">
        <f>'Correlation Matrix'!E225</f>
        <v>-3.9747620406514637E-3</v>
      </c>
      <c r="BB294" s="7">
        <f>'Correlation Matrix'!F225</f>
        <v>1.7714796483820209E-3</v>
      </c>
      <c r="BC294" s="7">
        <f>'Correlation Matrix'!G225</f>
        <v>-2.1734820480078867E-3</v>
      </c>
      <c r="BD294" s="7">
        <f>'Correlation Matrix'!H225</f>
        <v>9.8332819794901493E-4</v>
      </c>
      <c r="BE294">
        <f>'Correlation Matrix'!I225</f>
        <v>222</v>
      </c>
    </row>
    <row r="295" spans="2:57" x14ac:dyDescent="0.2">
      <c r="B295" s="13" t="str">
        <f>'Correlation Matrix'!B284</f>
        <v>11/04/2024 16:00:00</v>
      </c>
      <c r="C295" s="24">
        <f>'Correlation Matrix'!C284</f>
        <v>4.2360921815467849E-2</v>
      </c>
      <c r="D295">
        <f t="shared" si="49"/>
        <v>1.4598939578161545E-4</v>
      </c>
      <c r="F295" s="18"/>
      <c r="H295" s="13" t="str">
        <f t="shared" si="44"/>
        <v>11/04/2024 16:00:00</v>
      </c>
      <c r="I295" s="24">
        <f>'Correlation Matrix'!D284</f>
        <v>1.6533709965863008E-2</v>
      </c>
      <c r="J295">
        <f t="shared" si="50"/>
        <v>1.6184248623913461E-4</v>
      </c>
      <c r="L295" s="18"/>
      <c r="N295" s="13" t="str">
        <f t="shared" si="45"/>
        <v>11/04/2024 16:00:00</v>
      </c>
      <c r="O295" s="8">
        <f>'Correlation Matrix'!E284</f>
        <v>-4.8065165249476394E-3</v>
      </c>
      <c r="P295">
        <f t="shared" si="51"/>
        <v>6.5924783153324161E-5</v>
      </c>
      <c r="R295" s="18"/>
      <c r="T295" s="13" t="str">
        <f t="shared" si="46"/>
        <v>11/04/2024 16:00:00</v>
      </c>
      <c r="U295" s="8">
        <f>'Correlation Matrix'!F284</f>
        <v>2.263154435296828E-2</v>
      </c>
      <c r="V295">
        <f t="shared" si="52"/>
        <v>5.840295961066274E-4</v>
      </c>
      <c r="X295" s="18"/>
      <c r="Z295" s="13" t="str">
        <f t="shared" si="47"/>
        <v>11/04/2024 16:00:00</v>
      </c>
      <c r="AA295" s="8">
        <f>'Correlation Matrix'!G284</f>
        <v>-1.8347063217146983E-3</v>
      </c>
      <c r="AB295">
        <f t="shared" si="53"/>
        <v>9.5205003218904114E-5</v>
      </c>
      <c r="AD295" s="18"/>
      <c r="AF295" s="13" t="str">
        <f t="shared" si="48"/>
        <v>11/04/2024 16:00:00</v>
      </c>
      <c r="AG295" s="8">
        <f>'Correlation Matrix'!H284</f>
        <v>9.3760453511543863E-3</v>
      </c>
      <c r="AH295">
        <f t="shared" si="54"/>
        <v>8.1413927671422192E-4</v>
      </c>
      <c r="AJ295" s="18"/>
      <c r="AX295" t="str">
        <f>'Correlation Matrix'!B224</f>
        <v>16/01/2024 16:00:00</v>
      </c>
      <c r="AY295" s="7">
        <f>'Correlation Matrix'!C224</f>
        <v>-1.2393610132458198E-2</v>
      </c>
      <c r="AZ295" s="7">
        <f>'Correlation Matrix'!D224</f>
        <v>-9.4873672832349407E-3</v>
      </c>
      <c r="BA295" s="7">
        <f>'Correlation Matrix'!E224</f>
        <v>-2.4609435496955601E-2</v>
      </c>
      <c r="BB295" s="7">
        <f>'Correlation Matrix'!F224</f>
        <v>4.3485111939738891E-2</v>
      </c>
      <c r="BC295" s="7">
        <f>'Correlation Matrix'!G224</f>
        <v>-1.7493735874260057E-3</v>
      </c>
      <c r="BD295" s="7">
        <f>'Correlation Matrix'!H224</f>
        <v>-9.7900390331540424E-3</v>
      </c>
      <c r="BE295">
        <f>'Correlation Matrix'!I224</f>
        <v>221</v>
      </c>
    </row>
    <row r="296" spans="2:57" x14ac:dyDescent="0.2">
      <c r="B296" s="13" t="str">
        <f>'Correlation Matrix'!B285</f>
        <v>12/04/2024 16:00:00</v>
      </c>
      <c r="C296" s="24">
        <f>'Correlation Matrix'!C285</f>
        <v>8.5896031407790355E-3</v>
      </c>
      <c r="D296">
        <f t="shared" si="49"/>
        <v>2.4489689385808941E-4</v>
      </c>
      <c r="F296" s="18"/>
      <c r="H296" s="13" t="str">
        <f t="shared" si="44"/>
        <v>12/04/2024 16:00:00</v>
      </c>
      <c r="I296" s="24">
        <f>'Correlation Matrix'!D285</f>
        <v>-1.5566176026700183E-2</v>
      </c>
      <c r="J296">
        <f t="shared" si="50"/>
        <v>1.685337509789032E-4</v>
      </c>
      <c r="L296" s="18"/>
      <c r="N296" s="13" t="str">
        <f t="shared" si="45"/>
        <v>12/04/2024 16:00:00</v>
      </c>
      <c r="O296" s="8">
        <f>'Correlation Matrix'!E285</f>
        <v>-1.8264494009852972E-2</v>
      </c>
      <c r="P296">
        <f t="shared" si="51"/>
        <v>6.3355452230400391E-5</v>
      </c>
      <c r="R296" s="18"/>
      <c r="T296" s="13" t="str">
        <f t="shared" si="46"/>
        <v>12/04/2024 16:00:00</v>
      </c>
      <c r="U296" s="8">
        <f>'Correlation Matrix'!F285</f>
        <v>-2.5382073271417161E-2</v>
      </c>
      <c r="V296">
        <f t="shared" si="52"/>
        <v>5.7971902832825199E-4</v>
      </c>
      <c r="X296" s="18"/>
      <c r="Z296" s="13" t="str">
        <f t="shared" si="47"/>
        <v>12/04/2024 16:00:00</v>
      </c>
      <c r="AA296" s="8">
        <f>'Correlation Matrix'!G285</f>
        <v>-6.2761936357180305E-3</v>
      </c>
      <c r="AB296">
        <f t="shared" si="53"/>
        <v>8.9694671862986251E-5</v>
      </c>
      <c r="AD296" s="18"/>
      <c r="AF296" s="13" t="str">
        <f t="shared" si="48"/>
        <v>12/04/2024 16:00:00</v>
      </c>
      <c r="AG296" s="8">
        <f>'Correlation Matrix'!H285</f>
        <v>-6.2930905905540504E-3</v>
      </c>
      <c r="AH296">
        <f t="shared" si="54"/>
        <v>7.7056553369698284E-4</v>
      </c>
      <c r="AJ296" s="18"/>
      <c r="AX296" t="str">
        <f>'Correlation Matrix'!B223</f>
        <v>12/01/2024 16:00:00</v>
      </c>
      <c r="AY296" s="7">
        <f>'Correlation Matrix'!C223</f>
        <v>1.7765340733330659E-3</v>
      </c>
      <c r="AZ296" s="7">
        <f>'Correlation Matrix'!D223</f>
        <v>-3.6152395734745067E-3</v>
      </c>
      <c r="BA296" s="7">
        <f>'Correlation Matrix'!E223</f>
        <v>1.3604721885087732E-2</v>
      </c>
      <c r="BB296" s="7">
        <f>'Correlation Matrix'!F223</f>
        <v>-1.1834457647002909E-2</v>
      </c>
      <c r="BC296" s="7">
        <f>'Correlation Matrix'!G223</f>
        <v>5.5619315637749451E-3</v>
      </c>
      <c r="BD296" s="7">
        <f>'Correlation Matrix'!H223</f>
        <v>0</v>
      </c>
      <c r="BE296">
        <f>'Correlation Matrix'!I223</f>
        <v>220</v>
      </c>
    </row>
    <row r="297" spans="2:57" x14ac:dyDescent="0.2">
      <c r="B297" s="13" t="str">
        <f>'Correlation Matrix'!B286</f>
        <v>15/04/2024 16:00:00</v>
      </c>
      <c r="C297" s="24">
        <f>'Correlation Matrix'!C286</f>
        <v>-2.2106042777816807E-2</v>
      </c>
      <c r="D297">
        <f t="shared" si="49"/>
        <v>2.3462995715356889E-4</v>
      </c>
      <c r="F297" s="18"/>
      <c r="H297" s="13" t="str">
        <f t="shared" si="44"/>
        <v>15/04/2024 16:00:00</v>
      </c>
      <c r="I297" s="24">
        <f>'Correlation Matrix'!D286</f>
        <v>-1.3576949594687727E-2</v>
      </c>
      <c r="J297">
        <f t="shared" si="50"/>
        <v>1.7296007608582194E-4</v>
      </c>
      <c r="L297" s="18"/>
      <c r="N297" s="13" t="str">
        <f t="shared" si="45"/>
        <v>15/04/2024 16:00:00</v>
      </c>
      <c r="O297" s="8">
        <f>'Correlation Matrix'!E286</f>
        <v>-8.6558746095816118E-3</v>
      </c>
      <c r="P297">
        <f t="shared" si="51"/>
        <v>7.9569629582733694E-5</v>
      </c>
      <c r="R297" s="18"/>
      <c r="T297" s="13" t="str">
        <f t="shared" si="46"/>
        <v>15/04/2024 16:00:00</v>
      </c>
      <c r="U297" s="8">
        <f>'Correlation Matrix'!F286</f>
        <v>-2.2656493718702674E-2</v>
      </c>
      <c r="V297">
        <f t="shared" si="52"/>
        <v>5.8359086524189217E-4</v>
      </c>
      <c r="X297" s="18"/>
      <c r="Z297" s="13" t="str">
        <f t="shared" si="47"/>
        <v>15/04/2024 16:00:00</v>
      </c>
      <c r="AA297" s="8">
        <f>'Correlation Matrix'!G286</f>
        <v>-1.2084412652565791E-2</v>
      </c>
      <c r="AB297">
        <f t="shared" si="53"/>
        <v>8.6676427944388728E-5</v>
      </c>
      <c r="AD297" s="18"/>
      <c r="AF297" s="13" t="str">
        <f t="shared" si="48"/>
        <v>15/04/2024 16:00:00</v>
      </c>
      <c r="AG297" s="8">
        <f>'Correlation Matrix'!H286</f>
        <v>-3.3259490150606703E-2</v>
      </c>
      <c r="AH297">
        <f t="shared" si="54"/>
        <v>7.2670778102601908E-4</v>
      </c>
      <c r="AJ297" s="18"/>
      <c r="AX297" t="str">
        <f>'Correlation Matrix'!B222</f>
        <v>11/01/2024 16:00:00</v>
      </c>
      <c r="AY297" s="7">
        <f>'Correlation Matrix'!C222</f>
        <v>-3.2277181177477222E-3</v>
      </c>
      <c r="AZ297" s="7">
        <f>'Correlation Matrix'!D222</f>
        <v>9.3879165412953693E-3</v>
      </c>
      <c r="BA297" s="7">
        <f>'Correlation Matrix'!E222</f>
        <v>5.3834073004962622E-3</v>
      </c>
      <c r="BB297" s="7">
        <f>'Correlation Matrix'!F222</f>
        <v>1.8317419749432245E-3</v>
      </c>
      <c r="BC297" s="7">
        <f>'Correlation Matrix'!G222</f>
        <v>-3.6257773729713489E-3</v>
      </c>
      <c r="BD297" s="7">
        <f>'Correlation Matrix'!H222</f>
        <v>-2.5705209685954449E-2</v>
      </c>
      <c r="BE297">
        <f>'Correlation Matrix'!I222</f>
        <v>219</v>
      </c>
    </row>
    <row r="298" spans="2:57" x14ac:dyDescent="0.2">
      <c r="B298" s="13" t="str">
        <f>'Correlation Matrix'!B287</f>
        <v>16/04/2024 16:00:00</v>
      </c>
      <c r="C298" s="24">
        <f>'Correlation Matrix'!C287</f>
        <v>-1.935336810312574E-2</v>
      </c>
      <c r="D298">
        <f t="shared" si="49"/>
        <v>2.4987278736203478E-4</v>
      </c>
      <c r="F298" s="18"/>
      <c r="H298" s="13" t="str">
        <f t="shared" si="44"/>
        <v>16/04/2024 16:00:00</v>
      </c>
      <c r="I298" s="24">
        <f>'Correlation Matrix'!D287</f>
        <v>-1.6351450746307115E-3</v>
      </c>
      <c r="J298">
        <f t="shared" si="50"/>
        <v>1.736424851384741E-4</v>
      </c>
      <c r="L298" s="18"/>
      <c r="N298" s="13" t="str">
        <f t="shared" si="45"/>
        <v>16/04/2024 16:00:00</v>
      </c>
      <c r="O298" s="8">
        <f>'Correlation Matrix'!E287</f>
        <v>-8.3474534471100672E-3</v>
      </c>
      <c r="P298">
        <f t="shared" si="51"/>
        <v>7.9290901723177648E-5</v>
      </c>
      <c r="R298" s="18"/>
      <c r="T298" s="13" t="str">
        <f t="shared" si="46"/>
        <v>16/04/2024 16:00:00</v>
      </c>
      <c r="U298" s="8">
        <f>'Correlation Matrix'!F287</f>
        <v>8.7892103904571323E-3</v>
      </c>
      <c r="V298">
        <f t="shared" si="52"/>
        <v>5.7937441578491552E-4</v>
      </c>
      <c r="X298" s="18"/>
      <c r="Z298" s="13" t="str">
        <f t="shared" si="47"/>
        <v>16/04/2024 16:00:00</v>
      </c>
      <c r="AA298" s="8">
        <f>'Correlation Matrix'!G287</f>
        <v>6.5245049555020667E-5</v>
      </c>
      <c r="AB298">
        <f t="shared" si="53"/>
        <v>9.0237824017174939E-5</v>
      </c>
      <c r="AD298" s="18"/>
      <c r="AF298" s="13" t="str">
        <f t="shared" si="48"/>
        <v>16/04/2024 16:00:00</v>
      </c>
      <c r="AG298" s="8">
        <f>'Correlation Matrix'!H287</f>
        <v>6.7195522288380537E-3</v>
      </c>
      <c r="AH298">
        <f t="shared" si="54"/>
        <v>7.4947693526915629E-4</v>
      </c>
      <c r="AJ298" s="18"/>
      <c r="AX298" t="str">
        <f>'Correlation Matrix'!B221</f>
        <v>10/01/2024 16:00:00</v>
      </c>
      <c r="AY298" s="7">
        <f>'Correlation Matrix'!C221</f>
        <v>5.6553620688958323E-3</v>
      </c>
      <c r="AZ298" s="7">
        <f>'Correlation Matrix'!D221</f>
        <v>1.5470646150034186E-2</v>
      </c>
      <c r="BA298" s="7">
        <f>'Correlation Matrix'!E221</f>
        <v>-8.270205648672169E-3</v>
      </c>
      <c r="BB298" s="7">
        <f>'Correlation Matrix'!F221</f>
        <v>2.1711204936959737E-2</v>
      </c>
      <c r="BC298" s="7">
        <f>'Correlation Matrix'!G221</f>
        <v>1.3327732624719129E-2</v>
      </c>
      <c r="BD298" s="7">
        <f>'Correlation Matrix'!H221</f>
        <v>-5.5091815333003849E-3</v>
      </c>
      <c r="BE298">
        <f>'Correlation Matrix'!I221</f>
        <v>218</v>
      </c>
    </row>
    <row r="299" spans="2:57" x14ac:dyDescent="0.2">
      <c r="B299" s="13" t="str">
        <f>'Correlation Matrix'!B288</f>
        <v>17/04/2024 16:00:00</v>
      </c>
      <c r="C299" s="24">
        <f>'Correlation Matrix'!C288</f>
        <v>-8.1807320901940254E-3</v>
      </c>
      <c r="D299">
        <f t="shared" si="49"/>
        <v>2.5735359153641776E-4</v>
      </c>
      <c r="F299" s="18"/>
      <c r="H299" s="13" t="str">
        <f t="shared" si="44"/>
        <v>17/04/2024 16:00:00</v>
      </c>
      <c r="I299" s="24">
        <f>'Correlation Matrix'!D288</f>
        <v>-1.119046236122706E-2</v>
      </c>
      <c r="J299">
        <f t="shared" si="50"/>
        <v>1.6338435799507099E-4</v>
      </c>
      <c r="L299" s="18"/>
      <c r="N299" s="13" t="str">
        <f t="shared" si="45"/>
        <v>17/04/2024 16:00:00</v>
      </c>
      <c r="O299" s="8">
        <f>'Correlation Matrix'!E288</f>
        <v>7.6755792434080202E-4</v>
      </c>
      <c r="P299">
        <f t="shared" si="51"/>
        <v>7.8714246362887168E-5</v>
      </c>
      <c r="R299" s="18"/>
      <c r="T299" s="13" t="str">
        <f t="shared" si="46"/>
        <v>17/04/2024 16:00:00</v>
      </c>
      <c r="U299" s="8">
        <f>'Correlation Matrix'!F288</f>
        <v>-1.2552858039760955E-2</v>
      </c>
      <c r="V299">
        <f t="shared" si="52"/>
        <v>5.4924696399508372E-4</v>
      </c>
      <c r="X299" s="18"/>
      <c r="Z299" s="13" t="str">
        <f t="shared" si="47"/>
        <v>17/04/2024 16:00:00</v>
      </c>
      <c r="AA299" s="8">
        <f>'Correlation Matrix'!G288</f>
        <v>7.3914653683684146E-4</v>
      </c>
      <c r="AB299">
        <f t="shared" si="53"/>
        <v>8.4823809991133937E-5</v>
      </c>
      <c r="AD299" s="18"/>
      <c r="AF299" s="13" t="str">
        <f t="shared" si="48"/>
        <v>17/04/2024 16:00:00</v>
      </c>
      <c r="AG299" s="8">
        <f>'Correlation Matrix'!H288</f>
        <v>-6.7195522288380173E-3</v>
      </c>
      <c r="AH299">
        <f t="shared" si="54"/>
        <v>7.0721746208237183E-4</v>
      </c>
      <c r="AJ299" s="18"/>
      <c r="AX299" t="str">
        <f>'Correlation Matrix'!B220</f>
        <v>09/01/2024 16:00:00</v>
      </c>
      <c r="AY299" s="7">
        <f>'Correlation Matrix'!C220</f>
        <v>-2.2659842444777943E-3</v>
      </c>
      <c r="AZ299" s="7">
        <f>'Correlation Matrix'!D220</f>
        <v>1.5109949003781181E-2</v>
      </c>
      <c r="BA299" s="7">
        <f>'Correlation Matrix'!E220</f>
        <v>-2.574667962958202E-2</v>
      </c>
      <c r="BB299" s="7">
        <f>'Correlation Matrix'!F220</f>
        <v>-1.5405351146226242E-2</v>
      </c>
      <c r="BC299" s="7">
        <f>'Correlation Matrix'!G220</f>
        <v>1.4681856339744984E-3</v>
      </c>
      <c r="BD299" s="7">
        <f>'Correlation Matrix'!H220</f>
        <v>-4.6248797749893064E-3</v>
      </c>
      <c r="BE299">
        <f>'Correlation Matrix'!I220</f>
        <v>217</v>
      </c>
    </row>
    <row r="300" spans="2:57" x14ac:dyDescent="0.2">
      <c r="B300" s="13" t="str">
        <f>'Correlation Matrix'!B289</f>
        <v>18/04/2024 16:00:00</v>
      </c>
      <c r="C300" s="24">
        <f>'Correlation Matrix'!C289</f>
        <v>-5.7306747089850953E-3</v>
      </c>
      <c r="D300">
        <f t="shared" si="49"/>
        <v>2.4592783869612455E-4</v>
      </c>
      <c r="F300" s="18"/>
      <c r="H300" s="13" t="str">
        <f t="shared" si="44"/>
        <v>18/04/2024 16:00:00</v>
      </c>
      <c r="I300" s="24">
        <f>'Correlation Matrix'!D289</f>
        <v>-1.1428695823622744E-2</v>
      </c>
      <c r="J300">
        <f t="shared" si="50"/>
        <v>1.610948833868491E-4</v>
      </c>
      <c r="L300" s="18"/>
      <c r="N300" s="13" t="str">
        <f t="shared" si="45"/>
        <v>18/04/2024 16:00:00</v>
      </c>
      <c r="O300" s="8">
        <f>'Correlation Matrix'!E289</f>
        <v>7.4529758627434666E-3</v>
      </c>
      <c r="P300">
        <f t="shared" si="51"/>
        <v>7.402674029114704E-5</v>
      </c>
      <c r="R300" s="18"/>
      <c r="T300" s="13" t="str">
        <f t="shared" si="46"/>
        <v>18/04/2024 16:00:00</v>
      </c>
      <c r="U300" s="8">
        <f>'Correlation Matrix'!F289</f>
        <v>-2.6749779899165334E-2</v>
      </c>
      <c r="V300">
        <f t="shared" si="52"/>
        <v>5.2574660085336219E-4</v>
      </c>
      <c r="X300" s="18"/>
      <c r="Z300" s="13" t="str">
        <f t="shared" si="47"/>
        <v>18/04/2024 16:00:00</v>
      </c>
      <c r="AA300" s="8">
        <f>'Correlation Matrix'!G289</f>
        <v>-1.1936394261662358E-2</v>
      </c>
      <c r="AB300">
        <f t="shared" si="53"/>
        <v>7.976716164784097E-5</v>
      </c>
      <c r="AD300" s="18"/>
      <c r="AF300" s="13" t="str">
        <f t="shared" si="48"/>
        <v>18/04/2024 16:00:00</v>
      </c>
      <c r="AG300" s="8">
        <f>'Correlation Matrix'!H289</f>
        <v>-8.3410546961461152E-3</v>
      </c>
      <c r="AH300">
        <f t="shared" si="54"/>
        <v>6.6749355728679442E-4</v>
      </c>
      <c r="AJ300" s="18"/>
      <c r="AX300" t="str">
        <f>'Correlation Matrix'!B219</f>
        <v>08/01/2024 16:00:00</v>
      </c>
      <c r="AY300" s="7">
        <f>'Correlation Matrix'!C219</f>
        <v>2.3887267642401212E-2</v>
      </c>
      <c r="AZ300" s="7">
        <f>'Correlation Matrix'!D219</f>
        <v>2.6229675224557696E-2</v>
      </c>
      <c r="BA300" s="7">
        <f>'Correlation Matrix'!E219</f>
        <v>-6.0020186849983588E-3</v>
      </c>
      <c r="BB300" s="7">
        <f>'Correlation Matrix'!F219</f>
        <v>2.9035258619302547E-3</v>
      </c>
      <c r="BC300" s="7">
        <f>'Correlation Matrix'!G219</f>
        <v>6.0851150450085805E-3</v>
      </c>
      <c r="BD300" s="7">
        <f>'Correlation Matrix'!H219</f>
        <v>6.773292924647515E-3</v>
      </c>
      <c r="BE300">
        <f>'Correlation Matrix'!I219</f>
        <v>216</v>
      </c>
    </row>
    <row r="301" spans="2:57" x14ac:dyDescent="0.2">
      <c r="B301" s="13" t="str">
        <f>'Correlation Matrix'!B290</f>
        <v>19/04/2024 16:00:00</v>
      </c>
      <c r="C301" s="24">
        <f>'Correlation Matrix'!C290</f>
        <v>-1.2287830793693253E-2</v>
      </c>
      <c r="D301">
        <f t="shared" si="49"/>
        <v>2.3314260633156914E-4</v>
      </c>
      <c r="F301" s="18"/>
      <c r="H301" s="13" t="str">
        <f t="shared" si="44"/>
        <v>19/04/2024 16:00:00</v>
      </c>
      <c r="I301" s="24">
        <f>'Correlation Matrix'!D290</f>
        <v>-2.5944651504319662E-2</v>
      </c>
      <c r="J301">
        <f t="shared" si="50"/>
        <v>1.5926609567737168E-4</v>
      </c>
      <c r="L301" s="18"/>
      <c r="N301" s="13" t="str">
        <f t="shared" si="45"/>
        <v>19/04/2024 16:00:00</v>
      </c>
      <c r="O301" s="8">
        <f>'Correlation Matrix'!E290</f>
        <v>1.5304011259872805E-2</v>
      </c>
      <c r="P301">
        <f t="shared" si="51"/>
        <v>7.2917946826316413E-5</v>
      </c>
      <c r="R301" s="18"/>
      <c r="T301" s="13" t="str">
        <f t="shared" si="46"/>
        <v>19/04/2024 16:00:00</v>
      </c>
      <c r="U301" s="8">
        <f>'Correlation Matrix'!F290</f>
        <v>-3.387484191726952E-2</v>
      </c>
      <c r="V301">
        <f t="shared" si="52"/>
        <v>5.3713484828138783E-4</v>
      </c>
      <c r="X301" s="18"/>
      <c r="Z301" s="13" t="str">
        <f t="shared" si="47"/>
        <v>19/04/2024 16:00:00</v>
      </c>
      <c r="AA301" s="8">
        <f>'Correlation Matrix'!G290</f>
        <v>1.5163338399672198E-3</v>
      </c>
      <c r="AB301">
        <f t="shared" si="53"/>
        <v>8.3529782427161289E-5</v>
      </c>
      <c r="AD301" s="18"/>
      <c r="AF301" s="13" t="str">
        <f t="shared" si="48"/>
        <v>19/04/2024 16:00:00</v>
      </c>
      <c r="AG301" s="8">
        <f>'Correlation Matrix'!H290</f>
        <v>-1.6230206034359162E-2</v>
      </c>
      <c r="AH301">
        <f t="shared" si="54"/>
        <v>6.316183354562328E-4</v>
      </c>
      <c r="AJ301" s="18"/>
      <c r="AX301" t="str">
        <f>'Correlation Matrix'!B218</f>
        <v>05/01/2024 16:00:00</v>
      </c>
      <c r="AY301" s="7">
        <f>'Correlation Matrix'!C218</f>
        <v>-4.0210470329829356E-3</v>
      </c>
      <c r="AZ301" s="7">
        <f>'Correlation Matrix'!D218</f>
        <v>4.6237272257840115E-3</v>
      </c>
      <c r="BA301" s="7">
        <f>'Correlation Matrix'!E218</f>
        <v>-1.7272308818090788E-3</v>
      </c>
      <c r="BB301" s="7">
        <f>'Correlation Matrix'!F218</f>
        <v>5.2882074209620951E-4</v>
      </c>
      <c r="BC301" s="7">
        <f>'Correlation Matrix'!G218</f>
        <v>-8.3413772874733351E-4</v>
      </c>
      <c r="BD301" s="7">
        <f>'Correlation Matrix'!H218</f>
        <v>7.5993457253885153E-3</v>
      </c>
      <c r="BE301">
        <f>'Correlation Matrix'!I218</f>
        <v>215</v>
      </c>
    </row>
    <row r="302" spans="2:57" x14ac:dyDescent="0.2">
      <c r="B302" s="13" t="str">
        <f>'Correlation Matrix'!B291</f>
        <v>22/04/2024 16:00:00</v>
      </c>
      <c r="C302" s="24">
        <f>'Correlation Matrix'!C291</f>
        <v>5.0779942269434828E-3</v>
      </c>
      <c r="D302">
        <f t="shared" si="49"/>
        <v>2.2821349708854115E-4</v>
      </c>
      <c r="F302" s="18"/>
      <c r="H302" s="13" t="str">
        <f t="shared" si="44"/>
        <v>22/04/2024 16:00:00</v>
      </c>
      <c r="I302" s="24">
        <f>'Correlation Matrix'!D291</f>
        <v>1.4778874115294518E-2</v>
      </c>
      <c r="J302">
        <f t="shared" si="50"/>
        <v>1.900976264375652E-4</v>
      </c>
      <c r="L302" s="18"/>
      <c r="N302" s="13" t="str">
        <f t="shared" si="45"/>
        <v>22/04/2024 16:00:00</v>
      </c>
      <c r="O302" s="8">
        <f>'Correlation Matrix'!E291</f>
        <v>1.1928570865273812E-2</v>
      </c>
      <c r="P302">
        <f t="shared" si="51"/>
        <v>8.259563565527625E-5</v>
      </c>
      <c r="R302" s="18"/>
      <c r="T302" s="13" t="str">
        <f t="shared" si="46"/>
        <v>22/04/2024 16:00:00</v>
      </c>
      <c r="U302" s="8">
        <f>'Correlation Matrix'!F291</f>
        <v>1.5109631391766134E-2</v>
      </c>
      <c r="V302">
        <f t="shared" si="52"/>
        <v>5.737570522797047E-4</v>
      </c>
      <c r="X302" s="18"/>
      <c r="Z302" s="13" t="str">
        <f t="shared" si="47"/>
        <v>22/04/2024 16:00:00</v>
      </c>
      <c r="AA302" s="8">
        <f>'Correlation Matrix'!G291</f>
        <v>2.9820005871838908E-3</v>
      </c>
      <c r="AB302">
        <f t="shared" si="53"/>
        <v>7.8655951580385396E-5</v>
      </c>
      <c r="AD302" s="18"/>
      <c r="AF302" s="13" t="str">
        <f t="shared" si="48"/>
        <v>22/04/2024 16:00:00</v>
      </c>
      <c r="AG302" s="8">
        <f>'Correlation Matrix'!H291</f>
        <v>1.2743224185813E-2</v>
      </c>
      <c r="AH302">
        <f t="shared" si="54"/>
        <v>6.0952641060392368E-4</v>
      </c>
      <c r="AJ302" s="18"/>
      <c r="AX302" t="str">
        <f>'Correlation Matrix'!B217</f>
        <v>04/01/2024 16:00:00</v>
      </c>
      <c r="AY302" s="7">
        <f>'Correlation Matrix'!C217</f>
        <v>-1.2781471795321235E-2</v>
      </c>
      <c r="AZ302" s="7">
        <f>'Correlation Matrix'!D217</f>
        <v>-2.6619098311553353E-2</v>
      </c>
      <c r="BA302" s="7">
        <f>'Correlation Matrix'!E217</f>
        <v>-1.1023577751061142E-2</v>
      </c>
      <c r="BB302" s="7">
        <f>'Correlation Matrix'!F217</f>
        <v>-6.3274664048532736E-3</v>
      </c>
      <c r="BC302" s="7">
        <f>'Correlation Matrix'!G217</f>
        <v>2.3850990389441052E-3</v>
      </c>
      <c r="BD302" s="7">
        <f>'Correlation Matrix'!H217</f>
        <v>-4.238577341746254E-3</v>
      </c>
      <c r="BE302">
        <f>'Correlation Matrix'!I217</f>
        <v>214</v>
      </c>
    </row>
    <row r="303" spans="2:57" x14ac:dyDescent="0.2">
      <c r="B303" s="13" t="str">
        <f>'Correlation Matrix'!B292</f>
        <v>23/04/2024 16:00:00</v>
      </c>
      <c r="C303" s="24">
        <f>'Correlation Matrix'!C292</f>
        <v>6.3713625402651809E-3</v>
      </c>
      <c r="D303">
        <f t="shared" si="49"/>
        <v>2.1606784878536094E-4</v>
      </c>
      <c r="F303" s="18"/>
      <c r="H303" s="13" t="str">
        <f t="shared" si="44"/>
        <v>23/04/2024 16:00:00</v>
      </c>
      <c r="I303" s="24">
        <f>'Correlation Matrix'!D292</f>
        <v>1.2949700261494035E-2</v>
      </c>
      <c r="J303">
        <f t="shared" si="50"/>
        <v>1.9179667605825464E-4</v>
      </c>
      <c r="L303" s="18"/>
      <c r="N303" s="13" t="str">
        <f t="shared" si="45"/>
        <v>23/04/2024 16:00:00</v>
      </c>
      <c r="O303" s="8">
        <f>'Correlation Matrix'!E292</f>
        <v>5.727145623141831E-3</v>
      </c>
      <c r="P303">
        <f t="shared" si="51"/>
        <v>8.6177345689231226E-5</v>
      </c>
      <c r="R303" s="18"/>
      <c r="T303" s="13" t="str">
        <f t="shared" si="46"/>
        <v>23/04/2024 16:00:00</v>
      </c>
      <c r="U303" s="8">
        <f>'Correlation Matrix'!F292</f>
        <v>4.1926356863308367E-2</v>
      </c>
      <c r="V303">
        <f t="shared" si="52"/>
        <v>5.5302968679062515E-4</v>
      </c>
      <c r="X303" s="18"/>
      <c r="Z303" s="13" t="str">
        <f t="shared" si="47"/>
        <v>23/04/2024 16:00:00</v>
      </c>
      <c r="AA303" s="8">
        <f>'Correlation Matrix'!G292</f>
        <v>1.3202014339409627E-2</v>
      </c>
      <c r="AB303">
        <f t="shared" si="53"/>
        <v>7.4470134135680167E-5</v>
      </c>
      <c r="AD303" s="18"/>
      <c r="AF303" s="13" t="str">
        <f t="shared" si="48"/>
        <v>23/04/2024 16:00:00</v>
      </c>
      <c r="AG303" s="8">
        <f>'Correlation Matrix'!H292</f>
        <v>2.7083250092940277E-2</v>
      </c>
      <c r="AH303">
        <f t="shared" si="54"/>
        <v>5.8269821172668153E-4</v>
      </c>
      <c r="AJ303" s="18"/>
      <c r="AX303" t="str">
        <f>'Correlation Matrix'!B216</f>
        <v>03/01/2024 16:00:00</v>
      </c>
      <c r="AY303" s="7">
        <f>'Correlation Matrix'!C216</f>
        <v>-7.5157833035290516E-3</v>
      </c>
      <c r="AZ303" s="7">
        <f>'Correlation Matrix'!D216</f>
        <v>-9.7856008749074973E-3</v>
      </c>
      <c r="BA303" s="7">
        <f>'Correlation Matrix'!E216</f>
        <v>1.8886615531326652E-2</v>
      </c>
      <c r="BB303" s="7">
        <f>'Correlation Matrix'!F216</f>
        <v>-1.0197499794396872E-2</v>
      </c>
      <c r="BC303" s="7">
        <f>'Correlation Matrix'!G216</f>
        <v>-7.4227733574895281E-3</v>
      </c>
      <c r="BD303" s="7">
        <f>'Correlation Matrix'!H216</f>
        <v>5.1925690016273538E-3</v>
      </c>
      <c r="BE303">
        <f>'Correlation Matrix'!I216</f>
        <v>213</v>
      </c>
    </row>
    <row r="304" spans="2:57" x14ac:dyDescent="0.2">
      <c r="B304" s="13" t="str">
        <f>'Correlation Matrix'!B293</f>
        <v>24/04/2024 16:00:00</v>
      </c>
      <c r="C304" s="24">
        <f>'Correlation Matrix'!C293</f>
        <v>1.2622220448546821E-2</v>
      </c>
      <c r="D304">
        <f t="shared" si="49"/>
        <v>2.0553943349540895E-4</v>
      </c>
      <c r="F304" s="18"/>
      <c r="H304" s="13" t="str">
        <f t="shared" si="44"/>
        <v>24/04/2024 16:00:00</v>
      </c>
      <c r="I304" s="24">
        <f>'Correlation Matrix'!D293</f>
        <v>-1.6567362903509429E-2</v>
      </c>
      <c r="J304">
        <f t="shared" si="50"/>
        <v>1.9035055970651171E-4</v>
      </c>
      <c r="L304" s="18"/>
      <c r="N304" s="13" t="str">
        <f t="shared" si="45"/>
        <v>24/04/2024 16:00:00</v>
      </c>
      <c r="O304" s="8">
        <f>'Correlation Matrix'!E293</f>
        <v>4.4115015481916526E-3</v>
      </c>
      <c r="P304">
        <f t="shared" si="51"/>
        <v>8.2974716767197714E-5</v>
      </c>
      <c r="R304" s="18"/>
      <c r="T304" s="13" t="str">
        <f t="shared" si="46"/>
        <v>24/04/2024 16:00:00</v>
      </c>
      <c r="U304" s="8">
        <f>'Correlation Matrix'!F293</f>
        <v>-5.3120974848899416E-3</v>
      </c>
      <c r="V304">
        <f t="shared" si="52"/>
        <v>6.2531706957295679E-4</v>
      </c>
      <c r="X304" s="18"/>
      <c r="Z304" s="13" t="str">
        <f t="shared" si="47"/>
        <v>24/04/2024 16:00:00</v>
      </c>
      <c r="AA304" s="8">
        <f>'Correlation Matrix'!G293</f>
        <v>-6.9165264504582357E-4</v>
      </c>
      <c r="AB304">
        <f t="shared" si="53"/>
        <v>8.0459517044618E-5</v>
      </c>
      <c r="AD304" s="18"/>
      <c r="AF304" s="13" t="str">
        <f t="shared" si="48"/>
        <v>24/04/2024 16:00:00</v>
      </c>
      <c r="AG304" s="8">
        <f>'Correlation Matrix'!H293</f>
        <v>-1.1164347685966648E-2</v>
      </c>
      <c r="AH304">
        <f t="shared" si="54"/>
        <v>5.9174646515888557E-4</v>
      </c>
      <c r="AJ304" s="18"/>
      <c r="AX304" t="str">
        <f>'Correlation Matrix'!B215</f>
        <v>02/01/2024 16:00:00</v>
      </c>
      <c r="AY304" s="7">
        <f>'Correlation Matrix'!C215</f>
        <v>-3.6442671368269126E-2</v>
      </c>
      <c r="AZ304" s="7">
        <f>'Correlation Matrix'!D215</f>
        <v>-1.3317187568263713E-2</v>
      </c>
      <c r="BA304" s="7">
        <f>'Correlation Matrix'!E215</f>
        <v>2.1430493066630207E-3</v>
      </c>
      <c r="BB304" s="7">
        <f>'Correlation Matrix'!F215</f>
        <v>-2.9225356072327888E-2</v>
      </c>
      <c r="BC304" s="7">
        <f>'Correlation Matrix'!G215</f>
        <v>-1.0891196765450325E-2</v>
      </c>
      <c r="BD304" s="7">
        <f>'Correlation Matrix'!H215</f>
        <v>-1.4129639742921038E-2</v>
      </c>
      <c r="BE304">
        <f>'Correlation Matrix'!I215</f>
        <v>212</v>
      </c>
    </row>
    <row r="305" spans="2:57" x14ac:dyDescent="0.2">
      <c r="B305" s="13" t="str">
        <f>'Correlation Matrix'!B294</f>
        <v>25/04/2024 16:00:00</v>
      </c>
      <c r="C305" s="24">
        <f>'Correlation Matrix'!C294</f>
        <v>5.1341176774868519E-3</v>
      </c>
      <c r="D305">
        <f t="shared" si="49"/>
        <v>2.0276629442878721E-4</v>
      </c>
      <c r="F305" s="18"/>
      <c r="H305" s="13" t="str">
        <f t="shared" si="44"/>
        <v>25/04/2024 16:00:00</v>
      </c>
      <c r="I305" s="24">
        <f>'Correlation Matrix'!D294</f>
        <v>-1.6673714666010097E-2</v>
      </c>
      <c r="J305">
        <f t="shared" si="50"/>
        <v>1.9539817693871585E-4</v>
      </c>
      <c r="L305" s="18"/>
      <c r="N305" s="13" t="str">
        <f t="shared" si="45"/>
        <v>25/04/2024 16:00:00</v>
      </c>
      <c r="O305" s="8">
        <f>'Correlation Matrix'!E294</f>
        <v>1.0399972100894321E-2</v>
      </c>
      <c r="P305">
        <f t="shared" si="51"/>
        <v>7.916391451574769E-5</v>
      </c>
      <c r="R305" s="18"/>
      <c r="T305" s="13" t="str">
        <f t="shared" si="46"/>
        <v>25/04/2024 16:00:00</v>
      </c>
      <c r="U305" s="8">
        <f>'Correlation Matrix'!F294</f>
        <v>-1.5229395671482856E-3</v>
      </c>
      <c r="V305">
        <f t="shared" si="52"/>
        <v>5.8949114817991781E-4</v>
      </c>
      <c r="X305" s="18"/>
      <c r="Z305" s="13" t="str">
        <f t="shared" si="47"/>
        <v>25/04/2024 16:00:00</v>
      </c>
      <c r="AA305" s="8">
        <f>'Correlation Matrix'!G294</f>
        <v>-8.4359897281865613E-4</v>
      </c>
      <c r="AB305">
        <f t="shared" si="53"/>
        <v>7.5660649024824841E-5</v>
      </c>
      <c r="AD305" s="18"/>
      <c r="AF305" s="13" t="str">
        <f t="shared" si="48"/>
        <v>25/04/2024 16:00:00</v>
      </c>
      <c r="AG305" s="8">
        <f>'Correlation Matrix'!H294</f>
        <v>9.8886339106574947E-3</v>
      </c>
      <c r="AH305">
        <f t="shared" si="54"/>
        <v>5.6372023680454134E-4</v>
      </c>
      <c r="AJ305" s="18"/>
      <c r="AX305" t="str">
        <f>'Correlation Matrix'!B214</f>
        <v>29/12/2023 16:00:00</v>
      </c>
      <c r="AY305" s="7">
        <f>'Correlation Matrix'!C214</f>
        <v>-5.4388779796984039E-3</v>
      </c>
      <c r="AZ305" s="7">
        <f>'Correlation Matrix'!D214</f>
        <v>-9.4327962616376458E-3</v>
      </c>
      <c r="BA305" s="7">
        <f>'Correlation Matrix'!E214</f>
        <v>-4.0812286936843115E-3</v>
      </c>
      <c r="BB305" s="7">
        <f>'Correlation Matrix'!F214</f>
        <v>-1.0805482694723992E-2</v>
      </c>
      <c r="BC305" s="7">
        <f>'Correlation Matrix'!G214</f>
        <v>4.4557532718953678E-4</v>
      </c>
      <c r="BD305" s="7">
        <f>'Correlation Matrix'!H214</f>
        <v>-1.8803424343669317E-3</v>
      </c>
      <c r="BE305">
        <f>'Correlation Matrix'!I214</f>
        <v>211</v>
      </c>
    </row>
    <row r="306" spans="2:57" x14ac:dyDescent="0.2">
      <c r="B306" s="13" t="str">
        <f>'Correlation Matrix'!B295</f>
        <v>26/04/2024 16:00:00</v>
      </c>
      <c r="C306" s="24">
        <f>'Correlation Matrix'!C295</f>
        <v>-3.4788796547335459E-3</v>
      </c>
      <c r="D306">
        <f t="shared" si="49"/>
        <v>1.9218186662263694E-4</v>
      </c>
      <c r="F306" s="18"/>
      <c r="H306" s="13" t="str">
        <f t="shared" si="44"/>
        <v>26/04/2024 16:00:00</v>
      </c>
      <c r="I306" s="24">
        <f>'Correlation Matrix'!D295</f>
        <v>3.3686561483780839E-2</v>
      </c>
      <c r="J306">
        <f t="shared" si="50"/>
        <v>2.0035505196820412E-4</v>
      </c>
      <c r="L306" s="18"/>
      <c r="N306" s="13" t="str">
        <f t="shared" si="45"/>
        <v>26/04/2024 16:00:00</v>
      </c>
      <c r="O306" s="8">
        <f>'Correlation Matrix'!E295</f>
        <v>3.6839127328551517E-3</v>
      </c>
      <c r="P306">
        <f t="shared" si="51"/>
        <v>8.090364482676564E-5</v>
      </c>
      <c r="R306" s="18"/>
      <c r="T306" s="13" t="str">
        <f t="shared" si="46"/>
        <v>26/04/2024 16:00:00</v>
      </c>
      <c r="U306" s="8">
        <f>'Correlation Matrix'!F295</f>
        <v>2.7249642447375322E-2</v>
      </c>
      <c r="V306">
        <f t="shared" si="52"/>
        <v>5.5426083998463393E-4</v>
      </c>
      <c r="X306" s="18"/>
      <c r="Z306" s="13" t="str">
        <f t="shared" si="47"/>
        <v>26/04/2024 16:00:00</v>
      </c>
      <c r="AA306" s="8">
        <f>'Correlation Matrix'!G295</f>
        <v>6.7061103829566242E-4</v>
      </c>
      <c r="AB306">
        <f t="shared" si="53"/>
        <v>7.1163709636951791E-5</v>
      </c>
      <c r="AD306" s="18"/>
      <c r="AF306" s="13" t="str">
        <f t="shared" si="48"/>
        <v>26/04/2024 16:00:00</v>
      </c>
      <c r="AG306" s="8">
        <f>'Correlation Matrix'!H295</f>
        <v>1.9129608894340702E-3</v>
      </c>
      <c r="AH306">
        <f t="shared" si="54"/>
        <v>5.3576412743340908E-4</v>
      </c>
      <c r="AJ306" s="18"/>
      <c r="AX306" t="str">
        <f>'Correlation Matrix'!B213</f>
        <v>28/12/2023 16:00:00</v>
      </c>
      <c r="AY306" s="7">
        <f>'Correlation Matrix'!C213</f>
        <v>2.2237746086522891E-3</v>
      </c>
      <c r="AZ306" s="7">
        <f>'Correlation Matrix'!D213</f>
        <v>2.6082420596480104E-4</v>
      </c>
      <c r="BA306" s="7">
        <f>'Correlation Matrix'!E213</f>
        <v>-1.4187456215266951E-2</v>
      </c>
      <c r="BB306" s="7">
        <f>'Correlation Matrix'!F213</f>
        <v>9.7953815987387328E-3</v>
      </c>
      <c r="BC306" s="7">
        <f>'Correlation Matrix'!G213</f>
        <v>4.608086397456009E-3</v>
      </c>
      <c r="BD306" s="7">
        <f>'Correlation Matrix'!H213</f>
        <v>-2.643586581993926E-3</v>
      </c>
      <c r="BE306">
        <f>'Correlation Matrix'!I213</f>
        <v>210</v>
      </c>
    </row>
    <row r="307" spans="2:57" x14ac:dyDescent="0.2">
      <c r="B307" s="13" t="str">
        <f>'Correlation Matrix'!B296</f>
        <v>29/04/2024 16:00:00</v>
      </c>
      <c r="C307" s="24">
        <f>'Correlation Matrix'!C296</f>
        <v>2.450531024782426E-2</v>
      </c>
      <c r="D307">
        <f t="shared" si="49"/>
        <v>1.8137711084440587E-4</v>
      </c>
      <c r="F307" s="18"/>
      <c r="H307" s="13" t="str">
        <f t="shared" si="44"/>
        <v>29/04/2024 16:00:00</v>
      </c>
      <c r="I307" s="24">
        <f>'Correlation Matrix'!D296</f>
        <v>7.432504125006777E-3</v>
      </c>
      <c r="J307">
        <f t="shared" si="50"/>
        <v>2.5642081432614475E-4</v>
      </c>
      <c r="L307" s="18"/>
      <c r="N307" s="13" t="str">
        <f t="shared" si="45"/>
        <v>29/04/2024 16:00:00</v>
      </c>
      <c r="O307" s="8">
        <f>'Correlation Matrix'!E296</f>
        <v>2.6488486982600662E-3</v>
      </c>
      <c r="P307">
        <f t="shared" si="51"/>
        <v>7.6863698918557238E-5</v>
      </c>
      <c r="R307" s="18"/>
      <c r="T307" s="13" t="str">
        <f t="shared" si="46"/>
        <v>29/04/2024 16:00:00</v>
      </c>
      <c r="U307" s="8">
        <f>'Correlation Matrix'!F296</f>
        <v>-2.1361126999368155E-2</v>
      </c>
      <c r="V307">
        <f t="shared" si="52"/>
        <v>5.6555777039614386E-4</v>
      </c>
      <c r="X307" s="18"/>
      <c r="Z307" s="13" t="str">
        <f t="shared" si="47"/>
        <v>29/04/2024 16:00:00</v>
      </c>
      <c r="AA307" s="8">
        <f>'Correlation Matrix'!G296</f>
        <v>-1.1571383680258203E-2</v>
      </c>
      <c r="AB307">
        <f t="shared" si="53"/>
        <v>6.6920870208615714E-5</v>
      </c>
      <c r="AD307" s="18"/>
      <c r="AF307" s="13" t="str">
        <f t="shared" si="48"/>
        <v>29/04/2024 16:00:00</v>
      </c>
      <c r="AG307" s="8">
        <f>'Correlation Matrix'!H296</f>
        <v>1.2732772689516211E-3</v>
      </c>
      <c r="AH307">
        <f t="shared" si="54"/>
        <v>5.0383784494927475E-4</v>
      </c>
      <c r="AJ307" s="18"/>
      <c r="AX307" t="str">
        <f>'Correlation Matrix'!B212</f>
        <v>27/12/2023 16:00:00</v>
      </c>
      <c r="AY307" s="7">
        <f>'Correlation Matrix'!C212</f>
        <v>5.1786640204498299E-4</v>
      </c>
      <c r="AZ307" s="7">
        <f>'Correlation Matrix'!D212</f>
        <v>-4.5639772593363725E-4</v>
      </c>
      <c r="BA307" s="7">
        <f>'Correlation Matrix'!E212</f>
        <v>-3.2860176781869298E-3</v>
      </c>
      <c r="BB307" s="7">
        <f>'Correlation Matrix'!F212</f>
        <v>-6.5409038232327847E-3</v>
      </c>
      <c r="BC307" s="7">
        <f>'Correlation Matrix'!G212</f>
        <v>1.6273012800639627E-3</v>
      </c>
      <c r="BD307" s="7">
        <f>'Correlation Matrix'!H212</f>
        <v>-1.2766502436098533E-3</v>
      </c>
      <c r="BE307">
        <f>'Correlation Matrix'!I212</f>
        <v>209</v>
      </c>
    </row>
    <row r="308" spans="2:57" x14ac:dyDescent="0.2">
      <c r="B308" s="13" t="str">
        <f>'Correlation Matrix'!B297</f>
        <v>30/04/2024 16:00:00</v>
      </c>
      <c r="C308" s="24">
        <f>'Correlation Matrix'!C297</f>
        <v>-1.8439867514427888E-2</v>
      </c>
      <c r="D308">
        <f t="shared" si="49"/>
        <v>2.0652509801426879E-4</v>
      </c>
      <c r="F308" s="18"/>
      <c r="H308" s="13" t="str">
        <f t="shared" si="44"/>
        <v>30/04/2024 16:00:00</v>
      </c>
      <c r="I308" s="24">
        <f>'Correlation Matrix'!D297</f>
        <v>-3.3490038444296287E-2</v>
      </c>
      <c r="J308">
        <f t="shared" si="50"/>
        <v>2.443500925206706E-4</v>
      </c>
      <c r="L308" s="18"/>
      <c r="N308" s="13" t="str">
        <f t="shared" si="45"/>
        <v>30/04/2024 16:00:00</v>
      </c>
      <c r="O308" s="8">
        <f>'Correlation Matrix'!E297</f>
        <v>-3.089378781001928E-2</v>
      </c>
      <c r="P308">
        <f t="shared" si="51"/>
        <v>7.2672860949020245E-5</v>
      </c>
      <c r="R308" s="18"/>
      <c r="T308" s="13" t="str">
        <f t="shared" si="46"/>
        <v>30/04/2024 16:00:00</v>
      </c>
      <c r="U308" s="8">
        <f>'Correlation Matrix'!F297</f>
        <v>1.3917847379990791E-2</v>
      </c>
      <c r="V308">
        <f t="shared" si="52"/>
        <v>5.5900216897336336E-4</v>
      </c>
      <c r="X308" s="18"/>
      <c r="Z308" s="13" t="str">
        <f t="shared" si="47"/>
        <v>30/04/2024 16:00:00</v>
      </c>
      <c r="AA308" s="8">
        <f>'Correlation Matrix'!G297</f>
        <v>-1.2991485153849607E-2</v>
      </c>
      <c r="AB308">
        <f t="shared" si="53"/>
        <v>7.0939433212643526E-5</v>
      </c>
      <c r="AD308" s="18"/>
      <c r="AF308" s="13" t="str">
        <f t="shared" si="48"/>
        <v>30/04/2024 16:00:00</v>
      </c>
      <c r="AG308" s="8">
        <f>'Correlation Matrix'!H297</f>
        <v>-1.4257350035367589E-2</v>
      </c>
      <c r="AH308">
        <f t="shared" si="54"/>
        <v>4.7370484835253598E-4</v>
      </c>
      <c r="AJ308" s="18"/>
      <c r="AX308" t="str">
        <f>'Correlation Matrix'!B211</f>
        <v>26/12/2023 16:00:00</v>
      </c>
      <c r="AY308" s="7">
        <f>'Correlation Matrix'!C211</f>
        <v>-2.8449521322311392E-3</v>
      </c>
      <c r="AZ308" s="7">
        <f>'Correlation Matrix'!D211</f>
        <v>-6.5182674468201735E-5</v>
      </c>
      <c r="BA308" s="7">
        <f>'Correlation Matrix'!E211</f>
        <v>8.9633500650770775E-3</v>
      </c>
      <c r="BB308" s="7">
        <f>'Correlation Matrix'!F211</f>
        <v>2.0080328032456131E-3</v>
      </c>
      <c r="BC308" s="7">
        <f>'Correlation Matrix'!G211</f>
        <v>-1.0144261695381386E-3</v>
      </c>
      <c r="BD308" s="7">
        <f>'Correlation Matrix'!H211</f>
        <v>1.9236316641802354E-2</v>
      </c>
      <c r="BE308">
        <f>'Correlation Matrix'!I211</f>
        <v>208</v>
      </c>
    </row>
    <row r="309" spans="2:57" x14ac:dyDescent="0.2">
      <c r="B309" s="13" t="str">
        <f>'Correlation Matrix'!B298</f>
        <v>01/05/2024 16:00:00</v>
      </c>
      <c r="C309" s="24">
        <f>'Correlation Matrix'!C298</f>
        <v>-6.0654427333962507E-3</v>
      </c>
      <c r="D309">
        <f t="shared" si="49"/>
        <v>2.1453531497039185E-4</v>
      </c>
      <c r="F309" s="18"/>
      <c r="H309" s="13" t="str">
        <f t="shared" si="44"/>
        <v>01/05/2024 16:00:00</v>
      </c>
      <c r="I309" s="24">
        <f>'Correlation Matrix'!D298</f>
        <v>2.2599831917240992E-2</v>
      </c>
      <c r="J309">
        <f t="shared" si="50"/>
        <v>2.96984047469457E-4</v>
      </c>
      <c r="L309" s="18"/>
      <c r="N309" s="13" t="str">
        <f t="shared" si="45"/>
        <v>01/05/2024 16:00:00</v>
      </c>
      <c r="O309" s="8">
        <f>'Correlation Matrix'!E298</f>
        <v>-1.0221341716036806E-2</v>
      </c>
      <c r="P309">
        <f t="shared" si="51"/>
        <v>1.2557805680710882E-4</v>
      </c>
      <c r="R309" s="18"/>
      <c r="T309" s="13" t="str">
        <f t="shared" si="46"/>
        <v>01/05/2024 16:00:00</v>
      </c>
      <c r="U309" s="8">
        <f>'Correlation Matrix'!F298</f>
        <v>-4.4927069204076867E-3</v>
      </c>
      <c r="V309">
        <f t="shared" si="52"/>
        <v>5.3708442737652453E-4</v>
      </c>
      <c r="X309" s="18"/>
      <c r="Z309" s="13" t="str">
        <f t="shared" si="47"/>
        <v>01/05/2024 16:00:00</v>
      </c>
      <c r="AA309" s="8">
        <f>'Correlation Matrix'!G298</f>
        <v>-2.0442459604796383E-2</v>
      </c>
      <c r="AB309">
        <f t="shared" si="53"/>
        <v>7.6809788410046615E-5</v>
      </c>
      <c r="AD309" s="18"/>
      <c r="AF309" s="13" t="str">
        <f t="shared" si="48"/>
        <v>01/05/2024 16:00:00</v>
      </c>
      <c r="AG309" s="8">
        <f>'Correlation Matrix'!H298</f>
        <v>-7.4494271622136043E-3</v>
      </c>
      <c r="AH309">
        <f t="shared" si="54"/>
        <v>4.574788792532436E-4</v>
      </c>
      <c r="AJ309" s="18"/>
      <c r="AX309" t="str">
        <f>'Correlation Matrix'!B210</f>
        <v>22/12/2023 16:00:00</v>
      </c>
      <c r="AY309" s="7">
        <f>'Correlation Matrix'!C210</f>
        <v>-5.5630101227769546E-3</v>
      </c>
      <c r="AZ309" s="7">
        <f>'Correlation Matrix'!D210</f>
        <v>-2.7338427493740899E-3</v>
      </c>
      <c r="BA309" s="7">
        <f>'Correlation Matrix'!E210</f>
        <v>2.2534474010960683E-3</v>
      </c>
      <c r="BB309" s="7">
        <f>'Correlation Matrix'!F210</f>
        <v>5.2903511723526551E-3</v>
      </c>
      <c r="BC309" s="7">
        <f>'Correlation Matrix'!G210</f>
        <v>1.5574489308129401E-3</v>
      </c>
      <c r="BD309" s="7">
        <f>'Correlation Matrix'!H210</f>
        <v>-2.5510714027724125E-2</v>
      </c>
      <c r="BE309">
        <f>'Correlation Matrix'!I210</f>
        <v>207</v>
      </c>
    </row>
    <row r="310" spans="2:57" x14ac:dyDescent="0.2">
      <c r="B310" s="13" t="str">
        <f>'Correlation Matrix'!B299</f>
        <v>02/05/2024 16:00:00</v>
      </c>
      <c r="C310" s="24">
        <f>'Correlation Matrix'!C299</f>
        <v>2.1792700729467398E-2</v>
      </c>
      <c r="D310">
        <f t="shared" si="49"/>
        <v>2.0387057180529488E-4</v>
      </c>
      <c r="F310" s="18"/>
      <c r="H310" s="13" t="str">
        <f t="shared" si="44"/>
        <v>02/05/2024 16:00:00</v>
      </c>
      <c r="I310" s="24">
        <f>'Correlation Matrix'!D299</f>
        <v>3.1455359205484874E-2</v>
      </c>
      <c r="J310">
        <f t="shared" si="50"/>
        <v>3.0981014878254227E-4</v>
      </c>
      <c r="L310" s="18"/>
      <c r="N310" s="13" t="str">
        <f t="shared" si="45"/>
        <v>02/05/2024 16:00:00</v>
      </c>
      <c r="O310" s="8">
        <f>'Correlation Matrix'!E299</f>
        <v>6.8673013046620908E-3</v>
      </c>
      <c r="P310">
        <f t="shared" si="51"/>
        <v>1.2431192298724194E-4</v>
      </c>
      <c r="R310" s="18"/>
      <c r="T310" s="13" t="str">
        <f t="shared" si="46"/>
        <v>02/05/2024 16:00:00</v>
      </c>
      <c r="U310" s="8">
        <f>'Correlation Matrix'!F299</f>
        <v>-1.1320875624482085E-2</v>
      </c>
      <c r="V310">
        <f t="shared" si="52"/>
        <v>5.0607042666229378E-4</v>
      </c>
      <c r="X310" s="18"/>
      <c r="Z310" s="13" t="str">
        <f t="shared" si="47"/>
        <v>02/05/2024 16:00:00</v>
      </c>
      <c r="AA310" s="8">
        <f>'Correlation Matrix'!G299</f>
        <v>-2.1966334681586468E-3</v>
      </c>
      <c r="AB310">
        <f t="shared" si="53"/>
        <v>9.7274850387067747E-5</v>
      </c>
      <c r="AD310" s="18"/>
      <c r="AF310" s="13" t="str">
        <f t="shared" si="48"/>
        <v>02/05/2024 16:00:00</v>
      </c>
      <c r="AG310" s="8">
        <f>'Correlation Matrix'!H299</f>
        <v>8.7393338228455419E-3</v>
      </c>
      <c r="AH310">
        <f t="shared" si="54"/>
        <v>4.333597844007565E-4</v>
      </c>
      <c r="AJ310" s="18"/>
      <c r="AX310" t="str">
        <f>'Correlation Matrix'!B209</f>
        <v>21/12/2023 16:00:00</v>
      </c>
      <c r="AY310" s="7">
        <f>'Correlation Matrix'!C209</f>
        <v>-7.7019849254231416E-4</v>
      </c>
      <c r="AZ310" s="7">
        <f>'Correlation Matrix'!D209</f>
        <v>1.124341822046545E-2</v>
      </c>
      <c r="BA310" s="7">
        <f>'Correlation Matrix'!E209</f>
        <v>3.0568870162681638E-3</v>
      </c>
      <c r="BB310" s="7">
        <f>'Correlation Matrix'!F209</f>
        <v>5.8243649539213051E-2</v>
      </c>
      <c r="BC310" s="7">
        <f>'Correlation Matrix'!G209</f>
        <v>9.4674982574284652E-3</v>
      </c>
      <c r="BD310" s="7">
        <f>'Correlation Matrix'!H209</f>
        <v>1.1048897034704899E-2</v>
      </c>
      <c r="BE310">
        <f>'Correlation Matrix'!I209</f>
        <v>206</v>
      </c>
    </row>
    <row r="311" spans="2:57" x14ac:dyDescent="0.2">
      <c r="B311" s="13" t="str">
        <f>'Correlation Matrix'!B300</f>
        <v>03/05/2024 16:00:00</v>
      </c>
      <c r="C311" s="24">
        <f>'Correlation Matrix'!C300</f>
        <v>5.8095512753197624E-2</v>
      </c>
      <c r="D311">
        <f t="shared" si="49"/>
        <v>2.2013364580202494E-4</v>
      </c>
      <c r="F311" s="18"/>
      <c r="H311" s="13" t="str">
        <f t="shared" si="44"/>
        <v>03/05/2024 16:00:00</v>
      </c>
      <c r="I311" s="24">
        <f>'Correlation Matrix'!D300</f>
        <v>8.0339040474312461E-3</v>
      </c>
      <c r="J311">
        <f t="shared" si="50"/>
        <v>3.505879172203547E-4</v>
      </c>
      <c r="L311" s="18"/>
      <c r="N311" s="13" t="str">
        <f t="shared" si="45"/>
        <v>03/05/2024 16:00:00</v>
      </c>
      <c r="O311" s="8">
        <f>'Correlation Matrix'!E300</f>
        <v>-2.9908427802701233E-3</v>
      </c>
      <c r="P311">
        <f t="shared" si="51"/>
        <v>1.1968279724054825E-4</v>
      </c>
      <c r="R311" s="18"/>
      <c r="T311" s="13" t="str">
        <f t="shared" si="46"/>
        <v>03/05/2024 16:00:00</v>
      </c>
      <c r="U311" s="8">
        <f>'Correlation Matrix'!F300</f>
        <v>1.7493157447517119E-2</v>
      </c>
      <c r="V311">
        <f t="shared" si="52"/>
        <v>4.8339593455685569E-4</v>
      </c>
      <c r="X311" s="18"/>
      <c r="Z311" s="13" t="str">
        <f t="shared" si="47"/>
        <v>03/05/2024 16:00:00</v>
      </c>
      <c r="AA311" s="8">
        <f>'Correlation Matrix'!G300</f>
        <v>5.6065616861695634E-3</v>
      </c>
      <c r="AB311">
        <f t="shared" si="53"/>
        <v>9.1727871279449763E-5</v>
      </c>
      <c r="AD311" s="18"/>
      <c r="AF311" s="13" t="str">
        <f t="shared" si="48"/>
        <v>03/05/2024 16:00:00</v>
      </c>
      <c r="AG311" s="8">
        <f>'Correlation Matrix'!H300</f>
        <v>4.5567404308851374E-2</v>
      </c>
      <c r="AH311">
        <f t="shared" si="54"/>
        <v>4.1194075467673898E-4</v>
      </c>
      <c r="AJ311" s="18"/>
      <c r="AX311" t="str">
        <f>'Correlation Matrix'!B208</f>
        <v>20/12/2023 16:00:00</v>
      </c>
      <c r="AY311" s="7">
        <f>'Correlation Matrix'!C208</f>
        <v>-1.0771730361860072E-2</v>
      </c>
      <c r="AZ311" s="7">
        <f>'Correlation Matrix'!D208</f>
        <v>-1.0918352391773183E-2</v>
      </c>
      <c r="BA311" s="7">
        <f>'Correlation Matrix'!E208</f>
        <v>-9.2087172328170399E-3</v>
      </c>
      <c r="BB311" s="7">
        <f>'Correlation Matrix'!F208</f>
        <v>-3.032532971491218E-2</v>
      </c>
      <c r="BC311" s="7">
        <f>'Correlation Matrix'!G208</f>
        <v>-1.4250110947614053E-2</v>
      </c>
      <c r="BD311" s="7">
        <f>'Correlation Matrix'!H208</f>
        <v>-3.1959662300605929E-2</v>
      </c>
      <c r="BE311">
        <f>'Correlation Matrix'!I208</f>
        <v>205</v>
      </c>
    </row>
    <row r="312" spans="2:57" x14ac:dyDescent="0.2">
      <c r="B312" s="13" t="str">
        <f>'Correlation Matrix'!B301</f>
        <v>06/05/2024 16:00:00</v>
      </c>
      <c r="C312" s="24">
        <f>'Correlation Matrix'!C301</f>
        <v>-9.1484929607891334E-3</v>
      </c>
      <c r="D312">
        <f t="shared" si="49"/>
        <v>4.0943094317732044E-4</v>
      </c>
      <c r="F312" s="18"/>
      <c r="H312" s="13" t="str">
        <f t="shared" si="44"/>
        <v>06/05/2024 16:00:00</v>
      </c>
      <c r="I312" s="24">
        <f>'Correlation Matrix'!D301</f>
        <v>1.3283383280833293E-2</v>
      </c>
      <c r="J312">
        <f t="shared" si="50"/>
        <v>3.3342525904173331E-4</v>
      </c>
      <c r="L312" s="18"/>
      <c r="N312" s="13" t="str">
        <f t="shared" si="45"/>
        <v>06/05/2024 16:00:00</v>
      </c>
      <c r="O312" s="8">
        <f>'Correlation Matrix'!E301</f>
        <v>1.2711378719766223E-2</v>
      </c>
      <c r="P312">
        <f t="shared" si="51"/>
        <v>1.1303853783829298E-4</v>
      </c>
      <c r="R312" s="18"/>
      <c r="T312" s="13" t="str">
        <f t="shared" si="46"/>
        <v>06/05/2024 16:00:00</v>
      </c>
      <c r="U312" s="8">
        <f>'Correlation Matrix'!F301</f>
        <v>2.3040370422796042E-2</v>
      </c>
      <c r="V312">
        <f t="shared" si="52"/>
        <v>4.7275281193246175E-4</v>
      </c>
      <c r="X312" s="18"/>
      <c r="Z312" s="13" t="str">
        <f t="shared" si="47"/>
        <v>06/05/2024 16:00:00</v>
      </c>
      <c r="AA312" s="8">
        <f>'Correlation Matrix'!G301</f>
        <v>1.2968433051673665E-2</v>
      </c>
      <c r="AB312">
        <f t="shared" si="53"/>
        <v>8.811021103913225E-5</v>
      </c>
      <c r="AD312" s="18"/>
      <c r="AF312" s="13" t="str">
        <f t="shared" si="48"/>
        <v>06/05/2024 16:00:00</v>
      </c>
      <c r="AG312" s="8">
        <f>'Correlation Matrix'!H301</f>
        <v>1.4469378179375847E-2</v>
      </c>
      <c r="AH312">
        <f t="shared" si="54"/>
        <v>5.1180760952291432E-4</v>
      </c>
      <c r="AJ312" s="18"/>
      <c r="AX312" t="str">
        <f>'Correlation Matrix'!B207</f>
        <v>19/12/2023 16:00:00</v>
      </c>
      <c r="AY312" s="7">
        <f>'Correlation Matrix'!C207</f>
        <v>5.345836624347039E-3</v>
      </c>
      <c r="AZ312" s="7">
        <f>'Correlation Matrix'!D207</f>
        <v>-1.8190091418514135E-3</v>
      </c>
      <c r="BA312" s="7">
        <f>'Correlation Matrix'!E207</f>
        <v>1.3009608682299872E-2</v>
      </c>
      <c r="BB312" s="7">
        <f>'Correlation Matrix'!F207</f>
        <v>8.0845400563136667E-3</v>
      </c>
      <c r="BC312" s="7">
        <f>'Correlation Matrix'!G207</f>
        <v>2.4473479682104249E-3</v>
      </c>
      <c r="BD312" s="7">
        <f>'Correlation Matrix'!H207</f>
        <v>1.207492707602173E-2</v>
      </c>
      <c r="BE312">
        <f>'Correlation Matrix'!I207</f>
        <v>204</v>
      </c>
    </row>
    <row r="313" spans="2:57" x14ac:dyDescent="0.2">
      <c r="B313" s="13" t="str">
        <f>'Correlation Matrix'!B302</f>
        <v>07/05/2024 16:00:00</v>
      </c>
      <c r="C313" s="24">
        <f>'Correlation Matrix'!C302</f>
        <v>3.7900679792654901E-3</v>
      </c>
      <c r="D313">
        <f t="shared" si="49"/>
        <v>3.8988678199389774E-4</v>
      </c>
      <c r="F313" s="18"/>
      <c r="H313" s="13" t="str">
        <f t="shared" si="44"/>
        <v>07/05/2024 16:00:00</v>
      </c>
      <c r="I313" s="24">
        <f>'Correlation Matrix'!D302</f>
        <v>3.1791448368225726E-4</v>
      </c>
      <c r="J313">
        <f t="shared" si="50"/>
        <v>3.2400663978236061E-4</v>
      </c>
      <c r="L313" s="18"/>
      <c r="N313" s="13" t="str">
        <f t="shared" si="45"/>
        <v>07/05/2024 16:00:00</v>
      </c>
      <c r="O313" s="8">
        <f>'Correlation Matrix'!E302</f>
        <v>2.2771342578163127E-3</v>
      </c>
      <c r="P313">
        <f t="shared" si="51"/>
        <v>1.1595097450543495E-4</v>
      </c>
      <c r="R313" s="18"/>
      <c r="T313" s="13" t="str">
        <f t="shared" si="46"/>
        <v>07/05/2024 16:00:00</v>
      </c>
      <c r="U313" s="8">
        <f>'Correlation Matrix'!F302</f>
        <v>-1.5424470325631752E-2</v>
      </c>
      <c r="V313">
        <f t="shared" si="52"/>
        <v>4.7623916336969336E-4</v>
      </c>
      <c r="X313" s="18"/>
      <c r="Z313" s="13" t="str">
        <f t="shared" si="47"/>
        <v>07/05/2024 16:00:00</v>
      </c>
      <c r="AA313" s="8">
        <f>'Correlation Matrix'!G302</f>
        <v>8.1779651946518612E-3</v>
      </c>
      <c r="AB313">
        <f t="shared" si="53"/>
        <v>9.2914413725728832E-5</v>
      </c>
      <c r="AD313" s="18"/>
      <c r="AF313" s="13" t="str">
        <f t="shared" si="48"/>
        <v>07/05/2024 16:00:00</v>
      </c>
      <c r="AG313" s="8">
        <f>'Correlation Matrix'!H302</f>
        <v>1.4362723673466899E-2</v>
      </c>
      <c r="AH313">
        <f t="shared" si="54"/>
        <v>4.9366092724540734E-4</v>
      </c>
      <c r="AJ313" s="18"/>
      <c r="AX313" t="str">
        <f>'Correlation Matrix'!B206</f>
        <v>18/12/2023 16:00:00</v>
      </c>
      <c r="AY313" s="7">
        <f>'Correlation Matrix'!C206</f>
        <v>-8.5396747300047204E-3</v>
      </c>
      <c r="AZ313" s="7">
        <f>'Correlation Matrix'!D206</f>
        <v>2.6971770500094902E-2</v>
      </c>
      <c r="BA313" s="7">
        <f>'Correlation Matrix'!E206</f>
        <v>2.2071373037155628E-3</v>
      </c>
      <c r="BB313" s="7">
        <f>'Correlation Matrix'!F206</f>
        <v>-3.1372574751328802E-3</v>
      </c>
      <c r="BC313" s="7">
        <f>'Correlation Matrix'!G206</f>
        <v>1.3902952291014993E-2</v>
      </c>
      <c r="BD313" s="7">
        <f>'Correlation Matrix'!H206</f>
        <v>5.1236935407000788E-3</v>
      </c>
      <c r="BE313">
        <f>'Correlation Matrix'!I206</f>
        <v>203</v>
      </c>
    </row>
    <row r="314" spans="2:57" x14ac:dyDescent="0.2">
      <c r="B314" s="13" t="str">
        <f>'Correlation Matrix'!B303</f>
        <v>08/05/2024 16:00:00</v>
      </c>
      <c r="C314" s="24">
        <f>'Correlation Matrix'!C303</f>
        <v>1.8622999302434699E-3</v>
      </c>
      <c r="D314">
        <f t="shared" si="49"/>
        <v>3.6735545199151104E-4</v>
      </c>
      <c r="F314" s="18"/>
      <c r="H314" s="13" t="str">
        <f t="shared" si="44"/>
        <v>08/05/2024 16:00:00</v>
      </c>
      <c r="I314" s="24">
        <f>'Correlation Matrix'!D303</f>
        <v>-4.0344040282374646E-3</v>
      </c>
      <c r="J314">
        <f t="shared" si="50"/>
        <v>3.0457230557255502E-4</v>
      </c>
      <c r="L314" s="18"/>
      <c r="N314" s="13" t="str">
        <f t="shared" si="45"/>
        <v>08/05/2024 16:00:00</v>
      </c>
      <c r="O314" s="8">
        <f>'Correlation Matrix'!E303</f>
        <v>-7.9948345330325141E-4</v>
      </c>
      <c r="P314">
        <f t="shared" si="51"/>
        <v>1.0930503646079608E-4</v>
      </c>
      <c r="R314" s="18"/>
      <c r="T314" s="13" t="str">
        <f t="shared" si="46"/>
        <v>08/05/2024 16:00:00</v>
      </c>
      <c r="U314" s="8">
        <f>'Correlation Matrix'!F303</f>
        <v>7.5583362869714593E-3</v>
      </c>
      <c r="V314">
        <f t="shared" si="52"/>
        <v>4.619396706570894E-4</v>
      </c>
      <c r="X314" s="18"/>
      <c r="Z314" s="13" t="str">
        <f t="shared" si="47"/>
        <v>08/05/2024 16:00:00</v>
      </c>
      <c r="AA314" s="8">
        <f>'Correlation Matrix'!G303</f>
        <v>3.7672295966473071E-3</v>
      </c>
      <c r="AB314">
        <f t="shared" si="53"/>
        <v>9.1352295785681337E-5</v>
      </c>
      <c r="AD314" s="18"/>
      <c r="AF314" s="13" t="str">
        <f t="shared" si="48"/>
        <v>08/05/2024 16:00:00</v>
      </c>
      <c r="AG314" s="8">
        <f>'Correlation Matrix'!H303</f>
        <v>3.6424625851279986E-2</v>
      </c>
      <c r="AH314">
        <f t="shared" si="54"/>
        <v>4.7641854148990488E-4</v>
      </c>
      <c r="AJ314" s="18"/>
      <c r="AX314" t="str">
        <f>'Correlation Matrix'!B205</f>
        <v>15/12/2023 16:00:00</v>
      </c>
      <c r="AY314" s="7">
        <f>'Correlation Matrix'!C205</f>
        <v>-2.7294800609216695E-3</v>
      </c>
      <c r="AZ314" s="7">
        <f>'Correlation Matrix'!D205</f>
        <v>1.7149618332446021E-2</v>
      </c>
      <c r="BA314" s="7">
        <f>'Correlation Matrix'!E205</f>
        <v>-3.875973844693072E-3</v>
      </c>
      <c r="BB314" s="7">
        <f>'Correlation Matrix'!F205</f>
        <v>-9.0945150676270837E-3</v>
      </c>
      <c r="BC314" s="7">
        <f>'Correlation Matrix'!G205</f>
        <v>2.389115191290021E-5</v>
      </c>
      <c r="BD314" s="7">
        <f>'Correlation Matrix'!H205</f>
        <v>2.6884486676473605E-2</v>
      </c>
      <c r="BE314">
        <f>'Correlation Matrix'!I205</f>
        <v>202</v>
      </c>
    </row>
    <row r="315" spans="2:57" x14ac:dyDescent="0.2">
      <c r="B315" s="13" t="str">
        <f>'Correlation Matrix'!B304</f>
        <v>09/05/2024 16:00:00</v>
      </c>
      <c r="C315" s="24">
        <f>'Correlation Matrix'!C304</f>
        <v>9.9644177487252465E-3</v>
      </c>
      <c r="D315">
        <f t="shared" si="49"/>
        <v>3.4552221453383147E-4</v>
      </c>
      <c r="F315" s="18"/>
      <c r="H315" s="13" t="str">
        <f t="shared" si="44"/>
        <v>09/05/2024 16:00:00</v>
      </c>
      <c r="I315" s="24">
        <f>'Correlation Matrix'!D304</f>
        <v>7.9470616925319398E-3</v>
      </c>
      <c r="J315">
        <f t="shared" si="50"/>
        <v>2.8727455218998527E-4</v>
      </c>
      <c r="L315" s="18"/>
      <c r="N315" s="13" t="str">
        <f t="shared" si="45"/>
        <v>09/05/2024 16:00:00</v>
      </c>
      <c r="O315" s="8">
        <f>'Correlation Matrix'!E304</f>
        <v>1.7744909042562353E-2</v>
      </c>
      <c r="P315">
        <f t="shared" si="51"/>
        <v>1.0278508470067464E-4</v>
      </c>
      <c r="R315" s="18"/>
      <c r="T315" s="13" t="str">
        <f t="shared" si="46"/>
        <v>09/05/2024 16:00:00</v>
      </c>
      <c r="U315" s="8">
        <f>'Correlation Matrix'!F304</f>
        <v>7.3434921603740262E-4</v>
      </c>
      <c r="V315">
        <f t="shared" si="52"/>
        <v>4.37650997263281E-4</v>
      </c>
      <c r="X315" s="18"/>
      <c r="Z315" s="13" t="str">
        <f t="shared" si="47"/>
        <v>09/05/2024 16:00:00</v>
      </c>
      <c r="AA315" s="8">
        <f>'Correlation Matrix'!G304</f>
        <v>1.5819659221695602E-3</v>
      </c>
      <c r="AB315">
        <f t="shared" si="53"/>
        <v>8.6722679168571779E-5</v>
      </c>
      <c r="AD315" s="18"/>
      <c r="AF315" s="13" t="str">
        <f t="shared" si="48"/>
        <v>09/05/2024 16:00:00</v>
      </c>
      <c r="AG315" s="8">
        <f>'Correlation Matrix'!H304</f>
        <v>3.7323574486504515E-2</v>
      </c>
      <c r="AH315">
        <f t="shared" si="54"/>
        <v>5.2743863110485466E-4</v>
      </c>
      <c r="AJ315" s="18"/>
      <c r="AX315" t="str">
        <f>'Correlation Matrix'!B204</f>
        <v>14/12/2023 16:00:00</v>
      </c>
      <c r="AY315" s="7">
        <f>'Correlation Matrix'!C204</f>
        <v>7.5744190254989341E-4</v>
      </c>
      <c r="AZ315" s="7">
        <f>'Correlation Matrix'!D204</f>
        <v>-9.5862477172790912E-3</v>
      </c>
      <c r="BA315" s="7">
        <f>'Correlation Matrix'!E204</f>
        <v>3.6128054880110984E-2</v>
      </c>
      <c r="BB315" s="7">
        <f>'Correlation Matrix'!F204</f>
        <v>1.4066394994183362E-2</v>
      </c>
      <c r="BC315" s="7">
        <f>'Correlation Matrix'!G204</f>
        <v>-1.4515695316593195E-2</v>
      </c>
      <c r="BD315" s="7">
        <f>'Correlation Matrix'!H204</f>
        <v>-7.1542778106476797E-3</v>
      </c>
      <c r="BE315">
        <f>'Correlation Matrix'!I204</f>
        <v>201</v>
      </c>
    </row>
    <row r="316" spans="2:57" x14ac:dyDescent="0.2">
      <c r="B316" s="13" t="str">
        <f>'Correlation Matrix'!B305</f>
        <v>10/05/2024 16:00:00</v>
      </c>
      <c r="C316" s="24">
        <f>'Correlation Matrix'!C305</f>
        <v>-8.2694557529546277E-3</v>
      </c>
      <c r="D316">
        <f t="shared" si="49"/>
        <v>3.3074825892606821E-4</v>
      </c>
      <c r="F316" s="18"/>
      <c r="H316" s="13" t="str">
        <f t="shared" si="44"/>
        <v>10/05/2024 16:00:00</v>
      </c>
      <c r="I316" s="24">
        <f>'Correlation Matrix'!D305</f>
        <v>-1.0716851467975767E-2</v>
      </c>
      <c r="J316">
        <f t="shared" si="50"/>
        <v>2.7382742643128067E-4</v>
      </c>
      <c r="L316" s="18"/>
      <c r="N316" s="13" t="str">
        <f t="shared" si="45"/>
        <v>10/05/2024 16:00:00</v>
      </c>
      <c r="O316" s="8">
        <f>'Correlation Matrix'!E305</f>
        <v>2.2338283204514494E-3</v>
      </c>
      <c r="P316">
        <f t="shared" si="51"/>
        <v>1.1551088743436285E-4</v>
      </c>
      <c r="R316" s="18"/>
      <c r="T316" s="13" t="str">
        <f t="shared" si="46"/>
        <v>10/05/2024 16:00:00</v>
      </c>
      <c r="U316" s="8">
        <f>'Correlation Matrix'!F305</f>
        <v>-6.8133952924197836E-3</v>
      </c>
      <c r="V316">
        <f t="shared" si="52"/>
        <v>4.114242935537498E-4</v>
      </c>
      <c r="X316" s="18"/>
      <c r="Z316" s="13" t="str">
        <f t="shared" si="47"/>
        <v>10/05/2024 16:00:00</v>
      </c>
      <c r="AA316" s="8">
        <f>'Correlation Matrix'!G305</f>
        <v>3.265863698192195E-3</v>
      </c>
      <c r="AB316">
        <f t="shared" si="53"/>
        <v>8.1669475389191818E-5</v>
      </c>
      <c r="AD316" s="18"/>
      <c r="AF316" s="13" t="str">
        <f t="shared" si="48"/>
        <v>10/05/2024 16:00:00</v>
      </c>
      <c r="AG316" s="8">
        <f>'Correlation Matrix'!H305</f>
        <v>-4.5492604686380644E-3</v>
      </c>
      <c r="AH316">
        <f t="shared" si="54"/>
        <v>5.7937526598554243E-4</v>
      </c>
      <c r="AJ316" s="18"/>
      <c r="AX316" t="str">
        <f>'Correlation Matrix'!B203</f>
        <v>13/12/2023 16:00:00</v>
      </c>
      <c r="AY316" s="7">
        <f>'Correlation Matrix'!C203</f>
        <v>1.6553717956155536E-2</v>
      </c>
      <c r="AZ316" s="7">
        <f>'Correlation Matrix'!D203</f>
        <v>9.1793301124781426E-3</v>
      </c>
      <c r="BA316" s="7">
        <f>'Correlation Matrix'!E203</f>
        <v>1.4698463917995638E-2</v>
      </c>
      <c r="BB316" s="7">
        <f>'Correlation Matrix'!F203</f>
        <v>1.6131514692205442E-2</v>
      </c>
      <c r="BC316" s="7">
        <f>'Correlation Matrix'!G203</f>
        <v>9.2971110744568767E-3</v>
      </c>
      <c r="BD316" s="7">
        <f>'Correlation Matrix'!H203</f>
        <v>1.6802751113203739E-2</v>
      </c>
      <c r="BE316">
        <f>'Correlation Matrix'!I203</f>
        <v>200</v>
      </c>
    </row>
    <row r="317" spans="2:57" x14ac:dyDescent="0.2">
      <c r="B317" s="13" t="str">
        <f>'Correlation Matrix'!B306</f>
        <v>13/05/2024 16:00:00</v>
      </c>
      <c r="C317" s="24">
        <f>'Correlation Matrix'!C306</f>
        <v>1.7491578547931153E-2</v>
      </c>
      <c r="D317">
        <f t="shared" si="49"/>
        <v>3.1500639729750858E-4</v>
      </c>
      <c r="F317" s="18"/>
      <c r="H317" s="13" t="str">
        <f t="shared" si="44"/>
        <v>13/05/2024 16:00:00</v>
      </c>
      <c r="I317" s="24">
        <f>'Correlation Matrix'!D306</f>
        <v>-4.8656692705978007E-3</v>
      </c>
      <c r="J317">
        <f t="shared" si="50"/>
        <v>2.6428883516860311E-4</v>
      </c>
      <c r="L317" s="18"/>
      <c r="N317" s="13" t="str">
        <f t="shared" si="45"/>
        <v>13/05/2024 16:00:00</v>
      </c>
      <c r="O317" s="8">
        <f>'Correlation Matrix'!E306</f>
        <v>-7.8099382895139118E-3</v>
      </c>
      <c r="P317">
        <f t="shared" si="51"/>
        <v>1.0887963352621613E-4</v>
      </c>
      <c r="R317" s="18"/>
      <c r="T317" s="13" t="str">
        <f t="shared" si="46"/>
        <v>13/05/2024 16:00:00</v>
      </c>
      <c r="U317" s="8">
        <f>'Correlation Matrix'!F306</f>
        <v>-8.908744889109442E-3</v>
      </c>
      <c r="V317">
        <f t="shared" si="52"/>
        <v>3.8952417726517089E-4</v>
      </c>
      <c r="X317" s="18"/>
      <c r="Z317" s="13" t="str">
        <f t="shared" si="47"/>
        <v>13/05/2024 16:00:00</v>
      </c>
      <c r="AA317" s="8">
        <f>'Correlation Matrix'!G306</f>
        <v>1.7054030414017625E-3</v>
      </c>
      <c r="AB317">
        <f t="shared" si="53"/>
        <v>7.7409258807550481E-5</v>
      </c>
      <c r="AD317" s="18"/>
      <c r="AF317" s="13" t="str">
        <f t="shared" si="48"/>
        <v>13/05/2024 16:00:00</v>
      </c>
      <c r="AG317" s="8">
        <f>'Correlation Matrix'!H306</f>
        <v>-6.2541042084709826E-3</v>
      </c>
      <c r="AH317">
        <f t="shared" si="54"/>
        <v>5.4585449627510068E-4</v>
      </c>
      <c r="AJ317" s="18"/>
      <c r="AX317" t="str">
        <f>'Correlation Matrix'!B202</f>
        <v>12/12/2023 16:00:00</v>
      </c>
      <c r="AY317" s="7">
        <f>'Correlation Matrix'!C202</f>
        <v>7.8888753763799828E-3</v>
      </c>
      <c r="AZ317" s="7">
        <f>'Correlation Matrix'!D202</f>
        <v>1.0839660282139616E-2</v>
      </c>
      <c r="BA317" s="7">
        <f>'Correlation Matrix'!E202</f>
        <v>-1.2898906400238821E-2</v>
      </c>
      <c r="BB317" s="7">
        <f>'Correlation Matrix'!F202</f>
        <v>7.7613128796913339E-3</v>
      </c>
      <c r="BC317" s="7">
        <f>'Correlation Matrix'!G202</f>
        <v>1.2050931292182097E-2</v>
      </c>
      <c r="BD317" s="7">
        <f>'Correlation Matrix'!H202</f>
        <v>-1.4394976280697301E-2</v>
      </c>
      <c r="BE317">
        <f>'Correlation Matrix'!I202</f>
        <v>199</v>
      </c>
    </row>
    <row r="318" spans="2:57" x14ac:dyDescent="0.2">
      <c r="B318" s="13" t="str">
        <f>'Correlation Matrix'!B307</f>
        <v>14/05/2024 16:00:00</v>
      </c>
      <c r="C318" s="24">
        <f>'Correlation Matrix'!C307</f>
        <v>6.1545242567172895E-3</v>
      </c>
      <c r="D318">
        <f t="shared" si="49"/>
        <v>3.1446333266556481E-4</v>
      </c>
      <c r="F318" s="18"/>
      <c r="H318" s="13" t="str">
        <f t="shared" si="44"/>
        <v>14/05/2024 16:00:00</v>
      </c>
      <c r="I318" s="24">
        <f>'Correlation Matrix'!D307</f>
        <v>2.6763745769055737E-3</v>
      </c>
      <c r="J318">
        <f t="shared" si="50"/>
        <v>2.4985198930553728E-4</v>
      </c>
      <c r="L318" s="18"/>
      <c r="N318" s="13" t="str">
        <f t="shared" si="45"/>
        <v>14/05/2024 16:00:00</v>
      </c>
      <c r="O318" s="8">
        <f>'Correlation Matrix'!E307</f>
        <v>-5.6073774035734119E-3</v>
      </c>
      <c r="P318">
        <f t="shared" si="51"/>
        <v>1.060065636798041E-4</v>
      </c>
      <c r="R318" s="18"/>
      <c r="T318" s="13" t="str">
        <f t="shared" si="46"/>
        <v>14/05/2024 16:00:00</v>
      </c>
      <c r="U318" s="8">
        <f>'Correlation Matrix'!F307</f>
        <v>3.5708270551900428E-2</v>
      </c>
      <c r="V318">
        <f t="shared" si="52"/>
        <v>3.7091467075921463E-4</v>
      </c>
      <c r="X318" s="18"/>
      <c r="Z318" s="13" t="str">
        <f t="shared" si="47"/>
        <v>14/05/2024 16:00:00</v>
      </c>
      <c r="AA318" s="8">
        <f>'Correlation Matrix'!G307</f>
        <v>-7.8073996303419891E-3</v>
      </c>
      <c r="AB318">
        <f t="shared" si="53"/>
        <v>7.293920725111479E-5</v>
      </c>
      <c r="AD318" s="18"/>
      <c r="AF318" s="13" t="str">
        <f t="shared" si="48"/>
        <v>14/05/2024 16:00:00</v>
      </c>
      <c r="AG318" s="8">
        <f>'Correlation Matrix'!H307</f>
        <v>1.9243400942320465E-2</v>
      </c>
      <c r="AH318">
        <f t="shared" si="54"/>
        <v>5.1545005566561945E-4</v>
      </c>
      <c r="AJ318" s="18"/>
      <c r="AX318" t="str">
        <f>'Correlation Matrix'!B201</f>
        <v>11/12/2023 16:00:00</v>
      </c>
      <c r="AY318" s="7">
        <f>'Correlation Matrix'!C201</f>
        <v>-1.301157496572789E-2</v>
      </c>
      <c r="AZ318" s="7">
        <f>'Correlation Matrix'!D201</f>
        <v>-1.0432742677338593E-2</v>
      </c>
      <c r="BA318" s="7">
        <f>'Correlation Matrix'!E201</f>
        <v>2.7714266095761153E-4</v>
      </c>
      <c r="BB318" s="7">
        <f>'Correlation Matrix'!F201</f>
        <v>2.8339771246955497E-2</v>
      </c>
      <c r="BC318" s="7">
        <f>'Correlation Matrix'!G201</f>
        <v>8.5762783027991275E-3</v>
      </c>
      <c r="BD318" s="7">
        <f>'Correlation Matrix'!H201</f>
        <v>4.3462153385667605E-2</v>
      </c>
      <c r="BE318">
        <f>'Correlation Matrix'!I201</f>
        <v>198</v>
      </c>
    </row>
    <row r="319" spans="2:57" x14ac:dyDescent="0.2">
      <c r="B319" s="13" t="str">
        <f>'Correlation Matrix'!B308</f>
        <v>15/05/2024 16:00:00</v>
      </c>
      <c r="C319" s="24">
        <f>'Correlation Matrix'!C308</f>
        <v>1.2143858638487333E-2</v>
      </c>
      <c r="D319">
        <f t="shared" si="49"/>
        <v>2.9786822283522219E-4</v>
      </c>
      <c r="F319" s="18"/>
      <c r="H319" s="13" t="str">
        <f t="shared" si="44"/>
        <v>15/05/2024 16:00:00</v>
      </c>
      <c r="I319" s="24">
        <f>'Correlation Matrix'!D308</f>
        <v>-5.78996953377764E-3</v>
      </c>
      <c r="J319">
        <f t="shared" si="50"/>
        <v>2.3529064879975942E-4</v>
      </c>
      <c r="L319" s="18"/>
      <c r="N319" s="13" t="str">
        <f t="shared" si="45"/>
        <v>15/05/2024 16:00:00</v>
      </c>
      <c r="O319" s="8">
        <f>'Correlation Matrix'!E308</f>
        <v>-3.4286447596570883E-3</v>
      </c>
      <c r="P319">
        <f t="shared" si="51"/>
        <v>1.0153273073978219E-4</v>
      </c>
      <c r="R319" s="18"/>
      <c r="T319" s="13" t="str">
        <f t="shared" si="46"/>
        <v>15/05/2024 16:00:00</v>
      </c>
      <c r="U319" s="8">
        <f>'Correlation Matrix'!F308</f>
        <v>2.8725379315059269E-2</v>
      </c>
      <c r="V319">
        <f t="shared" si="52"/>
        <v>4.2516462566212493E-4</v>
      </c>
      <c r="X319" s="18"/>
      <c r="Z319" s="13" t="str">
        <f t="shared" si="47"/>
        <v>15/05/2024 16:00:00</v>
      </c>
      <c r="AA319" s="8">
        <f>'Correlation Matrix'!G308</f>
        <v>8.3315544427269711E-3</v>
      </c>
      <c r="AB319">
        <f t="shared" si="53"/>
        <v>7.222018415531976E-5</v>
      </c>
      <c r="AD319" s="18"/>
      <c r="AF319" s="13" t="str">
        <f t="shared" si="48"/>
        <v>15/05/2024 16:00:00</v>
      </c>
      <c r="AG319" s="8">
        <f>'Correlation Matrix'!H308</f>
        <v>2.5259250193761785E-2</v>
      </c>
      <c r="AH319">
        <f t="shared" si="54"/>
        <v>5.0674156111529627E-4</v>
      </c>
      <c r="AJ319" s="18"/>
      <c r="AX319" t="str">
        <f>'Correlation Matrix'!B200</f>
        <v>08/12/2023 16:00:00</v>
      </c>
      <c r="AY319" s="7">
        <f>'Correlation Matrix'!C200</f>
        <v>7.3850276661884184E-3</v>
      </c>
      <c r="AZ319" s="7">
        <f>'Correlation Matrix'!D200</f>
        <v>3.6697288889624017E-3</v>
      </c>
      <c r="BA319" s="7">
        <f>'Correlation Matrix'!E200</f>
        <v>1.318332489400776E-2</v>
      </c>
      <c r="BB319" s="7">
        <f>'Correlation Matrix'!F200</f>
        <v>1.1676529661835638E-2</v>
      </c>
      <c r="BC319" s="7">
        <f>'Correlation Matrix'!G200</f>
        <v>-2.3990996712591329E-3</v>
      </c>
      <c r="BD319" s="7">
        <f>'Correlation Matrix'!H200</f>
        <v>6.1333285078864477E-3</v>
      </c>
      <c r="BE319">
        <f>'Correlation Matrix'!I200</f>
        <v>197</v>
      </c>
    </row>
    <row r="320" spans="2:57" x14ac:dyDescent="0.2">
      <c r="B320" s="13" t="str">
        <f>'Correlation Matrix'!B309</f>
        <v>16/05/2024 16:00:00</v>
      </c>
      <c r="C320" s="24">
        <f>'Correlation Matrix'!C309</f>
        <v>6.3231111812725633E-4</v>
      </c>
      <c r="D320">
        <f t="shared" si="49"/>
        <v>2.8884452762300265E-4</v>
      </c>
      <c r="F320" s="18"/>
      <c r="H320" s="13" t="str">
        <f t="shared" si="44"/>
        <v>16/05/2024 16:00:00</v>
      </c>
      <c r="I320" s="24">
        <f>'Correlation Matrix'!D309</f>
        <v>-1.2770045295947339E-2</v>
      </c>
      <c r="J320">
        <f t="shared" si="50"/>
        <v>2.2318463470389824E-4</v>
      </c>
      <c r="L320" s="18"/>
      <c r="N320" s="13" t="str">
        <f t="shared" si="45"/>
        <v>16/05/2024 16:00:00</v>
      </c>
      <c r="O320" s="8">
        <f>'Correlation Matrix'!E309</f>
        <v>-1.2093687225454021E-2</v>
      </c>
      <c r="P320">
        <f t="shared" si="51"/>
        <v>9.61461031886707E-5</v>
      </c>
      <c r="R320" s="18"/>
      <c r="T320" s="13" t="str">
        <f t="shared" si="46"/>
        <v>16/05/2024 16:00:00</v>
      </c>
      <c r="U320" s="8">
        <f>'Correlation Matrix'!F309</f>
        <v>-2.1198462058696504E-2</v>
      </c>
      <c r="V320">
        <f t="shared" si="52"/>
        <v>4.4916359313003953E-4</v>
      </c>
      <c r="X320" s="18"/>
      <c r="Z320" s="13" t="str">
        <f t="shared" si="47"/>
        <v>16/05/2024 16:00:00</v>
      </c>
      <c r="AA320" s="8">
        <f>'Correlation Matrix'!G309</f>
        <v>1.8977614298834376E-3</v>
      </c>
      <c r="AB320">
        <f t="shared" si="53"/>
        <v>7.2051861071927985E-5</v>
      </c>
      <c r="AD320" s="18"/>
      <c r="AF320" s="13" t="str">
        <f t="shared" si="48"/>
        <v>16/05/2024 16:00:00</v>
      </c>
      <c r="AG320" s="8">
        <f>'Correlation Matrix'!H309</f>
        <v>-3.1709696444652331E-2</v>
      </c>
      <c r="AH320">
        <f t="shared" si="54"/>
        <v>5.1461885066944179E-4</v>
      </c>
      <c r="AJ320" s="18"/>
      <c r="AX320" t="str">
        <f>'Correlation Matrix'!B199</f>
        <v>07/12/2023 16:00:00</v>
      </c>
      <c r="AY320" s="7">
        <f>'Correlation Matrix'!C199</f>
        <v>1.0088292703846631E-2</v>
      </c>
      <c r="AZ320" s="7">
        <f>'Correlation Matrix'!D199</f>
        <v>1.6198020592740791E-2</v>
      </c>
      <c r="BA320" s="7">
        <f>'Correlation Matrix'!E199</f>
        <v>-7.7206531296108527E-4</v>
      </c>
      <c r="BB320" s="7">
        <f>'Correlation Matrix'!F199</f>
        <v>1.0400655947941387E-2</v>
      </c>
      <c r="BC320" s="7">
        <f>'Correlation Matrix'!G199</f>
        <v>6.7271634215918885E-3</v>
      </c>
      <c r="BD320" s="7">
        <f>'Correlation Matrix'!H199</f>
        <v>-1.8821132736741124E-2</v>
      </c>
      <c r="BE320">
        <f>'Correlation Matrix'!I199</f>
        <v>196</v>
      </c>
    </row>
    <row r="321" spans="2:57" x14ac:dyDescent="0.2">
      <c r="B321" s="13" t="str">
        <f>'Correlation Matrix'!B310</f>
        <v>17/05/2024 16:00:00</v>
      </c>
      <c r="C321" s="24">
        <f>'Correlation Matrix'!C310</f>
        <v>1.5801532781546361E-4</v>
      </c>
      <c r="D321">
        <f t="shared" si="49"/>
        <v>2.7153784500662893E-4</v>
      </c>
      <c r="F321" s="18"/>
      <c r="H321" s="13" t="str">
        <f t="shared" si="44"/>
        <v>17/05/2024 16:00:00</v>
      </c>
      <c r="I321" s="24">
        <f>'Correlation Matrix'!D310</f>
        <v>5.8100236741061009E-3</v>
      </c>
      <c r="J321">
        <f t="shared" si="50"/>
        <v>2.1957800003329715E-4</v>
      </c>
      <c r="L321" s="18"/>
      <c r="N321" s="13" t="str">
        <f t="shared" si="45"/>
        <v>17/05/2024 16:00:00</v>
      </c>
      <c r="O321" s="8">
        <f>'Correlation Matrix'!E310</f>
        <v>9.7603937684876494E-3</v>
      </c>
      <c r="P321">
        <f t="shared" si="51"/>
        <v>9.9152773239777046E-5</v>
      </c>
      <c r="R321" s="18"/>
      <c r="T321" s="13" t="str">
        <f t="shared" si="46"/>
        <v>17/05/2024 16:00:00</v>
      </c>
      <c r="U321" s="8">
        <f>'Correlation Matrix'!F310</f>
        <v>-2.7329544552542526E-2</v>
      </c>
      <c r="V321">
        <f t="shared" si="52"/>
        <v>4.4917626516147689E-4</v>
      </c>
      <c r="X321" s="18"/>
      <c r="Z321" s="13" t="str">
        <f t="shared" si="47"/>
        <v>17/05/2024 16:00:00</v>
      </c>
      <c r="AA321" s="8">
        <f>'Correlation Matrix'!G310</f>
        <v>3.0463282692082465E-3</v>
      </c>
      <c r="AB321">
        <f t="shared" si="53"/>
        <v>6.7944839314297491E-5</v>
      </c>
      <c r="AD321" s="18"/>
      <c r="AF321" s="13" t="str">
        <f t="shared" si="48"/>
        <v>17/05/2024 16:00:00</v>
      </c>
      <c r="AG321" s="8">
        <f>'Correlation Matrix'!H310</f>
        <v>-1.5042779872908918E-2</v>
      </c>
      <c r="AH321">
        <f t="shared" si="54"/>
        <v>5.4407201054599511E-4</v>
      </c>
      <c r="AJ321" s="18"/>
      <c r="AX321" t="str">
        <f>'Correlation Matrix'!B198</f>
        <v>06/12/2023 16:00:00</v>
      </c>
      <c r="AY321" s="7">
        <f>'Correlation Matrix'!C198</f>
        <v>-5.7033389419743862E-3</v>
      </c>
      <c r="AZ321" s="7">
        <f>'Correlation Matrix'!D198</f>
        <v>-1.6198020592740725E-2</v>
      </c>
      <c r="BA321" s="7">
        <f>'Correlation Matrix'!E198</f>
        <v>-2.3126258598868089E-3</v>
      </c>
      <c r="BB321" s="7">
        <f>'Correlation Matrix'!F198</f>
        <v>1.1309020147901557E-3</v>
      </c>
      <c r="BC321" s="7">
        <f>'Correlation Matrix'!G198</f>
        <v>4.1266372795223695E-3</v>
      </c>
      <c r="BD321" s="7">
        <f>'Correlation Matrix'!H198</f>
        <v>-4.9200188205966285E-2</v>
      </c>
      <c r="BE321">
        <f>'Correlation Matrix'!I198</f>
        <v>195</v>
      </c>
    </row>
    <row r="322" spans="2:57" x14ac:dyDescent="0.2">
      <c r="B322" s="13" t="str">
        <f>'Correlation Matrix'!B311</f>
        <v>20/05/2024 16:00:00</v>
      </c>
      <c r="C322" s="24">
        <f>'Correlation Matrix'!C311</f>
        <v>6.1432027489136277E-3</v>
      </c>
      <c r="D322">
        <f t="shared" si="49"/>
        <v>2.5524707243686066E-4</v>
      </c>
      <c r="F322" s="18"/>
      <c r="H322" s="13" t="str">
        <f t="shared" si="44"/>
        <v>20/05/2024 16:00:00</v>
      </c>
      <c r="I322" s="24">
        <f>'Correlation Matrix'!D311</f>
        <v>-6.3002598143271308E-3</v>
      </c>
      <c r="J322">
        <f t="shared" si="50"/>
        <v>2.084287025369197E-4</v>
      </c>
      <c r="L322" s="18"/>
      <c r="N322" s="13" t="str">
        <f t="shared" si="45"/>
        <v>20/05/2024 16:00:00</v>
      </c>
      <c r="O322" s="8">
        <f>'Correlation Matrix'!E311</f>
        <v>-9.4500564293121224E-3</v>
      </c>
      <c r="P322">
        <f t="shared" si="51"/>
        <v>9.8919524036346373E-5</v>
      </c>
      <c r="R322" s="18"/>
      <c r="T322" s="13" t="str">
        <f t="shared" si="46"/>
        <v>20/05/2024 16:00:00</v>
      </c>
      <c r="U322" s="8">
        <f>'Correlation Matrix'!F311</f>
        <v>1.3124504832809894E-2</v>
      </c>
      <c r="V322">
        <f t="shared" si="52"/>
        <v>4.6703992957875272E-4</v>
      </c>
      <c r="X322" s="18"/>
      <c r="Z322" s="13" t="str">
        <f t="shared" si="47"/>
        <v>20/05/2024 16:00:00</v>
      </c>
      <c r="AA322" s="8">
        <f>'Correlation Matrix'!G311</f>
        <v>-1.3261880564919724E-3</v>
      </c>
      <c r="AB322">
        <f t="shared" si="53"/>
        <v>6.4424955910866269E-5</v>
      </c>
      <c r="AD322" s="18"/>
      <c r="AF322" s="13" t="str">
        <f t="shared" si="48"/>
        <v>20/05/2024 16:00:00</v>
      </c>
      <c r="AG322" s="8">
        <f>'Correlation Matrix'!H311</f>
        <v>9.1550922036559863E-3</v>
      </c>
      <c r="AH322">
        <f t="shared" si="54"/>
        <v>5.2500480349152291E-4</v>
      </c>
      <c r="AJ322" s="18"/>
      <c r="AX322" t="str">
        <f>'Correlation Matrix'!B197</f>
        <v>05/12/2023 16:00:00</v>
      </c>
      <c r="AY322" s="7">
        <f>'Correlation Matrix'!C197</f>
        <v>2.0844427148629722E-2</v>
      </c>
      <c r="AZ322" s="7">
        <f>'Correlation Matrix'!D197</f>
        <v>1.398624197473987E-2</v>
      </c>
      <c r="BA322" s="7">
        <f>'Correlation Matrix'!E197</f>
        <v>-1.397165882673378E-2</v>
      </c>
      <c r="BB322" s="7">
        <f>'Correlation Matrix'!F197</f>
        <v>-1.488164484801369E-2</v>
      </c>
      <c r="BC322" s="7">
        <f>'Correlation Matrix'!G197</f>
        <v>1.1261813852460033E-3</v>
      </c>
      <c r="BD322" s="7">
        <f>'Correlation Matrix'!H197</f>
        <v>-5.1426998643254781E-3</v>
      </c>
      <c r="BE322">
        <f>'Correlation Matrix'!I197</f>
        <v>194</v>
      </c>
    </row>
    <row r="323" spans="2:57" x14ac:dyDescent="0.2">
      <c r="B323" s="13" t="str">
        <f>'Correlation Matrix'!B312</f>
        <v>21/05/2024 16:00:00</v>
      </c>
      <c r="C323" s="24">
        <f>'Correlation Matrix'!C312</f>
        <v>6.8337989940669263E-3</v>
      </c>
      <c r="D323">
        <f t="shared" si="49"/>
        <v>2.4219658449150462E-4</v>
      </c>
      <c r="F323" s="18"/>
      <c r="H323" s="13" t="str">
        <f t="shared" si="44"/>
        <v>21/05/2024 16:00:00</v>
      </c>
      <c r="I323" s="24">
        <f>'Correlation Matrix'!D312</f>
        <v>-2.1271381660436009E-3</v>
      </c>
      <c r="J323">
        <f t="shared" si="50"/>
        <v>1.9830457680838603E-4</v>
      </c>
      <c r="L323" s="18"/>
      <c r="N323" s="13" t="str">
        <f t="shared" si="45"/>
        <v>21/05/2024 16:00:00</v>
      </c>
      <c r="O323" s="8">
        <f>'Correlation Matrix'!E312</f>
        <v>-7.2872546955454745E-3</v>
      </c>
      <c r="P323">
        <f t="shared" si="51"/>
        <v>9.8342566585196594E-5</v>
      </c>
      <c r="R323" s="18"/>
      <c r="T323" s="13" t="str">
        <f t="shared" si="46"/>
        <v>21/05/2024 16:00:00</v>
      </c>
      <c r="U323" s="8">
        <f>'Correlation Matrix'!F312</f>
        <v>1.2954481271805283E-2</v>
      </c>
      <c r="V323">
        <f t="shared" si="52"/>
        <v>4.4935269143041458E-4</v>
      </c>
      <c r="X323" s="18"/>
      <c r="Z323" s="13" t="str">
        <f t="shared" si="47"/>
        <v>21/05/2024 16:00:00</v>
      </c>
      <c r="AA323" s="8">
        <f>'Correlation Matrix'!G312</f>
        <v>-1.2190345016081774E-3</v>
      </c>
      <c r="AB323">
        <f t="shared" si="53"/>
        <v>6.0664985041885205E-5</v>
      </c>
      <c r="AD323" s="18"/>
      <c r="AF323" s="13" t="str">
        <f t="shared" si="48"/>
        <v>21/05/2024 16:00:00</v>
      </c>
      <c r="AG323" s="8">
        <f>'Correlation Matrix'!H312</f>
        <v>3.4367957669628101E-2</v>
      </c>
      <c r="AH323">
        <f t="shared" si="54"/>
        <v>4.9853345807747808E-4</v>
      </c>
      <c r="AJ323" s="18"/>
      <c r="AX323" t="str">
        <f>'Correlation Matrix'!B196</f>
        <v>04/12/2023 16:00:00</v>
      </c>
      <c r="AY323" s="7">
        <f>'Correlation Matrix'!C196</f>
        <v>-9.5096206177151827E-3</v>
      </c>
      <c r="AZ323" s="7">
        <f>'Correlation Matrix'!D196</f>
        <v>-1.5006962692125331E-2</v>
      </c>
      <c r="BA323" s="7">
        <f>'Correlation Matrix'!E196</f>
        <v>4.1425021304890221E-4</v>
      </c>
      <c r="BB323" s="7">
        <f>'Correlation Matrix'!F196</f>
        <v>-1.9321605772124176E-2</v>
      </c>
      <c r="BC323" s="7">
        <f>'Correlation Matrix'!G196</f>
        <v>-1.4904420129068088E-2</v>
      </c>
      <c r="BD323" s="7">
        <f>'Correlation Matrix'!H196</f>
        <v>-8.0402443185654589E-3</v>
      </c>
      <c r="BE323">
        <f>'Correlation Matrix'!I196</f>
        <v>193</v>
      </c>
    </row>
    <row r="324" spans="2:57" x14ac:dyDescent="0.2">
      <c r="B324" s="13" t="str">
        <f>'Correlation Matrix'!B313</f>
        <v>22/05/2024 16:00:00</v>
      </c>
      <c r="C324" s="24">
        <f>'Correlation Matrix'!C313</f>
        <v>-7.5668984666021327E-3</v>
      </c>
      <c r="D324">
        <f t="shared" si="49"/>
        <v>2.3046683794349294E-4</v>
      </c>
      <c r="F324" s="18"/>
      <c r="H324" s="13" t="str">
        <f t="shared" si="44"/>
        <v>22/05/2024 16:00:00</v>
      </c>
      <c r="I324" s="24">
        <f>'Correlation Matrix'!D313</f>
        <v>-1.0920607196614332E-4</v>
      </c>
      <c r="J324">
        <f t="shared" si="50"/>
        <v>1.8667778520652922E-4</v>
      </c>
      <c r="L324" s="18"/>
      <c r="N324" s="13" t="str">
        <f t="shared" si="45"/>
        <v>22/05/2024 16:00:00</v>
      </c>
      <c r="O324" s="8">
        <f>'Correlation Matrix'!E313</f>
        <v>-1.5116493679550185E-2</v>
      </c>
      <c r="P324">
        <f t="shared" si="51"/>
        <v>9.5628257449949773E-5</v>
      </c>
      <c r="R324" s="18"/>
      <c r="T324" s="13" t="str">
        <f t="shared" si="46"/>
        <v>22/05/2024 16:00:00</v>
      </c>
      <c r="U324" s="8">
        <f>'Correlation Matrix'!F313</f>
        <v>-6.2763588084354801E-3</v>
      </c>
      <c r="V324">
        <f t="shared" si="52"/>
        <v>4.3246064504588288E-4</v>
      </c>
      <c r="X324" s="18"/>
      <c r="Z324" s="13" t="str">
        <f t="shared" si="47"/>
        <v>22/05/2024 16:00:00</v>
      </c>
      <c r="AA324" s="8">
        <f>'Correlation Matrix'!G313</f>
        <v>-5.635540569777232E-3</v>
      </c>
      <c r="AB324">
        <f t="shared" si="53"/>
        <v>5.7114248646338757E-5</v>
      </c>
      <c r="AD324" s="18"/>
      <c r="AF324" s="13" t="str">
        <f t="shared" si="48"/>
        <v>22/05/2024 16:00:00</v>
      </c>
      <c r="AG324" s="8">
        <f>'Correlation Matrix'!H313</f>
        <v>-1.1204092808506089E-2</v>
      </c>
      <c r="AH324">
        <f t="shared" si="54"/>
        <v>5.3949084145571034E-4</v>
      </c>
      <c r="AJ324" s="18"/>
      <c r="AX324" t="str">
        <f>'Correlation Matrix'!B195</f>
        <v>01/12/2023 16:00:00</v>
      </c>
      <c r="AY324" s="7">
        <f>'Correlation Matrix'!C195</f>
        <v>6.7683041242681341E-3</v>
      </c>
      <c r="AZ324" s="7">
        <f>'Correlation Matrix'!D195</f>
        <v>6.4137774451431904E-3</v>
      </c>
      <c r="BA324" s="7">
        <f>'Correlation Matrix'!E195</f>
        <v>8.3908817263874443E-3</v>
      </c>
      <c r="BB324" s="7">
        <f>'Correlation Matrix'!F195</f>
        <v>1.6415872359518593E-3</v>
      </c>
      <c r="BC324" s="7">
        <f>'Correlation Matrix'!G195</f>
        <v>1.2798997146821682E-3</v>
      </c>
      <c r="BD324" s="7">
        <f>'Correlation Matrix'!H195</f>
        <v>-9.6298270316380677E-3</v>
      </c>
      <c r="BE324">
        <f>'Correlation Matrix'!I195</f>
        <v>192</v>
      </c>
    </row>
    <row r="325" spans="2:57" x14ac:dyDescent="0.2">
      <c r="B325" s="13" t="str">
        <f>'Correlation Matrix'!B314</f>
        <v>23/05/2024 16:00:00</v>
      </c>
      <c r="C325" s="24">
        <f>'Correlation Matrix'!C314</f>
        <v>-2.1283031091839801E-2</v>
      </c>
      <c r="D325">
        <f t="shared" si="49"/>
        <v>2.2007430481111532E-4</v>
      </c>
      <c r="F325" s="18"/>
      <c r="H325" s="13" t="str">
        <f t="shared" si="44"/>
        <v>23/05/2024 16:00:00</v>
      </c>
      <c r="I325" s="24">
        <f>'Correlation Matrix'!D314</f>
        <v>-1.142304694120695E-2</v>
      </c>
      <c r="J325">
        <f t="shared" si="50"/>
        <v>1.7547783365210674E-4</v>
      </c>
      <c r="L325" s="18"/>
      <c r="N325" s="13" t="str">
        <f t="shared" si="45"/>
        <v>23/05/2024 16:00:00</v>
      </c>
      <c r="O325" s="8">
        <f>'Correlation Matrix'!E314</f>
        <v>-4.0062372746269481E-3</v>
      </c>
      <c r="P325">
        <f t="shared" si="51"/>
        <v>1.0360106487278564E-4</v>
      </c>
      <c r="R325" s="18"/>
      <c r="T325" s="13" t="str">
        <f t="shared" si="46"/>
        <v>23/05/2024 16:00:00</v>
      </c>
      <c r="U325" s="8">
        <f>'Correlation Matrix'!F314</f>
        <v>8.4192167712640702E-3</v>
      </c>
      <c r="V325">
        <f t="shared" si="52"/>
        <v>4.0887656713666344E-4</v>
      </c>
      <c r="X325" s="18"/>
      <c r="Z325" s="13" t="str">
        <f t="shared" si="47"/>
        <v>23/05/2024 16:00:00</v>
      </c>
      <c r="AA325" s="8">
        <f>'Correlation Matrix'!G314</f>
        <v>-1.1699647626581067E-2</v>
      </c>
      <c r="AB325">
        <f t="shared" si="53"/>
        <v>5.559295277837473E-5</v>
      </c>
      <c r="AD325" s="18"/>
      <c r="AF325" s="13" t="str">
        <f t="shared" si="48"/>
        <v>23/05/2024 16:00:00</v>
      </c>
      <c r="AG325" s="8">
        <f>'Correlation Matrix'!H314</f>
        <v>4.7590000757194665E-3</v>
      </c>
      <c r="AH325">
        <f t="shared" si="54"/>
        <v>5.1465329270806482E-4</v>
      </c>
      <c r="AJ325" s="18"/>
      <c r="AX325" t="str">
        <f>'Correlation Matrix'!B194</f>
        <v>30/11/2023 16:00:00</v>
      </c>
      <c r="AY325" s="7">
        <f>'Correlation Matrix'!C194</f>
        <v>3.0581063588208724E-3</v>
      </c>
      <c r="AZ325" s="7">
        <f>'Correlation Matrix'!D194</f>
        <v>-1.5731339381875487E-3</v>
      </c>
      <c r="BA325" s="7">
        <f>'Correlation Matrix'!E194</f>
        <v>-2.1564475679584786E-3</v>
      </c>
      <c r="BB325" s="7">
        <f>'Correlation Matrix'!F194</f>
        <v>2.0750502455841386E-2</v>
      </c>
      <c r="BC325" s="7">
        <f>'Correlation Matrix'!G194</f>
        <v>9.7372225665325555E-3</v>
      </c>
      <c r="BD325" s="7">
        <f>'Correlation Matrix'!H194</f>
        <v>3.8076364188409455E-3</v>
      </c>
      <c r="BE325">
        <f>'Correlation Matrix'!I194</f>
        <v>191</v>
      </c>
    </row>
    <row r="326" spans="2:57" x14ac:dyDescent="0.2">
      <c r="B326" s="13" t="str">
        <f>'Correlation Matrix'!B315</f>
        <v>24/05/2024 16:00:00</v>
      </c>
      <c r="C326" s="24">
        <f>'Correlation Matrix'!C315</f>
        <v>1.6452103822174123E-2</v>
      </c>
      <c r="D326">
        <f t="shared" si="49"/>
        <v>2.3404789126982159E-4</v>
      </c>
      <c r="F326" s="18"/>
      <c r="H326" s="13" t="str">
        <f t="shared" si="44"/>
        <v>24/05/2024 16:00:00</v>
      </c>
      <c r="I326" s="24">
        <f>'Correlation Matrix'!D315</f>
        <v>-1.6583751727762275E-3</v>
      </c>
      <c r="J326">
        <f t="shared" si="50"/>
        <v>1.7277832371824137E-4</v>
      </c>
      <c r="L326" s="18"/>
      <c r="N326" s="13" t="str">
        <f t="shared" si="45"/>
        <v>24/05/2024 16:00:00</v>
      </c>
      <c r="O326" s="8">
        <f>'Correlation Matrix'!E315</f>
        <v>5.147934721995406E-3</v>
      </c>
      <c r="P326">
        <f t="shared" si="51"/>
        <v>9.8347997206455119E-5</v>
      </c>
      <c r="R326" s="18"/>
      <c r="T326" s="13" t="str">
        <f t="shared" si="46"/>
        <v>24/05/2024 16:00:00</v>
      </c>
      <c r="U326" s="8">
        <f>'Correlation Matrix'!F315</f>
        <v>8.7026568254870915E-3</v>
      </c>
      <c r="V326">
        <f t="shared" si="52"/>
        <v>3.8859696577095567E-4</v>
      </c>
      <c r="X326" s="18"/>
      <c r="Z326" s="13" t="str">
        <f t="shared" si="47"/>
        <v>24/05/2024 16:00:00</v>
      </c>
      <c r="AA326" s="8">
        <f>'Correlation Matrix'!G315</f>
        <v>-6.649009854063493E-5</v>
      </c>
      <c r="AB326">
        <f t="shared" si="53"/>
        <v>6.0470280886842088E-5</v>
      </c>
      <c r="AD326" s="18"/>
      <c r="AF326" s="13" t="str">
        <f t="shared" si="48"/>
        <v>24/05/2024 16:00:00</v>
      </c>
      <c r="AG326" s="8">
        <f>'Correlation Matrix'!H315</f>
        <v>4.1928273306849152E-2</v>
      </c>
      <c r="AH326">
        <f t="shared" si="54"/>
        <v>4.8513298004882274E-4</v>
      </c>
      <c r="AJ326" s="18"/>
      <c r="AX326" t="str">
        <f>'Correlation Matrix'!B193</f>
        <v>29/11/2023 16:00:00</v>
      </c>
      <c r="AY326" s="7">
        <f>'Correlation Matrix'!C193</f>
        <v>-5.4243490824511988E-3</v>
      </c>
      <c r="AZ326" s="7">
        <f>'Correlation Matrix'!D193</f>
        <v>-4.840643506955602E-3</v>
      </c>
      <c r="BA326" s="7">
        <f>'Correlation Matrix'!E193</f>
        <v>-1.1056708590105015E-2</v>
      </c>
      <c r="BB326" s="7">
        <f>'Correlation Matrix'!F193</f>
        <v>9.2684275340462838E-3</v>
      </c>
      <c r="BC326" s="7">
        <f>'Correlation Matrix'!G193</f>
        <v>1.9784332870274057E-3</v>
      </c>
      <c r="BD326" s="7">
        <f>'Correlation Matrix'!H193</f>
        <v>-3.1590595752341584E-2</v>
      </c>
      <c r="BE326">
        <f>'Correlation Matrix'!I193</f>
        <v>190</v>
      </c>
    </row>
    <row r="327" spans="2:57" x14ac:dyDescent="0.2">
      <c r="B327" s="13" t="str">
        <f>'Correlation Matrix'!B316</f>
        <v>28/05/2024 16:00:00</v>
      </c>
      <c r="C327" s="24">
        <f>'Correlation Matrix'!C316</f>
        <v>5.2635734412367455E-5</v>
      </c>
      <c r="D327">
        <f t="shared" si="49"/>
        <v>2.362453210041681E-4</v>
      </c>
      <c r="F327" s="18"/>
      <c r="H327" s="13" t="str">
        <f t="shared" si="44"/>
        <v>28/05/2024 16:00:00</v>
      </c>
      <c r="I327" s="24">
        <f>'Correlation Matrix'!D316</f>
        <v>7.7156624156987071E-3</v>
      </c>
      <c r="J327">
        <f t="shared" si="50"/>
        <v>1.6257663678796773E-4</v>
      </c>
      <c r="L327" s="18"/>
      <c r="N327" s="13" t="str">
        <f t="shared" si="45"/>
        <v>28/05/2024 16:00:00</v>
      </c>
      <c r="O327" s="8">
        <f>'Correlation Matrix'!E316</f>
        <v>8.1442414869412512E-3</v>
      </c>
      <c r="P327">
        <f t="shared" si="51"/>
        <v>9.4037191288183367E-5</v>
      </c>
      <c r="R327" s="18"/>
      <c r="T327" s="13" t="str">
        <f t="shared" si="46"/>
        <v>28/05/2024 16:00:00</v>
      </c>
      <c r="U327" s="8">
        <f>'Correlation Matrix'!F316</f>
        <v>1.7528932605762285E-2</v>
      </c>
      <c r="V327">
        <f t="shared" si="52"/>
        <v>3.6982532197403012E-4</v>
      </c>
      <c r="X327" s="18"/>
      <c r="Z327" s="13" t="str">
        <f t="shared" si="47"/>
        <v>28/05/2024 16:00:00</v>
      </c>
      <c r="AA327" s="8">
        <f>'Correlation Matrix'!G316</f>
        <v>-1.3612331670777788E-2</v>
      </c>
      <c r="AB327">
        <f t="shared" si="53"/>
        <v>5.6842329289623796E-5</v>
      </c>
      <c r="AD327" s="18"/>
      <c r="AF327" s="13" t="str">
        <f t="shared" si="48"/>
        <v>28/05/2024 16:00:00</v>
      </c>
      <c r="AG327" s="8">
        <f>'Correlation Matrix'!H316</f>
        <v>2.7711643626992235E-3</v>
      </c>
      <c r="AH327">
        <f t="shared" si="54"/>
        <v>5.6150380739552379E-4</v>
      </c>
      <c r="AJ327" s="18"/>
      <c r="AX327" t="str">
        <f>'Correlation Matrix'!B192</f>
        <v>28/11/2023 16:00:00</v>
      </c>
      <c r="AY327" s="7">
        <f>'Correlation Matrix'!C192</f>
        <v>3.2089246084366536E-3</v>
      </c>
      <c r="AZ327" s="7">
        <f>'Correlation Matrix'!D192</f>
        <v>-4.7496357439508335E-3</v>
      </c>
      <c r="BA327" s="7">
        <f>'Correlation Matrix'!E192</f>
        <v>7.9346329975993075E-3</v>
      </c>
      <c r="BB327" s="7">
        <f>'Correlation Matrix'!F192</f>
        <v>-6.7491819749284495E-3</v>
      </c>
      <c r="BC327" s="7">
        <f>'Correlation Matrix'!G192</f>
        <v>9.7801902324774192E-5</v>
      </c>
      <c r="BD327" s="7">
        <f>'Correlation Matrix'!H192</f>
        <v>-5.2093886592643381E-3</v>
      </c>
      <c r="BE327">
        <f>'Correlation Matrix'!I192</f>
        <v>189</v>
      </c>
    </row>
    <row r="328" spans="2:57" x14ac:dyDescent="0.2">
      <c r="B328" s="13" t="str">
        <f>'Correlation Matrix'!B317</f>
        <v>29/05/2024 16:00:00</v>
      </c>
      <c r="C328" s="24">
        <f>'Correlation Matrix'!C317</f>
        <v>1.5777851174667318E-3</v>
      </c>
      <c r="D328">
        <f t="shared" si="49"/>
        <v>2.2207076797515024E-4</v>
      </c>
      <c r="F328" s="18"/>
      <c r="H328" s="13" t="str">
        <f t="shared" si="44"/>
        <v>29/05/2024 16:00:00</v>
      </c>
      <c r="I328" s="24">
        <f>'Correlation Matrix'!D317</f>
        <v>-7.1395230536316456E-4</v>
      </c>
      <c r="J328">
        <f t="shared" si="50"/>
        <v>1.5639392537147121E-4</v>
      </c>
      <c r="L328" s="18"/>
      <c r="N328" s="13" t="str">
        <f t="shared" si="45"/>
        <v>29/05/2024 16:00:00</v>
      </c>
      <c r="O328" s="8">
        <f>'Correlation Matrix'!E317</f>
        <v>-1.3547083169276912E-2</v>
      </c>
      <c r="P328">
        <f t="shared" si="51"/>
        <v>9.2374679974749271E-5</v>
      </c>
      <c r="R328" s="18"/>
      <c r="T328" s="13" t="str">
        <f t="shared" si="46"/>
        <v>29/05/2024 16:00:00</v>
      </c>
      <c r="U328" s="8">
        <f>'Correlation Matrix'!F317</f>
        <v>1.6885308135238055E-2</v>
      </c>
      <c r="V328">
        <f t="shared" si="52"/>
        <v>3.6607161135342973E-4</v>
      </c>
      <c r="X328" s="18"/>
      <c r="Z328" s="13" t="str">
        <f t="shared" si="47"/>
        <v>29/05/2024 16:00:00</v>
      </c>
      <c r="AA328" s="8">
        <f>'Correlation Matrix'!G317</f>
        <v>-5.8813757499789412E-3</v>
      </c>
      <c r="AB328">
        <f t="shared" si="53"/>
        <v>6.4549523943161977E-5</v>
      </c>
      <c r="AD328" s="18"/>
      <c r="AF328" s="13" t="str">
        <f t="shared" si="48"/>
        <v>29/05/2024 16:00:00</v>
      </c>
      <c r="AG328" s="8">
        <f>'Correlation Matrix'!H317</f>
        <v>-4.6600320794542495E-2</v>
      </c>
      <c r="AH328">
        <f t="shared" si="54"/>
        <v>5.2827434006729802E-4</v>
      </c>
      <c r="AJ328" s="18"/>
      <c r="AX328" t="str">
        <f>'Correlation Matrix'!B191</f>
        <v>27/11/2023 16:00:00</v>
      </c>
      <c r="AY328" s="7">
        <f>'Correlation Matrix'!C191</f>
        <v>-9.4796720812947511E-4</v>
      </c>
      <c r="AZ328" s="7">
        <f>'Correlation Matrix'!D191</f>
        <v>6.7239700476683642E-3</v>
      </c>
      <c r="BA328" s="7">
        <f>'Correlation Matrix'!E191</f>
        <v>-3.7336695520488379E-3</v>
      </c>
      <c r="BB328" s="7">
        <f>'Correlation Matrix'!F191</f>
        <v>1.2976204643748667E-2</v>
      </c>
      <c r="BC328" s="7">
        <f>'Correlation Matrix'!G191</f>
        <v>-8.5944020554015576E-3</v>
      </c>
      <c r="BD328" s="7">
        <f>'Correlation Matrix'!H191</f>
        <v>9.9615219629504703E-3</v>
      </c>
      <c r="BE328">
        <f>'Correlation Matrix'!I191</f>
        <v>188</v>
      </c>
    </row>
    <row r="329" spans="2:57" x14ac:dyDescent="0.2">
      <c r="B329" s="13" t="str">
        <f>'Correlation Matrix'!B318</f>
        <v>30/05/2024 16:00:00</v>
      </c>
      <c r="C329" s="24">
        <f>'Correlation Matrix'!C318</f>
        <v>5.2413768506466675E-3</v>
      </c>
      <c r="D329">
        <f t="shared" si="49"/>
        <v>2.0889588624925517E-4</v>
      </c>
      <c r="F329" s="18"/>
      <c r="H329" s="13" t="str">
        <f t="shared" si="44"/>
        <v>30/05/2024 16:00:00</v>
      </c>
      <c r="I329" s="24">
        <f>'Correlation Matrix'!D318</f>
        <v>-1.4944651861970954E-2</v>
      </c>
      <c r="J329">
        <f t="shared" si="50"/>
        <v>1.4704087352284293E-4</v>
      </c>
      <c r="L329" s="18"/>
      <c r="N329" s="13" t="str">
        <f t="shared" si="45"/>
        <v>30/05/2024 16:00:00</v>
      </c>
      <c r="O329" s="8">
        <f>'Correlation Matrix'!E318</f>
        <v>8.630590442060224E-3</v>
      </c>
      <c r="P329">
        <f t="shared" si="51"/>
        <v>9.784360691998266E-5</v>
      </c>
      <c r="R329" s="18"/>
      <c r="T329" s="13" t="str">
        <f t="shared" si="46"/>
        <v>30/05/2024 16:00:00</v>
      </c>
      <c r="U329" s="8">
        <f>'Correlation Matrix'!F318</f>
        <v>-2.5085650694493873E-2</v>
      </c>
      <c r="V329">
        <f t="shared" si="52"/>
        <v>3.6121413252154008E-4</v>
      </c>
      <c r="X329" s="18"/>
      <c r="Z329" s="13" t="str">
        <f t="shared" si="47"/>
        <v>30/05/2024 16:00:00</v>
      </c>
      <c r="AA329" s="8">
        <f>'Correlation Matrix'!G318</f>
        <v>-8.3656470732312545E-4</v>
      </c>
      <c r="AB329">
        <f t="shared" si="53"/>
        <v>6.2751987349318674E-5</v>
      </c>
      <c r="AD329" s="18"/>
      <c r="AF329" s="13" t="str">
        <f t="shared" si="48"/>
        <v>30/05/2024 16:00:00</v>
      </c>
      <c r="AG329" s="8">
        <f>'Correlation Matrix'!H318</f>
        <v>1.8937070277562057E-2</v>
      </c>
      <c r="AH329">
        <f t="shared" si="54"/>
        <v>6.2687327355251637E-4</v>
      </c>
      <c r="AJ329" s="18"/>
      <c r="AX329" t="str">
        <f>'Correlation Matrix'!B190</f>
        <v>24/11/2023 13:05:00</v>
      </c>
      <c r="AY329" s="7">
        <f>'Correlation Matrix'!C190</f>
        <v>-7.0289840383322283E-3</v>
      </c>
      <c r="AZ329" s="7">
        <f>'Correlation Matrix'!D190</f>
        <v>2.0446413429564512E-4</v>
      </c>
      <c r="BA329" s="7">
        <f>'Correlation Matrix'!E190</f>
        <v>3.9415049471646811E-3</v>
      </c>
      <c r="BB329" s="7">
        <f>'Correlation Matrix'!F190</f>
        <v>-6.7911975780018449E-3</v>
      </c>
      <c r="BC329" s="7">
        <f>'Correlation Matrix'!G190</f>
        <v>5.2744917682356791E-3</v>
      </c>
      <c r="BD329" s="7">
        <f>'Correlation Matrix'!H190</f>
        <v>4.9370825871153266E-3</v>
      </c>
      <c r="BE329">
        <f>'Correlation Matrix'!I190</f>
        <v>187</v>
      </c>
    </row>
    <row r="330" spans="2:57" x14ac:dyDescent="0.2">
      <c r="B330" s="13" t="str">
        <f>'Correlation Matrix'!B319</f>
        <v>31/05/2024 16:00:00</v>
      </c>
      <c r="C330" s="24">
        <f>'Correlation Matrix'!C319</f>
        <v>5.0060072211912839E-3</v>
      </c>
      <c r="D330">
        <f t="shared" si="49"/>
        <v>1.9801045495172954E-4</v>
      </c>
      <c r="F330" s="18"/>
      <c r="H330" s="13" t="str">
        <f t="shared" si="44"/>
        <v>31/05/2024 16:00:00</v>
      </c>
      <c r="I330" s="24">
        <f>'Correlation Matrix'!D319</f>
        <v>-1.619104405049978E-2</v>
      </c>
      <c r="J330">
        <f t="shared" si="50"/>
        <v>1.5161897826800307E-4</v>
      </c>
      <c r="L330" s="18"/>
      <c r="N330" s="13" t="str">
        <f t="shared" si="45"/>
        <v>31/05/2024 16:00:00</v>
      </c>
      <c r="O330" s="8">
        <f>'Correlation Matrix'!E319</f>
        <v>2.5207224339498305E-2</v>
      </c>
      <c r="P330">
        <f t="shared" si="51"/>
        <v>9.644221598749858E-5</v>
      </c>
      <c r="R330" s="18"/>
      <c r="T330" s="13" t="str">
        <f t="shared" si="46"/>
        <v>31/05/2024 16:00:00</v>
      </c>
      <c r="U330" s="8">
        <f>'Correlation Matrix'!F319</f>
        <v>-2.982719993603204E-3</v>
      </c>
      <c r="V330">
        <f t="shared" si="52"/>
        <v>3.7729867681621731E-4</v>
      </c>
      <c r="X330" s="18"/>
      <c r="Z330" s="13" t="str">
        <f t="shared" si="47"/>
        <v>31/05/2024 16:00:00</v>
      </c>
      <c r="AA330" s="8">
        <f>'Correlation Matrix'!G319</f>
        <v>1.1179081073513992E-2</v>
      </c>
      <c r="AB330">
        <f t="shared" si="53"/>
        <v>5.9028858538931867E-5</v>
      </c>
      <c r="AD330" s="18"/>
      <c r="AF330" s="13" t="str">
        <f t="shared" si="48"/>
        <v>31/05/2024 16:00:00</v>
      </c>
      <c r="AG330" s="8">
        <f>'Correlation Matrix'!H319</f>
        <v>-3.4873844476798754E-2</v>
      </c>
      <c r="AH330">
        <f t="shared" si="54"/>
        <v>6.1077763498120483E-4</v>
      </c>
      <c r="AJ330" s="18"/>
      <c r="AX330" t="str">
        <f>'Correlation Matrix'!B189</f>
        <v>22/11/2023 16:00:00</v>
      </c>
      <c r="AY330" s="7">
        <f>'Correlation Matrix'!C189</f>
        <v>3.5083162048033414E-3</v>
      </c>
      <c r="AZ330" s="7">
        <f>'Correlation Matrix'!D189</f>
        <v>1.9339235258230576E-2</v>
      </c>
      <c r="BA330" s="7">
        <f>'Correlation Matrix'!E189</f>
        <v>2.0113055987977576E-3</v>
      </c>
      <c r="BB330" s="7">
        <f>'Correlation Matrix'!F189</f>
        <v>1.4486831966242508E-2</v>
      </c>
      <c r="BC330" s="7">
        <f>'Correlation Matrix'!G189</f>
        <v>3.3688148255169212E-3</v>
      </c>
      <c r="BD330" s="7">
        <f>'Correlation Matrix'!H189</f>
        <v>6.0221536167202527E-3</v>
      </c>
      <c r="BE330">
        <f>'Correlation Matrix'!I189</f>
        <v>186</v>
      </c>
    </row>
    <row r="331" spans="2:57" x14ac:dyDescent="0.2">
      <c r="B331" s="13" t="str">
        <f>'Correlation Matrix'!B320</f>
        <v>03/06/2024 16:00:00</v>
      </c>
      <c r="C331" s="24">
        <f>'Correlation Matrix'!C320</f>
        <v>9.2161778974277301E-3</v>
      </c>
      <c r="D331">
        <f t="shared" si="49"/>
        <v>1.8763343415254292E-4</v>
      </c>
      <c r="F331" s="18"/>
      <c r="H331" s="13" t="str">
        <f t="shared" si="44"/>
        <v>03/06/2024 16:00:00</v>
      </c>
      <c r="I331" s="24">
        <f>'Correlation Matrix'!D320</f>
        <v>1.0710965469994352E-2</v>
      </c>
      <c r="J331">
        <f t="shared" si="50"/>
        <v>1.5825083401863635E-4</v>
      </c>
      <c r="L331" s="18"/>
      <c r="N331" s="13" t="str">
        <f t="shared" si="45"/>
        <v>03/06/2024 16:00:00</v>
      </c>
      <c r="O331" s="8">
        <f>'Correlation Matrix'!E320</f>
        <v>-3.027501676422438E-2</v>
      </c>
      <c r="P331">
        <f t="shared" si="51"/>
        <v>1.2877993256235642E-4</v>
      </c>
      <c r="R331" s="18"/>
      <c r="T331" s="13" t="str">
        <f t="shared" si="46"/>
        <v>03/06/2024 16:00:00</v>
      </c>
      <c r="U331" s="8">
        <f>'Correlation Matrix'!F320</f>
        <v>-4.226102433504548E-3</v>
      </c>
      <c r="V331">
        <f t="shared" si="52"/>
        <v>3.5519455332085867E-4</v>
      </c>
      <c r="X331" s="18"/>
      <c r="Z331" s="13" t="str">
        <f t="shared" si="47"/>
        <v>03/06/2024 16:00:00</v>
      </c>
      <c r="AA331" s="8">
        <f>'Correlation Matrix'!G320</f>
        <v>-8.7166099040850674E-3</v>
      </c>
      <c r="AB331">
        <f t="shared" si="53"/>
        <v>6.2985438245487881E-5</v>
      </c>
      <c r="AD331" s="18"/>
      <c r="AF331" s="13" t="str">
        <f t="shared" si="48"/>
        <v>03/06/2024 16:00:00</v>
      </c>
      <c r="AG331" s="8">
        <f>'Correlation Matrix'!H320</f>
        <v>-4.2261465043751514E-2</v>
      </c>
      <c r="AH331">
        <f t="shared" si="54"/>
        <v>6.4710207859784935E-4</v>
      </c>
      <c r="AJ331" s="18"/>
      <c r="AX331" t="str">
        <f>'Correlation Matrix'!B188</f>
        <v>21/11/2023 16:00:00</v>
      </c>
      <c r="AY331" s="7">
        <f>'Correlation Matrix'!C188</f>
        <v>-4.2398451328168225E-3</v>
      </c>
      <c r="AZ331" s="7">
        <f>'Correlation Matrix'!D188</f>
        <v>-1.5378022593238741E-2</v>
      </c>
      <c r="BA331" s="7">
        <f>'Correlation Matrix'!E188</f>
        <v>-2.3576739303404564E-3</v>
      </c>
      <c r="BB331" s="7">
        <f>'Correlation Matrix'!F188</f>
        <v>-2.3750056098115042E-2</v>
      </c>
      <c r="BC331" s="7">
        <f>'Correlation Matrix'!G188</f>
        <v>1.1188412034666861E-2</v>
      </c>
      <c r="BD331" s="7">
        <f>'Correlation Matrix'!H188</f>
        <v>1.879162283445401E-3</v>
      </c>
      <c r="BE331">
        <f>'Correlation Matrix'!I188</f>
        <v>185</v>
      </c>
    </row>
    <row r="332" spans="2:57" x14ac:dyDescent="0.2">
      <c r="B332" s="13" t="str">
        <f>'Correlation Matrix'!B321</f>
        <v>04/06/2024 16:00:00</v>
      </c>
      <c r="C332" s="24">
        <f>'Correlation Matrix'!C321</f>
        <v>1.6478710150511398E-3</v>
      </c>
      <c r="D332">
        <f t="shared" si="49"/>
        <v>1.8147170420561247E-4</v>
      </c>
      <c r="F332" s="18"/>
      <c r="H332" s="13" t="str">
        <f t="shared" si="44"/>
        <v>04/06/2024 16:00:00</v>
      </c>
      <c r="I332" s="24">
        <f>'Correlation Matrix'!D321</f>
        <v>5.5916048171680728E-3</v>
      </c>
      <c r="J332">
        <f t="shared" si="50"/>
        <v>1.5563927085548285E-4</v>
      </c>
      <c r="L332" s="18"/>
      <c r="N332" s="13" t="str">
        <f t="shared" si="45"/>
        <v>04/06/2024 16:00:00</v>
      </c>
      <c r="O332" s="8">
        <f>'Correlation Matrix'!E321</f>
        <v>-8.4824642028922623E-3</v>
      </c>
      <c r="P332">
        <f t="shared" si="51"/>
        <v>1.760477350130591E-4</v>
      </c>
      <c r="R332" s="18"/>
      <c r="T332" s="13" t="str">
        <f t="shared" si="46"/>
        <v>04/06/2024 16:00:00</v>
      </c>
      <c r="U332" s="8">
        <f>'Correlation Matrix'!F321</f>
        <v>-1.3859496899921154E-2</v>
      </c>
      <c r="V332">
        <f t="shared" si="52"/>
        <v>3.3495447662831553E-4</v>
      </c>
      <c r="X332" s="18"/>
      <c r="Z332" s="13" t="str">
        <f t="shared" si="47"/>
        <v>04/06/2024 16:00:00</v>
      </c>
      <c r="AA332" s="8">
        <f>'Correlation Matrix'!G321</f>
        <v>3.5587226169939328E-3</v>
      </c>
      <c r="AB332">
        <f t="shared" si="53"/>
        <v>6.3765069243958234E-5</v>
      </c>
      <c r="AD332" s="18"/>
      <c r="AF332" s="13" t="str">
        <f t="shared" si="48"/>
        <v>04/06/2024 16:00:00</v>
      </c>
      <c r="AG332" s="8">
        <f>'Correlation Matrix'!H321</f>
        <v>-2.4891902590394876E-2</v>
      </c>
      <c r="AH332">
        <f t="shared" si="54"/>
        <v>7.154378395406323E-4</v>
      </c>
      <c r="AJ332" s="18"/>
      <c r="AX332" t="str">
        <f>'Correlation Matrix'!B187</f>
        <v>20/11/2023 16:00:00</v>
      </c>
      <c r="AY332" s="7">
        <f>'Correlation Matrix'!C187</f>
        <v>9.2355171846718407E-3</v>
      </c>
      <c r="AZ332" s="7">
        <f>'Correlation Matrix'!D187</f>
        <v>6.5222846298663957E-3</v>
      </c>
      <c r="BA332" s="7">
        <f>'Correlation Matrix'!E187</f>
        <v>-5.5393991168591582E-4</v>
      </c>
      <c r="BB332" s="7">
        <f>'Correlation Matrix'!F187</f>
        <v>1.5486723709955507E-2</v>
      </c>
      <c r="BC332" s="7">
        <f>'Correlation Matrix'!G187</f>
        <v>1.0190221147788238E-2</v>
      </c>
      <c r="BD332" s="7">
        <f>'Correlation Matrix'!H187</f>
        <v>4.8366696739251458E-3</v>
      </c>
      <c r="BE332">
        <f>'Correlation Matrix'!I187</f>
        <v>184</v>
      </c>
    </row>
    <row r="333" spans="2:57" x14ac:dyDescent="0.2">
      <c r="B333" s="13" t="str">
        <f>'Correlation Matrix'!B322</f>
        <v>05/06/2024 16:00:00</v>
      </c>
      <c r="C333" s="24">
        <f>'Correlation Matrix'!C322</f>
        <v>7.7905165684197843E-3</v>
      </c>
      <c r="D333">
        <f t="shared" si="49"/>
        <v>1.7074633068621045E-4</v>
      </c>
      <c r="F333" s="18"/>
      <c r="H333" s="13" t="str">
        <f t="shared" si="44"/>
        <v>05/06/2024 16:00:00</v>
      </c>
      <c r="I333" s="24">
        <f>'Correlation Matrix'!D322</f>
        <v>1.0759351755794705E-2</v>
      </c>
      <c r="J333">
        <f t="shared" si="50"/>
        <v>1.4817687727003651E-4</v>
      </c>
      <c r="L333" s="18"/>
      <c r="N333" s="13" t="str">
        <f t="shared" si="45"/>
        <v>05/06/2024 16:00:00</v>
      </c>
      <c r="O333" s="8">
        <f>'Correlation Matrix'!E322</f>
        <v>-7.3929172176248501E-3</v>
      </c>
      <c r="P333">
        <f t="shared" si="51"/>
        <v>1.6980200284947647E-4</v>
      </c>
      <c r="R333" s="18"/>
      <c r="T333" s="13" t="str">
        <f t="shared" si="46"/>
        <v>05/06/2024 16:00:00</v>
      </c>
      <c r="U333" s="8">
        <f>'Correlation Matrix'!F322</f>
        <v>3.9296408431652448E-2</v>
      </c>
      <c r="V333">
        <f t="shared" si="52"/>
        <v>3.2638234728975203E-4</v>
      </c>
      <c r="X333" s="18"/>
      <c r="Z333" s="13" t="str">
        <f t="shared" si="47"/>
        <v>05/06/2024 16:00:00</v>
      </c>
      <c r="AA333" s="8">
        <f>'Correlation Matrix'!G322</f>
        <v>4.240384173708144E-3</v>
      </c>
      <c r="AB333">
        <f t="shared" si="53"/>
        <v>6.0699035489202989E-5</v>
      </c>
      <c r="AD333" s="18"/>
      <c r="AF333" s="13" t="str">
        <f t="shared" si="48"/>
        <v>05/06/2024 16:00:00</v>
      </c>
      <c r="AG333" s="8">
        <f>'Correlation Matrix'!H322</f>
        <v>3.0016557595073726E-2</v>
      </c>
      <c r="AH333">
        <f t="shared" si="54"/>
        <v>7.0968797804237677E-4</v>
      </c>
      <c r="AJ333" s="18"/>
      <c r="AX333" t="str">
        <f>'Correlation Matrix'!B186</f>
        <v>17/11/2023 16:00:00</v>
      </c>
      <c r="AY333" s="7">
        <f>'Correlation Matrix'!C186</f>
        <v>-1.0542962582250905E-4</v>
      </c>
      <c r="AZ333" s="7">
        <f>'Correlation Matrix'!D186</f>
        <v>1.6319239982157407E-2</v>
      </c>
      <c r="BA333" s="7">
        <f>'Correlation Matrix'!E186</f>
        <v>1.8796626493160506E-2</v>
      </c>
      <c r="BB333" s="7">
        <f>'Correlation Matrix'!F186</f>
        <v>1.3139292141841803E-2</v>
      </c>
      <c r="BC333" s="7">
        <f>'Correlation Matrix'!G186</f>
        <v>8.0261278613221361E-3</v>
      </c>
      <c r="BD333" s="7">
        <f>'Correlation Matrix'!H186</f>
        <v>1.6436554935104483E-4</v>
      </c>
      <c r="BE333">
        <f>'Correlation Matrix'!I186</f>
        <v>183</v>
      </c>
    </row>
    <row r="334" spans="2:57" x14ac:dyDescent="0.2">
      <c r="B334" s="13" t="str">
        <f>'Correlation Matrix'!B323</f>
        <v>06/06/2024 16:00:00</v>
      </c>
      <c r="C334" s="24">
        <f>'Correlation Matrix'!C323</f>
        <v>-7.1218438587839971E-3</v>
      </c>
      <c r="D334">
        <f t="shared" si="49"/>
        <v>1.6414307974920721E-4</v>
      </c>
      <c r="F334" s="18"/>
      <c r="H334" s="13" t="str">
        <f t="shared" si="44"/>
        <v>06/06/2024 16:00:00</v>
      </c>
      <c r="I334" s="24">
        <f>'Correlation Matrix'!D323</f>
        <v>2.0313027798628695E-2</v>
      </c>
      <c r="J334">
        <f t="shared" si="50"/>
        <v>1.4623208364612967E-4</v>
      </c>
      <c r="L334" s="18"/>
      <c r="N334" s="13" t="str">
        <f t="shared" si="45"/>
        <v>06/06/2024 16:00:00</v>
      </c>
      <c r="O334" s="8">
        <f>'Correlation Matrix'!E323</f>
        <v>6.1111122609900691E-3</v>
      </c>
      <c r="P334">
        <f t="shared" si="51"/>
        <v>1.6289319617770714E-4</v>
      </c>
      <c r="R334" s="18"/>
      <c r="T334" s="13" t="str">
        <f t="shared" si="46"/>
        <v>06/06/2024 16:00:00</v>
      </c>
      <c r="U334" s="8">
        <f>'Correlation Matrix'!F323</f>
        <v>-2.1738096218273766E-2</v>
      </c>
      <c r="V334">
        <f t="shared" si="52"/>
        <v>3.9945186939000172E-4</v>
      </c>
      <c r="X334" s="18"/>
      <c r="Z334" s="13" t="str">
        <f t="shared" si="47"/>
        <v>06/06/2024 16:00:00</v>
      </c>
      <c r="AA334" s="8">
        <f>'Correlation Matrix'!G323</f>
        <v>4.5122599846941077E-3</v>
      </c>
      <c r="AB334">
        <f t="shared" si="53"/>
        <v>5.8135944836288877E-5</v>
      </c>
      <c r="AD334" s="18"/>
      <c r="AF334" s="13" t="str">
        <f t="shared" si="48"/>
        <v>06/06/2024 16:00:00</v>
      </c>
      <c r="AG334" s="8">
        <f>'Correlation Matrix'!H323</f>
        <v>-3.2678362291845779E-2</v>
      </c>
      <c r="AH334">
        <f t="shared" si="54"/>
        <v>7.2116632315133693E-4</v>
      </c>
      <c r="AJ334" s="18"/>
      <c r="AX334" t="str">
        <f>'Correlation Matrix'!B185</f>
        <v>16/11/2023 16:00:00</v>
      </c>
      <c r="AY334" s="7">
        <f>'Correlation Matrix'!C185</f>
        <v>9.0014374597603957E-3</v>
      </c>
      <c r="AZ334" s="7">
        <f>'Correlation Matrix'!D185</f>
        <v>-2.5871426520079309E-3</v>
      </c>
      <c r="BA334" s="7">
        <f>'Correlation Matrix'!E185</f>
        <v>-2.6382346614418802E-2</v>
      </c>
      <c r="BB334" s="7">
        <f>'Correlation Matrix'!F185</f>
        <v>-2.8748023771358179E-4</v>
      </c>
      <c r="BC334" s="7">
        <f>'Correlation Matrix'!G185</f>
        <v>6.8016074568022565E-4</v>
      </c>
      <c r="BD334" s="7">
        <f>'Correlation Matrix'!H185</f>
        <v>-2.6266123612884245E-3</v>
      </c>
      <c r="BE334">
        <f>'Correlation Matrix'!I185</f>
        <v>182</v>
      </c>
    </row>
    <row r="335" spans="2:57" x14ac:dyDescent="0.2">
      <c r="B335" s="13" t="str">
        <f>'Correlation Matrix'!B324</f>
        <v>07/06/2024 16:00:00</v>
      </c>
      <c r="C335" s="24">
        <f>'Correlation Matrix'!C324</f>
        <v>1.231586714587319E-2</v>
      </c>
      <c r="D335">
        <f t="shared" si="49"/>
        <v>1.5733773456118875E-4</v>
      </c>
      <c r="F335" s="18"/>
      <c r="H335" s="13" t="str">
        <f t="shared" ref="H335:H398" si="55">B335</f>
        <v>07/06/2024 16:00:00</v>
      </c>
      <c r="I335" s="24">
        <f>'Correlation Matrix'!D324</f>
        <v>-3.7909604025471821E-3</v>
      </c>
      <c r="J335">
        <f t="shared" si="50"/>
        <v>1.6221530452823364E-4</v>
      </c>
      <c r="L335" s="18"/>
      <c r="N335" s="13" t="str">
        <f t="shared" ref="N335:N398" si="56">H335</f>
        <v>07/06/2024 16:00:00</v>
      </c>
      <c r="O335" s="8">
        <f>'Correlation Matrix'!E324</f>
        <v>9.6150771806173855E-4</v>
      </c>
      <c r="P335">
        <f t="shared" si="51"/>
        <v>1.5536034599103007E-4</v>
      </c>
      <c r="R335" s="18"/>
      <c r="T335" s="13" t="str">
        <f t="shared" ref="T335:T398" si="57">N335</f>
        <v>07/06/2024 16:00:00</v>
      </c>
      <c r="U335" s="8">
        <f>'Correlation Matrix'!F324</f>
        <v>-3.698815313457544E-3</v>
      </c>
      <c r="V335">
        <f t="shared" si="52"/>
        <v>4.0383744685829732E-4</v>
      </c>
      <c r="X335" s="18"/>
      <c r="Z335" s="13" t="str">
        <f t="shared" ref="Z335:Z398" si="58">T335</f>
        <v>07/06/2024 16:00:00</v>
      </c>
      <c r="AA335" s="8">
        <f>'Correlation Matrix'!G324</f>
        <v>2.4708683978989024E-3</v>
      </c>
      <c r="AB335">
        <f t="shared" si="53"/>
        <v>5.5869417556279839E-5</v>
      </c>
      <c r="AD335" s="18"/>
      <c r="AF335" s="13" t="str">
        <f t="shared" ref="AF335:AF398" si="59">Z335</f>
        <v>07/06/2024 16:00:00</v>
      </c>
      <c r="AG335" s="8">
        <f>'Correlation Matrix'!H324</f>
        <v>-2.296656112004776E-2</v>
      </c>
      <c r="AH335">
        <f t="shared" si="54"/>
        <v>7.4196886548688449E-4</v>
      </c>
      <c r="AJ335" s="18"/>
      <c r="AX335" t="str">
        <f>'Correlation Matrix'!B184</f>
        <v>15/11/2023 16:00:00</v>
      </c>
      <c r="AY335" s="7">
        <f>'Correlation Matrix'!C184</f>
        <v>3.0363587051535548E-3</v>
      </c>
      <c r="AZ335" s="7">
        <f>'Correlation Matrix'!D184</f>
        <v>-1.7993565048012639E-2</v>
      </c>
      <c r="BA335" s="7">
        <f>'Correlation Matrix'!E184</f>
        <v>3.5098621765459652E-3</v>
      </c>
      <c r="BB335" s="7">
        <f>'Correlation Matrix'!F184</f>
        <v>3.4552294669185778E-3</v>
      </c>
      <c r="BC335" s="7">
        <f>'Correlation Matrix'!G184</f>
        <v>-2.0642440116186269E-3</v>
      </c>
      <c r="BD335" s="7">
        <f>'Correlation Matrix'!H184</f>
        <v>-3.6461324276801932E-2</v>
      </c>
      <c r="BE335">
        <f>'Correlation Matrix'!I184</f>
        <v>181</v>
      </c>
    </row>
    <row r="336" spans="2:57" x14ac:dyDescent="0.2">
      <c r="B336" s="13" t="str">
        <f>'Correlation Matrix'!B325</f>
        <v>10/06/2024 16:00:00</v>
      </c>
      <c r="C336" s="24">
        <f>'Correlation Matrix'!C325</f>
        <v>-1.9333439804519667E-2</v>
      </c>
      <c r="D336">
        <f t="shared" si="49"/>
        <v>1.5699830550080533E-4</v>
      </c>
      <c r="F336" s="18"/>
      <c r="H336" s="13" t="str">
        <f t="shared" si="55"/>
        <v>10/06/2024 16:00:00</v>
      </c>
      <c r="I336" s="24">
        <f>'Correlation Matrix'!D325</f>
        <v>1.4864556330627226E-2</v>
      </c>
      <c r="J336">
        <f t="shared" si="50"/>
        <v>1.5334466910296046E-4</v>
      </c>
      <c r="L336" s="18"/>
      <c r="N336" s="13" t="str">
        <f t="shared" si="56"/>
        <v>10/06/2024 16:00:00</v>
      </c>
      <c r="O336" s="8">
        <f>'Correlation Matrix'!E325</f>
        <v>4.2196853098627292E-3</v>
      </c>
      <c r="P336">
        <f t="shared" si="51"/>
        <v>1.460941950570818E-4</v>
      </c>
      <c r="R336" s="18"/>
      <c r="T336" s="13" t="str">
        <f t="shared" si="57"/>
        <v>10/06/2024 16:00:00</v>
      </c>
      <c r="U336" s="8">
        <f>'Correlation Matrix'!F325</f>
        <v>2.8014011145476289E-2</v>
      </c>
      <c r="V336">
        <f t="shared" si="52"/>
        <v>3.8042807413018353E-4</v>
      </c>
      <c r="X336" s="18"/>
      <c r="Z336" s="13" t="str">
        <f t="shared" si="58"/>
        <v>10/06/2024 16:00:00</v>
      </c>
      <c r="AA336" s="8">
        <f>'Correlation Matrix'!G325</f>
        <v>-1.2012815112531444E-3</v>
      </c>
      <c r="AB336">
        <f t="shared" si="53"/>
        <v>5.2883563941287177E-5</v>
      </c>
      <c r="AD336" s="18"/>
      <c r="AF336" s="13" t="str">
        <f t="shared" si="59"/>
        <v>10/06/2024 16:00:00</v>
      </c>
      <c r="AG336" s="8">
        <f>'Correlation Matrix'!H325</f>
        <v>8.0648584699038198E-2</v>
      </c>
      <c r="AH336">
        <f t="shared" si="54"/>
        <v>7.2909850933852477E-4</v>
      </c>
      <c r="AJ336" s="18"/>
      <c r="AX336" t="str">
        <f>'Correlation Matrix'!B183</f>
        <v>14/11/2023 16:00:00</v>
      </c>
      <c r="AY336" s="7">
        <f>'Correlation Matrix'!C183</f>
        <v>1.4184634991956381E-2</v>
      </c>
      <c r="AZ336" s="7">
        <f>'Correlation Matrix'!D183</f>
        <v>2.2262440280529972E-2</v>
      </c>
      <c r="BA336" s="7">
        <f>'Correlation Matrix'!E183</f>
        <v>7.2652109914124324E-3</v>
      </c>
      <c r="BB336" s="7">
        <f>'Correlation Matrix'!F183</f>
        <v>1.5112173680133017E-2</v>
      </c>
      <c r="BC336" s="7">
        <f>'Correlation Matrix'!G183</f>
        <v>8.3333815591442404E-3</v>
      </c>
      <c r="BD336" s="7">
        <f>'Correlation Matrix'!H183</f>
        <v>3.8677073408677765E-2</v>
      </c>
      <c r="BE336">
        <f>'Correlation Matrix'!I183</f>
        <v>180</v>
      </c>
    </row>
    <row r="337" spans="2:57" x14ac:dyDescent="0.2">
      <c r="B337" s="13" t="str">
        <f>'Correlation Matrix'!B326</f>
        <v>11/06/2024 16:00:00</v>
      </c>
      <c r="C337" s="24">
        <f>'Correlation Matrix'!C326</f>
        <v>7.0131411174189487E-2</v>
      </c>
      <c r="D337">
        <f t="shared" si="49"/>
        <v>1.7000532085125616E-4</v>
      </c>
      <c r="F337" s="18"/>
      <c r="H337" s="13" t="str">
        <f t="shared" si="55"/>
        <v>11/06/2024 16:00:00</v>
      </c>
      <c r="I337" s="24">
        <f>'Correlation Matrix'!D326</f>
        <v>9.0838660765632951E-4</v>
      </c>
      <c r="J337">
        <f t="shared" si="50"/>
        <v>1.5740129105116623E-4</v>
      </c>
      <c r="L337" s="18"/>
      <c r="N337" s="13" t="str">
        <f t="shared" si="56"/>
        <v>11/06/2024 16:00:00</v>
      </c>
      <c r="O337" s="8">
        <f>'Correlation Matrix'!E326</f>
        <v>-1.5962714496379482E-3</v>
      </c>
      <c r="P337">
        <f t="shared" si="51"/>
        <v>1.3839688800051318E-4</v>
      </c>
      <c r="R337" s="18"/>
      <c r="T337" s="13" t="str">
        <f t="shared" si="57"/>
        <v>11/06/2024 16:00:00</v>
      </c>
      <c r="U337" s="8">
        <f>'Correlation Matrix'!F326</f>
        <v>-7.5784034764947465E-3</v>
      </c>
      <c r="V337">
        <f t="shared" si="52"/>
        <v>4.0468947890990475E-4</v>
      </c>
      <c r="X337" s="18"/>
      <c r="Z337" s="13" t="str">
        <f t="shared" si="58"/>
        <v>11/06/2024 16:00:00</v>
      </c>
      <c r="AA337" s="8">
        <f>'Correlation Matrix'!G326</f>
        <v>-4.6755502972451666E-4</v>
      </c>
      <c r="AB337">
        <f t="shared" si="53"/>
        <v>4.9797134740966659E-5</v>
      </c>
      <c r="AD337" s="18"/>
      <c r="AF337" s="13" t="str">
        <f t="shared" si="59"/>
        <v>11/06/2024 16:00:00</v>
      </c>
      <c r="AG337" s="8">
        <f>'Correlation Matrix'!H326</f>
        <v>1.7000455633531367E-2</v>
      </c>
      <c r="AH337">
        <f t="shared" si="54"/>
        <v>1.0756042516156898E-3</v>
      </c>
      <c r="AJ337" s="18"/>
      <c r="AX337" t="str">
        <f>'Correlation Matrix'!B182</f>
        <v>13/11/2023 16:00:00</v>
      </c>
      <c r="AY337" s="7">
        <f>'Correlation Matrix'!C182</f>
        <v>-8.6207430439069754E-3</v>
      </c>
      <c r="AZ337" s="7">
        <f>'Correlation Matrix'!D182</f>
        <v>-6.7796869853788038E-3</v>
      </c>
      <c r="BA337" s="7">
        <f>'Correlation Matrix'!E182</f>
        <v>7.3183808076799223E-3</v>
      </c>
      <c r="BB337" s="7">
        <f>'Correlation Matrix'!F182</f>
        <v>4.1079869976950413E-3</v>
      </c>
      <c r="BC337" s="7">
        <f>'Correlation Matrix'!G182</f>
        <v>-7.6071659539829567E-5</v>
      </c>
      <c r="BD337" s="7">
        <f>'Correlation Matrix'!H182</f>
        <v>-4.1069449014573582E-4</v>
      </c>
      <c r="BE337">
        <f>'Correlation Matrix'!I182</f>
        <v>179</v>
      </c>
    </row>
    <row r="338" spans="2:57" x14ac:dyDescent="0.2">
      <c r="B338" s="13" t="str">
        <f>'Correlation Matrix'!B327</f>
        <v>12/06/2024 16:00:00</v>
      </c>
      <c r="C338" s="24">
        <f>'Correlation Matrix'!C327</f>
        <v>2.8177581693864077E-2</v>
      </c>
      <c r="D338">
        <f t="shared" ref="D338:D401" si="60">$B$2*D337+(1-$B$2)*C337^2</f>
        <v>4.5490989159717487E-4</v>
      </c>
      <c r="F338" s="18"/>
      <c r="H338" s="13" t="str">
        <f t="shared" si="55"/>
        <v>12/06/2024 16:00:00</v>
      </c>
      <c r="I338" s="24">
        <f>'Correlation Matrix'!D327</f>
        <v>-1.8175991318501489E-3</v>
      </c>
      <c r="J338">
        <f t="shared" ref="J338:J401" si="61">$B$2*J337+(1-$B$2)*I337^2</f>
        <v>1.4800672356183442E-4</v>
      </c>
      <c r="L338" s="18"/>
      <c r="N338" s="13" t="str">
        <f t="shared" si="56"/>
        <v>12/06/2024 16:00:00</v>
      </c>
      <c r="O338" s="8">
        <f>'Correlation Matrix'!E327</f>
        <v>-1.4611955770266102E-2</v>
      </c>
      <c r="P338">
        <f t="shared" ref="P338:P401" si="62">$B$2*P337+(1-$B$2)*O337^2</f>
        <v>1.3024595967293812E-4</v>
      </c>
      <c r="R338" s="18"/>
      <c r="T338" s="13" t="str">
        <f t="shared" si="57"/>
        <v>12/06/2024 16:00:00</v>
      </c>
      <c r="U338" s="8">
        <f>'Correlation Matrix'!F327</f>
        <v>3.432792457404351E-2</v>
      </c>
      <c r="V338">
        <f t="shared" ref="V338:V401" si="63">$B$2*V337+(1-$B$2)*U337^2</f>
        <v>3.8385404213046328E-4</v>
      </c>
      <c r="X338" s="18"/>
      <c r="Z338" s="13" t="str">
        <f t="shared" si="58"/>
        <v>12/06/2024 16:00:00</v>
      </c>
      <c r="AA338" s="8">
        <f>'Correlation Matrix'!G327</f>
        <v>-1.3542200588808279E-2</v>
      </c>
      <c r="AB338">
        <f t="shared" ref="AB338:AB401" si="64">$B$2*AB337+(1-$B$2)*AA337^2</f>
        <v>4.6822423118857896E-5</v>
      </c>
      <c r="AD338" s="18"/>
      <c r="AF338" s="13" t="str">
        <f t="shared" si="59"/>
        <v>12/06/2024 16:00:00</v>
      </c>
      <c r="AG338" s="8">
        <f>'Correlation Matrix'!H327</f>
        <v>-8.2485569702964764E-4</v>
      </c>
      <c r="AH338">
        <f t="shared" ref="AH338:AH401" si="65">$B$2*AH337+(1-$B$2)*AG337^2</f>
        <v>1.0284089260236085E-3</v>
      </c>
      <c r="AJ338" s="18"/>
      <c r="AX338" t="str">
        <f>'Correlation Matrix'!B181</f>
        <v>10/11/2023 16:00:00</v>
      </c>
      <c r="AY338" s="7">
        <f>'Correlation Matrix'!C181</f>
        <v>2.1638001552667766E-2</v>
      </c>
      <c r="AZ338" s="7">
        <f>'Correlation Matrix'!D181</f>
        <v>2.0834086902842053E-2</v>
      </c>
      <c r="BA338" s="7">
        <f>'Correlation Matrix'!E181</f>
        <v>7.0904856714838135E-3</v>
      </c>
      <c r="BB338" s="7">
        <f>'Correlation Matrix'!F181</f>
        <v>1.8398145063540816E-2</v>
      </c>
      <c r="BC338" s="7">
        <f>'Correlation Matrix'!G181</f>
        <v>1.641266997819792E-2</v>
      </c>
      <c r="BD338" s="7">
        <f>'Correlation Matrix'!H181</f>
        <v>9.4060099416237875E-3</v>
      </c>
      <c r="BE338">
        <f>'Correlation Matrix'!I181</f>
        <v>178</v>
      </c>
    </row>
    <row r="339" spans="2:57" x14ac:dyDescent="0.2">
      <c r="B339" s="13" t="str">
        <f>'Correlation Matrix'!B328</f>
        <v>13/06/2024 16:00:00</v>
      </c>
      <c r="C339" s="24">
        <f>'Correlation Matrix'!C328</f>
        <v>5.4761317255874456E-3</v>
      </c>
      <c r="D339">
        <f t="shared" si="60"/>
        <v>4.7525386470820741E-4</v>
      </c>
      <c r="F339" s="18"/>
      <c r="H339" s="13" t="str">
        <f t="shared" si="55"/>
        <v>13/06/2024 16:00:00</v>
      </c>
      <c r="I339" s="24">
        <f>'Correlation Matrix'!D328</f>
        <v>-1.6508790987430719E-2</v>
      </c>
      <c r="J339">
        <f t="shared" si="61"/>
        <v>1.393245401443705E-4</v>
      </c>
      <c r="L339" s="18"/>
      <c r="N339" s="13" t="str">
        <f t="shared" si="56"/>
        <v>13/06/2024 16:00:00</v>
      </c>
      <c r="O339" s="8">
        <f>'Correlation Matrix'!E328</f>
        <v>-8.9885318261153525E-3</v>
      </c>
      <c r="P339">
        <f t="shared" si="62"/>
        <v>1.3524175717849463E-4</v>
      </c>
      <c r="R339" s="18"/>
      <c r="T339" s="13" t="str">
        <f t="shared" si="57"/>
        <v>13/06/2024 16:00:00</v>
      </c>
      <c r="U339" s="8">
        <f>'Correlation Matrix'!F328</f>
        <v>4.8329399961349051E-3</v>
      </c>
      <c r="V339">
        <f t="shared" si="63"/>
        <v>4.3152718393630875E-4</v>
      </c>
      <c r="X339" s="18"/>
      <c r="Z339" s="13" t="str">
        <f t="shared" si="58"/>
        <v>13/06/2024 16:00:00</v>
      </c>
      <c r="AA339" s="8">
        <f>'Correlation Matrix'!G328</f>
        <v>4.5045121211045079E-3</v>
      </c>
      <c r="AB339">
        <f t="shared" si="64"/>
        <v>5.5016549538977586E-5</v>
      </c>
      <c r="AD339" s="18"/>
      <c r="AF339" s="13" t="str">
        <f t="shared" si="59"/>
        <v>13/06/2024 16:00:00</v>
      </c>
      <c r="AG339" s="8">
        <f>'Correlation Matrix'!H328</f>
        <v>8.2180985735298712E-3</v>
      </c>
      <c r="AH339">
        <f t="shared" si="65"/>
        <v>9.6674521367744724E-4</v>
      </c>
      <c r="AJ339" s="18"/>
      <c r="AX339" t="str">
        <f>'Correlation Matrix'!B180</f>
        <v>09/11/2023 16:00:00</v>
      </c>
      <c r="AY339" s="7">
        <f>'Correlation Matrix'!C180</f>
        <v>-2.6279785176610655E-3</v>
      </c>
      <c r="AZ339" s="7">
        <f>'Correlation Matrix'!D180</f>
        <v>-1.0471299867295478E-2</v>
      </c>
      <c r="BA339" s="7">
        <f>'Correlation Matrix'!E180</f>
        <v>-3.2355658810385734E-3</v>
      </c>
      <c r="BB339" s="7">
        <f>'Correlation Matrix'!F180</f>
        <v>2.1187233219444063E-2</v>
      </c>
      <c r="BC339" s="7">
        <f>'Correlation Matrix'!G180</f>
        <v>-4.4749708193215316E-3</v>
      </c>
      <c r="BD339" s="7">
        <f>'Correlation Matrix'!H180</f>
        <v>-4.5490339395507211E-3</v>
      </c>
      <c r="BE339">
        <f>'Correlation Matrix'!I180</f>
        <v>177</v>
      </c>
    </row>
    <row r="340" spans="2:57" x14ac:dyDescent="0.2">
      <c r="B340" s="13" t="str">
        <f>'Correlation Matrix'!B329</f>
        <v>14/06/2024 16:00:00</v>
      </c>
      <c r="C340" s="24">
        <f>'Correlation Matrix'!C329</f>
        <v>-8.2019535092213904E-3</v>
      </c>
      <c r="D340">
        <f t="shared" si="60"/>
        <v>4.4853791394627401E-4</v>
      </c>
      <c r="F340" s="18"/>
      <c r="H340" s="13" t="str">
        <f t="shared" si="55"/>
        <v>14/06/2024 16:00:00</v>
      </c>
      <c r="I340" s="24">
        <f>'Correlation Matrix'!D329</f>
        <v>-9.2519530940429414E-4</v>
      </c>
      <c r="J340">
        <f t="shared" si="61"/>
        <v>1.473174785277087E-4</v>
      </c>
      <c r="L340" s="18"/>
      <c r="N340" s="13" t="str">
        <f t="shared" si="56"/>
        <v>14/06/2024 16:00:00</v>
      </c>
      <c r="O340" s="8">
        <f>'Correlation Matrix'!E329</f>
        <v>-1.7681154535885266E-3</v>
      </c>
      <c r="P340">
        <f t="shared" si="62"/>
        <v>1.3197487401113027E-4</v>
      </c>
      <c r="R340" s="18"/>
      <c r="T340" s="13" t="str">
        <f t="shared" si="57"/>
        <v>14/06/2024 16:00:00</v>
      </c>
      <c r="U340" s="8">
        <f>'Correlation Matrix'!F329</f>
        <v>-1.845689977731662E-2</v>
      </c>
      <c r="V340">
        <f t="shared" si="63"/>
        <v>4.0703699144050462E-4</v>
      </c>
      <c r="X340" s="18"/>
      <c r="Z340" s="13" t="str">
        <f t="shared" si="58"/>
        <v>14/06/2024 16:00:00</v>
      </c>
      <c r="AA340" s="8">
        <f>'Correlation Matrix'!G329</f>
        <v>-8.3180652930688645E-4</v>
      </c>
      <c r="AB340">
        <f t="shared" si="64"/>
        <v>5.2932994333589574E-5</v>
      </c>
      <c r="AD340" s="18"/>
      <c r="AF340" s="13" t="str">
        <f t="shared" si="59"/>
        <v>14/06/2024 16:00:00</v>
      </c>
      <c r="AG340" s="8">
        <f>'Correlation Matrix'!H329</f>
        <v>-2.313651025514012E-2</v>
      </c>
      <c r="AH340">
        <f t="shared" si="65"/>
        <v>9.1279272950665555E-4</v>
      </c>
      <c r="AJ340" s="18"/>
      <c r="AX340" t="str">
        <f>'Correlation Matrix'!B179</f>
        <v>08/11/2023 16:00:00</v>
      </c>
      <c r="AY340" s="7">
        <f>'Correlation Matrix'!C179</f>
        <v>5.8676925227720564E-3</v>
      </c>
      <c r="AZ340" s="7">
        <f>'Correlation Matrix'!D179</f>
        <v>-4.4243198684398065E-3</v>
      </c>
      <c r="BA340" s="7">
        <f>'Correlation Matrix'!E179</f>
        <v>-1.4016477160598343E-2</v>
      </c>
      <c r="BB340" s="7">
        <f>'Correlation Matrix'!F179</f>
        <v>3.6776014479770799E-3</v>
      </c>
      <c r="BC340" s="7">
        <f>'Correlation Matrix'!G179</f>
        <v>2.1321148115793788E-3</v>
      </c>
      <c r="BD340" s="7">
        <f>'Correlation Matrix'!H179</f>
        <v>1.0869221297834563E-2</v>
      </c>
      <c r="BE340">
        <f>'Correlation Matrix'!I179</f>
        <v>176</v>
      </c>
    </row>
    <row r="341" spans="2:57" x14ac:dyDescent="0.2">
      <c r="B341" s="13" t="str">
        <f>'Correlation Matrix'!B330</f>
        <v>17/06/2024 16:00:00</v>
      </c>
      <c r="C341" s="24">
        <f>'Correlation Matrix'!C330</f>
        <v>1.9480530284974665E-2</v>
      </c>
      <c r="D341">
        <f t="shared" si="60"/>
        <v>4.2566196159154329E-4</v>
      </c>
      <c r="F341" s="18"/>
      <c r="H341" s="13" t="str">
        <f t="shared" si="55"/>
        <v>17/06/2024 16:00:00</v>
      </c>
      <c r="I341" s="24">
        <f>'Correlation Matrix'!D330</f>
        <v>2.1755692253348038E-3</v>
      </c>
      <c r="J341">
        <f t="shared" si="61"/>
        <v>1.3852978899767877E-4</v>
      </c>
      <c r="L341" s="18"/>
      <c r="N341" s="13" t="str">
        <f t="shared" si="56"/>
        <v>17/06/2024 16:00:00</v>
      </c>
      <c r="O341" s="8">
        <f>'Correlation Matrix'!E330</f>
        <v>4.0554738994939658E-3</v>
      </c>
      <c r="P341">
        <f t="shared" si="62"/>
        <v>1.2424395550589555E-4</v>
      </c>
      <c r="R341" s="18"/>
      <c r="T341" s="13" t="str">
        <f t="shared" si="57"/>
        <v>17/06/2024 16:00:00</v>
      </c>
      <c r="U341" s="8">
        <f>'Correlation Matrix'!F330</f>
        <v>2.1942091256276951E-2</v>
      </c>
      <c r="V341">
        <f t="shared" si="63"/>
        <v>4.0305420091746894E-4</v>
      </c>
      <c r="X341" s="18"/>
      <c r="Z341" s="13" t="str">
        <f t="shared" si="58"/>
        <v>17/06/2024 16:00:00</v>
      </c>
      <c r="AA341" s="8">
        <f>'Correlation Matrix'!G330</f>
        <v>7.7962623533775269E-3</v>
      </c>
      <c r="AB341">
        <f t="shared" si="64"/>
        <v>4.979852879970605E-5</v>
      </c>
      <c r="AD341" s="18"/>
      <c r="AF341" s="13" t="str">
        <f t="shared" si="59"/>
        <v>17/06/2024 16:00:00</v>
      </c>
      <c r="AG341" s="8">
        <f>'Correlation Matrix'!H330</f>
        <v>-1.349219380351311E-2</v>
      </c>
      <c r="AH341">
        <f t="shared" si="65"/>
        <v>8.901430521434285E-4</v>
      </c>
      <c r="AJ341" s="18"/>
      <c r="AX341" t="str">
        <f>'Correlation Matrix'!B178</f>
        <v>07/11/2023 16:00:00</v>
      </c>
      <c r="AY341" s="7">
        <f>'Correlation Matrix'!C178</f>
        <v>1.4347289450206285E-2</v>
      </c>
      <c r="AZ341" s="7">
        <f>'Correlation Matrix'!D178</f>
        <v>2.1031045987995243E-2</v>
      </c>
      <c r="BA341" s="7">
        <f>'Correlation Matrix'!E178</f>
        <v>-1.777611064026257E-2</v>
      </c>
      <c r="BB341" s="7">
        <f>'Correlation Matrix'!F178</f>
        <v>-1.8404913170871554E-3</v>
      </c>
      <c r="BC341" s="7">
        <f>'Correlation Matrix'!G178</f>
        <v>6.9933061808466132E-3</v>
      </c>
      <c r="BD341" s="7">
        <f>'Correlation Matrix'!H178</f>
        <v>-3.9743578918609253E-2</v>
      </c>
      <c r="BE341">
        <f>'Correlation Matrix'!I178</f>
        <v>175</v>
      </c>
    </row>
    <row r="342" spans="2:57" x14ac:dyDescent="0.2">
      <c r="B342" s="13" t="str">
        <f>'Correlation Matrix'!B331</f>
        <v>18/06/2024 16:00:00</v>
      </c>
      <c r="C342" s="24">
        <f>'Correlation Matrix'!C331</f>
        <v>-1.1045220883624869E-2</v>
      </c>
      <c r="D342">
        <f t="shared" si="60"/>
        <v>4.2289170750707962E-4</v>
      </c>
      <c r="F342" s="18"/>
      <c r="H342" s="13" t="str">
        <f t="shared" si="55"/>
        <v>18/06/2024 16:00:00</v>
      </c>
      <c r="I342" s="24">
        <f>'Correlation Matrix'!D331</f>
        <v>-6.8144292917169894E-3</v>
      </c>
      <c r="J342">
        <f t="shared" si="61"/>
        <v>1.3050198774507146E-4</v>
      </c>
      <c r="L342" s="18"/>
      <c r="N342" s="13" t="str">
        <f t="shared" si="56"/>
        <v>18/06/2024 16:00:00</v>
      </c>
      <c r="O342" s="8">
        <f>'Correlation Matrix'!E331</f>
        <v>9.1348042369318149E-4</v>
      </c>
      <c r="P342">
        <f t="shared" si="62"/>
        <v>1.1777613028851043E-4</v>
      </c>
      <c r="R342" s="18"/>
      <c r="T342" s="13" t="str">
        <f t="shared" si="57"/>
        <v>18/06/2024 16:00:00</v>
      </c>
      <c r="U342" s="8">
        <f>'Correlation Matrix'!F331</f>
        <v>4.6281074344680173E-3</v>
      </c>
      <c r="V342">
        <f t="shared" si="63"/>
        <v>4.0775827098434795E-4</v>
      </c>
      <c r="X342" s="18"/>
      <c r="Z342" s="13" t="str">
        <f t="shared" si="58"/>
        <v>18/06/2024 16:00:00</v>
      </c>
      <c r="AA342" s="8">
        <f>'Correlation Matrix'!G331</f>
        <v>4.4532593468238502E-3</v>
      </c>
      <c r="AB342">
        <f t="shared" si="64"/>
        <v>5.0457519472685186E-5</v>
      </c>
      <c r="AD342" s="18"/>
      <c r="AF342" s="13" t="str">
        <f t="shared" si="59"/>
        <v>18/06/2024 16:00:00</v>
      </c>
      <c r="AG342" s="8">
        <f>'Correlation Matrix'!H331</f>
        <v>3.8808838455344052E-2</v>
      </c>
      <c r="AH342">
        <f t="shared" si="65"/>
        <v>8.4765682663271618E-4</v>
      </c>
      <c r="AJ342" s="18"/>
      <c r="AX342" t="str">
        <f>'Correlation Matrix'!B177</f>
        <v>06/11/2023 16:00:00</v>
      </c>
      <c r="AY342" s="7">
        <f>'Correlation Matrix'!C177</f>
        <v>1.4499523438351727E-2</v>
      </c>
      <c r="AZ342" s="7">
        <f>'Correlation Matrix'!D177</f>
        <v>8.1914663685019023E-3</v>
      </c>
      <c r="BA342" s="7">
        <f>'Correlation Matrix'!E177</f>
        <v>-4.1410737701691423E-3</v>
      </c>
      <c r="BB342" s="7">
        <f>'Correlation Matrix'!F177</f>
        <v>3.6843762894154201E-3</v>
      </c>
      <c r="BC342" s="7">
        <f>'Correlation Matrix'!G177</f>
        <v>2.8489659741268554E-4</v>
      </c>
      <c r="BD342" s="7">
        <f>'Correlation Matrix'!H177</f>
        <v>6.3379354646036681E-2</v>
      </c>
      <c r="BE342">
        <f>'Correlation Matrix'!I177</f>
        <v>174</v>
      </c>
    </row>
    <row r="343" spans="2:57" x14ac:dyDescent="0.2">
      <c r="B343" s="13" t="str">
        <f>'Correlation Matrix'!B332</f>
        <v>20/06/2024 16:00:00</v>
      </c>
      <c r="C343" s="24">
        <f>'Correlation Matrix'!C332</f>
        <v>-2.1747678819839824E-2</v>
      </c>
      <c r="D343">
        <f t="shared" si="60"/>
        <v>4.0483801931873864E-4</v>
      </c>
      <c r="F343" s="18"/>
      <c r="H343" s="13" t="str">
        <f t="shared" si="55"/>
        <v>20/06/2024 16:00:00</v>
      </c>
      <c r="I343" s="24">
        <f>'Correlation Matrix'!D332</f>
        <v>1.7836801529211254E-2</v>
      </c>
      <c r="J343">
        <f t="shared" si="61"/>
        <v>1.2545805527467579E-4</v>
      </c>
      <c r="L343" s="18"/>
      <c r="N343" s="13" t="str">
        <f t="shared" si="56"/>
        <v>20/06/2024 16:00:00</v>
      </c>
      <c r="O343" s="8">
        <f>'Correlation Matrix'!E332</f>
        <v>2.1357717333902123E-2</v>
      </c>
      <c r="P343">
        <f t="shared" si="62"/>
        <v>1.1075962926026804E-4</v>
      </c>
      <c r="R343" s="18"/>
      <c r="T343" s="13" t="str">
        <f t="shared" si="57"/>
        <v>20/06/2024 16:00:00</v>
      </c>
      <c r="U343" s="8">
        <f>'Correlation Matrix'!F332</f>
        <v>-5.0217633706794954E-2</v>
      </c>
      <c r="V343">
        <f t="shared" si="63"/>
        <v>3.8457793743078571E-4</v>
      </c>
      <c r="X343" s="18"/>
      <c r="Z343" s="13" t="str">
        <f t="shared" si="58"/>
        <v>20/06/2024 16:00:00</v>
      </c>
      <c r="AA343" s="8">
        <f>'Correlation Matrix'!G332</f>
        <v>5.3178650061708977E-3</v>
      </c>
      <c r="AB343">
        <f t="shared" si="64"/>
        <v>4.8619959432928514E-5</v>
      </c>
      <c r="AD343" s="18"/>
      <c r="AF343" s="13" t="str">
        <f t="shared" si="59"/>
        <v>20/06/2024 16:00:00</v>
      </c>
      <c r="AG343" s="8">
        <f>'Correlation Matrix'!H332</f>
        <v>8.5833559136045574E-3</v>
      </c>
      <c r="AH343">
        <f t="shared" si="65"/>
        <v>8.8716497356993275E-4</v>
      </c>
      <c r="AJ343" s="18"/>
      <c r="AX343" t="str">
        <f>'Correlation Matrix'!B176</f>
        <v>03/11/2023 16:00:00</v>
      </c>
      <c r="AY343" s="7">
        <f>'Correlation Matrix'!C176</f>
        <v>-5.1945235655890959E-3</v>
      </c>
      <c r="AZ343" s="7">
        <f>'Correlation Matrix'!D176</f>
        <v>3.8312838277419024E-3</v>
      </c>
      <c r="BA343" s="7">
        <f>'Correlation Matrix'!E176</f>
        <v>-7.760608507963793E-3</v>
      </c>
      <c r="BB343" s="7">
        <f>'Correlation Matrix'!F176</f>
        <v>1.9882605886568944E-2</v>
      </c>
      <c r="BC343" s="7">
        <f>'Correlation Matrix'!G176</f>
        <v>8.7416327926036121E-3</v>
      </c>
      <c r="BD343" s="7">
        <f>'Correlation Matrix'!H176</f>
        <v>-1.0245027789299865E-3</v>
      </c>
      <c r="BE343">
        <f>'Correlation Matrix'!I176</f>
        <v>173</v>
      </c>
    </row>
    <row r="344" spans="2:57" x14ac:dyDescent="0.2">
      <c r="B344" s="13" t="str">
        <f>'Correlation Matrix'!B333</f>
        <v>21/06/2024 16:00:00</v>
      </c>
      <c r="C344" s="24">
        <f>'Correlation Matrix'!C333</f>
        <v>-1.0499413276791171E-2</v>
      </c>
      <c r="D344">
        <f t="shared" si="60"/>
        <v>4.0892543020266888E-4</v>
      </c>
      <c r="F344" s="18"/>
      <c r="H344" s="13" t="str">
        <f t="shared" si="55"/>
        <v>21/06/2024 16:00:00</v>
      </c>
      <c r="I344" s="24">
        <f>'Correlation Matrix'!D333</f>
        <v>1.5886042276830638E-2</v>
      </c>
      <c r="J344">
        <f t="shared" si="61"/>
        <v>1.3701966128574364E-4</v>
      </c>
      <c r="L344" s="18"/>
      <c r="N344" s="13" t="str">
        <f t="shared" si="56"/>
        <v>21/06/2024 16:00:00</v>
      </c>
      <c r="O344" s="8">
        <f>'Correlation Matrix'!E333</f>
        <v>-8.720239921445324E-3</v>
      </c>
      <c r="P344">
        <f t="shared" si="62"/>
        <v>1.3148317688754378E-4</v>
      </c>
      <c r="R344" s="18"/>
      <c r="T344" s="13" t="str">
        <f t="shared" si="57"/>
        <v>21/06/2024 16:00:00</v>
      </c>
      <c r="U344" s="8">
        <f>'Correlation Matrix'!F333</f>
        <v>-6.9601812215553437E-3</v>
      </c>
      <c r="V344">
        <f t="shared" si="63"/>
        <v>5.1281190529152833E-4</v>
      </c>
      <c r="X344" s="18"/>
      <c r="Z344" s="13" t="str">
        <f t="shared" si="58"/>
        <v>21/06/2024 16:00:00</v>
      </c>
      <c r="AA344" s="8">
        <f>'Correlation Matrix'!G333</f>
        <v>5.1578319247654091E-3</v>
      </c>
      <c r="AB344">
        <f t="shared" si="64"/>
        <v>4.7399543160384222E-5</v>
      </c>
      <c r="AD344" s="18"/>
      <c r="AF344" s="13" t="str">
        <f t="shared" si="59"/>
        <v>21/06/2024 16:00:00</v>
      </c>
      <c r="AG344" s="8">
        <f>'Correlation Matrix'!H333</f>
        <v>-1.898158888382508E-2</v>
      </c>
      <c r="AH344">
        <f t="shared" si="65"/>
        <v>8.3835551508011337E-4</v>
      </c>
      <c r="AJ344" s="18"/>
      <c r="AX344" t="str">
        <f>'Correlation Matrix'!B175</f>
        <v>02/11/2023 16:00:00</v>
      </c>
      <c r="AY344" s="7">
        <f>'Correlation Matrix'!C175</f>
        <v>2.0482026814284352E-2</v>
      </c>
      <c r="AZ344" s="7">
        <f>'Correlation Matrix'!D175</f>
        <v>7.7798770999360752E-3</v>
      </c>
      <c r="BA344" s="7">
        <f>'Correlation Matrix'!E175</f>
        <v>3.2659868015712364E-2</v>
      </c>
      <c r="BB344" s="7">
        <f>'Correlation Matrix'!F175</f>
        <v>1.0091539442022989E-2</v>
      </c>
      <c r="BC344" s="7">
        <f>'Correlation Matrix'!G175</f>
        <v>1.280737023351493E-2</v>
      </c>
      <c r="BD344" s="7">
        <f>'Correlation Matrix'!H175</f>
        <v>2.0169620135403767E-2</v>
      </c>
      <c r="BE344">
        <f>'Correlation Matrix'!I175</f>
        <v>172</v>
      </c>
    </row>
    <row r="345" spans="2:57" x14ac:dyDescent="0.2">
      <c r="B345" s="13" t="str">
        <f>'Correlation Matrix'!B334</f>
        <v>24/06/2024 16:00:00</v>
      </c>
      <c r="C345" s="24">
        <f>'Correlation Matrix'!C334</f>
        <v>3.1277844713533962E-3</v>
      </c>
      <c r="D345">
        <f t="shared" si="60"/>
        <v>3.9100416513992026E-4</v>
      </c>
      <c r="F345" s="18"/>
      <c r="H345" s="13" t="str">
        <f t="shared" si="55"/>
        <v>24/06/2024 16:00:00</v>
      </c>
      <c r="I345" s="24">
        <f>'Correlation Matrix'!D334</f>
        <v>-1.8738036568788197E-2</v>
      </c>
      <c r="J345">
        <f t="shared" si="61"/>
        <v>1.4394046196187404E-4</v>
      </c>
      <c r="L345" s="18"/>
      <c r="N345" s="13" t="str">
        <f t="shared" si="56"/>
        <v>24/06/2024 16:00:00</v>
      </c>
      <c r="O345" s="8">
        <f>'Correlation Matrix'!E334</f>
        <v>2.5622050724048669E-2</v>
      </c>
      <c r="P345">
        <f t="shared" si="62"/>
        <v>1.2815674133154526E-4</v>
      </c>
      <c r="R345" s="18"/>
      <c r="T345" s="13" t="str">
        <f t="shared" si="57"/>
        <v>24/06/2024 16:00:00</v>
      </c>
      <c r="U345" s="8">
        <f>'Correlation Matrix'!F334</f>
        <v>-4.901112558857796E-3</v>
      </c>
      <c r="V345">
        <f t="shared" si="63"/>
        <v>4.8494983833225006E-4</v>
      </c>
      <c r="X345" s="18"/>
      <c r="Z345" s="13" t="str">
        <f t="shared" si="58"/>
        <v>24/06/2024 16:00:00</v>
      </c>
      <c r="AA345" s="8">
        <f>'Correlation Matrix'!G334</f>
        <v>4.6281654430939435E-3</v>
      </c>
      <c r="AB345">
        <f t="shared" si="64"/>
        <v>4.6151764380608924E-5</v>
      </c>
      <c r="AD345" s="18"/>
      <c r="AF345" s="13" t="str">
        <f t="shared" si="59"/>
        <v>24/06/2024 16:00:00</v>
      </c>
      <c r="AG345" s="8">
        <f>'Correlation Matrix'!H334</f>
        <v>-9.349951817234893E-3</v>
      </c>
      <c r="AH345">
        <f t="shared" si="65"/>
        <v>8.0967222716857973E-4</v>
      </c>
      <c r="AJ345" s="18"/>
      <c r="AX345" t="str">
        <f>'Correlation Matrix'!B174</f>
        <v>01/11/2023 16:00:00</v>
      </c>
      <c r="AY345" s="7">
        <f>'Correlation Matrix'!C174</f>
        <v>1.8565248657311163E-2</v>
      </c>
      <c r="AZ345" s="7">
        <f>'Correlation Matrix'!D174</f>
        <v>2.8955334729660023E-2</v>
      </c>
      <c r="BA345" s="7">
        <f>'Correlation Matrix'!E174</f>
        <v>-1.2081193504448419E-2</v>
      </c>
      <c r="BB345" s="7">
        <f>'Correlation Matrix'!F174</f>
        <v>3.8777071481714886E-2</v>
      </c>
      <c r="BC345" s="7">
        <f>'Correlation Matrix'!G174</f>
        <v>3.8983302481653539E-3</v>
      </c>
      <c r="BD345" s="7">
        <f>'Correlation Matrix'!H174</f>
        <v>1.6947325749818512E-2</v>
      </c>
      <c r="BE345">
        <f>'Correlation Matrix'!I174</f>
        <v>171</v>
      </c>
    </row>
    <row r="346" spans="2:57" x14ac:dyDescent="0.2">
      <c r="B346" s="13" t="str">
        <f>'Correlation Matrix'!B335</f>
        <v>25/06/2024 16:00:00</v>
      </c>
      <c r="C346" s="24">
        <f>'Correlation Matrix'!C335</f>
        <v>4.4581939088239372E-3</v>
      </c>
      <c r="D346">
        <f t="shared" si="60"/>
        <v>3.6813089737347939E-4</v>
      </c>
      <c r="F346" s="18"/>
      <c r="H346" s="13" t="str">
        <f t="shared" si="55"/>
        <v>25/06/2024 16:00:00</v>
      </c>
      <c r="I346" s="24">
        <f>'Correlation Matrix'!D335</f>
        <v>4.1407926660313871E-3</v>
      </c>
      <c r="J346">
        <f t="shared" si="61"/>
        <v>1.5637087511135623E-4</v>
      </c>
      <c r="L346" s="18"/>
      <c r="N346" s="13" t="str">
        <f t="shared" si="56"/>
        <v>25/06/2024 16:00:00</v>
      </c>
      <c r="O346" s="8">
        <f>'Correlation Matrix'!E335</f>
        <v>-5.3497940477076206E-3</v>
      </c>
      <c r="P346">
        <f t="shared" si="62"/>
        <v>1.5985670584999596E-4</v>
      </c>
      <c r="R346" s="18"/>
      <c r="T346" s="13" t="str">
        <f t="shared" si="57"/>
        <v>25/06/2024 16:00:00</v>
      </c>
      <c r="U346" s="8">
        <f>'Correlation Matrix'!F335</f>
        <v>1.9289850010957323E-2</v>
      </c>
      <c r="V346">
        <f t="shared" si="63"/>
        <v>4.5729410229119062E-4</v>
      </c>
      <c r="X346" s="18"/>
      <c r="Z346" s="13" t="str">
        <f t="shared" si="58"/>
        <v>25/06/2024 16:00:00</v>
      </c>
      <c r="AA346" s="8">
        <f>'Correlation Matrix'!G335</f>
        <v>-2.8708887690290035E-3</v>
      </c>
      <c r="AB346">
        <f t="shared" si="64"/>
        <v>4.4667853439891326E-5</v>
      </c>
      <c r="AD346" s="18"/>
      <c r="AF346" s="13" t="str">
        <f t="shared" si="59"/>
        <v>25/06/2024 16:00:00</v>
      </c>
      <c r="AG346" s="8">
        <f>'Correlation Matrix'!H335</f>
        <v>2.8601397678500378E-2</v>
      </c>
      <c r="AH346">
        <f t="shared" si="65"/>
        <v>7.6633718947754169E-4</v>
      </c>
      <c r="AJ346" s="18"/>
      <c r="AX346" t="str">
        <f>'Correlation Matrix'!B173</f>
        <v>31/10/2023 16:00:00</v>
      </c>
      <c r="AY346" s="7">
        <f>'Correlation Matrix'!C173</f>
        <v>2.8147558606344122E-3</v>
      </c>
      <c r="AZ346" s="7">
        <f>'Correlation Matrix'!D173</f>
        <v>2.8592946493068388E-3</v>
      </c>
      <c r="BA346" s="7">
        <f>'Correlation Matrix'!E173</f>
        <v>-2.4672755988175464E-3</v>
      </c>
      <c r="BB346" s="7">
        <f>'Correlation Matrix'!F173</f>
        <v>-4.036060308735915E-2</v>
      </c>
      <c r="BC346" s="7">
        <f>'Correlation Matrix'!G173</f>
        <v>1.0497311826924743E-2</v>
      </c>
      <c r="BD346" s="7">
        <f>'Correlation Matrix'!H173</f>
        <v>-9.7366681735117837E-4</v>
      </c>
      <c r="BE346">
        <f>'Correlation Matrix'!I173</f>
        <v>170</v>
      </c>
    </row>
    <row r="347" spans="2:57" x14ac:dyDescent="0.2">
      <c r="B347" s="13" t="str">
        <f>'Correlation Matrix'!B336</f>
        <v>26/06/2024 16:00:00</v>
      </c>
      <c r="C347" s="24">
        <f>'Correlation Matrix'!C336</f>
        <v>1.9796062253251291E-2</v>
      </c>
      <c r="D347">
        <f t="shared" si="60"/>
        <v>3.4723557310679107E-4</v>
      </c>
      <c r="F347" s="18"/>
      <c r="H347" s="13" t="str">
        <f t="shared" si="55"/>
        <v>26/06/2024 16:00:00</v>
      </c>
      <c r="I347" s="24">
        <f>'Correlation Matrix'!D336</f>
        <v>3.827286437879511E-2</v>
      </c>
      <c r="J347">
        <f t="shared" si="61"/>
        <v>1.4801739243885839E-4</v>
      </c>
      <c r="L347" s="18"/>
      <c r="N347" s="13" t="str">
        <f t="shared" si="56"/>
        <v>26/06/2024 16:00:00</v>
      </c>
      <c r="O347" s="8">
        <f>'Correlation Matrix'!E336</f>
        <v>-1.5966752483283726E-2</v>
      </c>
      <c r="P347">
        <f t="shared" si="62"/>
        <v>1.5198252128016947E-4</v>
      </c>
      <c r="R347" s="18"/>
      <c r="T347" s="13" t="str">
        <f t="shared" si="57"/>
        <v>26/06/2024 16:00:00</v>
      </c>
      <c r="U347" s="8">
        <f>'Correlation Matrix'!F336</f>
        <v>-1.8237587549781015E-2</v>
      </c>
      <c r="V347">
        <f t="shared" si="63"/>
        <v>4.5218235496043304E-4</v>
      </c>
      <c r="X347" s="18"/>
      <c r="Z347" s="13" t="str">
        <f t="shared" si="58"/>
        <v>26/06/2024 16:00:00</v>
      </c>
      <c r="AA347" s="8">
        <f>'Correlation Matrix'!G336</f>
        <v>-7.2024363423005971E-3</v>
      </c>
      <c r="AB347">
        <f t="shared" si="64"/>
        <v>4.2482302372946056E-5</v>
      </c>
      <c r="AD347" s="18"/>
      <c r="AF347" s="13" t="str">
        <f t="shared" si="59"/>
        <v>26/06/2024 16:00:00</v>
      </c>
      <c r="AG347" s="8">
        <f>'Correlation Matrix'!H336</f>
        <v>-5.5760028495753886E-2</v>
      </c>
      <c r="AH347">
        <f t="shared" si="65"/>
        <v>7.6943935505871281E-4</v>
      </c>
      <c r="AJ347" s="18"/>
      <c r="AX347" t="str">
        <f>'Correlation Matrix'!B172</f>
        <v>30/10/2023 16:00:00</v>
      </c>
      <c r="AY347" s="7">
        <f>'Correlation Matrix'!C172</f>
        <v>1.2230219504221885E-2</v>
      </c>
      <c r="AZ347" s="7">
        <f>'Correlation Matrix'!D172</f>
        <v>3.8169348315714856E-2</v>
      </c>
      <c r="BA347" s="7">
        <f>'Correlation Matrix'!E172</f>
        <v>1.1981964035478564E-2</v>
      </c>
      <c r="BB347" s="7">
        <f>'Correlation Matrix'!F172</f>
        <v>7.0123709558382222E-2</v>
      </c>
      <c r="BC347" s="7">
        <f>'Correlation Matrix'!G172</f>
        <v>2.2648625945229903E-2</v>
      </c>
      <c r="BD347" s="7">
        <f>'Correlation Matrix'!H172</f>
        <v>2.0107017597681971E-2</v>
      </c>
      <c r="BE347">
        <f>'Correlation Matrix'!I172</f>
        <v>169</v>
      </c>
    </row>
    <row r="348" spans="2:57" x14ac:dyDescent="0.2">
      <c r="B348" s="13" t="str">
        <f>'Correlation Matrix'!B337</f>
        <v>27/06/2024 16:00:00</v>
      </c>
      <c r="C348" s="24">
        <f>'Correlation Matrix'!C337</f>
        <v>3.9780092238486118E-3</v>
      </c>
      <c r="D348">
        <f t="shared" si="60"/>
        <v>3.4991448356445963E-4</v>
      </c>
      <c r="F348" s="18"/>
      <c r="H348" s="13" t="str">
        <f t="shared" si="55"/>
        <v>27/06/2024 16:00:00</v>
      </c>
      <c r="I348" s="24">
        <f>'Correlation Matrix'!D337</f>
        <v>2.1663341430359296E-2</v>
      </c>
      <c r="J348">
        <f t="shared" si="61"/>
        <v>2.2702507775798555E-4</v>
      </c>
      <c r="L348" s="18"/>
      <c r="N348" s="13" t="str">
        <f t="shared" si="56"/>
        <v>27/06/2024 16:00:00</v>
      </c>
      <c r="O348" s="8">
        <f>'Correlation Matrix'!E337</f>
        <v>2.3697452406604247E-3</v>
      </c>
      <c r="P348">
        <f t="shared" si="62"/>
        <v>1.5815980109510611E-4</v>
      </c>
      <c r="R348" s="18"/>
      <c r="T348" s="13" t="str">
        <f t="shared" si="57"/>
        <v>27/06/2024 16:00:00</v>
      </c>
      <c r="U348" s="8">
        <f>'Correlation Matrix'!F337</f>
        <v>1.4962004929613762E-2</v>
      </c>
      <c r="V348">
        <f t="shared" si="63"/>
        <v>4.4500798964096269E-4</v>
      </c>
      <c r="X348" s="18"/>
      <c r="Z348" s="13" t="str">
        <f t="shared" si="58"/>
        <v>27/06/2024 16:00:00</v>
      </c>
      <c r="AA348" s="8">
        <f>'Correlation Matrix'!G337</f>
        <v>-2.1517257936892267E-2</v>
      </c>
      <c r="AB348">
        <f t="shared" si="64"/>
        <v>4.3045869586462833E-5</v>
      </c>
      <c r="AD348" s="18"/>
      <c r="AF348" s="13" t="str">
        <f t="shared" si="59"/>
        <v>27/06/2024 16:00:00</v>
      </c>
      <c r="AG348" s="8">
        <f>'Correlation Matrix'!H337</f>
        <v>-2.6646400548916132E-2</v>
      </c>
      <c r="AH348">
        <f t="shared" si="65"/>
        <v>9.0982384042602731E-4</v>
      </c>
      <c r="AJ348" s="18"/>
      <c r="AX348" t="str">
        <f>'Correlation Matrix'!B171</f>
        <v>27/10/2023 16:00:00</v>
      </c>
      <c r="AY348" s="7">
        <f>'Correlation Matrix'!C171</f>
        <v>7.937733778979876E-3</v>
      </c>
      <c r="AZ348" s="7">
        <f>'Correlation Matrix'!D171</f>
        <v>6.6094974201954482E-2</v>
      </c>
      <c r="BA348" s="7">
        <f>'Correlation Matrix'!E171</f>
        <v>-6.9570005455761474E-2</v>
      </c>
      <c r="BB348" s="7">
        <f>'Correlation Matrix'!F171</f>
        <v>1.8500013743920209E-2</v>
      </c>
      <c r="BC348" s="7">
        <f>'Correlation Matrix'!G171</f>
        <v>-1.399810842432071E-3</v>
      </c>
      <c r="BD348" s="7">
        <f>'Correlation Matrix'!H171</f>
        <v>-1.7360614985466861E-2</v>
      </c>
      <c r="BE348">
        <f>'Correlation Matrix'!I171</f>
        <v>168</v>
      </c>
    </row>
    <row r="349" spans="2:57" x14ac:dyDescent="0.2">
      <c r="B349" s="13" t="str">
        <f>'Correlation Matrix'!B338</f>
        <v>28/06/2024 16:00:00</v>
      </c>
      <c r="C349" s="24">
        <f>'Correlation Matrix'!C338</f>
        <v>-1.6387633643185913E-2</v>
      </c>
      <c r="D349">
        <f t="shared" si="60"/>
        <v>3.2986908799369354E-4</v>
      </c>
      <c r="F349" s="18"/>
      <c r="H349" s="13" t="str">
        <f t="shared" si="55"/>
        <v>28/06/2024 16:00:00</v>
      </c>
      <c r="I349" s="24">
        <f>'Correlation Matrix'!D338</f>
        <v>-2.3524480363901978E-2</v>
      </c>
      <c r="J349">
        <f t="shared" si="61"/>
        <v>2.4156159480820573E-4</v>
      </c>
      <c r="L349" s="18"/>
      <c r="N349" s="13" t="str">
        <f t="shared" si="56"/>
        <v>28/06/2024 16:00:00</v>
      </c>
      <c r="O349" s="8">
        <f>'Correlation Matrix'!E338</f>
        <v>6.3950887899279576E-4</v>
      </c>
      <c r="P349">
        <f t="shared" si="62"/>
        <v>1.490071545797377E-4</v>
      </c>
      <c r="R349" s="18"/>
      <c r="T349" s="13" t="str">
        <f t="shared" si="57"/>
        <v>28/06/2024 16:00:00</v>
      </c>
      <c r="U349" s="8">
        <f>'Correlation Matrix'!F338</f>
        <v>-1.1113154831932367E-2</v>
      </c>
      <c r="V349">
        <f t="shared" si="63"/>
        <v>4.3173920575333212E-4</v>
      </c>
      <c r="X349" s="18"/>
      <c r="Z349" s="13" t="str">
        <f t="shared" si="58"/>
        <v>28/06/2024 16:00:00</v>
      </c>
      <c r="AA349" s="8">
        <f>'Correlation Matrix'!G338</f>
        <v>-3.5976552249967586E-3</v>
      </c>
      <c r="AB349">
        <f t="shared" si="64"/>
        <v>6.8242660758640282E-5</v>
      </c>
      <c r="AD349" s="18"/>
      <c r="AF349" s="13" t="str">
        <f t="shared" si="59"/>
        <v>28/06/2024 16:00:00</v>
      </c>
      <c r="AG349" s="8">
        <f>'Correlation Matrix'!H338</f>
        <v>-2.2269776029338453E-2</v>
      </c>
      <c r="AH349">
        <f t="shared" si="65"/>
        <v>8.9783624973326234E-4</v>
      </c>
      <c r="AJ349" s="18"/>
      <c r="AX349" t="str">
        <f>'Correlation Matrix'!B170</f>
        <v>26/10/2023 16:00:00</v>
      </c>
      <c r="AY349" s="7">
        <f>'Correlation Matrix'!C170</f>
        <v>-2.4913268142836346E-2</v>
      </c>
      <c r="AZ349" s="7">
        <f>'Correlation Matrix'!D170</f>
        <v>-1.5106528978223718E-2</v>
      </c>
      <c r="BA349" s="7">
        <f>'Correlation Matrix'!E170</f>
        <v>-7.2114149362541603E-3</v>
      </c>
      <c r="BB349" s="7">
        <f>'Correlation Matrix'!F170</f>
        <v>-9.7445456631450322E-2</v>
      </c>
      <c r="BC349" s="7">
        <f>'Correlation Matrix'!G170</f>
        <v>-5.7866721402983622E-2</v>
      </c>
      <c r="BD349" s="7">
        <f>'Correlation Matrix'!H170</f>
        <v>6.1401750197929298E-3</v>
      </c>
      <c r="BE349">
        <f>'Correlation Matrix'!I170</f>
        <v>167</v>
      </c>
    </row>
    <row r="350" spans="2:57" x14ac:dyDescent="0.2">
      <c r="B350" s="13" t="str">
        <f>'Correlation Matrix'!B339</f>
        <v>01/07/2024 16:00:00</v>
      </c>
      <c r="C350" s="24">
        <f>'Correlation Matrix'!C339</f>
        <v>2.868905370820015E-2</v>
      </c>
      <c r="D350">
        <f t="shared" si="60"/>
        <v>3.2619021489946863E-4</v>
      </c>
      <c r="F350" s="18"/>
      <c r="H350" s="13" t="str">
        <f t="shared" si="55"/>
        <v>01/07/2024 16:00:00</v>
      </c>
      <c r="I350" s="24">
        <f>'Correlation Matrix'!D339</f>
        <v>2.0233754701003619E-2</v>
      </c>
      <c r="J350">
        <f t="shared" si="61"/>
        <v>2.6027196970321E-4</v>
      </c>
      <c r="L350" s="18"/>
      <c r="N350" s="13" t="str">
        <f t="shared" si="56"/>
        <v>01/07/2024 16:00:00</v>
      </c>
      <c r="O350" s="8">
        <f>'Correlation Matrix'!E339</f>
        <v>6.391001687465201E-4</v>
      </c>
      <c r="P350">
        <f t="shared" si="62"/>
        <v>1.4009126360133207E-4</v>
      </c>
      <c r="R350" s="18"/>
      <c r="T350" s="13" t="str">
        <f t="shared" si="57"/>
        <v>01/07/2024 16:00:00</v>
      </c>
      <c r="U350" s="8">
        <f>'Correlation Matrix'!F339</f>
        <v>8.0000426670761501E-3</v>
      </c>
      <c r="V350">
        <f t="shared" si="63"/>
        <v>4.1324498602724228E-4</v>
      </c>
      <c r="X350" s="18"/>
      <c r="Z350" s="13" t="str">
        <f t="shared" si="58"/>
        <v>01/07/2024 16:00:00</v>
      </c>
      <c r="AA350" s="8">
        <f>'Correlation Matrix'!G339</f>
        <v>-8.0795186717145823E-3</v>
      </c>
      <c r="AB350">
        <f t="shared" si="64"/>
        <v>6.4924688500198643E-5</v>
      </c>
      <c r="AD350" s="18"/>
      <c r="AF350" s="13" t="str">
        <f t="shared" si="59"/>
        <v>01/07/2024 16:00:00</v>
      </c>
      <c r="AG350" s="8">
        <f>'Correlation Matrix'!H339</f>
        <v>2.3587395720735965E-2</v>
      </c>
      <c r="AH350">
        <f t="shared" si="65"/>
        <v>8.7372265021308049E-4</v>
      </c>
      <c r="AJ350" s="18"/>
      <c r="AX350" t="str">
        <f>'Correlation Matrix'!B169</f>
        <v>25/10/2023 16:00:00</v>
      </c>
      <c r="AY350" s="7">
        <f>'Correlation Matrix'!C169</f>
        <v>-1.3583537353133628E-2</v>
      </c>
      <c r="AZ350" s="7">
        <f>'Correlation Matrix'!D169</f>
        <v>-5.7387218519544911E-2</v>
      </c>
      <c r="BA350" s="7">
        <f>'Correlation Matrix'!E169</f>
        <v>-4.9916908972411078E-3</v>
      </c>
      <c r="BB350" s="7">
        <f>'Correlation Matrix'!F169</f>
        <v>-1.8337732192740271E-2</v>
      </c>
      <c r="BC350" s="7">
        <f>'Correlation Matrix'!G169</f>
        <v>-1.551951890607492E-3</v>
      </c>
      <c r="BD350" s="7">
        <f>'Correlation Matrix'!H169</f>
        <v>-1.9797376587990405E-2</v>
      </c>
      <c r="BE350">
        <f>'Correlation Matrix'!I169</f>
        <v>166</v>
      </c>
    </row>
    <row r="351" spans="2:57" x14ac:dyDescent="0.2">
      <c r="B351" s="13" t="str">
        <f>'Correlation Matrix'!B340</f>
        <v>02/07/2024 16:00:00</v>
      </c>
      <c r="C351" s="24">
        <f>'Correlation Matrix'!C340</f>
        <v>1.6109450935414969E-2</v>
      </c>
      <c r="D351">
        <f t="shared" si="60"/>
        <v>3.5600251016582014E-4</v>
      </c>
      <c r="F351" s="18"/>
      <c r="H351" s="13" t="str">
        <f t="shared" si="55"/>
        <v>02/07/2024 16:00:00</v>
      </c>
      <c r="I351" s="24">
        <f>'Correlation Matrix'!D340</f>
        <v>1.4098924379501675E-2</v>
      </c>
      <c r="J351">
        <f t="shared" si="61"/>
        <v>2.6921994127904056E-4</v>
      </c>
      <c r="L351" s="18"/>
      <c r="N351" s="13" t="str">
        <f t="shared" si="56"/>
        <v>02/07/2024 16:00:00</v>
      </c>
      <c r="O351" s="8">
        <f>'Correlation Matrix'!E340</f>
        <v>1.4683821708182322E-3</v>
      </c>
      <c r="P351">
        <f t="shared" si="62"/>
        <v>1.3171029472679364E-4</v>
      </c>
      <c r="R351" s="18"/>
      <c r="T351" s="13" t="str">
        <f t="shared" si="57"/>
        <v>02/07/2024 16:00:00</v>
      </c>
      <c r="U351" s="8">
        <f>'Correlation Matrix'!F340</f>
        <v>2.1760474832877384E-2</v>
      </c>
      <c r="V351">
        <f t="shared" si="63"/>
        <v>3.9229032782611006E-4</v>
      </c>
      <c r="X351" s="18"/>
      <c r="Z351" s="13" t="str">
        <f t="shared" si="58"/>
        <v>02/07/2024 16:00:00</v>
      </c>
      <c r="AA351" s="8">
        <f>'Correlation Matrix'!G340</f>
        <v>1.5959353079417409E-2</v>
      </c>
      <c r="AB351">
        <f t="shared" si="64"/>
        <v>6.4945924508181798E-5</v>
      </c>
      <c r="AD351" s="18"/>
      <c r="AF351" s="13" t="str">
        <f t="shared" si="59"/>
        <v>02/07/2024 16:00:00</v>
      </c>
      <c r="AG351" s="8">
        <f>'Correlation Matrix'!H340</f>
        <v>5.3502073148408375E-3</v>
      </c>
      <c r="AH351">
        <f t="shared" si="65"/>
        <v>8.5468120541349127E-4</v>
      </c>
      <c r="AJ351" s="18"/>
      <c r="AX351" t="str">
        <f>'Correlation Matrix'!B168</f>
        <v>24/10/2023 16:00:00</v>
      </c>
      <c r="AY351" s="7">
        <f>'Correlation Matrix'!C168</f>
        <v>2.5401237535023851E-3</v>
      </c>
      <c r="AZ351" s="7">
        <f>'Correlation Matrix'!D168</f>
        <v>1.5679217409913411E-2</v>
      </c>
      <c r="BA351" s="7">
        <f>'Correlation Matrix'!E168</f>
        <v>-2.540079209288066E-2</v>
      </c>
      <c r="BB351" s="7">
        <f>'Correlation Matrix'!F168</f>
        <v>2.7159465521888082E-2</v>
      </c>
      <c r="BC351" s="7">
        <f>'Correlation Matrix'!G168</f>
        <v>8.4092997310713288E-3</v>
      </c>
      <c r="BD351" s="7">
        <f>'Correlation Matrix'!H168</f>
        <v>1.9083536993120105E-2</v>
      </c>
      <c r="BE351">
        <f>'Correlation Matrix'!I168</f>
        <v>165</v>
      </c>
    </row>
    <row r="352" spans="2:57" x14ac:dyDescent="0.2">
      <c r="B352" s="13" t="str">
        <f>'Correlation Matrix'!B341</f>
        <v>03/07/2024 13:05:00</v>
      </c>
      <c r="C352" s="24">
        <f>'Correlation Matrix'!C341</f>
        <v>5.7942310494322798E-3</v>
      </c>
      <c r="D352">
        <f t="shared" si="60"/>
        <v>3.502132241223035E-4</v>
      </c>
      <c r="F352" s="18"/>
      <c r="H352" s="13" t="str">
        <f t="shared" si="55"/>
        <v>03/07/2024 13:05:00</v>
      </c>
      <c r="I352" s="24">
        <f>'Correlation Matrix'!D341</f>
        <v>-1.2123189802310612E-2</v>
      </c>
      <c r="J352">
        <f t="shared" si="61"/>
        <v>2.649935249218325E-4</v>
      </c>
      <c r="L352" s="18"/>
      <c r="N352" s="13" t="str">
        <f t="shared" si="56"/>
        <v>03/07/2024 13:05:00</v>
      </c>
      <c r="O352" s="8">
        <f>'Correlation Matrix'!E341</f>
        <v>-2.5521597790533932E-4</v>
      </c>
      <c r="P352">
        <f t="shared" si="62"/>
        <v>1.2393704581516063E-4</v>
      </c>
      <c r="R352" s="18"/>
      <c r="T352" s="13" t="str">
        <f t="shared" si="57"/>
        <v>03/07/2024 13:05:00</v>
      </c>
      <c r="U352" s="8">
        <f>'Correlation Matrix'!F341</f>
        <v>-3.3955890011382718E-3</v>
      </c>
      <c r="V352">
        <f t="shared" si="63"/>
        <v>3.9716400405368087E-4</v>
      </c>
      <c r="X352" s="18"/>
      <c r="Z352" s="13" t="str">
        <f t="shared" si="58"/>
        <v>03/07/2024 13:05:00</v>
      </c>
      <c r="AA352" s="8">
        <f>'Correlation Matrix'!G341</f>
        <v>7.9074815893555861E-3</v>
      </c>
      <c r="AB352">
        <f t="shared" si="64"/>
        <v>7.6331226080501499E-5</v>
      </c>
      <c r="AD352" s="18"/>
      <c r="AF352" s="13" t="str">
        <f t="shared" si="59"/>
        <v>03/07/2024 13:05:00</v>
      </c>
      <c r="AG352" s="8">
        <f>'Correlation Matrix'!H341</f>
        <v>1.8836749354680035E-2</v>
      </c>
      <c r="AH352">
        <f t="shared" si="65"/>
        <v>8.0511781618738834E-4</v>
      </c>
      <c r="AJ352" s="18"/>
      <c r="AX352" t="str">
        <f>'Correlation Matrix'!B167</f>
        <v>23/10/2023 16:00:00</v>
      </c>
      <c r="AY352" s="7">
        <f>'Correlation Matrix'!C167</f>
        <v>6.9388229914837116E-4</v>
      </c>
      <c r="AZ352" s="7">
        <f>'Correlation Matrix'!D167</f>
        <v>1.1043690679411661E-2</v>
      </c>
      <c r="BA352" s="7">
        <f>'Correlation Matrix'!E167</f>
        <v>-3.7560520376500893E-2</v>
      </c>
      <c r="BB352" s="7">
        <f>'Correlation Matrix'!F167</f>
        <v>-2.5001302205417155E-2</v>
      </c>
      <c r="BC352" s="7">
        <f>'Correlation Matrix'!G167</f>
        <v>-1.9268832125842912E-3</v>
      </c>
      <c r="BD352" s="7">
        <f>'Correlation Matrix'!H167</f>
        <v>8.9202087387984751E-5</v>
      </c>
      <c r="BE352">
        <f>'Correlation Matrix'!I167</f>
        <v>164</v>
      </c>
    </row>
    <row r="353" spans="2:57" x14ac:dyDescent="0.2">
      <c r="B353" s="13" t="str">
        <f>'Correlation Matrix'!B342</f>
        <v>05/07/2024 16:00:00</v>
      </c>
      <c r="C353" s="24">
        <f>'Correlation Matrix'!C342</f>
        <v>2.1389995892297006E-2</v>
      </c>
      <c r="D353">
        <f t="shared" si="60"/>
        <v>3.3121481748221758E-4</v>
      </c>
      <c r="F353" s="18"/>
      <c r="H353" s="13" t="str">
        <f t="shared" si="55"/>
        <v>05/07/2024 16:00:00</v>
      </c>
      <c r="I353" s="24">
        <f>'Correlation Matrix'!D342</f>
        <v>1.2123189802310669E-2</v>
      </c>
      <c r="J353">
        <f t="shared" si="61"/>
        <v>2.5791221728549342E-4</v>
      </c>
      <c r="L353" s="18"/>
      <c r="N353" s="13" t="str">
        <f t="shared" si="56"/>
        <v>05/07/2024 16:00:00</v>
      </c>
      <c r="O353" s="8">
        <f>'Correlation Matrix'!E342</f>
        <v>-1.5433397452011288E-2</v>
      </c>
      <c r="P353">
        <f t="shared" si="62"/>
        <v>1.1650473117797367E-4</v>
      </c>
      <c r="R353" s="18"/>
      <c r="T353" s="13" t="str">
        <f t="shared" si="57"/>
        <v>05/07/2024 16:00:00</v>
      </c>
      <c r="U353" s="8">
        <f>'Correlation Matrix'!F342</f>
        <v>-8.025314139034994E-3</v>
      </c>
      <c r="V353">
        <f t="shared" si="63"/>
        <v>3.7402596529033909E-4</v>
      </c>
      <c r="X353" s="18"/>
      <c r="Z353" s="13" t="str">
        <f t="shared" si="58"/>
        <v>05/07/2024 16:00:00</v>
      </c>
      <c r="AA353" s="8">
        <f>'Correlation Matrix'!G342</f>
        <v>2.9186692881578804E-3</v>
      </c>
      <c r="AB353">
        <f t="shared" si="64"/>
        <v>7.5503048420831267E-5</v>
      </c>
      <c r="AD353" s="18"/>
      <c r="AF353" s="13" t="str">
        <f t="shared" si="59"/>
        <v>05/07/2024 16:00:00</v>
      </c>
      <c r="AG353" s="8">
        <f>'Correlation Matrix'!H342</f>
        <v>5.7907889178396271E-3</v>
      </c>
      <c r="AH353">
        <f t="shared" si="65"/>
        <v>7.7810013479120738E-4</v>
      </c>
      <c r="AJ353" s="18"/>
      <c r="AX353" t="str">
        <f>'Correlation Matrix'!B166</f>
        <v>20/10/2023 16:00:00</v>
      </c>
      <c r="AY353" s="7">
        <f>'Correlation Matrix'!C166</f>
        <v>-1.4813384501607393E-2</v>
      </c>
      <c r="AZ353" s="7">
        <f>'Correlation Matrix'!D166</f>
        <v>-2.547757791592873E-2</v>
      </c>
      <c r="BA353" s="7">
        <f>'Correlation Matrix'!E166</f>
        <v>-1.351492603695215E-2</v>
      </c>
      <c r="BB353" s="7">
        <f>'Correlation Matrix'!F166</f>
        <v>-4.6189458562945285E-3</v>
      </c>
      <c r="BC353" s="7">
        <f>'Correlation Matrix'!G166</f>
        <v>-8.9605406086489658E-3</v>
      </c>
      <c r="BD353" s="7">
        <f>'Correlation Matrix'!H166</f>
        <v>-1.9347747831392446E-2</v>
      </c>
      <c r="BE353">
        <f>'Correlation Matrix'!I166</f>
        <v>163</v>
      </c>
    </row>
    <row r="354" spans="2:57" x14ac:dyDescent="0.2">
      <c r="B354" s="13" t="str">
        <f>'Correlation Matrix'!B343</f>
        <v>08/07/2024 16:00:00</v>
      </c>
      <c r="C354" s="24">
        <f>'Correlation Matrix'!C343</f>
        <v>6.5175499339704939E-3</v>
      </c>
      <c r="D354">
        <f t="shared" si="60"/>
        <v>3.3879384388963346E-4</v>
      </c>
      <c r="F354" s="18"/>
      <c r="H354" s="13" t="str">
        <f t="shared" si="55"/>
        <v>08/07/2024 16:00:00</v>
      </c>
      <c r="I354" s="24">
        <f>'Correlation Matrix'!D343</f>
        <v>-3.5563162027772372E-3</v>
      </c>
      <c r="J354">
        <f t="shared" si="61"/>
        <v>2.512557881073348E-4</v>
      </c>
      <c r="L354" s="18"/>
      <c r="N354" s="13" t="str">
        <f t="shared" si="56"/>
        <v>08/07/2024 16:00:00</v>
      </c>
      <c r="O354" s="8">
        <f>'Correlation Matrix'!E343</f>
        <v>1.2960082962672759E-4</v>
      </c>
      <c r="P354">
        <f t="shared" si="62"/>
        <v>1.2380583272200016E-4</v>
      </c>
      <c r="R354" s="18"/>
      <c r="T354" s="13" t="str">
        <f t="shared" si="57"/>
        <v>08/07/2024 16:00:00</v>
      </c>
      <c r="U354" s="8">
        <f>'Correlation Matrix'!F343</f>
        <v>1.7167074097129566E-2</v>
      </c>
      <c r="V354">
        <f t="shared" si="63"/>
        <v>3.5544874739473043E-4</v>
      </c>
      <c r="X354" s="18"/>
      <c r="Z354" s="13" t="str">
        <f t="shared" si="58"/>
        <v>08/07/2024 16:00:00</v>
      </c>
      <c r="AA354" s="8">
        <f>'Correlation Matrix'!G343</f>
        <v>-7.2566828439837036E-3</v>
      </c>
      <c r="AB354">
        <f t="shared" si="64"/>
        <v>7.1483983340399552E-5</v>
      </c>
      <c r="AD354" s="18"/>
      <c r="AF354" s="13" t="str">
        <f t="shared" si="59"/>
        <v>08/07/2024 16:00:00</v>
      </c>
      <c r="AG354" s="8">
        <f>'Correlation Matrix'!H343</f>
        <v>2.0796028357083676E-2</v>
      </c>
      <c r="AH354">
        <f t="shared" si="65"/>
        <v>7.3342612088119331E-4</v>
      </c>
      <c r="AJ354" s="18"/>
      <c r="AX354" t="str">
        <f>'Correlation Matrix'!B165</f>
        <v>19/10/2023 16:00:00</v>
      </c>
      <c r="AY354" s="7">
        <f>'Correlation Matrix'!C165</f>
        <v>-2.1633939550734318E-3</v>
      </c>
      <c r="AZ354" s="7">
        <f>'Correlation Matrix'!D165</f>
        <v>2.1050177343760212E-3</v>
      </c>
      <c r="BA354" s="7">
        <f>'Correlation Matrix'!E165</f>
        <v>1.0650258387918587E-3</v>
      </c>
      <c r="BB354" s="7">
        <f>'Correlation Matrix'!F165</f>
        <v>-3.1748698314580416E-2</v>
      </c>
      <c r="BC354" s="7">
        <f>'Correlation Matrix'!G165</f>
        <v>-1.3673588364992254E-2</v>
      </c>
      <c r="BD354" s="7">
        <f>'Correlation Matrix'!H165</f>
        <v>-1.5454379471024555E-2</v>
      </c>
      <c r="BE354">
        <f>'Correlation Matrix'!I165</f>
        <v>162</v>
      </c>
    </row>
    <row r="355" spans="2:57" x14ac:dyDescent="0.2">
      <c r="B355" s="13" t="str">
        <f>'Correlation Matrix'!B344</f>
        <v>09/07/2024 16:00:00</v>
      </c>
      <c r="C355" s="24">
        <f>'Correlation Matrix'!C344</f>
        <v>3.7678029240046994E-3</v>
      </c>
      <c r="D355">
        <f t="shared" si="60"/>
        <v>3.2101492068476335E-4</v>
      </c>
      <c r="F355" s="18"/>
      <c r="H355" s="13" t="str">
        <f t="shared" si="55"/>
        <v>09/07/2024 16:00:00</v>
      </c>
      <c r="I355" s="24">
        <f>'Correlation Matrix'!D344</f>
        <v>2.5085919405079597E-4</v>
      </c>
      <c r="J355">
        <f t="shared" si="61"/>
        <v>2.3693928391694283E-4</v>
      </c>
      <c r="L355" s="18"/>
      <c r="N355" s="13" t="str">
        <f t="shared" si="56"/>
        <v>09/07/2024 16:00:00</v>
      </c>
      <c r="O355" s="8">
        <f>'Correlation Matrix'!E344</f>
        <v>-8.7859730190203433E-3</v>
      </c>
      <c r="P355">
        <f t="shared" si="62"/>
        <v>1.1637849054118255E-4</v>
      </c>
      <c r="R355" s="18"/>
      <c r="T355" s="13" t="str">
        <f t="shared" si="57"/>
        <v>09/07/2024 16:00:00</v>
      </c>
      <c r="U355" s="8">
        <f>'Correlation Matrix'!F344</f>
        <v>-1.0116338748443737E-3</v>
      </c>
      <c r="V355">
        <f t="shared" si="63"/>
        <v>3.5180432853442682E-4</v>
      </c>
      <c r="X355" s="18"/>
      <c r="Z355" s="13" t="str">
        <f t="shared" si="58"/>
        <v>09/07/2024 16:00:00</v>
      </c>
      <c r="AA355" s="8">
        <f>'Correlation Matrix'!G344</f>
        <v>-3.4570263625281561E-3</v>
      </c>
      <c r="AB355">
        <f t="shared" si="64"/>
        <v>7.0354511093865618E-5</v>
      </c>
      <c r="AD355" s="18"/>
      <c r="AF355" s="13" t="str">
        <f t="shared" si="59"/>
        <v>09/07/2024 16:00:00</v>
      </c>
      <c r="AG355" s="8">
        <f>'Correlation Matrix'!H344</f>
        <v>1.0655795675739313E-3</v>
      </c>
      <c r="AH355">
        <f t="shared" si="65"/>
        <v>7.1536904135403932E-4</v>
      </c>
      <c r="AJ355" s="18"/>
      <c r="AX355" t="str">
        <f>'Correlation Matrix'!B164</f>
        <v>18/10/2023 16:00:00</v>
      </c>
      <c r="AY355" s="7">
        <f>'Correlation Matrix'!C164</f>
        <v>-7.4223406561697352E-3</v>
      </c>
      <c r="AZ355" s="7">
        <f>'Correlation Matrix'!D164</f>
        <v>-2.5733315187028146E-2</v>
      </c>
      <c r="BA355" s="7">
        <f>'Correlation Matrix'!E164</f>
        <v>7.9047096689607646E-3</v>
      </c>
      <c r="BB355" s="7">
        <f>'Correlation Matrix'!F164</f>
        <v>7.168489478612497E-3</v>
      </c>
      <c r="BC355" s="7">
        <f>'Correlation Matrix'!G164</f>
        <v>-2.1535965281827798E-2</v>
      </c>
      <c r="BD355" s="7">
        <f>'Correlation Matrix'!H164</f>
        <v>-9.2617075732735164E-3</v>
      </c>
      <c r="BE355">
        <f>'Correlation Matrix'!I164</f>
        <v>161</v>
      </c>
    </row>
    <row r="356" spans="2:57" x14ac:dyDescent="0.2">
      <c r="B356" s="13" t="str">
        <f>'Correlation Matrix'!B345</f>
        <v>10/07/2024 16:00:00</v>
      </c>
      <c r="C356" s="24">
        <f>'Correlation Matrix'!C345</f>
        <v>1.8628966575860231E-2</v>
      </c>
      <c r="D356">
        <f t="shared" si="60"/>
        <v>3.0260580577612584E-4</v>
      </c>
      <c r="F356" s="18"/>
      <c r="H356" s="13" t="str">
        <f t="shared" si="55"/>
        <v>10/07/2024 16:00:00</v>
      </c>
      <c r="I356" s="24">
        <f>'Correlation Matrix'!D345</f>
        <v>2.2549053725472511E-3</v>
      </c>
      <c r="J356">
        <f t="shared" si="61"/>
        <v>2.2272670270204065E-4</v>
      </c>
      <c r="L356" s="18"/>
      <c r="N356" s="13" t="str">
        <f t="shared" si="56"/>
        <v>10/07/2024 16:00:00</v>
      </c>
      <c r="O356" s="8">
        <f>'Correlation Matrix'!E345</f>
        <v>1.3956281182519844E-2</v>
      </c>
      <c r="P356">
        <f t="shared" si="62"/>
        <v>1.1402738042216879E-4</v>
      </c>
      <c r="R356" s="18"/>
      <c r="T356" s="13" t="str">
        <f t="shared" si="57"/>
        <v>10/07/2024 16:00:00</v>
      </c>
      <c r="U356" s="8">
        <f>'Correlation Matrix'!F345</f>
        <v>2.2847654402227562E-2</v>
      </c>
      <c r="V356">
        <f t="shared" si="63"/>
        <v>3.3075747300816513E-4</v>
      </c>
      <c r="X356" s="18"/>
      <c r="Z356" s="13" t="str">
        <f t="shared" si="58"/>
        <v>10/07/2024 16:00:00</v>
      </c>
      <c r="AA356" s="8">
        <f>'Correlation Matrix'!G345</f>
        <v>-2.5185200723559793E-2</v>
      </c>
      <c r="AB356">
        <f t="shared" si="64"/>
        <v>6.6850302304506554E-5</v>
      </c>
      <c r="AD356" s="18"/>
      <c r="AF356" s="13" t="str">
        <f t="shared" si="59"/>
        <v>10/07/2024 16:00:00</v>
      </c>
      <c r="AG356" s="8">
        <f>'Correlation Matrix'!H345</f>
        <v>1.648679165764028E-2</v>
      </c>
      <c r="AH356">
        <f t="shared" si="65"/>
        <v>6.7251502646168673E-4</v>
      </c>
      <c r="AJ356" s="18"/>
      <c r="AX356" t="str">
        <f>'Correlation Matrix'!B163</f>
        <v>17/10/2023 16:00:00</v>
      </c>
      <c r="AY356" s="7">
        <f>'Correlation Matrix'!C163</f>
        <v>-8.8235040094095368E-3</v>
      </c>
      <c r="AZ356" s="7">
        <f>'Correlation Matrix'!D163</f>
        <v>-8.1812440265217699E-3</v>
      </c>
      <c r="BA356" s="7">
        <f>'Correlation Matrix'!E163</f>
        <v>1.3153737807191196E-2</v>
      </c>
      <c r="BB356" s="7">
        <f>'Correlation Matrix'!F163</f>
        <v>-3.59179027645984E-2</v>
      </c>
      <c r="BC356" s="7">
        <f>'Correlation Matrix'!G163</f>
        <v>1.519435361384145E-3</v>
      </c>
      <c r="BD356" s="7">
        <f>'Correlation Matrix'!H163</f>
        <v>2.7352782247476674E-3</v>
      </c>
      <c r="BE356">
        <f>'Correlation Matrix'!I163</f>
        <v>160</v>
      </c>
    </row>
    <row r="357" spans="2:57" x14ac:dyDescent="0.2">
      <c r="B357" s="13" t="str">
        <f>'Correlation Matrix'!B346</f>
        <v>11/07/2024 16:00:00</v>
      </c>
      <c r="C357" s="24">
        <f>'Correlation Matrix'!C346</f>
        <v>-2.349472960050368E-2</v>
      </c>
      <c r="D357">
        <f t="shared" si="60"/>
        <v>3.0527176117062937E-4</v>
      </c>
      <c r="F357" s="18"/>
      <c r="H357" s="13" t="str">
        <f t="shared" si="55"/>
        <v>11/07/2024 16:00:00</v>
      </c>
      <c r="I357" s="24">
        <f>'Correlation Matrix'!D346</f>
        <v>-2.4010878959191968E-2</v>
      </c>
      <c r="J357">
        <f t="shared" si="61"/>
        <v>2.0966817643426673E-4</v>
      </c>
      <c r="L357" s="18"/>
      <c r="N357" s="13" t="str">
        <f t="shared" si="56"/>
        <v>11/07/2024 16:00:00</v>
      </c>
      <c r="O357" s="8">
        <f>'Correlation Matrix'!E346</f>
        <v>8.3765590129443197E-4</v>
      </c>
      <c r="P357">
        <f t="shared" si="62"/>
        <v>1.1887240466357212E-4</v>
      </c>
      <c r="R357" s="18"/>
      <c r="T357" s="13" t="str">
        <f t="shared" si="57"/>
        <v>11/07/2024 16:00:00</v>
      </c>
      <c r="U357" s="8">
        <f>'Correlation Matrix'!F346</f>
        <v>-3.0297739656822319E-2</v>
      </c>
      <c r="V357">
        <f t="shared" si="63"/>
        <v>3.4223294332869298E-4</v>
      </c>
      <c r="X357" s="18"/>
      <c r="Z357" s="13" t="str">
        <f t="shared" si="58"/>
        <v>11/07/2024 16:00:00</v>
      </c>
      <c r="AA357" s="8">
        <f>'Correlation Matrix'!G346</f>
        <v>6.3903856298917665E-3</v>
      </c>
      <c r="AB357">
        <f t="shared" si="64"/>
        <v>1.0089694429539599E-4</v>
      </c>
      <c r="AD357" s="18"/>
      <c r="AF357" s="13" t="str">
        <f t="shared" si="59"/>
        <v>11/07/2024 16:00:00</v>
      </c>
      <c r="AG357" s="8">
        <f>'Correlation Matrix'!H346</f>
        <v>-1.242024261558904E-2</v>
      </c>
      <c r="AH357">
        <f t="shared" si="65"/>
        <v>6.4847298282373167E-4</v>
      </c>
      <c r="AJ357" s="18"/>
      <c r="AX357" t="str">
        <f>'Correlation Matrix'!B162</f>
        <v>16/10/2023 16:00:00</v>
      </c>
      <c r="AY357" s="7">
        <f>'Correlation Matrix'!C162</f>
        <v>-7.2713038413612155E-4</v>
      </c>
      <c r="AZ357" s="7">
        <f>'Correlation Matrix'!D162</f>
        <v>2.104217303536712E-2</v>
      </c>
      <c r="BA357" s="7">
        <f>'Correlation Matrix'!E162</f>
        <v>8.1345680149871973E-3</v>
      </c>
      <c r="BB357" s="7">
        <f>'Correlation Matrix'!F162</f>
        <v>1.1574075366118592E-3</v>
      </c>
      <c r="BC357" s="7">
        <f>'Correlation Matrix'!G162</f>
        <v>7.8329708918424782E-3</v>
      </c>
      <c r="BD357" s="7">
        <f>'Correlation Matrix'!H162</f>
        <v>2.7244440588041714E-2</v>
      </c>
      <c r="BE357">
        <f>'Correlation Matrix'!I162</f>
        <v>159</v>
      </c>
    </row>
    <row r="358" spans="2:57" x14ac:dyDescent="0.2">
      <c r="B358" s="13" t="str">
        <f>'Correlation Matrix'!B347</f>
        <v>12/07/2024 16:00:00</v>
      </c>
      <c r="C358" s="24">
        <f>'Correlation Matrix'!C347</f>
        <v>1.2966499801739235E-2</v>
      </c>
      <c r="D358">
        <f t="shared" si="60"/>
        <v>3.2007559464043868E-4</v>
      </c>
      <c r="F358" s="18"/>
      <c r="H358" s="13" t="str">
        <f t="shared" si="55"/>
        <v>12/07/2024 16:00:00</v>
      </c>
      <c r="I358" s="24">
        <f>'Correlation Matrix'!D347</f>
        <v>-2.8751880976515573E-3</v>
      </c>
      <c r="J358">
        <f t="shared" si="61"/>
        <v>2.316794243517888E-4</v>
      </c>
      <c r="L358" s="18"/>
      <c r="N358" s="13" t="str">
        <f t="shared" si="56"/>
        <v>12/07/2024 16:00:00</v>
      </c>
      <c r="O358" s="8">
        <f>'Correlation Matrix'!E347</f>
        <v>2.12321134933721E-3</v>
      </c>
      <c r="P358">
        <f t="shared" si="62"/>
        <v>1.117821604282962E-4</v>
      </c>
      <c r="R358" s="18"/>
      <c r="T358" s="13" t="str">
        <f t="shared" si="57"/>
        <v>12/07/2024 16:00:00</v>
      </c>
      <c r="U358" s="8">
        <f>'Correlation Matrix'!F347</f>
        <v>1.1826459854393409E-2</v>
      </c>
      <c r="V358">
        <f t="shared" si="63"/>
        <v>3.7677614842772643E-4</v>
      </c>
      <c r="X358" s="18"/>
      <c r="Z358" s="13" t="str">
        <f t="shared" si="58"/>
        <v>12/07/2024 16:00:00</v>
      </c>
      <c r="AA358" s="8">
        <f>'Correlation Matrix'!G347</f>
        <v>8.4196132445313581E-3</v>
      </c>
      <c r="AB358">
        <f t="shared" si="64"/>
        <v>9.729334934759586E-5</v>
      </c>
      <c r="AD358" s="18"/>
      <c r="AF358" s="13" t="str">
        <f t="shared" si="59"/>
        <v>12/07/2024 16:00:00</v>
      </c>
      <c r="AG358" s="8">
        <f>'Correlation Matrix'!H347</f>
        <v>1.3825524115686078E-3</v>
      </c>
      <c r="AH358">
        <f t="shared" si="65"/>
        <v>6.1882034945211337E-4</v>
      </c>
      <c r="AJ358" s="18"/>
      <c r="AX358" t="str">
        <f>'Correlation Matrix'!B161</f>
        <v>13/10/2023 16:00:00</v>
      </c>
      <c r="AY358" s="7">
        <f>'Correlation Matrix'!C161</f>
        <v>-1.0346070705045956E-2</v>
      </c>
      <c r="AZ358" s="7">
        <f>'Correlation Matrix'!D161</f>
        <v>-1.9381043085290647E-2</v>
      </c>
      <c r="BA358" s="7">
        <f>'Correlation Matrix'!E161</f>
        <v>1.7400297598955422E-2</v>
      </c>
      <c r="BB358" s="7">
        <f>'Correlation Matrix'!F161</f>
        <v>1.738626923040219E-3</v>
      </c>
      <c r="BC358" s="7">
        <f>'Correlation Matrix'!G161</f>
        <v>-4.6871365246074371E-3</v>
      </c>
      <c r="BD358" s="7">
        <f>'Correlation Matrix'!H161</f>
        <v>-1.7698033966919192E-2</v>
      </c>
      <c r="BE358">
        <f>'Correlation Matrix'!I161</f>
        <v>158</v>
      </c>
    </row>
    <row r="359" spans="2:57" x14ac:dyDescent="0.2">
      <c r="B359" s="13" t="str">
        <f>'Correlation Matrix'!B348</f>
        <v>15/07/2024 16:00:00</v>
      </c>
      <c r="C359" s="24">
        <f>'Correlation Matrix'!C348</f>
        <v>1.6604674529990988E-2</v>
      </c>
      <c r="D359">
        <f t="shared" si="60"/>
        <v>3.1095886598852255E-4</v>
      </c>
      <c r="F359" s="18"/>
      <c r="H359" s="13" t="str">
        <f t="shared" si="55"/>
        <v>15/07/2024 16:00:00</v>
      </c>
      <c r="I359" s="24">
        <f>'Correlation Matrix'!D348</f>
        <v>-9.1423895483981436E-3</v>
      </c>
      <c r="J359">
        <f t="shared" si="61"/>
        <v>2.1827466128649409E-4</v>
      </c>
      <c r="L359" s="18"/>
      <c r="N359" s="13" t="str">
        <f t="shared" si="56"/>
        <v>15/07/2024 16:00:00</v>
      </c>
      <c r="O359" s="8">
        <f>'Correlation Matrix'!E348</f>
        <v>1.5623823216318538E-2</v>
      </c>
      <c r="P359">
        <f t="shared" si="62"/>
        <v>1.0534571238863569E-4</v>
      </c>
      <c r="R359" s="18"/>
      <c r="T359" s="13" t="str">
        <f t="shared" si="57"/>
        <v>15/07/2024 16:00:00</v>
      </c>
      <c r="U359" s="8">
        <f>'Correlation Matrix'!F348</f>
        <v>6.7159169750581529E-4</v>
      </c>
      <c r="V359">
        <f t="shared" si="63"/>
        <v>3.6256148868331757E-4</v>
      </c>
      <c r="X359" s="18"/>
      <c r="Z359" s="13" t="str">
        <f t="shared" si="58"/>
        <v>15/07/2024 16:00:00</v>
      </c>
      <c r="AA359" s="8">
        <f>'Correlation Matrix'!G348</f>
        <v>8.7998667647104477E-3</v>
      </c>
      <c r="AB359">
        <f t="shared" si="64"/>
        <v>9.5709141617989391E-5</v>
      </c>
      <c r="AD359" s="18"/>
      <c r="AF359" s="13" t="str">
        <f t="shared" si="59"/>
        <v>15/07/2024 16:00:00</v>
      </c>
      <c r="AG359" s="8">
        <f>'Correlation Matrix'!H348</f>
        <v>-1.9813680134272239E-2</v>
      </c>
      <c r="AH359">
        <f t="shared" si="65"/>
        <v>5.8180581555523057E-4</v>
      </c>
      <c r="AJ359" s="18"/>
      <c r="AX359" t="str">
        <f>'Correlation Matrix'!B160</f>
        <v>12/10/2023 16:00:00</v>
      </c>
      <c r="AY359" s="7">
        <f>'Correlation Matrix'!C160</f>
        <v>5.0484143725527258E-3</v>
      </c>
      <c r="AZ359" s="7">
        <f>'Correlation Matrix'!D160</f>
        <v>3.7855890150794731E-3</v>
      </c>
      <c r="BA359" s="7">
        <f>'Correlation Matrix'!E160</f>
        <v>8.0662679271974516E-4</v>
      </c>
      <c r="BB359" s="7">
        <f>'Correlation Matrix'!F160</f>
        <v>-1.6681433697596226E-2</v>
      </c>
      <c r="BC359" s="7">
        <f>'Correlation Matrix'!G160</f>
        <v>2.2508159302732722E-4</v>
      </c>
      <c r="BD359" s="7">
        <f>'Correlation Matrix'!H160</f>
        <v>5.6328412725671273E-3</v>
      </c>
      <c r="BE359">
        <f>'Correlation Matrix'!I160</f>
        <v>157</v>
      </c>
    </row>
    <row r="360" spans="2:57" x14ac:dyDescent="0.2">
      <c r="B360" s="13" t="str">
        <f>'Correlation Matrix'!B349</f>
        <v>16/07/2024 16:00:00</v>
      </c>
      <c r="C360" s="24">
        <f>'Correlation Matrix'!C349</f>
        <v>1.790205499208203E-3</v>
      </c>
      <c r="D360">
        <f t="shared" si="60"/>
        <v>3.0884424700402705E-4</v>
      </c>
      <c r="F360" s="18"/>
      <c r="H360" s="13" t="str">
        <f t="shared" si="55"/>
        <v>16/07/2024 16:00:00</v>
      </c>
      <c r="I360" s="24">
        <f>'Correlation Matrix'!D349</f>
        <v>1.5554521723741726E-3</v>
      </c>
      <c r="J360">
        <f t="shared" si="61"/>
        <v>2.10193178808584E-4</v>
      </c>
      <c r="L360" s="18"/>
      <c r="N360" s="13" t="str">
        <f t="shared" si="56"/>
        <v>16/07/2024 16:00:00</v>
      </c>
      <c r="O360" s="8">
        <f>'Correlation Matrix'!E349</f>
        <v>-1.7098892738273851E-3</v>
      </c>
      <c r="P360">
        <f t="shared" si="62"/>
        <v>1.13671200759004E-4</v>
      </c>
      <c r="R360" s="18"/>
      <c r="T360" s="13" t="str">
        <f t="shared" si="57"/>
        <v>16/07/2024 16:00:00</v>
      </c>
      <c r="U360" s="8">
        <f>'Correlation Matrix'!F349</f>
        <v>-2.2575854839326247E-2</v>
      </c>
      <c r="V360">
        <f t="shared" si="63"/>
        <v>3.4083486148680803E-4</v>
      </c>
      <c r="X360" s="18"/>
      <c r="Z360" s="13" t="str">
        <f t="shared" si="58"/>
        <v>16/07/2024 16:00:00</v>
      </c>
      <c r="AA360" s="8">
        <f>'Correlation Matrix'!G349</f>
        <v>-1.059119227371683E-3</v>
      </c>
      <c r="AB360">
        <f t="shared" si="64"/>
        <v>9.4612852425509365E-5</v>
      </c>
      <c r="AD360" s="18"/>
      <c r="AF360" s="13" t="str">
        <f t="shared" si="59"/>
        <v>16/07/2024 16:00:00</v>
      </c>
      <c r="AG360" s="8">
        <f>'Correlation Matrix'!H349</f>
        <v>-3.8304184778163955E-2</v>
      </c>
      <c r="AH360">
        <f t="shared" si="65"/>
        <v>5.7045238184971205E-4</v>
      </c>
      <c r="AJ360" s="18"/>
      <c r="AX360" t="str">
        <f>'Correlation Matrix'!B159</f>
        <v>11/10/2023 16:00:00</v>
      </c>
      <c r="AY360" s="7">
        <f>'Correlation Matrix'!C159</f>
        <v>7.872957274343912E-3</v>
      </c>
      <c r="AZ360" s="7">
        <f>'Correlation Matrix'!D159</f>
        <v>1.7986784711835034E-2</v>
      </c>
      <c r="BA360" s="7">
        <f>'Correlation Matrix'!E159</f>
        <v>-3.3210230624744534E-2</v>
      </c>
      <c r="BB360" s="7">
        <f>'Correlation Matrix'!F159</f>
        <v>2.2498785763509384E-2</v>
      </c>
      <c r="BC360" s="7">
        <f>'Correlation Matrix'!G159</f>
        <v>-1.3996852993714828E-3</v>
      </c>
      <c r="BD360" s="7">
        <f>'Correlation Matrix'!H159</f>
        <v>1.8152820123026634E-2</v>
      </c>
      <c r="BE360">
        <f>'Correlation Matrix'!I159</f>
        <v>156</v>
      </c>
    </row>
    <row r="361" spans="2:57" x14ac:dyDescent="0.2">
      <c r="B361" s="13" t="str">
        <f>'Correlation Matrix'!B350</f>
        <v>17/07/2024 16:00:00</v>
      </c>
      <c r="C361" s="24">
        <f>'Correlation Matrix'!C350</f>
        <v>-2.5621414460210976E-2</v>
      </c>
      <c r="D361">
        <f t="shared" si="60"/>
        <v>2.9050588232754911E-4</v>
      </c>
      <c r="F361" s="18"/>
      <c r="H361" s="13" t="str">
        <f t="shared" si="55"/>
        <v>17/07/2024 16:00:00</v>
      </c>
      <c r="I361" s="24">
        <f>'Correlation Matrix'!D350</f>
        <v>-2.6724257410480495E-2</v>
      </c>
      <c r="J361">
        <f t="shared" si="61"/>
        <v>1.9772675396770154E-4</v>
      </c>
      <c r="L361" s="18"/>
      <c r="N361" s="13" t="str">
        <f t="shared" si="56"/>
        <v>17/07/2024 16:00:00</v>
      </c>
      <c r="O361" s="8">
        <f>'Correlation Matrix'!E350</f>
        <v>2.1693640706285787E-2</v>
      </c>
      <c r="P361">
        <f t="shared" si="62"/>
        <v>1.0702635199318875E-4</v>
      </c>
      <c r="R361" s="18"/>
      <c r="T361" s="13" t="str">
        <f t="shared" si="57"/>
        <v>17/07/2024 16:00:00</v>
      </c>
      <c r="U361" s="8">
        <f>'Correlation Matrix'!F350</f>
        <v>-7.0956785215024326E-2</v>
      </c>
      <c r="V361">
        <f t="shared" si="63"/>
        <v>3.5096492310117937E-4</v>
      </c>
      <c r="X361" s="18"/>
      <c r="Z361" s="13" t="str">
        <f t="shared" si="58"/>
        <v>17/07/2024 16:00:00</v>
      </c>
      <c r="AA361" s="8">
        <f>'Correlation Matrix'!G350</f>
        <v>1.7056600566863134E-2</v>
      </c>
      <c r="AB361">
        <f t="shared" si="64"/>
        <v>8.9003385292246107E-5</v>
      </c>
      <c r="AD361" s="18"/>
      <c r="AF361" s="13" t="str">
        <f t="shared" si="59"/>
        <v>17/07/2024 16:00:00</v>
      </c>
      <c r="AG361" s="8">
        <f>'Correlation Matrix'!H350</f>
        <v>-9.3082089846764388E-2</v>
      </c>
      <c r="AH361">
        <f t="shared" si="65"/>
        <v>6.2425787322991299E-4</v>
      </c>
      <c r="AJ361" s="18"/>
      <c r="AX361" t="str">
        <f>'Correlation Matrix'!B158</f>
        <v>10/10/2023 16:00:00</v>
      </c>
      <c r="AY361" s="7">
        <f>'Correlation Matrix'!C158</f>
        <v>-3.3577735952325274E-3</v>
      </c>
      <c r="AZ361" s="7">
        <f>'Correlation Matrix'!D158</f>
        <v>9.4669753373267523E-3</v>
      </c>
      <c r="BA361" s="7">
        <f>'Correlation Matrix'!E158</f>
        <v>-1.080237757328907E-3</v>
      </c>
      <c r="BB361" s="7">
        <f>'Correlation Matrix'!F158</f>
        <v>-1.1661808901825075E-3</v>
      </c>
      <c r="BC361" s="7">
        <f>'Correlation Matrix'!G158</f>
        <v>1.4161799233155241E-2</v>
      </c>
      <c r="BD361" s="7">
        <f>'Correlation Matrix'!H158</f>
        <v>1.444004055081817E-2</v>
      </c>
      <c r="BE361">
        <f>'Correlation Matrix'!I158</f>
        <v>155</v>
      </c>
    </row>
    <row r="362" spans="2:57" x14ac:dyDescent="0.2">
      <c r="B362" s="13" t="str">
        <f>'Correlation Matrix'!B351</f>
        <v>18/07/2024 16:00:00</v>
      </c>
      <c r="C362" s="24">
        <f>'Correlation Matrix'!C351</f>
        <v>-2.0748548148905522E-2</v>
      </c>
      <c r="D362">
        <f t="shared" si="60"/>
        <v>3.1246294212441066E-4</v>
      </c>
      <c r="F362" s="18"/>
      <c r="H362" s="13" t="str">
        <f t="shared" si="55"/>
        <v>18/07/2024 16:00:00</v>
      </c>
      <c r="I362" s="24">
        <f>'Correlation Matrix'!D351</f>
        <v>-2.2493414975563411E-2</v>
      </c>
      <c r="J362">
        <f t="shared" si="61"/>
        <v>2.2871430477813679E-4</v>
      </c>
      <c r="L362" s="18"/>
      <c r="N362" s="13" t="str">
        <f t="shared" si="56"/>
        <v>18/07/2024 16:00:00</v>
      </c>
      <c r="O362" s="8">
        <f>'Correlation Matrix'!E351</f>
        <v>4.5792159226569051E-3</v>
      </c>
      <c r="P362">
        <f t="shared" si="62"/>
        <v>1.2884161369920263E-4</v>
      </c>
      <c r="R362" s="18"/>
      <c r="T362" s="13" t="str">
        <f t="shared" si="57"/>
        <v>18/07/2024 16:00:00</v>
      </c>
      <c r="U362" s="8">
        <f>'Correlation Matrix'!F351</f>
        <v>-2.1798720635205517E-2</v>
      </c>
      <c r="V362">
        <f t="shared" si="63"/>
        <v>6.3199894979817451E-4</v>
      </c>
      <c r="X362" s="18"/>
      <c r="Z362" s="13" t="str">
        <f t="shared" si="58"/>
        <v>18/07/2024 16:00:00</v>
      </c>
      <c r="AA362" s="8">
        <f>'Correlation Matrix'!G351</f>
        <v>-5.4229585716345334E-3</v>
      </c>
      <c r="AB362">
        <f t="shared" si="64"/>
        <v>1.0111883954856231E-4</v>
      </c>
      <c r="AD362" s="18"/>
      <c r="AF362" s="13" t="str">
        <f t="shared" si="59"/>
        <v>18/07/2024 16:00:00</v>
      </c>
      <c r="AG362" s="8">
        <f>'Correlation Matrix'!H351</f>
        <v>3.2624711381499969E-3</v>
      </c>
      <c r="AH362">
        <f t="shared" si="65"/>
        <v>1.1066589278505858E-3</v>
      </c>
      <c r="AJ362" s="18"/>
      <c r="AX362" t="str">
        <f>'Correlation Matrix'!B157</f>
        <v>09/10/2023 16:00:00</v>
      </c>
      <c r="AY362" s="7">
        <f>'Correlation Matrix'!C157</f>
        <v>8.415669058153363E-3</v>
      </c>
      <c r="AZ362" s="7">
        <f>'Correlation Matrix'!D157</f>
        <v>2.3417386393995415E-3</v>
      </c>
      <c r="BA362" s="7">
        <f>'Correlation Matrix'!E157</f>
        <v>2.7300677142694584E-2</v>
      </c>
      <c r="BB362" s="7">
        <f>'Correlation Matrix'!F157</f>
        <v>-2.1617789532325248E-2</v>
      </c>
      <c r="BC362" s="7">
        <f>'Correlation Matrix'!G157</f>
        <v>-8.149305233074047E-3</v>
      </c>
      <c r="BD362" s="7">
        <f>'Correlation Matrix'!H157</f>
        <v>1.0923150809548979E-2</v>
      </c>
      <c r="BE362">
        <f>'Correlation Matrix'!I157</f>
        <v>154</v>
      </c>
    </row>
    <row r="363" spans="2:57" x14ac:dyDescent="0.2">
      <c r="B363" s="13" t="str">
        <f>'Correlation Matrix'!B352</f>
        <v>19/07/2024 16:00:00</v>
      </c>
      <c r="C363" s="24">
        <f>'Correlation Matrix'!C352</f>
        <v>5.7972308698451202E-4</v>
      </c>
      <c r="D363">
        <f t="shared" si="60"/>
        <v>3.1954530061419306E-4</v>
      </c>
      <c r="F363" s="18"/>
      <c r="H363" s="13" t="str">
        <f t="shared" si="55"/>
        <v>19/07/2024 16:00:00</v>
      </c>
      <c r="I363" s="24">
        <f>'Correlation Matrix'!D352</f>
        <v>-3.3798549400887957E-3</v>
      </c>
      <c r="J363">
        <f t="shared" si="61"/>
        <v>2.4534866952722261E-4</v>
      </c>
      <c r="L363" s="18"/>
      <c r="N363" s="13" t="str">
        <f t="shared" si="56"/>
        <v>19/07/2024 16:00:00</v>
      </c>
      <c r="O363" s="8">
        <f>'Correlation Matrix'!E352</f>
        <v>-1.7563979170203452E-2</v>
      </c>
      <c r="P363">
        <f t="shared" si="62"/>
        <v>1.2236926998522934E-4</v>
      </c>
      <c r="R363" s="18"/>
      <c r="T363" s="13" t="str">
        <f t="shared" si="57"/>
        <v>19/07/2024 16:00:00</v>
      </c>
      <c r="U363" s="8">
        <f>'Correlation Matrix'!F352</f>
        <v>-6.0457391780036548E-3</v>
      </c>
      <c r="V363">
        <f t="shared" si="63"/>
        <v>6.2259006609018813E-4</v>
      </c>
      <c r="X363" s="18"/>
      <c r="Z363" s="13" t="str">
        <f t="shared" si="58"/>
        <v>19/07/2024 16:00:00</v>
      </c>
      <c r="AA363" s="8">
        <f>'Correlation Matrix'!G352</f>
        <v>-1.1272964819929161E-2</v>
      </c>
      <c r="AB363">
        <f t="shared" si="64"/>
        <v>9.6816217955828437E-5</v>
      </c>
      <c r="AD363" s="18"/>
      <c r="AF363" s="13" t="str">
        <f t="shared" si="59"/>
        <v>19/07/2024 16:00:00</v>
      </c>
      <c r="AG363" s="8">
        <f>'Correlation Matrix'!H352</f>
        <v>1.0728235032621885E-2</v>
      </c>
      <c r="AH363">
        <f t="shared" si="65"/>
        <v>1.0408980152551862E-3</v>
      </c>
      <c r="AJ363" s="18"/>
      <c r="AX363" t="str">
        <f>'Correlation Matrix'!B156</f>
        <v>06/10/2023 16:00:00</v>
      </c>
      <c r="AY363" s="7">
        <f>'Correlation Matrix'!C156</f>
        <v>1.4642713381283392E-2</v>
      </c>
      <c r="AZ363" s="7">
        <f>'Correlation Matrix'!D156</f>
        <v>1.5753318848493274E-2</v>
      </c>
      <c r="BA363" s="7">
        <f>'Correlation Matrix'!E156</f>
        <v>-1.0241404327476588E-2</v>
      </c>
      <c r="BB363" s="7">
        <f>'Correlation Matrix'!F156</f>
        <v>6.2929269455538764E-3</v>
      </c>
      <c r="BC363" s="7">
        <f>'Correlation Matrix'!G156</f>
        <v>9.5182308404157014E-3</v>
      </c>
      <c r="BD363" s="7">
        <f>'Correlation Matrix'!H156</f>
        <v>2.100512908044434E-2</v>
      </c>
      <c r="BE363">
        <f>'Correlation Matrix'!I156</f>
        <v>153</v>
      </c>
    </row>
    <row r="364" spans="2:57" x14ac:dyDescent="0.2">
      <c r="B364" s="13" t="str">
        <f>'Correlation Matrix'!B353</f>
        <v>22/07/2024 16:00:00</v>
      </c>
      <c r="C364" s="24">
        <f>'Correlation Matrix'!C353</f>
        <v>-1.5615591992412968E-3</v>
      </c>
      <c r="D364">
        <f t="shared" si="60"/>
        <v>3.0039274730879646E-4</v>
      </c>
      <c r="F364" s="18"/>
      <c r="H364" s="13" t="str">
        <f t="shared" si="55"/>
        <v>22/07/2024 16:00:00</v>
      </c>
      <c r="I364" s="24">
        <f>'Correlation Matrix'!D353</f>
        <v>-3.1721750512112411E-3</v>
      </c>
      <c r="J364">
        <f t="shared" si="61"/>
        <v>2.3131315452055179E-4</v>
      </c>
      <c r="L364" s="18"/>
      <c r="N364" s="13" t="str">
        <f t="shared" si="56"/>
        <v>22/07/2024 16:00:00</v>
      </c>
      <c r="O364" s="8">
        <f>'Correlation Matrix'!E353</f>
        <v>-1.3665044675875667E-2</v>
      </c>
      <c r="P364">
        <f t="shared" si="62"/>
        <v>1.3353671564359605E-4</v>
      </c>
      <c r="R364" s="18"/>
      <c r="T364" s="13" t="str">
        <f t="shared" si="57"/>
        <v>22/07/2024 16:00:00</v>
      </c>
      <c r="U364" s="8">
        <f>'Correlation Matrix'!F353</f>
        <v>4.5382359084431861E-2</v>
      </c>
      <c r="V364">
        <f t="shared" si="63"/>
        <v>5.8742771985728366E-4</v>
      </c>
      <c r="X364" s="18"/>
      <c r="Z364" s="13" t="str">
        <f t="shared" si="58"/>
        <v>22/07/2024 16:00:00</v>
      </c>
      <c r="AA364" s="8">
        <f>'Correlation Matrix'!G353</f>
        <v>9.5331744941721426E-3</v>
      </c>
      <c r="AB364">
        <f t="shared" si="64"/>
        <v>9.863202902836035E-5</v>
      </c>
      <c r="AD364" s="18"/>
      <c r="AF364" s="13" t="str">
        <f t="shared" si="59"/>
        <v>22/07/2024 16:00:00</v>
      </c>
      <c r="AG364" s="8">
        <f>'Correlation Matrix'!H353</f>
        <v>5.89910064226802E-3</v>
      </c>
      <c r="AH364">
        <f t="shared" si="65"/>
        <v>9.8534983595478538E-4</v>
      </c>
      <c r="AJ364" s="18"/>
      <c r="AX364" t="str">
        <f>'Correlation Matrix'!B155</f>
        <v>05/10/2023 16:00:00</v>
      </c>
      <c r="AY364" s="7">
        <f>'Correlation Matrix'!C155</f>
        <v>7.1721912864727306E-3</v>
      </c>
      <c r="AZ364" s="7">
        <f>'Correlation Matrix'!D155</f>
        <v>-8.2226902257674147E-3</v>
      </c>
      <c r="BA364" s="7">
        <f>'Correlation Matrix'!E155</f>
        <v>5.2609162753694426E-3</v>
      </c>
      <c r="BB364" s="7">
        <f>'Correlation Matrix'!F155</f>
        <v>1.7950684664439064E-2</v>
      </c>
      <c r="BC364" s="7">
        <f>'Correlation Matrix'!G155</f>
        <v>1.1168080758741517E-3</v>
      </c>
      <c r="BD364" s="7">
        <f>'Correlation Matrix'!H155</f>
        <v>1.6072108247577158E-2</v>
      </c>
      <c r="BE364">
        <f>'Correlation Matrix'!I155</f>
        <v>152</v>
      </c>
    </row>
    <row r="365" spans="2:57" x14ac:dyDescent="0.2">
      <c r="B365" s="13" t="str">
        <f>'Correlation Matrix'!B354</f>
        <v>23/07/2024 16:00:00</v>
      </c>
      <c r="C365" s="24">
        <f>'Correlation Matrix'!C354</f>
        <v>4.6773811805469389E-3</v>
      </c>
      <c r="D365">
        <f t="shared" si="60"/>
        <v>2.8251549049823274E-4</v>
      </c>
      <c r="F365" s="18"/>
      <c r="H365" s="13" t="str">
        <f t="shared" si="55"/>
        <v>23/07/2024 16:00:00</v>
      </c>
      <c r="I365" s="24">
        <f>'Correlation Matrix'!D354</f>
        <v>2.0924440779508273E-2</v>
      </c>
      <c r="J365">
        <f t="shared" si="61"/>
        <v>2.1803812692265028E-4</v>
      </c>
      <c r="L365" s="18"/>
      <c r="N365" s="13" t="str">
        <f t="shared" si="56"/>
        <v>23/07/2024 16:00:00</v>
      </c>
      <c r="O365" s="8">
        <f>'Correlation Matrix'!E354</f>
        <v>-1.8645261758464191E-2</v>
      </c>
      <c r="P365">
        <f t="shared" si="62"/>
        <v>1.3672851946460097E-4</v>
      </c>
      <c r="R365" s="18"/>
      <c r="T365" s="13" t="str">
        <f t="shared" si="57"/>
        <v>23/07/2024 16:00:00</v>
      </c>
      <c r="U365" s="8">
        <f>'Correlation Matrix'!F354</f>
        <v>-1.2684608024968935E-3</v>
      </c>
      <c r="V365">
        <f t="shared" si="63"/>
        <v>6.7575556762994565E-4</v>
      </c>
      <c r="X365" s="18"/>
      <c r="Z365" s="13" t="str">
        <f t="shared" si="58"/>
        <v>23/07/2024 16:00:00</v>
      </c>
      <c r="AA365" s="8">
        <f>'Correlation Matrix'!G354</f>
        <v>-1.3983097695394492E-2</v>
      </c>
      <c r="AB365">
        <f t="shared" si="64"/>
        <v>9.8166992242838778E-5</v>
      </c>
      <c r="AD365" s="18"/>
      <c r="AF365" s="13" t="str">
        <f t="shared" si="59"/>
        <v>23/07/2024 16:00:00</v>
      </c>
      <c r="AG365" s="8">
        <f>'Correlation Matrix'!H354</f>
        <v>-2.8925314022215385E-3</v>
      </c>
      <c r="AH365">
        <f t="shared" si="65"/>
        <v>9.283168091007546E-4</v>
      </c>
      <c r="AJ365" s="18"/>
      <c r="AX365" t="str">
        <f>'Correlation Matrix'!B154</f>
        <v>04/10/2023 16:00:00</v>
      </c>
      <c r="AY365" s="7">
        <f>'Correlation Matrix'!C154</f>
        <v>7.2820064029063027E-3</v>
      </c>
      <c r="AZ365" s="7">
        <f>'Correlation Matrix'!D154</f>
        <v>1.8115861709070123E-2</v>
      </c>
      <c r="BA365" s="7">
        <f>'Correlation Matrix'!E154</f>
        <v>-2.3578993392882049E-2</v>
      </c>
      <c r="BB365" s="7">
        <f>'Correlation Matrix'!F154</f>
        <v>1.027758275824023E-2</v>
      </c>
      <c r="BC365" s="7">
        <f>'Correlation Matrix'!G154</f>
        <v>6.8805857446168966E-3</v>
      </c>
      <c r="BD365" s="7">
        <f>'Correlation Matrix'!H154</f>
        <v>1.2035208050439524E-2</v>
      </c>
      <c r="BE365">
        <f>'Correlation Matrix'!I154</f>
        <v>151</v>
      </c>
    </row>
    <row r="366" spans="2:57" x14ac:dyDescent="0.2">
      <c r="B366" s="13" t="str">
        <f>'Correlation Matrix'!B355</f>
        <v>24/07/2024 16:00:00</v>
      </c>
      <c r="C366" s="24">
        <f>'Correlation Matrix'!C355</f>
        <v>-2.917578151864024E-2</v>
      </c>
      <c r="D366">
        <f t="shared" si="60"/>
        <v>2.6687723475082685E-4</v>
      </c>
      <c r="F366" s="18"/>
      <c r="H366" s="13" t="str">
        <f t="shared" si="55"/>
        <v>24/07/2024 16:00:00</v>
      </c>
      <c r="I366" s="24">
        <f>'Correlation Matrix'!D355</f>
        <v>-3.0391185484265785E-2</v>
      </c>
      <c r="J366">
        <f t="shared" si="61"/>
        <v>2.312257726234002E-4</v>
      </c>
      <c r="L366" s="18"/>
      <c r="N366" s="13" t="str">
        <f t="shared" si="56"/>
        <v>24/07/2024 16:00:00</v>
      </c>
      <c r="O366" s="8">
        <f>'Correlation Matrix'!E355</f>
        <v>6.3397805822955622E-3</v>
      </c>
      <c r="P366">
        <f t="shared" si="62"/>
        <v>1.4938355545922376E-4</v>
      </c>
      <c r="R366" s="18"/>
      <c r="T366" s="13" t="str">
        <f t="shared" si="57"/>
        <v>24/07/2024 16:00:00</v>
      </c>
      <c r="U366" s="8">
        <f>'Correlation Matrix'!F355</f>
        <v>-1.3141273253402768E-2</v>
      </c>
      <c r="V366">
        <f t="shared" si="63"/>
        <v>6.353067731405972E-4</v>
      </c>
      <c r="X366" s="18"/>
      <c r="Z366" s="13" t="str">
        <f t="shared" si="58"/>
        <v>24/07/2024 16:00:00</v>
      </c>
      <c r="AA366" s="8">
        <f>'Correlation Matrix'!G355</f>
        <v>-2.1209484426409301E-2</v>
      </c>
      <c r="AB366">
        <f t="shared" si="64"/>
        <v>1.0400859397780527E-4</v>
      </c>
      <c r="AD366" s="18"/>
      <c r="AF366" s="13" t="str">
        <f t="shared" si="59"/>
        <v>24/07/2024 16:00:00</v>
      </c>
      <c r="AG366" s="8">
        <f>'Correlation Matrix'!H355</f>
        <v>-8.1096615132629085E-2</v>
      </c>
      <c r="AH366">
        <f t="shared" si="65"/>
        <v>8.7311980482947954E-4</v>
      </c>
      <c r="AJ366" s="18"/>
      <c r="AX366" t="str">
        <f>'Correlation Matrix'!B153</f>
        <v>03/10/2023 16:00:00</v>
      </c>
      <c r="AY366" s="7">
        <f>'Correlation Matrix'!C153</f>
        <v>-7.800126215308751E-3</v>
      </c>
      <c r="AZ366" s="7">
        <f>'Correlation Matrix'!D153</f>
        <v>-3.7300728367843157E-2</v>
      </c>
      <c r="BA366" s="7">
        <f>'Correlation Matrix'!E153</f>
        <v>2.3390420596236172E-3</v>
      </c>
      <c r="BB366" s="7">
        <f>'Correlation Matrix'!F153</f>
        <v>-1.4359221077888763E-2</v>
      </c>
      <c r="BC366" s="7">
        <f>'Correlation Matrix'!G153</f>
        <v>-1.2174350719314045E-2</v>
      </c>
      <c r="BD366" s="7">
        <f>'Correlation Matrix'!H153</f>
        <v>1.5265721884581106E-3</v>
      </c>
      <c r="BE366">
        <f>'Correlation Matrix'!I153</f>
        <v>150</v>
      </c>
    </row>
    <row r="367" spans="2:57" x14ac:dyDescent="0.2">
      <c r="B367" s="13" t="str">
        <f>'Correlation Matrix'!B356</f>
        <v>25/07/2024 16:00:00</v>
      </c>
      <c r="C367" s="24">
        <f>'Correlation Matrix'!C356</f>
        <v>-4.8161916823298888E-3</v>
      </c>
      <c r="D367">
        <f t="shared" si="60"/>
        <v>3.0193817429918302E-4</v>
      </c>
      <c r="F367" s="18"/>
      <c r="H367" s="13" t="str">
        <f t="shared" si="55"/>
        <v>25/07/2024 16:00:00</v>
      </c>
      <c r="I367" s="24">
        <f>'Correlation Matrix'!D356</f>
        <v>-5.4341932552554647E-3</v>
      </c>
      <c r="J367">
        <f t="shared" si="61"/>
        <v>2.7276967557433906E-4</v>
      </c>
      <c r="L367" s="18"/>
      <c r="N367" s="13" t="str">
        <f t="shared" si="56"/>
        <v>25/07/2024 16:00:00</v>
      </c>
      <c r="O367" s="8">
        <f>'Correlation Matrix'!E356</f>
        <v>1.5802766399120607E-2</v>
      </c>
      <c r="P367">
        <f t="shared" si="62"/>
        <v>1.4283211120156943E-4</v>
      </c>
      <c r="R367" s="18"/>
      <c r="T367" s="13" t="str">
        <f t="shared" si="57"/>
        <v>25/07/2024 16:00:00</v>
      </c>
      <c r="U367" s="8">
        <f>'Correlation Matrix'!F356</f>
        <v>-7.970594033066257E-2</v>
      </c>
      <c r="V367">
        <f t="shared" si="63"/>
        <v>6.0754995051539727E-4</v>
      </c>
      <c r="X367" s="18"/>
      <c r="Z367" s="13" t="str">
        <f t="shared" si="58"/>
        <v>25/07/2024 16:00:00</v>
      </c>
      <c r="AA367" s="8">
        <f>'Correlation Matrix'!G356</f>
        <v>-6.6121695578658674E-3</v>
      </c>
      <c r="AB367">
        <f t="shared" si="64"/>
        <v>1.2475861211718288E-4</v>
      </c>
      <c r="AD367" s="18"/>
      <c r="AF367" s="13" t="str">
        <f t="shared" si="59"/>
        <v>25/07/2024 16:00:00</v>
      </c>
      <c r="AG367" s="8">
        <f>'Correlation Matrix'!H356</f>
        <v>-2.6918357085549367E-2</v>
      </c>
      <c r="AH367">
        <f t="shared" si="65"/>
        <v>1.215332275697897E-3</v>
      </c>
      <c r="AJ367" s="18"/>
      <c r="AX367" t="str">
        <f>'Correlation Matrix'!B152</f>
        <v>02/10/2023 16:00:00</v>
      </c>
      <c r="AY367" s="7">
        <f>'Correlation Matrix'!C152</f>
        <v>1.472661122817496E-2</v>
      </c>
      <c r="AZ367" s="7">
        <f>'Correlation Matrix'!D152</f>
        <v>1.824043088890372E-2</v>
      </c>
      <c r="BA367" s="7">
        <f>'Correlation Matrix'!E152</f>
        <v>-1.241214168685642E-2</v>
      </c>
      <c r="BB367" s="7">
        <f>'Correlation Matrix'!F152</f>
        <v>-3.4853360870071436E-3</v>
      </c>
      <c r="BC367" s="7">
        <f>'Correlation Matrix'!G152</f>
        <v>-1.5156107940501005E-4</v>
      </c>
      <c r="BD367" s="7">
        <f>'Correlation Matrix'!H152</f>
        <v>-4.0695948192333395E-2</v>
      </c>
      <c r="BE367">
        <f>'Correlation Matrix'!I152</f>
        <v>149</v>
      </c>
    </row>
    <row r="368" spans="2:57" x14ac:dyDescent="0.2">
      <c r="B368" s="13" t="str">
        <f>'Correlation Matrix'!B357</f>
        <v>26/07/2024 16:00:00</v>
      </c>
      <c r="C368" s="24">
        <f>'Correlation Matrix'!C357</f>
        <v>2.1586872546282805E-3</v>
      </c>
      <c r="D368">
        <f t="shared" si="60"/>
        <v>2.8521362598048867E-4</v>
      </c>
      <c r="F368" s="18"/>
      <c r="H368" s="13" t="str">
        <f t="shared" si="55"/>
        <v>26/07/2024 16:00:00</v>
      </c>
      <c r="I368" s="24">
        <f>'Correlation Matrix'!D357</f>
        <v>1.462700288091325E-2</v>
      </c>
      <c r="J368">
        <f t="shared" si="61"/>
        <v>2.5817532242000657E-4</v>
      </c>
      <c r="L368" s="18"/>
      <c r="N368" s="13" t="str">
        <f t="shared" si="56"/>
        <v>26/07/2024 16:00:00</v>
      </c>
      <c r="O368" s="8">
        <f>'Correlation Matrix'!E357</f>
        <v>1.9024674391817751E-3</v>
      </c>
      <c r="P368">
        <f t="shared" si="62"/>
        <v>1.4924583008138579E-4</v>
      </c>
      <c r="R368" s="18"/>
      <c r="T368" s="13" t="str">
        <f t="shared" si="57"/>
        <v>26/07/2024 16:00:00</v>
      </c>
      <c r="U368" s="8">
        <f>'Correlation Matrix'!F357</f>
        <v>2.6312140372070941E-2</v>
      </c>
      <c r="V368">
        <f t="shared" si="63"/>
        <v>9.5227916892418225E-4</v>
      </c>
      <c r="X368" s="18"/>
      <c r="Z368" s="13" t="str">
        <f t="shared" si="58"/>
        <v>26/07/2024 16:00:00</v>
      </c>
      <c r="AA368" s="8">
        <f>'Correlation Matrix'!G357</f>
        <v>1.9775241665418462E-2</v>
      </c>
      <c r="AB368">
        <f t="shared" si="64"/>
        <v>1.1989634256586999E-4</v>
      </c>
      <c r="AD368" s="18"/>
      <c r="AF368" s="13" t="str">
        <f t="shared" si="59"/>
        <v>26/07/2024 16:00:00</v>
      </c>
      <c r="AG368" s="8">
        <f>'Correlation Matrix'!H357</f>
        <v>2.6689863996471164E-2</v>
      </c>
      <c r="AH368">
        <f t="shared" si="65"/>
        <v>1.185888216047132E-3</v>
      </c>
      <c r="AJ368" s="18"/>
      <c r="AX368" t="str">
        <f>'Correlation Matrix'!B151</f>
        <v>29/09/2023 16:00:00</v>
      </c>
      <c r="AY368" s="7">
        <f>'Correlation Matrix'!C151</f>
        <v>3.0418274404849423E-3</v>
      </c>
      <c r="AZ368" s="7">
        <f>'Correlation Matrix'!D151</f>
        <v>9.0083580346776038E-3</v>
      </c>
      <c r="BA368" s="7">
        <f>'Correlation Matrix'!E151</f>
        <v>-1.161535419789851E-2</v>
      </c>
      <c r="BB368" s="7">
        <f>'Correlation Matrix'!F151</f>
        <v>-3.7621227993135495E-3</v>
      </c>
      <c r="BC368" s="7">
        <f>'Correlation Matrix'!G151</f>
        <v>-8.8766534955060251E-3</v>
      </c>
      <c r="BD368" s="7">
        <f>'Correlation Matrix'!H151</f>
        <v>-2.1978030824794268E-3</v>
      </c>
      <c r="BE368">
        <f>'Correlation Matrix'!I151</f>
        <v>148</v>
      </c>
    </row>
    <row r="369" spans="2:57" x14ac:dyDescent="0.2">
      <c r="B369" s="13" t="str">
        <f>'Correlation Matrix'!B358</f>
        <v>29/07/2024 16:00:00</v>
      </c>
      <c r="C369" s="24">
        <f>'Correlation Matrix'!C358</f>
        <v>1.2838149401997857E-3</v>
      </c>
      <c r="D369">
        <f t="shared" si="60"/>
        <v>2.6838040426145702E-4</v>
      </c>
      <c r="F369" s="18"/>
      <c r="H369" s="13" t="str">
        <f t="shared" si="55"/>
        <v>29/07/2024 16:00:00</v>
      </c>
      <c r="I369" s="24">
        <f>'Correlation Matrix'!D358</f>
        <v>3.8282792174837046E-3</v>
      </c>
      <c r="J369">
        <f t="shared" si="61"/>
        <v>2.5552175587150084E-4</v>
      </c>
      <c r="L369" s="18"/>
      <c r="N369" s="13" t="str">
        <f t="shared" si="56"/>
        <v>29/07/2024 16:00:00</v>
      </c>
      <c r="O369" s="8">
        <f>'Correlation Matrix'!E358</f>
        <v>-7.8870781576572228E-3</v>
      </c>
      <c r="P369">
        <f t="shared" si="62"/>
        <v>1.4050824321793146E-4</v>
      </c>
      <c r="R369" s="18"/>
      <c r="T369" s="13" t="str">
        <f t="shared" si="57"/>
        <v>29/07/2024 16:00:00</v>
      </c>
      <c r="U369" s="8">
        <f>'Correlation Matrix'!F358</f>
        <v>-2.7307462440902947E-2</v>
      </c>
      <c r="V369">
        <f t="shared" si="63"/>
        <v>9.3668214264630524E-4</v>
      </c>
      <c r="X369" s="18"/>
      <c r="Z369" s="13" t="str">
        <f t="shared" si="58"/>
        <v>29/07/2024 16:00:00</v>
      </c>
      <c r="AA369" s="8">
        <f>'Correlation Matrix'!G358</f>
        <v>7.0951314154281695E-3</v>
      </c>
      <c r="AB369">
        <f t="shared" si="64"/>
        <v>1.3616617298745995E-4</v>
      </c>
      <c r="AD369" s="18"/>
      <c r="AF369" s="13" t="str">
        <f t="shared" si="59"/>
        <v>29/07/2024 16:00:00</v>
      </c>
      <c r="AG369" s="8">
        <f>'Correlation Matrix'!H358</f>
        <v>-1.3574348546339524E-2</v>
      </c>
      <c r="AH369">
        <f t="shared" si="65"/>
        <v>1.1574758534933117E-3</v>
      </c>
      <c r="AJ369" s="18"/>
      <c r="AX369" t="str">
        <f>'Correlation Matrix'!B150</f>
        <v>28/09/2023 16:00:00</v>
      </c>
      <c r="AY369" s="7">
        <f>'Correlation Matrix'!C150</f>
        <v>1.5243905390963399E-3</v>
      </c>
      <c r="AZ369" s="7">
        <f>'Correlation Matrix'!D150</f>
        <v>0</v>
      </c>
      <c r="BA369" s="7">
        <f>'Correlation Matrix'!E150</f>
        <v>-2.6344305843068907E-3</v>
      </c>
      <c r="BB369" s="7">
        <f>'Correlation Matrix'!F150</f>
        <v>2.7527360373937253E-2</v>
      </c>
      <c r="BC369" s="7">
        <f>'Correlation Matrix'!G150</f>
        <v>9.9633491634216805E-3</v>
      </c>
      <c r="BD369" s="7">
        <f>'Correlation Matrix'!H150</f>
        <v>-1.2996047865377863E-2</v>
      </c>
      <c r="BE369">
        <f>'Correlation Matrix'!I150</f>
        <v>147</v>
      </c>
    </row>
    <row r="370" spans="2:57" x14ac:dyDescent="0.2">
      <c r="B370" s="13" t="str">
        <f>'Correlation Matrix'!B359</f>
        <v>30/07/2024 16:00:00</v>
      </c>
      <c r="C370" s="24">
        <f>'Correlation Matrix'!C359</f>
        <v>2.5626958927289704E-3</v>
      </c>
      <c r="D370">
        <f t="shared" si="60"/>
        <v>2.5237647085381038E-4</v>
      </c>
      <c r="F370" s="18"/>
      <c r="H370" s="13" t="str">
        <f t="shared" si="55"/>
        <v>30/07/2024 16:00:00</v>
      </c>
      <c r="I370" s="24">
        <f>'Correlation Matrix'!D359</f>
        <v>-8.1664425790643272E-3</v>
      </c>
      <c r="J370">
        <f t="shared" si="61"/>
        <v>2.4106979382523182E-4</v>
      </c>
      <c r="L370" s="18"/>
      <c r="N370" s="13" t="str">
        <f t="shared" si="56"/>
        <v>30/07/2024 16:00:00</v>
      </c>
      <c r="O370" s="8">
        <f>'Correlation Matrix'!E359</f>
        <v>1.878791386563327E-2</v>
      </c>
      <c r="P370">
        <f t="shared" si="62"/>
        <v>1.3581010873675521E-4</v>
      </c>
      <c r="R370" s="18"/>
      <c r="T370" s="13" t="str">
        <f t="shared" si="57"/>
        <v>30/07/2024 16:00:00</v>
      </c>
      <c r="U370" s="8">
        <f>'Correlation Matrix'!F359</f>
        <v>-5.0025740962267556E-2</v>
      </c>
      <c r="V370">
        <f t="shared" si="63"/>
        <v>9.2522306438520645E-4</v>
      </c>
      <c r="X370" s="18"/>
      <c r="Z370" s="13" t="str">
        <f t="shared" si="58"/>
        <v>30/07/2024 16:00:00</v>
      </c>
      <c r="AA370" s="8">
        <f>'Correlation Matrix'!G359</f>
        <v>1.38398833533656E-2</v>
      </c>
      <c r="AB370">
        <f t="shared" si="64"/>
        <v>1.3101665599634407E-4</v>
      </c>
      <c r="AD370" s="18"/>
      <c r="AF370" s="13" t="str">
        <f t="shared" si="59"/>
        <v>30/07/2024 16:00:00</v>
      </c>
      <c r="AG370" s="8">
        <f>'Correlation Matrix'!H359</f>
        <v>-2.3377459715056826E-2</v>
      </c>
      <c r="AH370">
        <f t="shared" si="65"/>
        <v>1.0990830785911636E-3</v>
      </c>
      <c r="AJ370" s="18"/>
      <c r="AX370" t="str">
        <f>'Correlation Matrix'!B149</f>
        <v>27/09/2023 16:00:00</v>
      </c>
      <c r="AY370" s="7">
        <f>'Correlation Matrix'!C149</f>
        <v>-8.9372363909355351E-3</v>
      </c>
      <c r="AZ370" s="7">
        <f>'Correlation Matrix'!D149</f>
        <v>0</v>
      </c>
      <c r="BA370" s="7">
        <f>'Correlation Matrix'!E149</f>
        <v>1.9124653243629167E-2</v>
      </c>
      <c r="BB370" s="7">
        <f>'Correlation Matrix'!F149</f>
        <v>6.5534938154480577E-3</v>
      </c>
      <c r="BC370" s="7">
        <f>'Correlation Matrix'!G149</f>
        <v>2.5288926114084664E-4</v>
      </c>
      <c r="BD370" s="7">
        <f>'Correlation Matrix'!H149</f>
        <v>2.0617406090885661E-2</v>
      </c>
      <c r="BE370">
        <f>'Correlation Matrix'!I149</f>
        <v>146</v>
      </c>
    </row>
    <row r="371" spans="2:57" x14ac:dyDescent="0.2">
      <c r="B371" s="13" t="str">
        <f>'Correlation Matrix'!B360</f>
        <v>31/07/2024 16:00:00</v>
      </c>
      <c r="C371" s="24">
        <f>'Correlation Matrix'!C360</f>
        <v>1.4879606770613507E-2</v>
      </c>
      <c r="D371">
        <f t="shared" si="60"/>
        <v>2.3762792721689836E-4</v>
      </c>
      <c r="F371" s="18"/>
      <c r="H371" s="13" t="str">
        <f t="shared" si="55"/>
        <v>31/07/2024 16:00:00</v>
      </c>
      <c r="I371" s="24">
        <f>'Correlation Matrix'!D360</f>
        <v>2.8589649602203931E-2</v>
      </c>
      <c r="J371">
        <f t="shared" si="61"/>
        <v>2.3060705325954719E-4</v>
      </c>
      <c r="L371" s="18"/>
      <c r="N371" s="13" t="str">
        <f t="shared" si="56"/>
        <v>31/07/2024 16:00:00</v>
      </c>
      <c r="O371" s="8">
        <f>'Correlation Matrix'!E360</f>
        <v>5.6243117889324861E-3</v>
      </c>
      <c r="P371">
        <f t="shared" si="62"/>
        <v>1.4884064465789721E-4</v>
      </c>
      <c r="R371" s="18"/>
      <c r="T371" s="13" t="str">
        <f t="shared" si="57"/>
        <v>31/07/2024 16:00:00</v>
      </c>
      <c r="U371" s="8">
        <f>'Correlation Matrix'!F360</f>
        <v>5.9342886368591606E-2</v>
      </c>
      <c r="V371">
        <f t="shared" si="63"/>
        <v>1.0198641660515279E-3</v>
      </c>
      <c r="X371" s="18"/>
      <c r="Z371" s="13" t="str">
        <f t="shared" si="58"/>
        <v>31/07/2024 16:00:00</v>
      </c>
      <c r="AA371" s="8">
        <f>'Correlation Matrix'!G360</f>
        <v>3.5694557203469736E-2</v>
      </c>
      <c r="AB371">
        <f t="shared" si="64"/>
        <v>1.3464819891064939E-4</v>
      </c>
      <c r="AD371" s="18"/>
      <c r="AF371" s="13" t="str">
        <f t="shared" si="59"/>
        <v>31/07/2024 16:00:00</v>
      </c>
      <c r="AG371" s="8">
        <f>'Correlation Matrix'!H360</f>
        <v>0.11790817520360748</v>
      </c>
      <c r="AH371">
        <f t="shared" si="65"/>
        <v>1.06592843123944E-3</v>
      </c>
      <c r="AJ371" s="18"/>
      <c r="AX371" t="str">
        <f>'Correlation Matrix'!B148</f>
        <v>26/09/2023 16:00:00</v>
      </c>
      <c r="AY371" s="7">
        <f>'Correlation Matrix'!C148</f>
        <v>-2.3676545590125463E-2</v>
      </c>
      <c r="AZ371" s="7">
        <f>'Correlation Matrix'!D148</f>
        <v>-4.1133106621533182E-2</v>
      </c>
      <c r="BA371" s="7">
        <f>'Correlation Matrix'!E148</f>
        <v>-5.408470584777645E-3</v>
      </c>
      <c r="BB371" s="7">
        <f>'Correlation Matrix'!F148</f>
        <v>-8.0369535148807954E-3</v>
      </c>
      <c r="BC371" s="7">
        <f>'Correlation Matrix'!G148</f>
        <v>-1.7822924061694754E-2</v>
      </c>
      <c r="BD371" s="7">
        <f>'Correlation Matrix'!H148</f>
        <v>-3.37141128424156E-2</v>
      </c>
      <c r="BE371">
        <f>'Correlation Matrix'!I148</f>
        <v>145</v>
      </c>
    </row>
    <row r="372" spans="2:57" x14ac:dyDescent="0.2">
      <c r="B372" s="13" t="str">
        <f>'Correlation Matrix'!B361</f>
        <v>01/08/2024 16:00:00</v>
      </c>
      <c r="C372" s="24">
        <f>'Correlation Matrix'!C361</f>
        <v>-1.689260040488277E-2</v>
      </c>
      <c r="D372">
        <f t="shared" si="60"/>
        <v>2.366544134427697E-4</v>
      </c>
      <c r="F372" s="18"/>
      <c r="H372" s="13" t="str">
        <f t="shared" si="55"/>
        <v>01/08/2024 16:00:00</v>
      </c>
      <c r="I372" s="24">
        <f>'Correlation Matrix'!D361</f>
        <v>-1.5685539218538942E-2</v>
      </c>
      <c r="J372">
        <f t="shared" si="61"/>
        <v>2.6581271392658238E-4</v>
      </c>
      <c r="L372" s="18"/>
      <c r="N372" s="13" t="str">
        <f t="shared" si="56"/>
        <v>01/08/2024 16:00:00</v>
      </c>
      <c r="O372" s="8">
        <f>'Correlation Matrix'!E361</f>
        <v>-5.0155837349781275E-2</v>
      </c>
      <c r="P372">
        <f t="shared" si="62"/>
        <v>1.4180817896437088E-4</v>
      </c>
      <c r="R372" s="18"/>
      <c r="T372" s="13" t="str">
        <f t="shared" si="57"/>
        <v>01/08/2024 16:00:00</v>
      </c>
      <c r="U372" s="8">
        <f>'Correlation Matrix'!F361</f>
        <v>-0.10233956373140794</v>
      </c>
      <c r="V372">
        <f t="shared" si="63"/>
        <v>1.1699670058417709E-3</v>
      </c>
      <c r="X372" s="18"/>
      <c r="Z372" s="13" t="str">
        <f t="shared" si="58"/>
        <v>01/08/2024 16:00:00</v>
      </c>
      <c r="AA372" s="8">
        <f>'Correlation Matrix'!G361</f>
        <v>-2.8074134104362006E-3</v>
      </c>
      <c r="AB372">
        <f t="shared" si="64"/>
        <v>2.0301539181311686E-4</v>
      </c>
      <c r="AD372" s="18"/>
      <c r="AF372" s="13" t="str">
        <f t="shared" si="59"/>
        <v>01/08/2024 16:00:00</v>
      </c>
      <c r="AG372" s="8">
        <f>'Correlation Matrix'!H361</f>
        <v>-6.6605988805084268E-2</v>
      </c>
      <c r="AH372">
        <f t="shared" si="65"/>
        <v>1.8361129921557503E-3</v>
      </c>
      <c r="AJ372" s="18"/>
      <c r="AX372" t="str">
        <f>'Correlation Matrix'!B147</f>
        <v>25/09/2023 16:00:00</v>
      </c>
      <c r="AY372" s="7">
        <f>'Correlation Matrix'!C147</f>
        <v>7.3531838712111624E-3</v>
      </c>
      <c r="AZ372" s="7">
        <f>'Correlation Matrix'!D147</f>
        <v>1.6514066293677417E-2</v>
      </c>
      <c r="BA372" s="7">
        <f>'Correlation Matrix'!E147</f>
        <v>1.4508150233446853E-2</v>
      </c>
      <c r="BB372" s="7">
        <f>'Correlation Matrix'!F147</f>
        <v>-1.1496073549919503E-2</v>
      </c>
      <c r="BC372" s="7">
        <f>'Correlation Matrix'!G147</f>
        <v>6.7104922302903161E-4</v>
      </c>
      <c r="BD372" s="7">
        <f>'Correlation Matrix'!H147</f>
        <v>1.6624366327689547E-2</v>
      </c>
      <c r="BE372">
        <f>'Correlation Matrix'!I147</f>
        <v>144</v>
      </c>
    </row>
    <row r="373" spans="2:57" x14ac:dyDescent="0.2">
      <c r="B373" s="13" t="str">
        <f>'Correlation Matrix'!B362</f>
        <v>02/08/2024 16:00:00</v>
      </c>
      <c r="C373" s="24">
        <f>'Correlation Matrix'!C362</f>
        <v>6.8459032371609137E-3</v>
      </c>
      <c r="D373">
        <f t="shared" si="60"/>
        <v>2.3957674554254626E-4</v>
      </c>
      <c r="F373" s="18"/>
      <c r="H373" s="13" t="str">
        <f t="shared" si="55"/>
        <v>02/08/2024 16:00:00</v>
      </c>
      <c r="I373" s="24">
        <f>'Correlation Matrix'!D362</f>
        <v>-9.1947555961135449E-2</v>
      </c>
      <c r="J373">
        <f t="shared" si="61"/>
        <v>2.6462611952556686E-4</v>
      </c>
      <c r="L373" s="18"/>
      <c r="N373" s="13" t="str">
        <f t="shared" si="56"/>
        <v>02/08/2024 16:00:00</v>
      </c>
      <c r="O373" s="8">
        <f>'Correlation Matrix'!E362</f>
        <v>-2.7029569952870442E-2</v>
      </c>
      <c r="P373">
        <f t="shared" si="62"/>
        <v>2.8423616944197162E-4</v>
      </c>
      <c r="R373" s="18"/>
      <c r="T373" s="13" t="str">
        <f t="shared" si="57"/>
        <v>02/08/2024 16:00:00</v>
      </c>
      <c r="U373" s="8">
        <f>'Correlation Matrix'!F362</f>
        <v>-5.5963371196617651E-2</v>
      </c>
      <c r="V373">
        <f t="shared" si="63"/>
        <v>1.7281721637753596E-3</v>
      </c>
      <c r="X373" s="18"/>
      <c r="Z373" s="13" t="str">
        <f t="shared" si="58"/>
        <v>02/08/2024 16:00:00</v>
      </c>
      <c r="AA373" s="8">
        <f>'Correlation Matrix'!G362</f>
        <v>-8.4376323385861539E-4</v>
      </c>
      <c r="AB373">
        <f t="shared" si="64"/>
        <v>1.9130736250775566E-4</v>
      </c>
      <c r="AD373" s="18"/>
      <c r="AF373" s="13" t="str">
        <f t="shared" si="59"/>
        <v>02/08/2024 16:00:00</v>
      </c>
      <c r="AG373" s="8">
        <f>'Correlation Matrix'!H362</f>
        <v>-6.0892157741768684E-2</v>
      </c>
      <c r="AH373">
        <f t="shared" si="65"/>
        <v>1.9921276773085862E-3</v>
      </c>
      <c r="AJ373" s="18"/>
      <c r="AX373" t="str">
        <f>'Correlation Matrix'!B146</f>
        <v>22/09/2023 16:00:00</v>
      </c>
      <c r="AY373" s="7">
        <f>'Correlation Matrix'!C146</f>
        <v>4.9323339269332096E-3</v>
      </c>
      <c r="AZ373" s="7">
        <f>'Correlation Matrix'!D146</f>
        <v>-1.6250729055143228E-3</v>
      </c>
      <c r="BA373" s="7">
        <f>'Correlation Matrix'!E146</f>
        <v>6.5767878173875133E-3</v>
      </c>
      <c r="BB373" s="7">
        <f>'Correlation Matrix'!F146</f>
        <v>1.5655318999276861E-2</v>
      </c>
      <c r="BC373" s="7">
        <f>'Correlation Matrix'!G146</f>
        <v>-2.8302608331528334E-3</v>
      </c>
      <c r="BD373" s="7">
        <f>'Correlation Matrix'!H146</f>
        <v>3.8129869165711202E-3</v>
      </c>
      <c r="BE373">
        <f>'Correlation Matrix'!I146</f>
        <v>143</v>
      </c>
    </row>
    <row r="374" spans="2:57" x14ac:dyDescent="0.2">
      <c r="B374" s="13" t="str">
        <f>'Correlation Matrix'!B363</f>
        <v>05/08/2024 16:00:00</v>
      </c>
      <c r="C374" s="24">
        <f>'Correlation Matrix'!C363</f>
        <v>-4.9365695898139543E-2</v>
      </c>
      <c r="D374">
        <f t="shared" si="60"/>
        <v>2.2801412427794768E-4</v>
      </c>
      <c r="F374" s="18"/>
      <c r="H374" s="13" t="str">
        <f t="shared" si="55"/>
        <v>05/08/2024 16:00:00</v>
      </c>
      <c r="I374" s="24">
        <f>'Correlation Matrix'!D363</f>
        <v>-4.1839983211660367E-2</v>
      </c>
      <c r="J374">
        <f t="shared" si="61"/>
        <v>7.5600973518760131E-4</v>
      </c>
      <c r="L374" s="18"/>
      <c r="N374" s="13" t="str">
        <f t="shared" si="56"/>
        <v>05/08/2024 16:00:00</v>
      </c>
      <c r="O374" s="8">
        <f>'Correlation Matrix'!E363</f>
        <v>-2.6535440487482017E-2</v>
      </c>
      <c r="P374">
        <f t="shared" si="62"/>
        <v>3.1101785838568037E-4</v>
      </c>
      <c r="R374" s="18"/>
      <c r="T374" s="13" t="str">
        <f t="shared" si="57"/>
        <v>05/08/2024 16:00:00</v>
      </c>
      <c r="U374" s="8">
        <f>'Correlation Matrix'!F363</f>
        <v>-4.1695682367248917E-3</v>
      </c>
      <c r="V374">
        <f t="shared" si="63"/>
        <v>1.8123957688902632E-3</v>
      </c>
      <c r="X374" s="18"/>
      <c r="Z374" s="13" t="str">
        <f t="shared" si="58"/>
        <v>05/08/2024 16:00:00</v>
      </c>
      <c r="AA374" s="8">
        <f>'Correlation Matrix'!G363</f>
        <v>-4.4298298110343859E-2</v>
      </c>
      <c r="AB374">
        <f t="shared" si="64"/>
        <v>1.79871636940979E-4</v>
      </c>
      <c r="AD374" s="18"/>
      <c r="AF374" s="13" t="str">
        <f t="shared" si="59"/>
        <v>05/08/2024 16:00:00</v>
      </c>
      <c r="AG374" s="8">
        <f>'Correlation Matrix'!H363</f>
        <v>1.7149211260285468E-2</v>
      </c>
      <c r="AH374">
        <f t="shared" si="65"/>
        <v>2.0950713091369773E-3</v>
      </c>
      <c r="AJ374" s="18"/>
      <c r="AX374" t="str">
        <f>'Correlation Matrix'!B145</f>
        <v>21/09/2023 16:00:00</v>
      </c>
      <c r="AY374" s="7">
        <f>'Correlation Matrix'!C145</f>
        <v>-8.9291418054534399E-3</v>
      </c>
      <c r="AZ374" s="7">
        <f>'Correlation Matrix'!D145</f>
        <v>-4.5053345188115809E-2</v>
      </c>
      <c r="BA374" s="7">
        <f>'Correlation Matrix'!E145</f>
        <v>-9.0394733879472829E-3</v>
      </c>
      <c r="BB374" s="7">
        <f>'Correlation Matrix'!F145</f>
        <v>-2.702073348571048E-2</v>
      </c>
      <c r="BC374" s="7">
        <f>'Correlation Matrix'!G145</f>
        <v>-1.7595185337903805E-2</v>
      </c>
      <c r="BD374" s="7">
        <f>'Correlation Matrix'!H145</f>
        <v>-1.7267237443383341E-3</v>
      </c>
      <c r="BE374">
        <f>'Correlation Matrix'!I145</f>
        <v>142</v>
      </c>
    </row>
    <row r="375" spans="2:57" x14ac:dyDescent="0.2">
      <c r="B375" s="13" t="str">
        <f>'Correlation Matrix'!B364</f>
        <v>06/08/2024 16:00:00</v>
      </c>
      <c r="C375" s="24">
        <f>'Correlation Matrix'!C364</f>
        <v>-9.7959967031821006E-3</v>
      </c>
      <c r="D375">
        <f t="shared" si="60"/>
        <v>3.605515927117264E-4</v>
      </c>
      <c r="F375" s="18"/>
      <c r="H375" s="13" t="str">
        <f t="shared" si="55"/>
        <v>06/08/2024 16:00:00</v>
      </c>
      <c r="I375" s="24">
        <f>'Correlation Matrix'!D364</f>
        <v>5.6355622135446752E-3</v>
      </c>
      <c r="J375">
        <f t="shared" si="61"/>
        <v>8.1568420278546648E-4</v>
      </c>
      <c r="L375" s="18"/>
      <c r="N375" s="13" t="str">
        <f t="shared" si="56"/>
        <v>06/08/2024 16:00:00</v>
      </c>
      <c r="O375" s="8">
        <f>'Correlation Matrix'!E364</f>
        <v>-9.9344316293610169E-3</v>
      </c>
      <c r="P375">
        <f t="shared" si="62"/>
        <v>3.346045629944216E-4</v>
      </c>
      <c r="R375" s="18"/>
      <c r="T375" s="13" t="str">
        <f t="shared" si="57"/>
        <v>06/08/2024 16:00:00</v>
      </c>
      <c r="U375" s="8">
        <f>'Correlation Matrix'!F364</f>
        <v>6.7091055590870249E-3</v>
      </c>
      <c r="V375">
        <f t="shared" si="63"/>
        <v>1.7046951407136896E-3</v>
      </c>
      <c r="X375" s="18"/>
      <c r="Z375" s="13" t="str">
        <f t="shared" si="58"/>
        <v>06/08/2024 16:00:00</v>
      </c>
      <c r="AA375" s="8">
        <f>'Correlation Matrix'!G364</f>
        <v>1.4152769083695636E-2</v>
      </c>
      <c r="AB375">
        <f t="shared" si="64"/>
        <v>2.8681969165289404E-4</v>
      </c>
      <c r="AD375" s="18"/>
      <c r="AF375" s="13" t="str">
        <f t="shared" si="59"/>
        <v>06/08/2024 16:00:00</v>
      </c>
      <c r="AG375" s="8">
        <f>'Correlation Matrix'!H364</f>
        <v>6.3096050436021719E-2</v>
      </c>
      <c r="AH375">
        <f t="shared" si="65"/>
        <v>1.9870127573997525E-3</v>
      </c>
      <c r="AJ375" s="18"/>
      <c r="AX375" t="str">
        <f>'Correlation Matrix'!B144</f>
        <v>20/09/2023 16:00:00</v>
      </c>
      <c r="AY375" s="7">
        <f>'Correlation Matrix'!C144</f>
        <v>-2.0194729623152739E-2</v>
      </c>
      <c r="AZ375" s="7">
        <f>'Correlation Matrix'!D144</f>
        <v>-1.7148302376172316E-2</v>
      </c>
      <c r="BA375" s="7">
        <f>'Correlation Matrix'!E144</f>
        <v>-3.0549006956045576E-3</v>
      </c>
      <c r="BB375" s="7">
        <f>'Correlation Matrix'!F144</f>
        <v>3.8699261187469101E-2</v>
      </c>
      <c r="BC375" s="7">
        <f>'Correlation Matrix'!G144</f>
        <v>-7.3054144450758265E-3</v>
      </c>
      <c r="BD375" s="7">
        <f>'Correlation Matrix'!H144</f>
        <v>-3.7159602282644246E-3</v>
      </c>
      <c r="BE375">
        <f>'Correlation Matrix'!I144</f>
        <v>141</v>
      </c>
    </row>
    <row r="376" spans="2:57" x14ac:dyDescent="0.2">
      <c r="B376" s="13" t="str">
        <f>'Correlation Matrix'!B365</f>
        <v>07/08/2024 16:00:00</v>
      </c>
      <c r="C376" s="24">
        <f>'Correlation Matrix'!C365</f>
        <v>1.2420732753943361E-2</v>
      </c>
      <c r="D376">
        <f t="shared" si="60"/>
        <v>3.4467619023354808E-4</v>
      </c>
      <c r="F376" s="18"/>
      <c r="H376" s="13" t="str">
        <f t="shared" si="55"/>
        <v>07/08/2024 16:00:00</v>
      </c>
      <c r="I376" s="24">
        <f>'Correlation Matrix'!D365</f>
        <v>5.1740183180275364E-3</v>
      </c>
      <c r="J376">
        <f t="shared" si="61"/>
        <v>7.6864872430610232E-4</v>
      </c>
      <c r="L376" s="18"/>
      <c r="N376" s="13" t="str">
        <f t="shared" si="56"/>
        <v>07/08/2024 16:00:00</v>
      </c>
      <c r="O376" s="8">
        <f>'Correlation Matrix'!E365</f>
        <v>-5.7415085604373001E-3</v>
      </c>
      <c r="P376">
        <f t="shared" si="62"/>
        <v>3.2044986512266317E-4</v>
      </c>
      <c r="R376" s="18"/>
      <c r="T376" s="13" t="str">
        <f t="shared" si="57"/>
        <v>07/08/2024 16:00:00</v>
      </c>
      <c r="U376" s="8">
        <f>'Correlation Matrix'!F365</f>
        <v>-1.9793404373527564E-2</v>
      </c>
      <c r="V376">
        <f t="shared" si="63"/>
        <v>1.6051141581150466E-3</v>
      </c>
      <c r="X376" s="18"/>
      <c r="Z376" s="13" t="str">
        <f t="shared" si="58"/>
        <v>07/08/2024 16:00:00</v>
      </c>
      <c r="AA376" s="8">
        <f>'Correlation Matrix'!G365</f>
        <v>3.4293128225524436E-3</v>
      </c>
      <c r="AB376">
        <f t="shared" si="64"/>
        <v>2.8162856251790505E-4</v>
      </c>
      <c r="AD376" s="18"/>
      <c r="AF376" s="13" t="str">
        <f t="shared" si="59"/>
        <v>07/08/2024 16:00:00</v>
      </c>
      <c r="AG376" s="8">
        <f>'Correlation Matrix'!H365</f>
        <v>-7.651825524221367E-3</v>
      </c>
      <c r="AH376">
        <f t="shared" si="65"/>
        <v>2.1066586867932672E-3</v>
      </c>
      <c r="AJ376" s="18"/>
      <c r="AX376" t="str">
        <f>'Correlation Matrix'!B143</f>
        <v>19/09/2023 16:00:00</v>
      </c>
      <c r="AY376" s="7">
        <f>'Correlation Matrix'!C143</f>
        <v>6.1617940867738823E-3</v>
      </c>
      <c r="AZ376" s="7">
        <f>'Correlation Matrix'!D143</f>
        <v>-1.6930630269952396E-2</v>
      </c>
      <c r="BA376" s="7">
        <f>'Correlation Matrix'!E143</f>
        <v>-1.1961007131064317E-4</v>
      </c>
      <c r="BB376" s="7">
        <f>'Correlation Matrix'!F143</f>
        <v>6.3453906819528772E-3</v>
      </c>
      <c r="BC376" s="7">
        <f>'Correlation Matrix'!G143</f>
        <v>-8.6678605916114451E-3</v>
      </c>
      <c r="BD376" s="7">
        <f>'Correlation Matrix'!H143</f>
        <v>-1.807664989704075E-3</v>
      </c>
      <c r="BE376">
        <f>'Correlation Matrix'!I143</f>
        <v>140</v>
      </c>
    </row>
    <row r="377" spans="2:57" x14ac:dyDescent="0.2">
      <c r="B377" s="13" t="str">
        <f>'Correlation Matrix'!B366</f>
        <v>08/08/2024 16:00:00</v>
      </c>
      <c r="C377" s="24">
        <f>'Correlation Matrix'!C366</f>
        <v>1.6496486400387027E-2</v>
      </c>
      <c r="D377">
        <f t="shared" si="60"/>
        <v>3.3325209494822807E-4</v>
      </c>
      <c r="F377" s="18"/>
      <c r="H377" s="13" t="str">
        <f t="shared" si="55"/>
        <v>08/08/2024 16:00:00</v>
      </c>
      <c r="I377" s="24">
        <f>'Correlation Matrix'!D366</f>
        <v>1.8444081297787844E-2</v>
      </c>
      <c r="J377">
        <f t="shared" si="61"/>
        <v>7.2413602878105329E-4</v>
      </c>
      <c r="L377" s="18"/>
      <c r="N377" s="13" t="str">
        <f t="shared" si="56"/>
        <v>08/08/2024 16:00:00</v>
      </c>
      <c r="O377" s="8">
        <f>'Correlation Matrix'!E366</f>
        <v>1.450007977418352E-2</v>
      </c>
      <c r="P377">
        <f t="shared" si="62"/>
        <v>3.0320076844827788E-4</v>
      </c>
      <c r="R377" s="18"/>
      <c r="T377" s="13" t="str">
        <f t="shared" si="57"/>
        <v>08/08/2024 16:00:00</v>
      </c>
      <c r="U377" s="8">
        <f>'Correlation Matrix'!F366</f>
        <v>4.7310774483975603E-2</v>
      </c>
      <c r="V377">
        <f t="shared" si="63"/>
        <v>1.5323140400297826E-3</v>
      </c>
      <c r="X377" s="18"/>
      <c r="Z377" s="13" t="str">
        <f t="shared" si="58"/>
        <v>08/08/2024 16:00:00</v>
      </c>
      <c r="AA377" s="8">
        <f>'Correlation Matrix'!G366</f>
        <v>1.2679368469251077E-2</v>
      </c>
      <c r="AB377">
        <f t="shared" si="64"/>
        <v>2.6543645995292609E-4</v>
      </c>
      <c r="AD377" s="18"/>
      <c r="AF377" s="13" t="str">
        <f t="shared" si="59"/>
        <v>08/08/2024 16:00:00</v>
      </c>
      <c r="AG377" s="8">
        <f>'Correlation Matrix'!H366</f>
        <v>4.0202855993848229E-2</v>
      </c>
      <c r="AH377">
        <f t="shared" si="65"/>
        <v>1.9837721916168586E-3</v>
      </c>
      <c r="AJ377" s="18"/>
      <c r="AX377" t="str">
        <f>'Correlation Matrix'!B142</f>
        <v>18/09/2023 16:00:00</v>
      </c>
      <c r="AY377" s="7">
        <f>'Correlation Matrix'!C142</f>
        <v>1.6771881613828182E-2</v>
      </c>
      <c r="AZ377" s="7">
        <f>'Correlation Matrix'!D142</f>
        <v>-2.9247087224662026E-3</v>
      </c>
      <c r="BA377" s="7">
        <f>'Correlation Matrix'!E142</f>
        <v>4.3150013014132795E-3</v>
      </c>
      <c r="BB377" s="7">
        <f>'Correlation Matrix'!F142</f>
        <v>9.0978019921917426E-4</v>
      </c>
      <c r="BC377" s="7">
        <f>'Correlation Matrix'!G142</f>
        <v>6.7834379234190667E-3</v>
      </c>
      <c r="BD377" s="7">
        <f>'Correlation Matrix'!H142</f>
        <v>7.3413118040485063E-3</v>
      </c>
      <c r="BE377">
        <f>'Correlation Matrix'!I142</f>
        <v>139</v>
      </c>
    </row>
    <row r="378" spans="2:57" x14ac:dyDescent="0.2">
      <c r="B378" s="13" t="str">
        <f>'Correlation Matrix'!B367</f>
        <v>09/08/2024 16:00:00</v>
      </c>
      <c r="C378" s="24">
        <f>'Correlation Matrix'!C367</f>
        <v>1.3642395264465933E-2</v>
      </c>
      <c r="D378">
        <f t="shared" si="60"/>
        <v>3.2958501306482366E-4</v>
      </c>
      <c r="F378" s="18"/>
      <c r="H378" s="13" t="str">
        <f t="shared" si="55"/>
        <v>09/08/2024 16:00:00</v>
      </c>
      <c r="I378" s="24">
        <f>'Correlation Matrix'!D367</f>
        <v>6.8522237213958573E-3</v>
      </c>
      <c r="J378">
        <f t="shared" si="61"/>
        <v>7.0109891514935456E-4</v>
      </c>
      <c r="L378" s="18"/>
      <c r="N378" s="13" t="str">
        <f t="shared" si="56"/>
        <v>09/08/2024 16:00:00</v>
      </c>
      <c r="O378" s="8">
        <f>'Correlation Matrix'!E367</f>
        <v>3.4544735195824045E-3</v>
      </c>
      <c r="P378">
        <f t="shared" si="62"/>
        <v>2.976238611488424E-4</v>
      </c>
      <c r="R378" s="18"/>
      <c r="T378" s="13" t="str">
        <f t="shared" si="57"/>
        <v>09/08/2024 16:00:00</v>
      </c>
      <c r="U378" s="8">
        <f>'Correlation Matrix'!F367</f>
        <v>1.1818623462581794E-2</v>
      </c>
      <c r="V378">
        <f t="shared" si="63"/>
        <v>1.5746737605644115E-3</v>
      </c>
      <c r="X378" s="18"/>
      <c r="Z378" s="13" t="str">
        <f t="shared" si="58"/>
        <v>09/08/2024 16:00:00</v>
      </c>
      <c r="AA378" s="8">
        <f>'Correlation Matrix'!G367</f>
        <v>2.6305420929787575E-3</v>
      </c>
      <c r="AB378">
        <f t="shared" si="64"/>
        <v>2.5915625544249281E-4</v>
      </c>
      <c r="AD378" s="18"/>
      <c r="AF378" s="13" t="str">
        <f t="shared" si="59"/>
        <v>09/08/2024 16:00:00</v>
      </c>
      <c r="AG378" s="8">
        <f>'Correlation Matrix'!H367</f>
        <v>1.5070595660415079E-2</v>
      </c>
      <c r="AH378">
        <f t="shared" si="65"/>
        <v>1.9617220379235731E-3</v>
      </c>
      <c r="AJ378" s="18"/>
      <c r="AX378" t="str">
        <f>'Correlation Matrix'!B141</f>
        <v>15/09/2023 16:00:00</v>
      </c>
      <c r="AY378" s="7">
        <f>'Correlation Matrix'!C141</f>
        <v>-4.1625149196311386E-3</v>
      </c>
      <c r="AZ378" s="7">
        <f>'Correlation Matrix'!D141</f>
        <v>-3.0376577103179956E-2</v>
      </c>
      <c r="BA378" s="7">
        <f>'Correlation Matrix'!E141</f>
        <v>-4.3748009725328545E-3</v>
      </c>
      <c r="BB378" s="7">
        <f>'Correlation Matrix'!F141</f>
        <v>-1.8187334507110231E-3</v>
      </c>
      <c r="BC378" s="7">
        <f>'Correlation Matrix'!G141</f>
        <v>2.3439870576224303E-3</v>
      </c>
      <c r="BD378" s="7">
        <f>'Correlation Matrix'!H141</f>
        <v>-2.2753803273283142E-2</v>
      </c>
      <c r="BE378">
        <f>'Correlation Matrix'!I141</f>
        <v>138</v>
      </c>
    </row>
    <row r="379" spans="2:57" x14ac:dyDescent="0.2">
      <c r="B379" s="13" t="str">
        <f>'Correlation Matrix'!B368</f>
        <v>12/08/2024 16:00:00</v>
      </c>
      <c r="C379" s="24">
        <f>'Correlation Matrix'!C368</f>
        <v>5.9478700834188188E-3</v>
      </c>
      <c r="D379">
        <f t="shared" si="60"/>
        <v>3.2097680919404955E-4</v>
      </c>
      <c r="F379" s="18"/>
      <c r="H379" s="13" t="str">
        <f t="shared" si="55"/>
        <v>12/08/2024 16:00:00</v>
      </c>
      <c r="I379" s="24">
        <f>'Correlation Matrix'!D368</f>
        <v>-8.3897649794417804E-4</v>
      </c>
      <c r="J379">
        <f t="shared" si="61"/>
        <v>6.6185015843607683E-4</v>
      </c>
      <c r="L379" s="18"/>
      <c r="N379" s="13" t="str">
        <f t="shared" si="56"/>
        <v>12/08/2024 16:00:00</v>
      </c>
      <c r="O379" s="8">
        <f>'Correlation Matrix'!E368</f>
        <v>2.0688941834426903E-4</v>
      </c>
      <c r="P379">
        <f t="shared" si="62"/>
        <v>2.8048243271776161E-4</v>
      </c>
      <c r="R379" s="18"/>
      <c r="T379" s="13" t="str">
        <f t="shared" si="57"/>
        <v>12/08/2024 16:00:00</v>
      </c>
      <c r="U379" s="8">
        <f>'Correlation Matrix'!F368</f>
        <v>1.1461443519006598E-2</v>
      </c>
      <c r="V379">
        <f t="shared" si="63"/>
        <v>1.488574126563564E-3</v>
      </c>
      <c r="X379" s="18"/>
      <c r="Z379" s="13" t="str">
        <f t="shared" si="58"/>
        <v>12/08/2024 16:00:00</v>
      </c>
      <c r="AA379" s="8">
        <f>'Correlation Matrix'!G368</f>
        <v>-2.3891207786937508E-3</v>
      </c>
      <c r="AB379">
        <f t="shared" si="64"/>
        <v>2.4402206521811922E-4</v>
      </c>
      <c r="AD379" s="18"/>
      <c r="AF379" s="13" t="str">
        <f t="shared" si="59"/>
        <v>12/08/2024 16:00:00</v>
      </c>
      <c r="AG379" s="8">
        <f>'Correlation Matrix'!H368</f>
        <v>-1.3467859982356225E-2</v>
      </c>
      <c r="AH379">
        <f t="shared" si="65"/>
        <v>1.8576460868617419E-3</v>
      </c>
      <c r="AJ379" s="18"/>
      <c r="AX379" t="str">
        <f>'Correlation Matrix'!B140</f>
        <v>14/09/2023 16:00:00</v>
      </c>
      <c r="AY379" s="7">
        <f>'Correlation Matrix'!C140</f>
        <v>8.7441620156289389E-3</v>
      </c>
      <c r="AZ379" s="7">
        <f>'Correlation Matrix'!D140</f>
        <v>-8.9788312831963534E-4</v>
      </c>
      <c r="BA379" s="7">
        <f>'Correlation Matrix'!E140</f>
        <v>6.1782279716836681E-3</v>
      </c>
      <c r="BB379" s="7">
        <f>'Correlation Matrix'!F140</f>
        <v>1.0656212879003178E-2</v>
      </c>
      <c r="BC379" s="7">
        <f>'Correlation Matrix'!G140</f>
        <v>-7.135655367770409E-3</v>
      </c>
      <c r="BD379" s="7">
        <f>'Correlation Matrix'!H140</f>
        <v>2.8775719281401591E-2</v>
      </c>
      <c r="BE379">
        <f>'Correlation Matrix'!I140</f>
        <v>137</v>
      </c>
    </row>
    <row r="380" spans="2:57" x14ac:dyDescent="0.2">
      <c r="B380" s="13" t="str">
        <f>'Correlation Matrix'!B369</f>
        <v>13/08/2024 16:00:00</v>
      </c>
      <c r="C380" s="24">
        <f>'Correlation Matrix'!C369</f>
        <v>1.7046903231228767E-2</v>
      </c>
      <c r="D380">
        <f t="shared" si="60"/>
        <v>3.038408301541603E-4</v>
      </c>
      <c r="F380" s="18"/>
      <c r="H380" s="13" t="str">
        <f t="shared" si="55"/>
        <v>13/08/2024 16:00:00</v>
      </c>
      <c r="I380" s="24">
        <f>'Correlation Matrix'!D369</f>
        <v>2.0354973901832534E-2</v>
      </c>
      <c r="J380">
        <f t="shared" si="61"/>
        <v>6.2218138182375835E-4</v>
      </c>
      <c r="L380" s="18"/>
      <c r="N380" s="13" t="str">
        <f t="shared" si="56"/>
        <v>13/08/2024 16:00:00</v>
      </c>
      <c r="O380" s="8">
        <f>'Correlation Matrix'!E369</f>
        <v>-6.0172398590355274E-3</v>
      </c>
      <c r="P380">
        <f t="shared" si="62"/>
        <v>2.6365605494858125E-4</v>
      </c>
      <c r="R380" s="18"/>
      <c r="T380" s="13" t="str">
        <f t="shared" si="57"/>
        <v>13/08/2024 16:00:00</v>
      </c>
      <c r="U380" s="8">
        <f>'Correlation Matrix'!F369</f>
        <v>1.9961608783764805E-2</v>
      </c>
      <c r="V380">
        <f t="shared" si="63"/>
        <v>1.4071415602221128E-3</v>
      </c>
      <c r="X380" s="18"/>
      <c r="Z380" s="13" t="str">
        <f t="shared" si="58"/>
        <v>13/08/2024 16:00:00</v>
      </c>
      <c r="AA380" s="8">
        <f>'Correlation Matrix'!G369</f>
        <v>8.0214626052713574E-3</v>
      </c>
      <c r="AB380">
        <f t="shared" si="64"/>
        <v>2.2972321519074325E-4</v>
      </c>
      <c r="AD380" s="18"/>
      <c r="AF380" s="13" t="str">
        <f t="shared" si="59"/>
        <v>13/08/2024 16:00:00</v>
      </c>
      <c r="AG380" s="8">
        <f>'Correlation Matrix'!H369</f>
        <v>1.1042210195682703E-2</v>
      </c>
      <c r="AH380">
        <f t="shared" si="65"/>
        <v>1.7570703168002984E-3</v>
      </c>
      <c r="AJ380" s="18"/>
      <c r="AX380" t="str">
        <f>'Correlation Matrix'!B139</f>
        <v>13/09/2023 16:00:00</v>
      </c>
      <c r="AY380" s="7">
        <f>'Correlation Matrix'!C139</f>
        <v>-1.1925621351756389E-2</v>
      </c>
      <c r="AZ380" s="7">
        <f>'Correlation Matrix'!D139</f>
        <v>2.5308957134386981E-2</v>
      </c>
      <c r="BA380" s="7">
        <f>'Correlation Matrix'!E139</f>
        <v>-3.6635577446163209E-3</v>
      </c>
      <c r="BB380" s="7">
        <f>'Correlation Matrix'!F139</f>
        <v>2.1659262541228817E-2</v>
      </c>
      <c r="BC380" s="7">
        <f>'Correlation Matrix'!G139</f>
        <v>7.2066012498619175E-5</v>
      </c>
      <c r="BD380" s="7">
        <f>'Correlation Matrix'!H139</f>
        <v>7.0717106021397445E-3</v>
      </c>
      <c r="BE380">
        <f>'Correlation Matrix'!I139</f>
        <v>136</v>
      </c>
    </row>
    <row r="381" spans="2:57" x14ac:dyDescent="0.2">
      <c r="B381" s="13" t="str">
        <f>'Correlation Matrix'!B370</f>
        <v>14/08/2024 16:00:00</v>
      </c>
      <c r="C381" s="24">
        <f>'Correlation Matrix'!C370</f>
        <v>2.0316492687641797E-3</v>
      </c>
      <c r="D381">
        <f t="shared" si="60"/>
        <v>3.0304619493140333E-4</v>
      </c>
      <c r="F381" s="18"/>
      <c r="H381" s="13" t="str">
        <f t="shared" si="55"/>
        <v>14/08/2024 16:00:00</v>
      </c>
      <c r="I381" s="24">
        <f>'Correlation Matrix'!D370</f>
        <v>-7.6396442466294956E-4</v>
      </c>
      <c r="J381">
        <f t="shared" si="61"/>
        <v>6.0970999666698988E-4</v>
      </c>
      <c r="L381" s="18"/>
      <c r="N381" s="13" t="str">
        <f t="shared" si="56"/>
        <v>14/08/2024 16:00:00</v>
      </c>
      <c r="O381" s="8">
        <f>'Correlation Matrix'!E370</f>
        <v>3.6008625570875643E-3</v>
      </c>
      <c r="P381">
        <f t="shared" si="62"/>
        <v>2.5000912218293633E-4</v>
      </c>
      <c r="R381" s="18"/>
      <c r="T381" s="13" t="str">
        <f t="shared" si="57"/>
        <v>14/08/2024 16:00:00</v>
      </c>
      <c r="U381" s="8">
        <f>'Correlation Matrix'!F370</f>
        <v>-1.2897680205825699E-3</v>
      </c>
      <c r="V381">
        <f t="shared" si="63"/>
        <v>1.3466210161229507E-3</v>
      </c>
      <c r="X381" s="18"/>
      <c r="Z381" s="13" t="str">
        <f t="shared" si="58"/>
        <v>14/08/2024 16:00:00</v>
      </c>
      <c r="AA381" s="8">
        <f>'Correlation Matrix'!G370</f>
        <v>1.7400387198734486E-3</v>
      </c>
      <c r="AB381">
        <f t="shared" si="64"/>
        <v>2.1980045401896465E-4</v>
      </c>
      <c r="AD381" s="18"/>
      <c r="AF381" s="13" t="str">
        <f t="shared" si="59"/>
        <v>14/08/2024 16:00:00</v>
      </c>
      <c r="AG381" s="8">
        <f>'Correlation Matrix'!H370</f>
        <v>-1.7361177349924251E-2</v>
      </c>
      <c r="AH381">
        <f t="shared" si="65"/>
        <v>1.6589619221526188E-3</v>
      </c>
      <c r="AJ381" s="18"/>
      <c r="AX381" t="str">
        <f>'Correlation Matrix'!B138</f>
        <v>12/09/2023 16:00:00</v>
      </c>
      <c r="AY381" s="7">
        <f>'Correlation Matrix'!C138</f>
        <v>-1.7207869920025237E-2</v>
      </c>
      <c r="AZ381" s="7">
        <f>'Correlation Matrix'!D138</f>
        <v>-1.3153919481432784E-2</v>
      </c>
      <c r="BA381" s="7">
        <f>'Correlation Matrix'!E138</f>
        <v>1.8453498812930021E-2</v>
      </c>
      <c r="BB381" s="7">
        <f>'Correlation Matrix'!F138</f>
        <v>-1.4285957247476541E-2</v>
      </c>
      <c r="BC381" s="7">
        <f>'Correlation Matrix'!G138</f>
        <v>-1.0084518718645817E-3</v>
      </c>
      <c r="BD381" s="7">
        <f>'Correlation Matrix'!H138</f>
        <v>-1.3548358099154391E-2</v>
      </c>
      <c r="BE381">
        <f>'Correlation Matrix'!I138</f>
        <v>135</v>
      </c>
    </row>
    <row r="382" spans="2:57" x14ac:dyDescent="0.2">
      <c r="B382" s="13" t="str">
        <f>'Correlation Matrix'!B371</f>
        <v>15/08/2024 16:00:00</v>
      </c>
      <c r="C382" s="24">
        <f>'Correlation Matrix'!C371</f>
        <v>1.3439858244384291E-2</v>
      </c>
      <c r="D382">
        <f t="shared" si="60"/>
        <v>2.8511107916059529E-4</v>
      </c>
      <c r="F382" s="18"/>
      <c r="H382" s="13" t="str">
        <f t="shared" si="55"/>
        <v>15/08/2024 16:00:00</v>
      </c>
      <c r="I382" s="24">
        <f>'Correlation Matrix'!D371</f>
        <v>4.3091023264687764E-2</v>
      </c>
      <c r="J382">
        <f t="shared" si="61"/>
        <v>5.7316241536549948E-4</v>
      </c>
      <c r="L382" s="18"/>
      <c r="N382" s="13" t="str">
        <f t="shared" si="56"/>
        <v>15/08/2024 16:00:00</v>
      </c>
      <c r="O382" s="8">
        <f>'Correlation Matrix'!E371</f>
        <v>1.4615829538916547E-2</v>
      </c>
      <c r="P382">
        <f t="shared" si="62"/>
        <v>2.3578654752126225E-4</v>
      </c>
      <c r="R382" s="18"/>
      <c r="T382" s="13" t="str">
        <f t="shared" si="57"/>
        <v>15/08/2024 16:00:00</v>
      </c>
      <c r="U382" s="8">
        <f>'Correlation Matrix'!F371</f>
        <v>3.1963775205397442E-2</v>
      </c>
      <c r="V382">
        <f t="shared" si="63"/>
        <v>1.2659235652483886E-3</v>
      </c>
      <c r="X382" s="18"/>
      <c r="Z382" s="13" t="str">
        <f t="shared" si="58"/>
        <v>15/08/2024 16:00:00</v>
      </c>
      <c r="AA382" s="8">
        <f>'Correlation Matrix'!G371</f>
        <v>1.8409985217563877E-2</v>
      </c>
      <c r="AB382">
        <f t="shared" si="64"/>
        <v>2.0679409086262629E-4</v>
      </c>
      <c r="AD382" s="18"/>
      <c r="AF382" s="13" t="str">
        <f t="shared" si="59"/>
        <v>15/08/2024 16:00:00</v>
      </c>
      <c r="AG382" s="8">
        <f>'Correlation Matrix'!H371</f>
        <v>2.2521799650859143E-2</v>
      </c>
      <c r="AH382">
        <f t="shared" si="65"/>
        <v>1.5775088355619929E-3</v>
      </c>
      <c r="AJ382" s="18"/>
      <c r="AX382" t="str">
        <f>'Correlation Matrix'!B137</f>
        <v>11/09/2023 16:00:00</v>
      </c>
      <c r="AY382" s="7">
        <f>'Correlation Matrix'!C137</f>
        <v>6.6006840313520927E-3</v>
      </c>
      <c r="AZ382" s="7">
        <f>'Correlation Matrix'!D137</f>
        <v>3.4624722086139377E-2</v>
      </c>
      <c r="BA382" s="7">
        <f>'Correlation Matrix'!E137</f>
        <v>-2.0848566121543663E-2</v>
      </c>
      <c r="BB382" s="7">
        <f>'Correlation Matrix'!F137</f>
        <v>-1.3172192289895432E-2</v>
      </c>
      <c r="BC382" s="7">
        <f>'Correlation Matrix'!G137</f>
        <v>4.4496363387622161E-3</v>
      </c>
      <c r="BD382" s="7">
        <f>'Correlation Matrix'!H137</f>
        <v>1.2258867269282606E-2</v>
      </c>
      <c r="BE382">
        <f>'Correlation Matrix'!I137</f>
        <v>134</v>
      </c>
    </row>
    <row r="383" spans="2:57" x14ac:dyDescent="0.2">
      <c r="B383" s="13" t="str">
        <f>'Correlation Matrix'!B372</f>
        <v>16/08/2024 16:00:00</v>
      </c>
      <c r="C383" s="24">
        <f>'Correlation Matrix'!C372</f>
        <v>5.9010309446258903E-3</v>
      </c>
      <c r="D383">
        <f t="shared" si="60"/>
        <v>2.7884220178870826E-4</v>
      </c>
      <c r="F383" s="18"/>
      <c r="H383" s="13" t="str">
        <f t="shared" si="55"/>
        <v>16/08/2024 16:00:00</v>
      </c>
      <c r="I383" s="24">
        <f>'Correlation Matrix'!D372</f>
        <v>-2.988864483600721E-3</v>
      </c>
      <c r="J383">
        <f t="shared" si="61"/>
        <v>6.5018284760344123E-4</v>
      </c>
      <c r="L383" s="18"/>
      <c r="N383" s="13" t="str">
        <f t="shared" si="56"/>
        <v>16/08/2024 16:00:00</v>
      </c>
      <c r="O383" s="8">
        <f>'Correlation Matrix'!E372</f>
        <v>3.1965205576556422E-3</v>
      </c>
      <c r="P383">
        <f t="shared" si="62"/>
        <v>2.3445670305662645E-4</v>
      </c>
      <c r="R383" s="18"/>
      <c r="T383" s="13" t="str">
        <f t="shared" si="57"/>
        <v>16/08/2024 16:00:00</v>
      </c>
      <c r="U383" s="8">
        <f>'Correlation Matrix'!F372</f>
        <v>8.5053930437120635E-3</v>
      </c>
      <c r="V383">
        <f t="shared" si="63"/>
        <v>1.2512691268563561E-3</v>
      </c>
      <c r="X383" s="18"/>
      <c r="Z383" s="13" t="str">
        <f t="shared" si="58"/>
        <v>16/08/2024 16:00:00</v>
      </c>
      <c r="AA383" s="8">
        <f>'Correlation Matrix'!G372</f>
        <v>3.626318579826343E-4</v>
      </c>
      <c r="AB383">
        <f t="shared" si="64"/>
        <v>2.1472209875352395E-4</v>
      </c>
      <c r="AD383" s="18"/>
      <c r="AF383" s="13" t="str">
        <f t="shared" si="59"/>
        <v>16/08/2024 16:00:00</v>
      </c>
      <c r="AG383" s="8">
        <f>'Correlation Matrix'!H372</f>
        <v>-2.1557965075487684E-3</v>
      </c>
      <c r="AH383">
        <f t="shared" si="65"/>
        <v>1.5132921929990797E-3</v>
      </c>
      <c r="AJ383" s="18"/>
      <c r="AX383" t="str">
        <f>'Correlation Matrix'!B136</f>
        <v>08/09/2023 16:00:00</v>
      </c>
      <c r="AY383" s="7">
        <f>'Correlation Matrix'!C136</f>
        <v>3.4856953266633552E-3</v>
      </c>
      <c r="AZ383" s="7">
        <f>'Correlation Matrix'!D136</f>
        <v>2.752827006460032E-3</v>
      </c>
      <c r="BA383" s="7">
        <f>'Correlation Matrix'!E136</f>
        <v>3.4147105218612574E-3</v>
      </c>
      <c r="BB383" s="7">
        <f>'Correlation Matrix'!F136</f>
        <v>9.1338109562079015E-4</v>
      </c>
      <c r="BC383" s="7">
        <f>'Correlation Matrix'!G136</f>
        <v>5.3046561656713918E-4</v>
      </c>
      <c r="BD383" s="7">
        <f>'Correlation Matrix'!H136</f>
        <v>9.2089517512711509E-4</v>
      </c>
      <c r="BE383">
        <f>'Correlation Matrix'!I136</f>
        <v>133</v>
      </c>
    </row>
    <row r="384" spans="2:57" x14ac:dyDescent="0.2">
      <c r="B384" s="13" t="str">
        <f>'Correlation Matrix'!B373</f>
        <v>19/08/2024 16:00:00</v>
      </c>
      <c r="C384" s="24">
        <f>'Correlation Matrix'!C373</f>
        <v>-7.0805862143046461E-4</v>
      </c>
      <c r="D384">
        <f t="shared" si="60"/>
        <v>2.6420099965395171E-4</v>
      </c>
      <c r="F384" s="18"/>
      <c r="H384" s="13" t="str">
        <f t="shared" si="55"/>
        <v>19/08/2024 16:00:00</v>
      </c>
      <c r="I384" s="24">
        <f>'Correlation Matrix'!D373</f>
        <v>6.5300840016707046E-3</v>
      </c>
      <c r="J384">
        <f t="shared" si="61"/>
        <v>6.1170787540131444E-4</v>
      </c>
      <c r="L384" s="18"/>
      <c r="N384" s="13" t="str">
        <f t="shared" si="56"/>
        <v>19/08/2024 16:00:00</v>
      </c>
      <c r="O384" s="8">
        <f>'Correlation Matrix'!E373</f>
        <v>-2.992181763224628E-3</v>
      </c>
      <c r="P384">
        <f t="shared" si="62"/>
        <v>2.2100236549375975E-4</v>
      </c>
      <c r="R384" s="18"/>
      <c r="T384" s="13" t="str">
        <f t="shared" si="57"/>
        <v>19/08/2024 16:00:00</v>
      </c>
      <c r="U384" s="8">
        <f>'Correlation Matrix'!F373</f>
        <v>1.6390450926284026E-2</v>
      </c>
      <c r="V384">
        <f t="shared" si="63"/>
        <v>1.1805334818946562E-3</v>
      </c>
      <c r="X384" s="18"/>
      <c r="Z384" s="13" t="str">
        <f t="shared" si="58"/>
        <v>19/08/2024 16:00:00</v>
      </c>
      <c r="AA384" s="8">
        <f>'Correlation Matrix'!G373</f>
        <v>-4.0604419688219781E-3</v>
      </c>
      <c r="AB384">
        <f t="shared" si="64"/>
        <v>2.0184666294017792E-4</v>
      </c>
      <c r="AD384" s="18"/>
      <c r="AF384" s="13" t="str">
        <f t="shared" si="59"/>
        <v>19/08/2024 16:00:00</v>
      </c>
      <c r="AG384" s="8">
        <f>'Correlation Matrix'!H373</f>
        <v>1.4630838893785714E-2</v>
      </c>
      <c r="AH384">
        <f t="shared" si="65"/>
        <v>1.4227735089340525E-3</v>
      </c>
      <c r="AJ384" s="18"/>
      <c r="AX384" t="str">
        <f>'Correlation Matrix'!B135</f>
        <v>07/09/2023 16:00:00</v>
      </c>
      <c r="AY384" s="7">
        <f>'Correlation Matrix'!C135</f>
        <v>-2.9685648621999895E-2</v>
      </c>
      <c r="AZ384" s="7">
        <f>'Correlation Matrix'!D135</f>
        <v>1.822824161189256E-2</v>
      </c>
      <c r="BA384" s="7">
        <f>'Correlation Matrix'!E135</f>
        <v>6.001140218427928E-5</v>
      </c>
      <c r="BB384" s="7">
        <f>'Correlation Matrix'!F135</f>
        <v>-4.5259287154857122E-2</v>
      </c>
      <c r="BC384" s="7">
        <f>'Correlation Matrix'!G135</f>
        <v>3.4791047414835727E-3</v>
      </c>
      <c r="BD384" s="7">
        <f>'Correlation Matrix'!H135</f>
        <v>1.7660092764805672E-2</v>
      </c>
      <c r="BE384">
        <f>'Correlation Matrix'!I135</f>
        <v>132</v>
      </c>
    </row>
    <row r="385" spans="2:57" x14ac:dyDescent="0.2">
      <c r="B385" s="13" t="str">
        <f>'Correlation Matrix'!B374</f>
        <v>20/08/2024 16:00:00</v>
      </c>
      <c r="C385" s="24">
        <f>'Correlation Matrix'!C374</f>
        <v>2.7409389396927126E-3</v>
      </c>
      <c r="D385">
        <f t="shared" si="60"/>
        <v>2.4837902049539749E-4</v>
      </c>
      <c r="F385" s="18"/>
      <c r="H385" s="13" t="str">
        <f t="shared" si="55"/>
        <v>20/08/2024 16:00:00</v>
      </c>
      <c r="I385" s="24">
        <f>'Correlation Matrix'!D374</f>
        <v>3.6964477821605666E-3</v>
      </c>
      <c r="J385">
        <f t="shared" si="61"/>
        <v>5.7756392270136812E-4</v>
      </c>
      <c r="L385" s="18"/>
      <c r="N385" s="13" t="str">
        <f t="shared" si="56"/>
        <v>20/08/2024 16:00:00</v>
      </c>
      <c r="O385" s="8">
        <f>'Correlation Matrix'!E374</f>
        <v>-1.468193222585608E-2</v>
      </c>
      <c r="P385">
        <f t="shared" si="62"/>
        <v>2.0827941266638459E-4</v>
      </c>
      <c r="R385" s="18"/>
      <c r="T385" s="13" t="str">
        <f t="shared" si="57"/>
        <v>20/08/2024 16:00:00</v>
      </c>
      <c r="U385" s="8">
        <f>'Correlation Matrix'!F374</f>
        <v>-1.0623184683277413E-2</v>
      </c>
      <c r="V385">
        <f t="shared" si="63"/>
        <v>1.1258202858749921E-3</v>
      </c>
      <c r="X385" s="18"/>
      <c r="Z385" s="13" t="str">
        <f t="shared" si="58"/>
        <v>20/08/2024 16:00:00</v>
      </c>
      <c r="AA385" s="8">
        <f>'Correlation Matrix'!G374</f>
        <v>4.572169058880097E-3</v>
      </c>
      <c r="AB385">
        <f t="shared" si="64"/>
        <v>1.9072509450269748E-4</v>
      </c>
      <c r="AD385" s="18"/>
      <c r="AF385" s="13" t="str">
        <f t="shared" si="59"/>
        <v>20/08/2024 16:00:00</v>
      </c>
      <c r="AG385" s="8">
        <f>'Correlation Matrix'!H374</f>
        <v>-1.0743258478837203E-2</v>
      </c>
      <c r="AH385">
        <f t="shared" si="65"/>
        <v>1.350250785202164E-3</v>
      </c>
      <c r="AJ385" s="18"/>
      <c r="AX385" t="str">
        <f>'Correlation Matrix'!B134</f>
        <v>06/09/2023 16:00:00</v>
      </c>
      <c r="AY385" s="7">
        <f>'Correlation Matrix'!C134</f>
        <v>-3.6449648353134058E-2</v>
      </c>
      <c r="AZ385" s="7">
        <f>'Correlation Matrix'!D134</f>
        <v>-1.4011893405655045E-2</v>
      </c>
      <c r="BA385" s="7">
        <f>'Correlation Matrix'!E134</f>
        <v>1.0207452325829735E-3</v>
      </c>
      <c r="BB385" s="7">
        <f>'Correlation Matrix'!F134</f>
        <v>-7.5406389788945077E-3</v>
      </c>
      <c r="BC385" s="7">
        <f>'Correlation Matrix'!G134</f>
        <v>4.0743132463581869E-3</v>
      </c>
      <c r="BD385" s="7">
        <f>'Correlation Matrix'!H134</f>
        <v>5.5479948597617389E-3</v>
      </c>
      <c r="BE385">
        <f>'Correlation Matrix'!I134</f>
        <v>131</v>
      </c>
    </row>
    <row r="386" spans="2:57" x14ac:dyDescent="0.2">
      <c r="B386" s="13" t="str">
        <f>'Correlation Matrix'!B375</f>
        <v>21/08/2024 16:00:00</v>
      </c>
      <c r="C386" s="24">
        <f>'Correlation Matrix'!C375</f>
        <v>-4.8574772984859386E-4</v>
      </c>
      <c r="D386">
        <f t="shared" si="60"/>
        <v>2.3392704404194106E-4</v>
      </c>
      <c r="F386" s="18"/>
      <c r="H386" s="13" t="str">
        <f t="shared" si="55"/>
        <v>21/08/2024 16:00:00</v>
      </c>
      <c r="I386" s="24">
        <f>'Correlation Matrix'!D375</f>
        <v>6.8525853822318438E-3</v>
      </c>
      <c r="J386">
        <f t="shared" si="61"/>
        <v>5.437299109116604E-4</v>
      </c>
      <c r="L386" s="18"/>
      <c r="N386" s="13" t="str">
        <f t="shared" si="56"/>
        <v>21/08/2024 16:00:00</v>
      </c>
      <c r="O386" s="8">
        <f>'Correlation Matrix'!E375</f>
        <v>4.3446846040108922E-3</v>
      </c>
      <c r="P386">
        <f t="shared" si="62"/>
        <v>2.0871619593947939E-4</v>
      </c>
      <c r="R386" s="18"/>
      <c r="T386" s="13" t="str">
        <f t="shared" si="57"/>
        <v>21/08/2024 16:00:00</v>
      </c>
      <c r="U386" s="8">
        <f>'Correlation Matrix'!F375</f>
        <v>9.4031763985661168E-3</v>
      </c>
      <c r="V386">
        <f t="shared" si="63"/>
        <v>1.0650421918913936E-3</v>
      </c>
      <c r="X386" s="18"/>
      <c r="Z386" s="13" t="str">
        <f t="shared" si="58"/>
        <v>21/08/2024 16:00:00</v>
      </c>
      <c r="AA386" s="8">
        <f>'Correlation Matrix'!G375</f>
        <v>-2.3903033405852517E-3</v>
      </c>
      <c r="AB386">
        <f t="shared" si="64"/>
        <v>1.8053587262671446E-4</v>
      </c>
      <c r="AD386" s="18"/>
      <c r="AF386" s="13" t="str">
        <f t="shared" si="59"/>
        <v>21/08/2024 16:00:00</v>
      </c>
      <c r="AG386" s="8">
        <f>'Correlation Matrix'!H375</f>
        <v>3.1076676207627073E-2</v>
      </c>
      <c r="AH386">
        <f t="shared" si="65"/>
        <v>1.2761607942546205E-3</v>
      </c>
      <c r="AJ386" s="18"/>
      <c r="AX386" t="str">
        <f>'Correlation Matrix'!B133</f>
        <v>05/09/2023 16:00:00</v>
      </c>
      <c r="AY386" s="7">
        <f>'Correlation Matrix'!C133</f>
        <v>1.2659564935798922E-3</v>
      </c>
      <c r="AZ386" s="7">
        <f>'Correlation Matrix'!D133</f>
        <v>-6.1730832582233136E-3</v>
      </c>
      <c r="BA386" s="7">
        <f>'Correlation Matrix'!E133</f>
        <v>1.3061015274726686E-2</v>
      </c>
      <c r="BB386" s="7">
        <f>'Correlation Matrix'!F133</f>
        <v>-3.7491031657060545E-3</v>
      </c>
      <c r="BC386" s="7">
        <f>'Correlation Matrix'!G133</f>
        <v>-9.8420517094299446E-3</v>
      </c>
      <c r="BD386" s="7">
        <f>'Correlation Matrix'!H133</f>
        <v>-1.162476763796348E-2</v>
      </c>
      <c r="BE386">
        <f>'Correlation Matrix'!I133</f>
        <v>130</v>
      </c>
    </row>
    <row r="387" spans="2:57" x14ac:dyDescent="0.2">
      <c r="B387" s="13" t="str">
        <f>'Correlation Matrix'!B376</f>
        <v>22/08/2024 16:00:00</v>
      </c>
      <c r="C387" s="24">
        <f>'Correlation Matrix'!C376</f>
        <v>-8.2940177849183654E-3</v>
      </c>
      <c r="D387">
        <f t="shared" si="60"/>
        <v>2.1990557845084777E-4</v>
      </c>
      <c r="F387" s="18"/>
      <c r="H387" s="13" t="str">
        <f t="shared" si="55"/>
        <v>22/08/2024 16:00:00</v>
      </c>
      <c r="I387" s="24">
        <f>'Correlation Matrix'!D376</f>
        <v>-2.2345416604761997E-2</v>
      </c>
      <c r="J387">
        <f t="shared" si="61"/>
        <v>5.1392359184220741E-4</v>
      </c>
      <c r="L387" s="18"/>
      <c r="N387" s="13" t="str">
        <f t="shared" si="56"/>
        <v>22/08/2024 16:00:00</v>
      </c>
      <c r="O387" s="8">
        <f>'Correlation Matrix'!E376</f>
        <v>2.8173871926041177E-3</v>
      </c>
      <c r="P387">
        <f t="shared" si="62"/>
        <v>1.9732580124161037E-4</v>
      </c>
      <c r="R387" s="18"/>
      <c r="T387" s="13" t="str">
        <f t="shared" si="57"/>
        <v>22/08/2024 16:00:00</v>
      </c>
      <c r="U387" s="8">
        <f>'Correlation Matrix'!F376</f>
        <v>-1.5170442641572588E-2</v>
      </c>
      <c r="V387">
        <f t="shared" si="63"/>
        <v>1.006444843960863E-3</v>
      </c>
      <c r="X387" s="18"/>
      <c r="Z387" s="13" t="str">
        <f t="shared" si="58"/>
        <v>22/08/2024 16:00:00</v>
      </c>
      <c r="AA387" s="8">
        <f>'Correlation Matrix'!G376</f>
        <v>1.7506035511948362E-3</v>
      </c>
      <c r="AB387">
        <f t="shared" si="64"/>
        <v>1.7004653327271237E-4</v>
      </c>
      <c r="AD387" s="18"/>
      <c r="AF387" s="13" t="str">
        <f t="shared" si="59"/>
        <v>22/08/2024 16:00:00</v>
      </c>
      <c r="AG387" s="8">
        <f>'Correlation Matrix'!H376</f>
        <v>-9.1399446560056583E-3</v>
      </c>
      <c r="AH387">
        <f t="shared" si="65"/>
        <v>1.2575367348461649E-3</v>
      </c>
      <c r="AJ387" s="18"/>
      <c r="AX387" t="str">
        <f>'Correlation Matrix'!B132</f>
        <v>01/09/2023 16:00:00</v>
      </c>
      <c r="AY387" s="7">
        <f>'Correlation Matrix'!C132</f>
        <v>8.427686168180834E-3</v>
      </c>
      <c r="AZ387" s="7">
        <f>'Correlation Matrix'!D132</f>
        <v>7.9672622184314887E-4</v>
      </c>
      <c r="BA387" s="7">
        <f>'Correlation Matrix'!E132</f>
        <v>1.9668734860293899E-2</v>
      </c>
      <c r="BB387" s="7">
        <f>'Correlation Matrix'!F132</f>
        <v>2.1237161793854813E-2</v>
      </c>
      <c r="BC387" s="7">
        <f>'Correlation Matrix'!G132</f>
        <v>7.0755296935199174E-3</v>
      </c>
      <c r="BD387" s="7">
        <f>'Correlation Matrix'!H132</f>
        <v>2.9607270188395842E-2</v>
      </c>
      <c r="BE387">
        <f>'Correlation Matrix'!I132</f>
        <v>129</v>
      </c>
    </row>
    <row r="388" spans="2:57" x14ac:dyDescent="0.2">
      <c r="B388" s="13" t="str">
        <f>'Correlation Matrix'!B377</f>
        <v>23/08/2024 16:00:00</v>
      </c>
      <c r="C388" s="24">
        <f>'Correlation Matrix'!C377</f>
        <v>1.0235594601717834E-2</v>
      </c>
      <c r="D388">
        <f t="shared" si="60"/>
        <v>2.1083868760478943E-4</v>
      </c>
      <c r="F388" s="18"/>
      <c r="H388" s="13" t="str">
        <f t="shared" si="55"/>
        <v>23/08/2024 16:00:00</v>
      </c>
      <c r="I388" s="24">
        <f>'Correlation Matrix'!D377</f>
        <v>5.1533369985899604E-3</v>
      </c>
      <c r="J388">
        <f t="shared" si="61"/>
        <v>5.1304723492609733E-4</v>
      </c>
      <c r="L388" s="18"/>
      <c r="N388" s="13" t="str">
        <f t="shared" si="56"/>
        <v>23/08/2024 16:00:00</v>
      </c>
      <c r="O388" s="8">
        <f>'Correlation Matrix'!E377</f>
        <v>1.2885809796301089E-2</v>
      </c>
      <c r="P388">
        <f t="shared" si="62"/>
        <v>1.8596251340269673E-4</v>
      </c>
      <c r="R388" s="18"/>
      <c r="T388" s="13" t="str">
        <f t="shared" si="57"/>
        <v>23/08/2024 16:00:00</v>
      </c>
      <c r="U388" s="8">
        <f>'Correlation Matrix'!F377</f>
        <v>4.7398337063087638E-3</v>
      </c>
      <c r="V388">
        <f t="shared" si="63"/>
        <v>9.5986669311968586E-4</v>
      </c>
      <c r="X388" s="18"/>
      <c r="Z388" s="13" t="str">
        <f t="shared" si="58"/>
        <v>23/08/2024 16:00:00</v>
      </c>
      <c r="AA388" s="8">
        <f>'Correlation Matrix'!G377</f>
        <v>-5.0895048167095367E-3</v>
      </c>
      <c r="AB388">
        <f t="shared" si="64"/>
        <v>1.6002761804395697E-4</v>
      </c>
      <c r="AD388" s="18"/>
      <c r="AF388" s="13" t="str">
        <f t="shared" si="59"/>
        <v>23/08/2024 16:00:00</v>
      </c>
      <c r="AG388" s="8">
        <f>'Correlation Matrix'!H377</f>
        <v>2.0515976888916865E-4</v>
      </c>
      <c r="AH388">
        <f t="shared" si="65"/>
        <v>1.1870968460542856E-3</v>
      </c>
      <c r="AJ388" s="18"/>
      <c r="AX388" t="str">
        <f>'Correlation Matrix'!B131</f>
        <v>31/08/2023 16:00:00</v>
      </c>
      <c r="AY388" s="7">
        <f>'Correlation Matrix'!C131</f>
        <v>1.1717086981777867E-3</v>
      </c>
      <c r="AZ388" s="7">
        <f>'Correlation Matrix'!D131</f>
        <v>2.1532983727275929E-2</v>
      </c>
      <c r="BA388" s="7">
        <f>'Correlation Matrix'!E131</f>
        <v>5.7271072873923108E-3</v>
      </c>
      <c r="BB388" s="7">
        <f>'Correlation Matrix'!F131</f>
        <v>5.6553238709737469E-2</v>
      </c>
      <c r="BC388" s="7">
        <f>'Correlation Matrix'!G131</f>
        <v>-3.0730167550172397E-3</v>
      </c>
      <c r="BD388" s="7">
        <f>'Correlation Matrix'!H131</f>
        <v>-1.5055072347044972E-2</v>
      </c>
      <c r="BE388">
        <f>'Correlation Matrix'!I131</f>
        <v>128</v>
      </c>
    </row>
    <row r="389" spans="2:57" x14ac:dyDescent="0.2">
      <c r="B389" s="13" t="str">
        <f>'Correlation Matrix'!B378</f>
        <v>26/08/2024 16:00:00</v>
      </c>
      <c r="C389" s="24">
        <f>'Correlation Matrix'!C378</f>
        <v>1.497731657448228E-3</v>
      </c>
      <c r="D389">
        <f t="shared" si="60"/>
        <v>2.0447441015954498E-4</v>
      </c>
      <c r="F389" s="18"/>
      <c r="H389" s="13" t="str">
        <f t="shared" si="55"/>
        <v>26/08/2024 16:00:00</v>
      </c>
      <c r="I389" s="24">
        <f>'Correlation Matrix'!D378</f>
        <v>-8.7366528368736374E-3</v>
      </c>
      <c r="J389">
        <f t="shared" si="61"/>
        <v>4.8385781376379363E-4</v>
      </c>
      <c r="L389" s="18"/>
      <c r="N389" s="13" t="str">
        <f t="shared" si="56"/>
        <v>26/08/2024 16:00:00</v>
      </c>
      <c r="O389" s="8">
        <f>'Correlation Matrix'!E378</f>
        <v>5.943553900847917E-3</v>
      </c>
      <c r="P389">
        <f t="shared" si="62"/>
        <v>1.8476740824492188E-4</v>
      </c>
      <c r="R389" s="18"/>
      <c r="T389" s="13" t="str">
        <f t="shared" si="57"/>
        <v>26/08/2024 16:00:00</v>
      </c>
      <c r="U389" s="8">
        <f>'Correlation Matrix'!F378</f>
        <v>-2.603500167841459E-2</v>
      </c>
      <c r="V389">
        <f t="shared" si="63"/>
        <v>9.0362265294631234E-4</v>
      </c>
      <c r="X389" s="18"/>
      <c r="Z389" s="13" t="str">
        <f t="shared" si="58"/>
        <v>26/08/2024 16:00:00</v>
      </c>
      <c r="AA389" s="8">
        <f>'Correlation Matrix'!G378</f>
        <v>4.7054884272912283E-3</v>
      </c>
      <c r="AB389">
        <f t="shared" si="64"/>
        <v>1.5198014451807811E-4</v>
      </c>
      <c r="AD389" s="18"/>
      <c r="AF389" s="13" t="str">
        <f t="shared" si="59"/>
        <v>26/08/2024 16:00:00</v>
      </c>
      <c r="AG389" s="8">
        <f>'Correlation Matrix'!H378</f>
        <v>-5.1297836356269913E-4</v>
      </c>
      <c r="AH389">
        <f t="shared" si="65"/>
        <v>1.1158735607228747E-3</v>
      </c>
      <c r="AJ389" s="18"/>
      <c r="AX389" t="str">
        <f>'Correlation Matrix'!B130</f>
        <v>30/08/2023 16:00:00</v>
      </c>
      <c r="AY389" s="7">
        <f>'Correlation Matrix'!C130</f>
        <v>1.8990806631989123E-2</v>
      </c>
      <c r="AZ389" s="7">
        <f>'Correlation Matrix'!D130</f>
        <v>1.1852731219471207E-3</v>
      </c>
      <c r="BA389" s="7">
        <f>'Correlation Matrix'!E130</f>
        <v>1.3743989169185458E-3</v>
      </c>
      <c r="BB389" s="7">
        <f>'Correlation Matrix'!F130</f>
        <v>2.297504675881128E-2</v>
      </c>
      <c r="BC389" s="7">
        <f>'Correlation Matrix'!G130</f>
        <v>5.4750851436168643E-3</v>
      </c>
      <c r="BD389" s="7">
        <f>'Correlation Matrix'!H130</f>
        <v>1.8932228297821989E-3</v>
      </c>
      <c r="BE389">
        <f>'Correlation Matrix'!I130</f>
        <v>127</v>
      </c>
    </row>
    <row r="390" spans="2:57" x14ac:dyDescent="0.2">
      <c r="B390" s="13" t="str">
        <f>'Correlation Matrix'!B379</f>
        <v>27/08/2024 16:00:00</v>
      </c>
      <c r="C390" s="24">
        <f>'Correlation Matrix'!C379</f>
        <v>3.7345444427833042E-3</v>
      </c>
      <c r="D390">
        <f t="shared" si="60"/>
        <v>1.9234053755703561E-4</v>
      </c>
      <c r="F390" s="18"/>
      <c r="H390" s="13" t="str">
        <f t="shared" si="55"/>
        <v>27/08/2024 16:00:00</v>
      </c>
      <c r="I390" s="24">
        <f>'Correlation Matrix'!D379</f>
        <v>-1.3654047247803721E-2</v>
      </c>
      <c r="J390">
        <f t="shared" si="61"/>
        <v>4.5940609110548908E-4</v>
      </c>
      <c r="L390" s="18"/>
      <c r="N390" s="13" t="str">
        <f t="shared" si="56"/>
        <v>27/08/2024 16:00:00</v>
      </c>
      <c r="O390" s="8">
        <f>'Correlation Matrix'!E379</f>
        <v>-1.049256537782798E-2</v>
      </c>
      <c r="P390">
        <f t="shared" si="62"/>
        <v>1.7580091372856361E-4</v>
      </c>
      <c r="R390" s="18"/>
      <c r="T390" s="13" t="str">
        <f t="shared" si="57"/>
        <v>27/08/2024 16:00:00</v>
      </c>
      <c r="U390" s="8">
        <f>'Correlation Matrix'!F379</f>
        <v>2.5289792193329184E-3</v>
      </c>
      <c r="V390">
        <f t="shared" si="63"/>
        <v>8.9007457251323661E-4</v>
      </c>
      <c r="X390" s="18"/>
      <c r="Z390" s="13" t="str">
        <f t="shared" si="58"/>
        <v>27/08/2024 16:00:00</v>
      </c>
      <c r="AA390" s="8">
        <f>'Correlation Matrix'!G379</f>
        <v>1.3458868102029155E-2</v>
      </c>
      <c r="AB390">
        <f t="shared" si="64"/>
        <v>1.441898331273557E-4</v>
      </c>
      <c r="AD390" s="18"/>
      <c r="AF390" s="13" t="str">
        <f t="shared" si="59"/>
        <v>27/08/2024 16:00:00</v>
      </c>
      <c r="AG390" s="8">
        <f>'Correlation Matrix'!H379</f>
        <v>6.3933931302415092E-3</v>
      </c>
      <c r="AH390">
        <f t="shared" si="65"/>
        <v>1.0489369358875913E-3</v>
      </c>
      <c r="AJ390" s="18"/>
      <c r="AX390" t="str">
        <f>'Correlation Matrix'!B129</f>
        <v>29/08/2023 16:00:00</v>
      </c>
      <c r="AY390" s="7">
        <f>'Correlation Matrix'!C129</f>
        <v>2.1575869210317872E-2</v>
      </c>
      <c r="AZ390" s="7">
        <f>'Correlation Matrix'!D129</f>
        <v>1.3206683278168149E-2</v>
      </c>
      <c r="BA390" s="7">
        <f>'Correlation Matrix'!E129</f>
        <v>-1.5616706800053435E-3</v>
      </c>
      <c r="BB390" s="7">
        <f>'Correlation Matrix'!F129</f>
        <v>3.5082160044476577E-3</v>
      </c>
      <c r="BC390" s="7">
        <f>'Correlation Matrix'!G129</f>
        <v>1.0279791168085903E-2</v>
      </c>
      <c r="BD390" s="7">
        <f>'Correlation Matrix'!H129</f>
        <v>1.612062366085649E-3</v>
      </c>
      <c r="BE390">
        <f>'Correlation Matrix'!I129</f>
        <v>126</v>
      </c>
    </row>
    <row r="391" spans="2:57" x14ac:dyDescent="0.2">
      <c r="B391" s="13" t="str">
        <f>'Correlation Matrix'!B380</f>
        <v>28/08/2024 16:00:00</v>
      </c>
      <c r="C391" s="24">
        <f>'Correlation Matrix'!C380</f>
        <v>-6.7764054079900871E-3</v>
      </c>
      <c r="D391">
        <f t="shared" si="60"/>
        <v>1.8163691463532087E-4</v>
      </c>
      <c r="F391" s="18"/>
      <c r="H391" s="13" t="str">
        <f t="shared" si="55"/>
        <v>28/08/2024 16:00:00</v>
      </c>
      <c r="I391" s="24">
        <f>'Correlation Matrix'!D380</f>
        <v>-1.3491714303647215E-2</v>
      </c>
      <c r="J391">
        <f t="shared" si="61"/>
        <v>4.430277060138751E-4</v>
      </c>
      <c r="L391" s="18"/>
      <c r="N391" s="13" t="str">
        <f t="shared" si="56"/>
        <v>28/08/2024 16:00:00</v>
      </c>
      <c r="O391" s="8">
        <f>'Correlation Matrix'!E380</f>
        <v>-6.4857711565898613E-3</v>
      </c>
      <c r="P391">
        <f t="shared" si="62"/>
        <v>1.7185849459732945E-4</v>
      </c>
      <c r="R391" s="18"/>
      <c r="T391" s="13" t="str">
        <f t="shared" si="57"/>
        <v>28/08/2024 16:00:00</v>
      </c>
      <c r="U391" s="8">
        <f>'Correlation Matrix'!F380</f>
        <v>-6.7582094605337954E-3</v>
      </c>
      <c r="V391">
        <f t="shared" si="63"/>
        <v>8.370538423159514E-4</v>
      </c>
      <c r="X391" s="18"/>
      <c r="Z391" s="13" t="str">
        <f t="shared" si="58"/>
        <v>28/08/2024 16:00:00</v>
      </c>
      <c r="AA391" s="8">
        <f>'Correlation Matrix'!G380</f>
        <v>-6.738584207877798E-3</v>
      </c>
      <c r="AB391">
        <f t="shared" si="64"/>
        <v>1.4640691097498346E-4</v>
      </c>
      <c r="AD391" s="18"/>
      <c r="AF391" s="13" t="str">
        <f t="shared" si="59"/>
        <v>28/08/2024 16:00:00</v>
      </c>
      <c r="AG391" s="8">
        <f>'Correlation Matrix'!H380</f>
        <v>-1.2156801251683088E-2</v>
      </c>
      <c r="AH391">
        <f t="shared" si="65"/>
        <v>9.8845324827740496E-4</v>
      </c>
      <c r="AJ391" s="18"/>
      <c r="AX391" t="str">
        <f>'Correlation Matrix'!B128</f>
        <v>28/08/2023 16:00:00</v>
      </c>
      <c r="AY391" s="7">
        <f>'Correlation Matrix'!C128</f>
        <v>8.807191822330614E-3</v>
      </c>
      <c r="AZ391" s="7">
        <f>'Correlation Matrix'!D128</f>
        <v>-9.0090096183358516E-4</v>
      </c>
      <c r="BA391" s="7">
        <f>'Correlation Matrix'!E128</f>
        <v>6.8268201129061392E-3</v>
      </c>
      <c r="BB391" s="7">
        <f>'Correlation Matrix'!F128</f>
        <v>4.7433257707496394E-2</v>
      </c>
      <c r="BC391" s="7">
        <f>'Correlation Matrix'!G128</f>
        <v>1.1230110741674354E-2</v>
      </c>
      <c r="BD391" s="7">
        <f>'Correlation Matrix'!H128</f>
        <v>-4.7339607438521263E-3</v>
      </c>
      <c r="BE391">
        <f>'Correlation Matrix'!I128</f>
        <v>125</v>
      </c>
    </row>
    <row r="392" spans="2:57" x14ac:dyDescent="0.2">
      <c r="B392" s="13" t="str">
        <f>'Correlation Matrix'!B381</f>
        <v>29/08/2024 16:00:00</v>
      </c>
      <c r="C392" s="24">
        <f>'Correlation Matrix'!C381</f>
        <v>1.4465054528776243E-2</v>
      </c>
      <c r="D392">
        <f t="shared" si="60"/>
        <v>1.7349387997240784E-4</v>
      </c>
      <c r="F392" s="18"/>
      <c r="H392" s="13" t="str">
        <f t="shared" si="55"/>
        <v>29/08/2024 16:00:00</v>
      </c>
      <c r="I392" s="24">
        <f>'Correlation Matrix'!D381</f>
        <v>7.6986266159294299E-3</v>
      </c>
      <c r="J392">
        <f t="shared" si="61"/>
        <v>4.2736762494411691E-4</v>
      </c>
      <c r="L392" s="18"/>
      <c r="N392" s="13" t="str">
        <f t="shared" si="56"/>
        <v>29/08/2024 16:00:00</v>
      </c>
      <c r="O392" s="8">
        <f>'Correlation Matrix'!E381</f>
        <v>9.6790340528061774E-3</v>
      </c>
      <c r="P392">
        <f t="shared" si="62"/>
        <v>1.6407089857122886E-4</v>
      </c>
      <c r="R392" s="18"/>
      <c r="T392" s="13" t="str">
        <f t="shared" si="57"/>
        <v>29/08/2024 16:00:00</v>
      </c>
      <c r="U392" s="8">
        <f>'Correlation Matrix'!F381</f>
        <v>9.4907387488032784E-3</v>
      </c>
      <c r="V392">
        <f t="shared" si="63"/>
        <v>7.8957101548374122E-4</v>
      </c>
      <c r="X392" s="18"/>
      <c r="Z392" s="13" t="str">
        <f t="shared" si="58"/>
        <v>29/08/2024 16:00:00</v>
      </c>
      <c r="AA392" s="8">
        <f>'Correlation Matrix'!G381</f>
        <v>1.889621624742327E-2</v>
      </c>
      <c r="AB392">
        <f t="shared" si="64"/>
        <v>1.4034700734408406E-4</v>
      </c>
      <c r="AD392" s="18"/>
      <c r="AF392" s="13" t="str">
        <f t="shared" si="59"/>
        <v>29/08/2024 16:00:00</v>
      </c>
      <c r="AG392" s="8">
        <f>'Correlation Matrix'!H381</f>
        <v>3.4517434647636149E-3</v>
      </c>
      <c r="AH392">
        <f t="shared" si="65"/>
        <v>9.3801332238113602E-4</v>
      </c>
      <c r="AJ392" s="18"/>
      <c r="AX392" t="str">
        <f>'Correlation Matrix'!B127</f>
        <v>25/08/2023 16:00:00</v>
      </c>
      <c r="AY392" s="7">
        <f>'Correlation Matrix'!C127</f>
        <v>1.2563899456357483E-2</v>
      </c>
      <c r="AZ392" s="7">
        <f>'Correlation Matrix'!D127</f>
        <v>1.0713040973229509E-2</v>
      </c>
      <c r="BA392" s="7">
        <f>'Correlation Matrix'!E127</f>
        <v>7.4434204762819506E-3</v>
      </c>
      <c r="BB392" s="7">
        <f>'Correlation Matrix'!F127</f>
        <v>-9.6683533597382489E-3</v>
      </c>
      <c r="BC392" s="7">
        <f>'Correlation Matrix'!G127</f>
        <v>1.3041056210325939E-2</v>
      </c>
      <c r="BD392" s="7">
        <f>'Correlation Matrix'!H127</f>
        <v>-9.8689649154298439E-3</v>
      </c>
      <c r="BE392">
        <f>'Correlation Matrix'!I127</f>
        <v>124</v>
      </c>
    </row>
    <row r="393" spans="2:57" x14ac:dyDescent="0.2">
      <c r="B393" s="13" t="str">
        <f>'Correlation Matrix'!B382</f>
        <v>30/08/2024 16:00:00</v>
      </c>
      <c r="C393" s="24">
        <f>'Correlation Matrix'!C382</f>
        <v>-3.4438448126052909E-3</v>
      </c>
      <c r="D393">
        <f t="shared" si="60"/>
        <v>1.7563851532529157E-4</v>
      </c>
      <c r="F393" s="18"/>
      <c r="H393" s="13" t="str">
        <f t="shared" si="55"/>
        <v>30/08/2024 16:00:00</v>
      </c>
      <c r="I393" s="24">
        <f>'Correlation Matrix'!D382</f>
        <v>3.639669324929494E-2</v>
      </c>
      <c r="J393">
        <f t="shared" si="61"/>
        <v>4.0528169855375972E-4</v>
      </c>
      <c r="L393" s="18"/>
      <c r="N393" s="13" t="str">
        <f t="shared" si="56"/>
        <v>30/08/2024 16:00:00</v>
      </c>
      <c r="O393" s="8">
        <f>'Correlation Matrix'!E382</f>
        <v>3.5887230850758468E-3</v>
      </c>
      <c r="P393">
        <f t="shared" si="62"/>
        <v>1.5984766666867804E-4</v>
      </c>
      <c r="R393" s="18"/>
      <c r="T393" s="13" t="str">
        <f t="shared" si="57"/>
        <v>30/08/2024 16:00:00</v>
      </c>
      <c r="U393" s="8">
        <f>'Correlation Matrix'!F382</f>
        <v>3.9914782119945001E-2</v>
      </c>
      <c r="V393">
        <f t="shared" si="63"/>
        <v>7.4760120187459893E-4</v>
      </c>
      <c r="X393" s="18"/>
      <c r="Z393" s="13" t="str">
        <f t="shared" si="58"/>
        <v>30/08/2024 16:00:00</v>
      </c>
      <c r="AA393" s="8">
        <f>'Correlation Matrix'!G382</f>
        <v>5.2689565338368436E-3</v>
      </c>
      <c r="AB393">
        <f t="shared" si="64"/>
        <v>1.5335020621160201E-4</v>
      </c>
      <c r="AD393" s="18"/>
      <c r="AF393" s="13" t="str">
        <f t="shared" si="59"/>
        <v>30/08/2024 16:00:00</v>
      </c>
      <c r="AG393" s="8">
        <f>'Correlation Matrix'!H382</f>
        <v>1.15560932177585E-2</v>
      </c>
      <c r="AH393">
        <f t="shared" si="65"/>
        <v>8.8244739501506012E-4</v>
      </c>
      <c r="AJ393" s="18"/>
      <c r="AX393" t="str">
        <f>'Correlation Matrix'!B126</f>
        <v>24/08/2023 16:00:00</v>
      </c>
      <c r="AY393" s="7">
        <f>'Correlation Matrix'!C126</f>
        <v>-2.6519036554783462E-2</v>
      </c>
      <c r="AZ393" s="7">
        <f>'Correlation Matrix'!D126</f>
        <v>-2.7530164742582797E-2</v>
      </c>
      <c r="BA393" s="7">
        <f>'Correlation Matrix'!E126</f>
        <v>-8.2600803828378078E-3</v>
      </c>
      <c r="BB393" s="7">
        <f>'Correlation Matrix'!F126</f>
        <v>-2.9101285261939409E-2</v>
      </c>
      <c r="BC393" s="7">
        <f>'Correlation Matrix'!G126</f>
        <v>-8.4885264245386314E-3</v>
      </c>
      <c r="BD393" s="7">
        <f>'Correlation Matrix'!H126</f>
        <v>-1.4116133359746489E-2</v>
      </c>
      <c r="BE393">
        <f>'Correlation Matrix'!I126</f>
        <v>123</v>
      </c>
    </row>
    <row r="394" spans="2:57" x14ac:dyDescent="0.2">
      <c r="B394" s="13" t="str">
        <f>'Correlation Matrix'!B383</f>
        <v>03/09/2024 16:00:00</v>
      </c>
      <c r="C394" s="24">
        <f>'Correlation Matrix'!C383</f>
        <v>-2.7582154477457006E-2</v>
      </c>
      <c r="D394">
        <f t="shared" si="60"/>
        <v>1.6581180843137257E-4</v>
      </c>
      <c r="F394" s="18"/>
      <c r="H394" s="13" t="str">
        <f t="shared" si="55"/>
        <v>03/09/2024 16:00:00</v>
      </c>
      <c r="I394" s="24">
        <f>'Correlation Matrix'!D383</f>
        <v>-1.2685159527315687E-2</v>
      </c>
      <c r="J394">
        <f t="shared" si="61"/>
        <v>4.6044795340953047E-4</v>
      </c>
      <c r="L394" s="18"/>
      <c r="N394" s="13" t="str">
        <f t="shared" si="56"/>
        <v>03/09/2024 16:00:00</v>
      </c>
      <c r="O394" s="8">
        <f>'Correlation Matrix'!E383</f>
        <v>-2.2488217425083962E-2</v>
      </c>
      <c r="P394">
        <f t="shared" si="62"/>
        <v>1.5102954267143872E-4</v>
      </c>
      <c r="R394" s="18"/>
      <c r="T394" s="13" t="str">
        <f t="shared" si="57"/>
        <v>03/09/2024 16:00:00</v>
      </c>
      <c r="U394" s="8">
        <f>'Correlation Matrix'!F383</f>
        <v>-3.9495054936448448E-2</v>
      </c>
      <c r="V394">
        <f t="shared" si="63"/>
        <v>7.9833651966308391E-4</v>
      </c>
      <c r="X394" s="18"/>
      <c r="Z394" s="13" t="str">
        <f t="shared" si="58"/>
        <v>03/09/2024 16:00:00</v>
      </c>
      <c r="AA394" s="8">
        <f>'Correlation Matrix'!G383</f>
        <v>-2.5272940346918477E-3</v>
      </c>
      <c r="AB394">
        <f t="shared" si="64"/>
        <v>1.458149080162336E-4</v>
      </c>
      <c r="AD394" s="18"/>
      <c r="AF394" s="13" t="str">
        <f t="shared" si="59"/>
        <v>03/09/2024 16:00:00</v>
      </c>
      <c r="AG394" s="8">
        <f>'Correlation Matrix'!H383</f>
        <v>-0.1011328945814844</v>
      </c>
      <c r="AH394">
        <f t="shared" si="65"/>
        <v>8.3751314874160791E-4</v>
      </c>
      <c r="AJ394" s="18"/>
      <c r="AX394" t="str">
        <f>'Correlation Matrix'!B125</f>
        <v>23/08/2023 16:00:00</v>
      </c>
      <c r="AY394" s="7">
        <f>'Correlation Matrix'!C125</f>
        <v>2.171147094776997E-2</v>
      </c>
      <c r="AZ394" s="7">
        <f>'Correlation Matrix'!D125</f>
        <v>9.4154975147703705E-3</v>
      </c>
      <c r="BA394" s="7">
        <f>'Correlation Matrix'!E125</f>
        <v>1.3195515440088063E-3</v>
      </c>
      <c r="BB394" s="7">
        <f>'Correlation Matrix'!F125</f>
        <v>1.5589792842684509E-2</v>
      </c>
      <c r="BC394" s="7">
        <f>'Correlation Matrix'!G125</f>
        <v>8.0611276424043775E-3</v>
      </c>
      <c r="BD394" s="7">
        <f>'Correlation Matrix'!H125</f>
        <v>2.0308103607667466E-2</v>
      </c>
      <c r="BE394">
        <f>'Correlation Matrix'!I125</f>
        <v>122</v>
      </c>
    </row>
    <row r="395" spans="2:57" x14ac:dyDescent="0.2">
      <c r="B395" s="13" t="str">
        <f>'Correlation Matrix'!B384</f>
        <v>04/09/2024 16:00:00</v>
      </c>
      <c r="C395" s="24">
        <f>'Correlation Matrix'!C384</f>
        <v>-8.6561110342471426E-3</v>
      </c>
      <c r="D395">
        <f t="shared" si="60"/>
        <v>2.0150961466258832E-4</v>
      </c>
      <c r="F395" s="18"/>
      <c r="H395" s="13" t="str">
        <f t="shared" si="55"/>
        <v>04/09/2024 16:00:00</v>
      </c>
      <c r="I395" s="24">
        <f>'Correlation Matrix'!D384</f>
        <v>-1.670614973915904E-2</v>
      </c>
      <c r="J395">
        <f t="shared" si="61"/>
        <v>4.4247587253896551E-4</v>
      </c>
      <c r="L395" s="18"/>
      <c r="N395" s="13" t="str">
        <f t="shared" si="56"/>
        <v>04/09/2024 16:00:00</v>
      </c>
      <c r="O395" s="8">
        <f>'Correlation Matrix'!E384</f>
        <v>-1.8066267537149003E-2</v>
      </c>
      <c r="P395">
        <f t="shared" si="62"/>
        <v>1.7231096548862341E-4</v>
      </c>
      <c r="R395" s="18"/>
      <c r="T395" s="13" t="str">
        <f t="shared" si="57"/>
        <v>04/09/2024 16:00:00</v>
      </c>
      <c r="U395" s="8">
        <f>'Correlation Matrix'!F384</f>
        <v>-1.6799667957844129E-3</v>
      </c>
      <c r="V395">
        <f t="shared" si="63"/>
        <v>8.4402789034928379E-4</v>
      </c>
      <c r="X395" s="18"/>
      <c r="Z395" s="13" t="str">
        <f t="shared" si="58"/>
        <v>04/09/2024 16:00:00</v>
      </c>
      <c r="AA395" s="8">
        <f>'Correlation Matrix'!G384</f>
        <v>2.1134210050277147E-3</v>
      </c>
      <c r="AB395">
        <f t="shared" si="64"/>
        <v>1.374492464435269E-4</v>
      </c>
      <c r="AD395" s="18"/>
      <c r="AF395" s="13" t="str">
        <f t="shared" si="59"/>
        <v>04/09/2024 16:00:00</v>
      </c>
      <c r="AG395" s="8">
        <f>'Correlation Matrix'!H384</f>
        <v>-1.4635521891903293E-3</v>
      </c>
      <c r="AH395">
        <f t="shared" si="65"/>
        <v>1.4009341018028903E-3</v>
      </c>
      <c r="AJ395" s="18"/>
      <c r="AX395" t="str">
        <f>'Correlation Matrix'!B124</f>
        <v>22/08/2023 16:00:00</v>
      </c>
      <c r="AY395" s="7">
        <f>'Correlation Matrix'!C124</f>
        <v>7.8738334117370596E-3</v>
      </c>
      <c r="AZ395" s="7">
        <f>'Correlation Matrix'!D124</f>
        <v>-3.1978609038997253E-3</v>
      </c>
      <c r="BA395" s="7">
        <f>'Correlation Matrix'!E124</f>
        <v>-8.265544866042392E-3</v>
      </c>
      <c r="BB395" s="7">
        <f>'Correlation Matrix'!F124</f>
        <v>3.2738582711806081E-4</v>
      </c>
      <c r="BC395" s="7">
        <f>'Correlation Matrix'!G124</f>
        <v>1.1731526133471629E-2</v>
      </c>
      <c r="BD395" s="7">
        <f>'Correlation Matrix'!H124</f>
        <v>1.4126291372981883E-3</v>
      </c>
      <c r="BE395">
        <f>'Correlation Matrix'!I124</f>
        <v>121</v>
      </c>
    </row>
    <row r="396" spans="2:57" x14ac:dyDescent="0.2">
      <c r="B396" s="13" t="str">
        <f>'Correlation Matrix'!B385</f>
        <v>05/09/2024 16:00:00</v>
      </c>
      <c r="C396" s="24">
        <f>'Correlation Matrix'!C385</f>
        <v>6.9038922325676197E-3</v>
      </c>
      <c r="D396">
        <f t="shared" si="60"/>
        <v>1.9391473327706591E-4</v>
      </c>
      <c r="F396" s="18"/>
      <c r="H396" s="13" t="str">
        <f t="shared" si="55"/>
        <v>05/09/2024 16:00:00</v>
      </c>
      <c r="I396" s="24">
        <f>'Correlation Matrix'!D385</f>
        <v>2.5968089783959206E-2</v>
      </c>
      <c r="J396">
        <f t="shared" si="61"/>
        <v>4.326730465330598E-4</v>
      </c>
      <c r="L396" s="18"/>
      <c r="N396" s="13" t="str">
        <f t="shared" si="56"/>
        <v>05/09/2024 16:00:00</v>
      </c>
      <c r="O396" s="8">
        <f>'Correlation Matrix'!E385</f>
        <v>-8.0565806805659394E-3</v>
      </c>
      <c r="P396">
        <f t="shared" si="62"/>
        <v>1.8155570892273664E-4</v>
      </c>
      <c r="R396" s="18"/>
      <c r="T396" s="13" t="str">
        <f t="shared" si="57"/>
        <v>05/09/2024 16:00:00</v>
      </c>
      <c r="U396" s="8">
        <f>'Correlation Matrix'!F385</f>
        <v>-5.4794657646255957E-3</v>
      </c>
      <c r="V396">
        <f t="shared" si="63"/>
        <v>7.9355555423442305E-4</v>
      </c>
      <c r="X396" s="18"/>
      <c r="Z396" s="13" t="str">
        <f t="shared" si="58"/>
        <v>05/09/2024 16:00:00</v>
      </c>
      <c r="AA396" s="8">
        <f>'Correlation Matrix'!G385</f>
        <v>-1.2035543511344114E-2</v>
      </c>
      <c r="AB396">
        <f t="shared" si="64"/>
        <v>1.2947028455758482E-4</v>
      </c>
      <c r="AD396" s="18"/>
      <c r="AF396" s="13" t="str">
        <f t="shared" si="59"/>
        <v>05/09/2024 16:00:00</v>
      </c>
      <c r="AG396" s="8">
        <f>'Correlation Matrix'!H385</f>
        <v>-8.2016353859857803E-3</v>
      </c>
      <c r="AH396">
        <f t="shared" si="65"/>
        <v>1.3170065747953458E-3</v>
      </c>
      <c r="AJ396" s="18"/>
      <c r="AX396" t="str">
        <f>'Correlation Matrix'!B123</f>
        <v>21/08/2023 16:00:00</v>
      </c>
      <c r="AY396" s="7">
        <f>'Correlation Matrix'!C123</f>
        <v>7.7070572451726866E-3</v>
      </c>
      <c r="AZ396" s="7">
        <f>'Correlation Matrix'!D123</f>
        <v>1.0899697307840328E-2</v>
      </c>
      <c r="BA396" s="7">
        <f>'Correlation Matrix'!E123</f>
        <v>-3.3617662240312462E-3</v>
      </c>
      <c r="BB396" s="7">
        <f>'Correlation Matrix'!F123</f>
        <v>1.6507472894552424E-2</v>
      </c>
      <c r="BC396" s="7">
        <f>'Correlation Matrix'!G123</f>
        <v>2.6229690223215016E-3</v>
      </c>
      <c r="BD396" s="7">
        <f>'Correlation Matrix'!H123</f>
        <v>1.2708820520625365E-2</v>
      </c>
      <c r="BE396">
        <f>'Correlation Matrix'!I123</f>
        <v>120</v>
      </c>
    </row>
    <row r="397" spans="2:57" x14ac:dyDescent="0.2">
      <c r="B397" s="13" t="str">
        <f>'Correlation Matrix'!B386</f>
        <v>06/09/2024 16:00:00</v>
      </c>
      <c r="C397" s="24">
        <f>'Correlation Matrix'!C386</f>
        <v>-7.0397402641122122E-3</v>
      </c>
      <c r="D397">
        <f t="shared" si="60"/>
        <v>1.8513967295797642E-4</v>
      </c>
      <c r="F397" s="18"/>
      <c r="H397" s="13" t="str">
        <f t="shared" si="55"/>
        <v>06/09/2024 16:00:00</v>
      </c>
      <c r="I397" s="24">
        <f>'Correlation Matrix'!D386</f>
        <v>-3.7223720332697573E-2</v>
      </c>
      <c r="J397">
        <f t="shared" si="61"/>
        <v>4.4717316496274223E-4</v>
      </c>
      <c r="L397" s="18"/>
      <c r="N397" s="13" t="str">
        <f t="shared" si="56"/>
        <v>06/09/2024 16:00:00</v>
      </c>
      <c r="O397" s="8">
        <f>'Correlation Matrix'!E386</f>
        <v>-1.6959868389294652E-2</v>
      </c>
      <c r="P397">
        <f t="shared" si="62"/>
        <v>1.7455687592312052E-4</v>
      </c>
      <c r="R397" s="18"/>
      <c r="T397" s="13" t="str">
        <f t="shared" si="57"/>
        <v>06/09/2024 16:00:00</v>
      </c>
      <c r="U397" s="8">
        <f>'Correlation Matrix'!F386</f>
        <v>-2.9814540772483966E-2</v>
      </c>
      <c r="V397">
        <f t="shared" si="63"/>
        <v>7.4774369368429982E-4</v>
      </c>
      <c r="X397" s="18"/>
      <c r="Z397" s="13" t="str">
        <f t="shared" si="58"/>
        <v>06/09/2024 16:00:00</v>
      </c>
      <c r="AA397" s="8">
        <f>'Correlation Matrix'!G386</f>
        <v>-2.6009999141474935E-3</v>
      </c>
      <c r="AB397">
        <f t="shared" si="64"/>
        <v>1.3039332594093716E-4</v>
      </c>
      <c r="AD397" s="18"/>
      <c r="AF397" s="13" t="str">
        <f t="shared" si="59"/>
        <v>06/09/2024 16:00:00</v>
      </c>
      <c r="AG397" s="8">
        <f>'Correlation Matrix'!H386</f>
        <v>-1.6954412649714572E-2</v>
      </c>
      <c r="AH397">
        <f t="shared" si="65"/>
        <v>1.2420221896879042E-3</v>
      </c>
      <c r="AJ397" s="18"/>
      <c r="AX397" t="str">
        <f>'Correlation Matrix'!B122</f>
        <v>18/08/2023 16:00:00</v>
      </c>
      <c r="AY397" s="7">
        <f>'Correlation Matrix'!C122</f>
        <v>2.8121341956095711E-3</v>
      </c>
      <c r="AZ397" s="7">
        <f>'Correlation Matrix'!D122</f>
        <v>-5.6886380950880288E-3</v>
      </c>
      <c r="BA397" s="7">
        <f>'Correlation Matrix'!E122</f>
        <v>7.1729607406933547E-3</v>
      </c>
      <c r="BB397" s="7">
        <f>'Correlation Matrix'!F122</f>
        <v>-1.3556167259972041E-2</v>
      </c>
      <c r="BC397" s="7">
        <f>'Correlation Matrix'!G122</f>
        <v>-1.1468037291974241E-3</v>
      </c>
      <c r="BD397" s="7">
        <f>'Correlation Matrix'!H122</f>
        <v>-4.7712200914663301E-4</v>
      </c>
      <c r="BE397">
        <f>'Correlation Matrix'!I122</f>
        <v>119</v>
      </c>
    </row>
    <row r="398" spans="2:57" x14ac:dyDescent="0.2">
      <c r="B398" s="13" t="str">
        <f>'Correlation Matrix'!B387</f>
        <v>09/09/2024 16:00:00</v>
      </c>
      <c r="C398" s="24">
        <f>'Correlation Matrix'!C387</f>
        <v>4.0748874310253498E-4</v>
      </c>
      <c r="D398">
        <f t="shared" si="60"/>
        <v>1.770047691596676E-4</v>
      </c>
      <c r="F398" s="18"/>
      <c r="H398" s="13" t="str">
        <f t="shared" si="55"/>
        <v>09/09/2024 16:00:00</v>
      </c>
      <c r="I398" s="24">
        <f>'Correlation Matrix'!D387</f>
        <v>2.3127418533601885E-2</v>
      </c>
      <c r="J398">
        <f t="shared" si="61"/>
        <v>5.0347909638939075E-4</v>
      </c>
      <c r="L398" s="18"/>
      <c r="N398" s="13" t="str">
        <f t="shared" si="56"/>
        <v>09/09/2024 16:00:00</v>
      </c>
      <c r="O398" s="8">
        <f>'Correlation Matrix'!E387</f>
        <v>1.2479542294290226E-2</v>
      </c>
      <c r="P398">
        <f t="shared" si="62"/>
        <v>1.8134169151466504E-4</v>
      </c>
      <c r="R398" s="18"/>
      <c r="T398" s="13" t="str">
        <f t="shared" si="57"/>
        <v>09/09/2024 16:00:00</v>
      </c>
      <c r="U398" s="8">
        <f>'Correlation Matrix'!F387</f>
        <v>2.9814540772484049E-2</v>
      </c>
      <c r="V398">
        <f t="shared" si="63"/>
        <v>7.5621348255168832E-4</v>
      </c>
      <c r="X398" s="18"/>
      <c r="Z398" s="13" t="str">
        <f t="shared" si="58"/>
        <v>09/09/2024 16:00:00</v>
      </c>
      <c r="AA398" s="8">
        <f>'Correlation Matrix'!G387</f>
        <v>2.2778987636715028E-2</v>
      </c>
      <c r="AB398">
        <f t="shared" si="64"/>
        <v>1.2297563841768462E-4</v>
      </c>
      <c r="AD398" s="18"/>
      <c r="AF398" s="13" t="str">
        <f t="shared" si="59"/>
        <v>09/09/2024 16:00:00</v>
      </c>
      <c r="AG398" s="8">
        <f>'Correlation Matrix'!H387</f>
        <v>1.0401495956081645E-2</v>
      </c>
      <c r="AH398">
        <f t="shared" si="65"/>
        <v>1.184747984804438E-3</v>
      </c>
      <c r="AJ398" s="18"/>
      <c r="AX398" t="str">
        <f>'Correlation Matrix'!B121</f>
        <v>17/08/2023 16:00:00</v>
      </c>
      <c r="AY398" s="7">
        <f>'Correlation Matrix'!C121</f>
        <v>-1.4662099100177803E-2</v>
      </c>
      <c r="AZ398" s="7">
        <f>'Correlation Matrix'!D121</f>
        <v>-8.1026274925512908E-3</v>
      </c>
      <c r="BA398" s="7">
        <f>'Correlation Matrix'!E121</f>
        <v>7.0356468372804347E-3</v>
      </c>
      <c r="BB398" s="7">
        <f>'Correlation Matrix'!F121</f>
        <v>-3.2786914616983469E-3</v>
      </c>
      <c r="BC398" s="7">
        <f>'Correlation Matrix'!G121</f>
        <v>-4.4473319467890427E-3</v>
      </c>
      <c r="BD398" s="7">
        <f>'Correlation Matrix'!H121</f>
        <v>-2.6676845088852842E-3</v>
      </c>
      <c r="BE398">
        <f>'Correlation Matrix'!I121</f>
        <v>118</v>
      </c>
    </row>
    <row r="399" spans="2:57" x14ac:dyDescent="0.2">
      <c r="B399" s="13" t="str">
        <f>'Correlation Matrix'!B388</f>
        <v>10/09/2024 16:00:00</v>
      </c>
      <c r="C399" s="24">
        <f>'Correlation Matrix'!C388</f>
        <v>-3.6279573600808664E-3</v>
      </c>
      <c r="D399">
        <f t="shared" si="60"/>
        <v>1.6639444583463285E-4</v>
      </c>
      <c r="F399" s="18"/>
      <c r="H399" s="13" t="str">
        <f t="shared" ref="H399:H462" si="66">B399</f>
        <v>10/09/2024 16:00:00</v>
      </c>
      <c r="I399" s="24">
        <f>'Correlation Matrix'!D388</f>
        <v>2.3384640734009244E-2</v>
      </c>
      <c r="J399">
        <f t="shared" si="61"/>
        <v>5.0536299988773086E-4</v>
      </c>
      <c r="L399" s="18"/>
      <c r="N399" s="13" t="str">
        <f t="shared" ref="N399:N462" si="67">H399</f>
        <v>10/09/2024 16:00:00</v>
      </c>
      <c r="O399" s="8">
        <f>'Correlation Matrix'!E388</f>
        <v>-1.4864022632149506E-2</v>
      </c>
      <c r="P399">
        <f t="shared" si="62"/>
        <v>1.7980552857628385E-4</v>
      </c>
      <c r="R399" s="18"/>
      <c r="T399" s="13" t="str">
        <f t="shared" ref="T399:T462" si="68">N399</f>
        <v>10/09/2024 16:00:00</v>
      </c>
      <c r="U399" s="8">
        <f>'Correlation Matrix'!F388</f>
        <v>2.9542118974313827E-3</v>
      </c>
      <c r="V399">
        <f t="shared" si="63"/>
        <v>7.6417508408703385E-4</v>
      </c>
      <c r="X399" s="18"/>
      <c r="Z399" s="13" t="str">
        <f t="shared" ref="Z399:Z462" si="69">T399</f>
        <v>10/09/2024 16:00:00</v>
      </c>
      <c r="AA399" s="8">
        <f>'Correlation Matrix'!G388</f>
        <v>1.9074776835054656E-3</v>
      </c>
      <c r="AB399">
        <f t="shared" si="64"/>
        <v>1.4673003677784054E-4</v>
      </c>
      <c r="AD399" s="18"/>
      <c r="AF399" s="13" t="str">
        <f t="shared" ref="AF399:AF462" si="70">Z399</f>
        <v>10/09/2024 16:00:00</v>
      </c>
      <c r="AG399" s="8">
        <f>'Correlation Matrix'!H388</f>
        <v>3.0016049620338586E-2</v>
      </c>
      <c r="AH399">
        <f t="shared" si="65"/>
        <v>1.1201545728036348E-3</v>
      </c>
      <c r="AJ399" s="18"/>
      <c r="AX399" t="str">
        <f>'Correlation Matrix'!B120</f>
        <v>16/08/2023 16:00:00</v>
      </c>
      <c r="AY399" s="7">
        <f>'Correlation Matrix'!C120</f>
        <v>-4.9714807777985716E-3</v>
      </c>
      <c r="AZ399" s="7">
        <f>'Correlation Matrix'!D120</f>
        <v>-1.906635450217899E-2</v>
      </c>
      <c r="BA399" s="7">
        <f>'Correlation Matrix'!E120</f>
        <v>-3.83805171175271E-3</v>
      </c>
      <c r="BB399" s="7">
        <f>'Correlation Matrix'!F120</f>
        <v>-1.5589792842684528E-2</v>
      </c>
      <c r="BC399" s="7">
        <f>'Correlation Matrix'!G120</f>
        <v>-2.0283461442218722E-4</v>
      </c>
      <c r="BD399" s="7">
        <f>'Correlation Matrix'!H120</f>
        <v>-1.0788407845218274E-2</v>
      </c>
      <c r="BE399">
        <f>'Correlation Matrix'!I120</f>
        <v>117</v>
      </c>
    </row>
    <row r="400" spans="2:57" x14ac:dyDescent="0.2">
      <c r="B400" s="13" t="str">
        <f>'Correlation Matrix'!B389</f>
        <v>11/09/2024 16:00:00</v>
      </c>
      <c r="C400" s="24">
        <f>'Correlation Matrix'!C389</f>
        <v>1.1518522906548473E-2</v>
      </c>
      <c r="D400">
        <f t="shared" si="60"/>
        <v>1.5720050356094877E-4</v>
      </c>
      <c r="F400" s="18"/>
      <c r="H400" s="13" t="str">
        <f t="shared" si="66"/>
        <v>11/09/2024 16:00:00</v>
      </c>
      <c r="I400" s="24">
        <f>'Correlation Matrix'!D389</f>
        <v>2.7304138017527915E-2</v>
      </c>
      <c r="J400">
        <f t="shared" si="61"/>
        <v>5.0785170522998804E-4</v>
      </c>
      <c r="L400" s="18"/>
      <c r="N400" s="13" t="str">
        <f t="shared" si="67"/>
        <v>11/09/2024 16:00:00</v>
      </c>
      <c r="O400" s="8">
        <f>'Correlation Matrix'!E389</f>
        <v>-2.5352228276012034E-3</v>
      </c>
      <c r="P400">
        <f t="shared" si="62"/>
        <v>1.8227354699024996E-4</v>
      </c>
      <c r="R400" s="18"/>
      <c r="T400" s="13" t="str">
        <f t="shared" si="68"/>
        <v>11/09/2024 16:00:00</v>
      </c>
      <c r="U400" s="8">
        <f>'Correlation Matrix'!F389</f>
        <v>8.1838668913456966E-3</v>
      </c>
      <c r="V400">
        <f t="shared" si="63"/>
        <v>7.1884822111790731E-4</v>
      </c>
      <c r="X400" s="18"/>
      <c r="Z400" s="13" t="str">
        <f t="shared" si="69"/>
        <v>11/09/2024 16:00:00</v>
      </c>
      <c r="AA400" s="8">
        <f>'Correlation Matrix'!G389</f>
        <v>3.2780168291900576E-4</v>
      </c>
      <c r="AB400">
        <f t="shared" si="64"/>
        <v>1.3814454283795439E-4</v>
      </c>
      <c r="AD400" s="18"/>
      <c r="AF400" s="13" t="str">
        <f t="shared" si="70"/>
        <v>11/09/2024 16:00:00</v>
      </c>
      <c r="AG400" s="8">
        <f>'Correlation Matrix'!H389</f>
        <v>3.8099846232270383E-2</v>
      </c>
      <c r="AH400">
        <f t="shared" si="65"/>
        <v>1.1070030925240542E-3</v>
      </c>
      <c r="AJ400" s="18"/>
      <c r="AX400" t="str">
        <f>'Correlation Matrix'!B119</f>
        <v>15/08/2023 16:00:00</v>
      </c>
      <c r="AY400" s="7">
        <f>'Correlation Matrix'!C119</f>
        <v>-1.126346277740628E-2</v>
      </c>
      <c r="AZ400" s="7">
        <f>'Correlation Matrix'!D119</f>
        <v>-2.0846068268822782E-2</v>
      </c>
      <c r="BA400" s="7">
        <f>'Correlation Matrix'!E119</f>
        <v>-2.9636839792277922E-2</v>
      </c>
      <c r="BB400" s="7">
        <f>'Correlation Matrix'!F119</f>
        <v>-3.7011974090073785E-2</v>
      </c>
      <c r="BC400" s="7">
        <f>'Correlation Matrix'!G119</f>
        <v>-1.0415841364106174E-2</v>
      </c>
      <c r="BD400" s="7">
        <f>'Correlation Matrix'!H119</f>
        <v>-7.1281487337825373E-3</v>
      </c>
      <c r="BE400">
        <f>'Correlation Matrix'!I119</f>
        <v>116</v>
      </c>
    </row>
    <row r="401" spans="2:57" x14ac:dyDescent="0.2">
      <c r="B401" s="13" t="str">
        <f>'Correlation Matrix'!B390</f>
        <v>12/09/2024 16:00:00</v>
      </c>
      <c r="C401" s="24">
        <f>'Correlation Matrix'!C390</f>
        <v>4.9390477622147076E-4</v>
      </c>
      <c r="D401">
        <f t="shared" si="60"/>
        <v>1.5572905554421274E-4</v>
      </c>
      <c r="F401" s="18"/>
      <c r="H401" s="13" t="str">
        <f t="shared" si="66"/>
        <v>12/09/2024 16:00:00</v>
      </c>
      <c r="I401" s="24">
        <f>'Correlation Matrix'!D390</f>
        <v>1.3350758164966741E-2</v>
      </c>
      <c r="J401">
        <f t="shared" si="61"/>
        <v>5.2211156008900156E-4</v>
      </c>
      <c r="L401" s="18"/>
      <c r="N401" s="13" t="str">
        <f t="shared" si="67"/>
        <v>12/09/2024 16:00:00</v>
      </c>
      <c r="O401" s="8">
        <f>'Correlation Matrix'!E390</f>
        <v>9.5998427518112807E-3</v>
      </c>
      <c r="P401">
        <f t="shared" si="62"/>
        <v>1.7172277545797037E-4</v>
      </c>
      <c r="R401" s="18"/>
      <c r="T401" s="13" t="str">
        <f t="shared" si="68"/>
        <v>12/09/2024 16:00:00</v>
      </c>
      <c r="U401" s="8">
        <f>'Correlation Matrix'!F390</f>
        <v>-8.362952609512435E-4</v>
      </c>
      <c r="V401">
        <f t="shared" si="63"/>
        <v>6.7973586848854865E-4</v>
      </c>
      <c r="X401" s="18"/>
      <c r="Z401" s="13" t="str">
        <f t="shared" si="69"/>
        <v>12/09/2024 16:00:00</v>
      </c>
      <c r="AA401" s="8">
        <f>'Correlation Matrix'!G390</f>
        <v>8.0180784355965064E-3</v>
      </c>
      <c r="AB401">
        <f t="shared" si="64"/>
        <v>1.298623175042766E-4</v>
      </c>
      <c r="AD401" s="18"/>
      <c r="AF401" s="13" t="str">
        <f t="shared" si="70"/>
        <v>12/09/2024 16:00:00</v>
      </c>
      <c r="AG401" s="8">
        <f>'Correlation Matrix'!H390</f>
        <v>1.421096082681594E-2</v>
      </c>
      <c r="AH401">
        <f t="shared" si="65"/>
        <v>1.1276788039479698E-3</v>
      </c>
      <c r="AJ401" s="18"/>
      <c r="AX401" t="str">
        <f>'Correlation Matrix'!B118</f>
        <v>14/08/2023 16:00:00</v>
      </c>
      <c r="AY401" s="7">
        <f>'Correlation Matrix'!C118</f>
        <v>9.349263341431456E-3</v>
      </c>
      <c r="AZ401" s="7">
        <f>'Correlation Matrix'!D118</f>
        <v>1.5485290435063885E-2</v>
      </c>
      <c r="BA401" s="7">
        <f>'Correlation Matrix'!E118</f>
        <v>-7.3130602320730655E-4</v>
      </c>
      <c r="BB401" s="7">
        <f>'Correlation Matrix'!F118</f>
        <v>1.6912398097496614E-2</v>
      </c>
      <c r="BC401" s="7">
        <f>'Correlation Matrix'!G118</f>
        <v>9.0731001973644847E-3</v>
      </c>
      <c r="BD401" s="7">
        <f>'Correlation Matrix'!H118</f>
        <v>4.1206276698272544E-3</v>
      </c>
      <c r="BE401">
        <f>'Correlation Matrix'!I118</f>
        <v>115</v>
      </c>
    </row>
    <row r="402" spans="2:57" x14ac:dyDescent="0.2">
      <c r="B402" s="13" t="str">
        <f>'Correlation Matrix'!B391</f>
        <v>13/09/2024 16:00:00</v>
      </c>
      <c r="C402" s="24">
        <f>'Correlation Matrix'!C391</f>
        <v>-1.2127474704876769E-3</v>
      </c>
      <c r="D402">
        <f t="shared" ref="D402:D465" si="71">$B$2*D401+(1-$B$2)*C401^2</f>
        <v>1.4639994872723845E-4</v>
      </c>
      <c r="F402" s="18"/>
      <c r="H402" s="13" t="str">
        <f t="shared" si="66"/>
        <v>13/09/2024 16:00:00</v>
      </c>
      <c r="I402" s="24">
        <f>'Correlation Matrix'!D391</f>
        <v>-2.7309985112316283E-3</v>
      </c>
      <c r="J402">
        <f t="shared" ref="J402:J465" si="72">$B$2*J401+(1-$B$2)*I401^2</f>
        <v>5.0147943109842702E-4</v>
      </c>
      <c r="L402" s="18"/>
      <c r="N402" s="13" t="str">
        <f t="shared" si="67"/>
        <v>13/09/2024 16:00:00</v>
      </c>
      <c r="O402" s="8">
        <f>'Correlation Matrix'!E391</f>
        <v>1.0006516202248704E-2</v>
      </c>
      <c r="P402">
        <f t="shared" ref="P402:P465" si="73">$B$2*P401+(1-$B$2)*O401^2</f>
        <v>1.6694882778206237E-4</v>
      </c>
      <c r="R402" s="18"/>
      <c r="T402" s="13" t="str">
        <f t="shared" si="68"/>
        <v>13/09/2024 16:00:00</v>
      </c>
      <c r="U402" s="8">
        <f>'Correlation Matrix'!F391</f>
        <v>2.7642023955163429E-2</v>
      </c>
      <c r="V402">
        <f t="shared" ref="V402:V465" si="74">$B$2*V401+(1-$B$2)*U401^2</f>
        <v>6.3899367976504506E-4</v>
      </c>
      <c r="X402" s="18"/>
      <c r="Z402" s="13" t="str">
        <f t="shared" si="69"/>
        <v>13/09/2024 16:00:00</v>
      </c>
      <c r="AA402" s="8">
        <f>'Correlation Matrix'!G391</f>
        <v>2.5368619448224998E-3</v>
      </c>
      <c r="AB402">
        <f t="shared" ref="AB402:AB465" si="75">$B$2*AB401+(1-$B$2)*AA401^2</f>
        <v>1.2592795336198264E-4</v>
      </c>
      <c r="AD402" s="18"/>
      <c r="AF402" s="13" t="str">
        <f t="shared" si="70"/>
        <v>13/09/2024 16:00:00</v>
      </c>
      <c r="AG402" s="8">
        <f>'Correlation Matrix'!H391</f>
        <v>3.13570299835274E-2</v>
      </c>
      <c r="AH402">
        <f t="shared" ref="AH402:AH465" si="76">$B$2*AH401+(1-$B$2)*AG401^2</f>
        <v>1.0721351601683693E-3</v>
      </c>
      <c r="AJ402" s="18"/>
      <c r="AX402" t="str">
        <f>'Correlation Matrix'!B117</f>
        <v>11/08/2023 16:00:00</v>
      </c>
      <c r="AY402" s="7">
        <f>'Correlation Matrix'!C117</f>
        <v>-1.0119182334140055E-3</v>
      </c>
      <c r="AZ402" s="7">
        <f>'Correlation Matrix'!D117</f>
        <v>-1.0831499055144569E-3</v>
      </c>
      <c r="BA402" s="7">
        <f>'Correlation Matrix'!E117</f>
        <v>2.0432737440045548E-2</v>
      </c>
      <c r="BB402" s="7">
        <f>'Correlation Matrix'!F117</f>
        <v>-6.2972500290363305E-3</v>
      </c>
      <c r="BC402" s="7">
        <f>'Correlation Matrix'!G117</f>
        <v>-5.4537326510460584E-3</v>
      </c>
      <c r="BD402" s="7">
        <f>'Correlation Matrix'!H117</f>
        <v>7.9141170559905282E-3</v>
      </c>
      <c r="BE402">
        <f>'Correlation Matrix'!I117</f>
        <v>114</v>
      </c>
    </row>
    <row r="403" spans="2:57" x14ac:dyDescent="0.2">
      <c r="B403" s="13" t="str">
        <f>'Correlation Matrix'!B392</f>
        <v>16/09/2024 16:00:00</v>
      </c>
      <c r="C403" s="24">
        <f>'Correlation Matrix'!C392</f>
        <v>-2.8168308751695719E-2</v>
      </c>
      <c r="D403">
        <f t="shared" si="71"/>
        <v>1.3770419718923461E-4</v>
      </c>
      <c r="F403" s="18"/>
      <c r="H403" s="13" t="str">
        <f t="shared" si="66"/>
        <v>16/09/2024 16:00:00</v>
      </c>
      <c r="I403" s="24">
        <f>'Correlation Matrix'!D392</f>
        <v>-8.6165647010935618E-3</v>
      </c>
      <c r="J403">
        <f t="shared" si="72"/>
        <v>4.7183816640462237E-4</v>
      </c>
      <c r="L403" s="18"/>
      <c r="N403" s="13" t="str">
        <f t="shared" si="67"/>
        <v>16/09/2024 16:00:00</v>
      </c>
      <c r="O403" s="8">
        <f>'Correlation Matrix'!E392</f>
        <v>1.0470559047259418E-2</v>
      </c>
      <c r="P403">
        <f t="shared" si="73"/>
        <v>1.6293972010549058E-4</v>
      </c>
      <c r="R403" s="18"/>
      <c r="T403" s="13" t="str">
        <f t="shared" si="68"/>
        <v>16/09/2024 16:00:00</v>
      </c>
      <c r="U403" s="8">
        <f>'Correlation Matrix'!F392</f>
        <v>-1.4550927908284066E-2</v>
      </c>
      <c r="V403">
        <f t="shared" si="74"/>
        <v>6.4649894827941215E-4</v>
      </c>
      <c r="X403" s="18"/>
      <c r="Z403" s="13" t="str">
        <f t="shared" si="69"/>
        <v>16/09/2024 16:00:00</v>
      </c>
      <c r="AA403" s="8">
        <f>'Correlation Matrix'!G392</f>
        <v>8.7784474045765979E-3</v>
      </c>
      <c r="AB403">
        <f t="shared" si="75"/>
        <v>1.1875841627188898E-4</v>
      </c>
      <c r="AD403" s="18"/>
      <c r="AF403" s="13" t="str">
        <f t="shared" si="70"/>
        <v>16/09/2024 16:00:00</v>
      </c>
      <c r="AG403" s="8">
        <f>'Correlation Matrix'!H392</f>
        <v>1.654770446265201E-2</v>
      </c>
      <c r="AH403">
        <f t="shared" si="76"/>
        <v>1.0668028503215373E-3</v>
      </c>
      <c r="AJ403" s="18"/>
      <c r="AX403" t="str">
        <f>'Correlation Matrix'!B116</f>
        <v>10/08/2023 16:00:00</v>
      </c>
      <c r="AY403" s="7">
        <f>'Correlation Matrix'!C116</f>
        <v>-1.235399977429129E-3</v>
      </c>
      <c r="AZ403" s="7">
        <f>'Correlation Matrix'!D116</f>
        <v>5.1373073443194105E-3</v>
      </c>
      <c r="BA403" s="7">
        <f>'Correlation Matrix'!E116</f>
        <v>6.0494743096830821E-3</v>
      </c>
      <c r="BB403" s="7">
        <f>'Correlation Matrix'!F116</f>
        <v>-9.9938370823347174E-3</v>
      </c>
      <c r="BC403" s="7">
        <f>'Correlation Matrix'!G116</f>
        <v>8.7758684649738971E-3</v>
      </c>
      <c r="BD403" s="7">
        <f>'Correlation Matrix'!H116</f>
        <v>5.7866689008255331E-3</v>
      </c>
      <c r="BE403">
        <f>'Correlation Matrix'!I116</f>
        <v>113</v>
      </c>
    </row>
    <row r="404" spans="2:57" x14ac:dyDescent="0.2">
      <c r="B404" s="13" t="str">
        <f>'Correlation Matrix'!B393</f>
        <v>17/09/2024 16:00:00</v>
      </c>
      <c r="C404" s="24">
        <f>'Correlation Matrix'!C393</f>
        <v>2.1703501858254429E-3</v>
      </c>
      <c r="D404">
        <f t="shared" si="71"/>
        <v>1.7704916243373202E-4</v>
      </c>
      <c r="F404" s="18"/>
      <c r="H404" s="13" t="str">
        <f t="shared" si="66"/>
        <v>17/09/2024 16:00:00</v>
      </c>
      <c r="I404" s="24">
        <f>'Correlation Matrix'!D393</f>
        <v>1.070564599760079E-2</v>
      </c>
      <c r="J404">
        <f t="shared" si="72"/>
        <v>4.4798258765523294E-4</v>
      </c>
      <c r="L404" s="18"/>
      <c r="N404" s="13" t="str">
        <f t="shared" si="67"/>
        <v>17/09/2024 16:00:00</v>
      </c>
      <c r="O404" s="8">
        <f>'Correlation Matrix'!E393</f>
        <v>9.2470010911368684E-3</v>
      </c>
      <c r="P404">
        <f t="shared" si="73"/>
        <v>1.597412933048899E-4</v>
      </c>
      <c r="R404" s="18"/>
      <c r="T404" s="13" t="str">
        <f t="shared" si="68"/>
        <v>17/09/2024 16:00:00</v>
      </c>
      <c r="U404" s="8">
        <f>'Correlation Matrix'!F393</f>
        <v>2.7689065345715646E-2</v>
      </c>
      <c r="V404">
        <f t="shared" si="74"/>
        <v>6.2041278156217228E-4</v>
      </c>
      <c r="X404" s="18"/>
      <c r="Z404" s="13" t="str">
        <f t="shared" si="69"/>
        <v>17/09/2024 16:00:00</v>
      </c>
      <c r="AA404" s="8">
        <f>'Correlation Matrix'!G393</f>
        <v>6.568562718005295E-3</v>
      </c>
      <c r="AB404">
        <f t="shared" si="75"/>
        <v>1.162565796256707E-4</v>
      </c>
      <c r="AD404" s="18"/>
      <c r="AF404" s="13" t="str">
        <f t="shared" si="70"/>
        <v>17/09/2024 16:00:00</v>
      </c>
      <c r="AG404" s="8">
        <f>'Correlation Matrix'!H393</f>
        <v>9.8882148079523658E-3</v>
      </c>
      <c r="AH404">
        <f t="shared" si="76"/>
        <v>1.0192242706812415E-3</v>
      </c>
      <c r="AJ404" s="18"/>
      <c r="AX404" t="str">
        <f>'Correlation Matrix'!B115</f>
        <v>09/08/2023 16:00:00</v>
      </c>
      <c r="AY404" s="7">
        <f>'Correlation Matrix'!C115</f>
        <v>-8.9947252981966482E-3</v>
      </c>
      <c r="AZ404" s="7">
        <f>'Correlation Matrix'!D115</f>
        <v>-1.5047621847945003E-2</v>
      </c>
      <c r="BA404" s="7">
        <f>'Correlation Matrix'!E115</f>
        <v>1.314513037081961E-3</v>
      </c>
      <c r="BB404" s="7">
        <f>'Correlation Matrix'!F115</f>
        <v>-1.3580455628630568E-2</v>
      </c>
      <c r="BC404" s="7">
        <f>'Correlation Matrix'!G115</f>
        <v>1.22003929425781E-3</v>
      </c>
      <c r="BD404" s="7">
        <f>'Correlation Matrix'!H115</f>
        <v>2.8582336531769634E-3</v>
      </c>
      <c r="BE404">
        <f>'Correlation Matrix'!I115</f>
        <v>112</v>
      </c>
    </row>
    <row r="405" spans="2:57" x14ac:dyDescent="0.2">
      <c r="B405" s="13" t="str">
        <f>'Correlation Matrix'!B394</f>
        <v>18/09/2024 16:00:00</v>
      </c>
      <c r="C405" s="24">
        <f>'Correlation Matrix'!C394</f>
        <v>1.7829858819643829E-2</v>
      </c>
      <c r="D405">
        <f t="shared" si="71"/>
        <v>1.6670883788345484E-4</v>
      </c>
      <c r="F405" s="18"/>
      <c r="H405" s="13" t="str">
        <f t="shared" si="66"/>
        <v>18/09/2024 16:00:00</v>
      </c>
      <c r="I405" s="24">
        <f>'Correlation Matrix'!D394</f>
        <v>-2.410866132492018E-3</v>
      </c>
      <c r="J405">
        <f t="shared" si="72"/>
        <v>4.279802837694757E-4</v>
      </c>
      <c r="L405" s="18"/>
      <c r="N405" s="13" t="str">
        <f t="shared" si="67"/>
        <v>18/09/2024 16:00:00</v>
      </c>
      <c r="O405" s="8">
        <f>'Correlation Matrix'!E394</f>
        <v>3.8278224697090757E-3</v>
      </c>
      <c r="P405">
        <f t="shared" si="73"/>
        <v>1.5528723745736567E-4</v>
      </c>
      <c r="R405" s="18"/>
      <c r="T405" s="13" t="str">
        <f t="shared" si="68"/>
        <v>18/09/2024 16:00:00</v>
      </c>
      <c r="U405" s="8">
        <f>'Correlation Matrix'!F394</f>
        <v>-2.2541313835997671E-2</v>
      </c>
      <c r="V405">
        <f t="shared" si="74"/>
        <v>6.2918907505160062E-4</v>
      </c>
      <c r="X405" s="18"/>
      <c r="Z405" s="13" t="str">
        <f t="shared" si="69"/>
        <v>18/09/2024 16:00:00</v>
      </c>
      <c r="AA405" s="8">
        <f>'Correlation Matrix'!G394</f>
        <v>-1.2513344299010484E-2</v>
      </c>
      <c r="AB405">
        <f t="shared" si="75"/>
        <v>1.118699458189526E-4</v>
      </c>
      <c r="AD405" s="18"/>
      <c r="AF405" s="13" t="str">
        <f t="shared" si="70"/>
        <v>18/09/2024 16:00:00</v>
      </c>
      <c r="AG405" s="8">
        <f>'Correlation Matrix'!H394</f>
        <v>-4.4825256847157106E-3</v>
      </c>
      <c r="AH405">
        <f t="shared" si="76"/>
        <v>9.6393742196565957E-4</v>
      </c>
      <c r="AJ405" s="18"/>
      <c r="AX405" t="str">
        <f>'Correlation Matrix'!B114</f>
        <v>08/08/2023 16:00:00</v>
      </c>
      <c r="AY405" s="7">
        <f>'Correlation Matrix'!C114</f>
        <v>5.2976563324931914E-3</v>
      </c>
      <c r="AZ405" s="7">
        <f>'Correlation Matrix'!D114</f>
        <v>-1.616139513762117E-2</v>
      </c>
      <c r="BA405" s="7">
        <f>'Correlation Matrix'!E114</f>
        <v>-1.5021596365378655E-3</v>
      </c>
      <c r="BB405" s="7">
        <f>'Correlation Matrix'!F114</f>
        <v>-7.9389729951114853E-3</v>
      </c>
      <c r="BC405" s="7">
        <f>'Correlation Matrix'!G114</f>
        <v>-9.3158155427437977E-3</v>
      </c>
      <c r="BD405" s="7">
        <f>'Correlation Matrix'!H114</f>
        <v>1.0165028071278268E-2</v>
      </c>
      <c r="BE405">
        <f>'Correlation Matrix'!I114</f>
        <v>111</v>
      </c>
    </row>
    <row r="406" spans="2:57" x14ac:dyDescent="0.2">
      <c r="B406" s="13" t="str">
        <f>'Correlation Matrix'!B395</f>
        <v>19/09/2024 16:00:00</v>
      </c>
      <c r="C406" s="24">
        <f>'Correlation Matrix'!C395</f>
        <v>3.6395154910179209E-2</v>
      </c>
      <c r="D406">
        <f t="shared" si="71"/>
        <v>1.7578053954215339E-4</v>
      </c>
      <c r="F406" s="18"/>
      <c r="H406" s="13" t="str">
        <f t="shared" si="66"/>
        <v>19/09/2024 16:00:00</v>
      </c>
      <c r="I406" s="24">
        <f>'Correlation Matrix'!D395</f>
        <v>1.8283793947953479E-2</v>
      </c>
      <c r="J406">
        <f t="shared" si="72"/>
        <v>4.0265020327383494E-4</v>
      </c>
      <c r="L406" s="18"/>
      <c r="N406" s="13" t="str">
        <f t="shared" si="67"/>
        <v>19/09/2024 16:00:00</v>
      </c>
      <c r="O406" s="8">
        <f>'Correlation Matrix'!E395</f>
        <v>7.1292913142723775E-3</v>
      </c>
      <c r="P406">
        <f t="shared" si="73"/>
        <v>1.468491367015003E-4</v>
      </c>
      <c r="R406" s="18"/>
      <c r="T406" s="13" t="str">
        <f t="shared" si="68"/>
        <v>19/09/2024 16:00:00</v>
      </c>
      <c r="U406" s="8">
        <f>'Correlation Matrix'!F395</f>
        <v>2.3745407900802366E-2</v>
      </c>
      <c r="V406">
        <f t="shared" si="74"/>
        <v>6.219243803156809E-4</v>
      </c>
      <c r="X406" s="18"/>
      <c r="Z406" s="13" t="str">
        <f t="shared" si="69"/>
        <v>19/09/2024 16:00:00</v>
      </c>
      <c r="AA406" s="8">
        <f>'Correlation Matrix'!G395</f>
        <v>-3.543338694176619E-3</v>
      </c>
      <c r="AB406">
        <f t="shared" si="75"/>
        <v>1.1455277620255013E-4</v>
      </c>
      <c r="AD406" s="18"/>
      <c r="AF406" s="13" t="str">
        <f t="shared" si="70"/>
        <v>19/09/2024 16:00:00</v>
      </c>
      <c r="AG406" s="8">
        <f>'Correlation Matrix'!H395</f>
        <v>3.9973034445294861E-2</v>
      </c>
      <c r="AH406">
        <f t="shared" si="76"/>
        <v>9.0730675883856813E-4</v>
      </c>
      <c r="AJ406" s="18"/>
      <c r="AX406" t="str">
        <f>'Correlation Matrix'!B113</f>
        <v>07/08/2023 16:00:00</v>
      </c>
      <c r="AY406" s="7">
        <f>'Correlation Matrix'!C113</f>
        <v>-1.7404274807288778E-2</v>
      </c>
      <c r="AZ406" s="7">
        <f>'Correlation Matrix'!D113</f>
        <v>1.8808886934818966E-2</v>
      </c>
      <c r="BA406" s="7">
        <f>'Correlation Matrix'!E113</f>
        <v>3.6340892125253494E-3</v>
      </c>
      <c r="BB406" s="7">
        <f>'Correlation Matrix'!F113</f>
        <v>1.2172856037517249E-3</v>
      </c>
      <c r="BC406" s="7">
        <f>'Correlation Matrix'!G113</f>
        <v>1.400647089155114E-2</v>
      </c>
      <c r="BD406" s="7">
        <f>'Correlation Matrix'!H113</f>
        <v>-1.829650469488115E-3</v>
      </c>
      <c r="BE406">
        <f>'Correlation Matrix'!I113</f>
        <v>110</v>
      </c>
    </row>
    <row r="407" spans="2:57" x14ac:dyDescent="0.2">
      <c r="B407" s="13" t="str">
        <f>'Correlation Matrix'!B396</f>
        <v>20/09/2024 16:00:00</v>
      </c>
      <c r="C407" s="24">
        <f>'Correlation Matrix'!C396</f>
        <v>-2.9317193422724623E-3</v>
      </c>
      <c r="D407">
        <f t="shared" si="71"/>
        <v>2.4471014522578071E-4</v>
      </c>
      <c r="F407" s="18"/>
      <c r="H407" s="13" t="str">
        <f t="shared" si="66"/>
        <v>20/09/2024 16:00:00</v>
      </c>
      <c r="I407" s="24">
        <f>'Correlation Matrix'!D396</f>
        <v>9.070238081436522E-3</v>
      </c>
      <c r="J407">
        <f t="shared" si="72"/>
        <v>3.9854901834527804E-4</v>
      </c>
      <c r="L407" s="18"/>
      <c r="N407" s="13" t="str">
        <f t="shared" si="67"/>
        <v>20/09/2024 16:00:00</v>
      </c>
      <c r="O407" s="8">
        <f>'Correlation Matrix'!E396</f>
        <v>4.7476608942500966E-3</v>
      </c>
      <c r="P407">
        <f t="shared" si="73"/>
        <v>1.4108779617803585E-4</v>
      </c>
      <c r="R407" s="18"/>
      <c r="T407" s="13" t="str">
        <f t="shared" si="68"/>
        <v>20/09/2024 16:00:00</v>
      </c>
      <c r="U407" s="8">
        <f>'Correlation Matrix'!F396</f>
        <v>1.176366870420611E-2</v>
      </c>
      <c r="V407">
        <f t="shared" si="74"/>
        <v>6.1843958127926933E-4</v>
      </c>
      <c r="X407" s="18"/>
      <c r="Z407" s="13" t="str">
        <f t="shared" si="69"/>
        <v>20/09/2024 16:00:00</v>
      </c>
      <c r="AA407" s="8">
        <f>'Correlation Matrix'!G396</f>
        <v>-5.4780625260368999E-4</v>
      </c>
      <c r="AB407">
        <f t="shared" si="75"/>
        <v>1.0843292457649607E-4</v>
      </c>
      <c r="AD407" s="18"/>
      <c r="AF407" s="13" t="str">
        <f t="shared" si="70"/>
        <v>20/09/2024 16:00:00</v>
      </c>
      <c r="AG407" s="8">
        <f>'Correlation Matrix'!H396</f>
        <v>0.20124606947112003</v>
      </c>
      <c r="AH407">
        <f t="shared" si="76"/>
        <v>9.4873896227413784E-4</v>
      </c>
      <c r="AJ407" s="18"/>
      <c r="AX407" t="str">
        <f>'Correlation Matrix'!B112</f>
        <v>04/08/2023 16:00:00</v>
      </c>
      <c r="AY407" s="7">
        <f>'Correlation Matrix'!C112</f>
        <v>-4.9211344028611312E-2</v>
      </c>
      <c r="AZ407" s="7">
        <f>'Correlation Matrix'!D112</f>
        <v>7.9451781065539559E-2</v>
      </c>
      <c r="BA407" s="7">
        <f>'Correlation Matrix'!E112</f>
        <v>-2.2571957668063749E-3</v>
      </c>
      <c r="BB407" s="7">
        <f>'Correlation Matrix'!F112</f>
        <v>4.2722066810198574E-3</v>
      </c>
      <c r="BC407" s="7">
        <f>'Correlation Matrix'!G112</f>
        <v>-4.2327565873088672E-3</v>
      </c>
      <c r="BD407" s="7">
        <f>'Correlation Matrix'!H112</f>
        <v>2.7308113928458777E-2</v>
      </c>
      <c r="BE407">
        <f>'Correlation Matrix'!I112</f>
        <v>109</v>
      </c>
    </row>
    <row r="408" spans="2:57" x14ac:dyDescent="0.2">
      <c r="B408" s="13" t="str">
        <f>'Correlation Matrix'!B397</f>
        <v>23/09/2024 16:00:00</v>
      </c>
      <c r="C408" s="24">
        <f>'Correlation Matrix'!C397</f>
        <v>-7.6099516083320351E-3</v>
      </c>
      <c r="D408">
        <f t="shared" si="71"/>
        <v>2.3054323521034514E-4</v>
      </c>
      <c r="F408" s="18"/>
      <c r="H408" s="13" t="str">
        <f t="shared" si="66"/>
        <v>23/09/2024 16:00:00</v>
      </c>
      <c r="I408" s="24">
        <f>'Correlation Matrix'!D397</f>
        <v>1.1829545440414976E-2</v>
      </c>
      <c r="J408">
        <f t="shared" si="72"/>
        <v>3.7957223037579782E-4</v>
      </c>
      <c r="L408" s="18"/>
      <c r="N408" s="13" t="str">
        <f t="shared" si="67"/>
        <v>23/09/2024 16:00:00</v>
      </c>
      <c r="O408" s="8">
        <f>'Correlation Matrix'!E397</f>
        <v>1.2686890036803525E-2</v>
      </c>
      <c r="P408">
        <f t="shared" si="73"/>
        <v>1.3397494544536119E-4</v>
      </c>
      <c r="R408" s="18"/>
      <c r="T408" s="13" t="str">
        <f t="shared" si="68"/>
        <v>23/09/2024 16:00:00</v>
      </c>
      <c r="U408" s="8">
        <f>'Correlation Matrix'!F397</f>
        <v>-6.7621578279848027E-3</v>
      </c>
      <c r="V408">
        <f t="shared" si="74"/>
        <v>5.8963624048545223E-4</v>
      </c>
      <c r="X408" s="18"/>
      <c r="Z408" s="13" t="str">
        <f t="shared" si="69"/>
        <v>23/09/2024 16:00:00</v>
      </c>
      <c r="AA408" s="8">
        <f>'Correlation Matrix'!G397</f>
        <v>8.890025010226614E-3</v>
      </c>
      <c r="AB408">
        <f t="shared" si="75"/>
        <v>1.0194495460332981E-4</v>
      </c>
      <c r="AD408" s="18"/>
      <c r="AF408" s="13" t="str">
        <f t="shared" si="70"/>
        <v>23/09/2024 16:00:00</v>
      </c>
      <c r="AG408" s="8">
        <f>'Correlation Matrix'!H397</f>
        <v>8.3577912792263398E-3</v>
      </c>
      <c r="AH408">
        <f t="shared" si="76"/>
        <v>3.3218134531921841E-3</v>
      </c>
      <c r="AJ408" s="18"/>
      <c r="AX408" t="str">
        <f>'Correlation Matrix'!B111</f>
        <v>03/08/2023 16:00:00</v>
      </c>
      <c r="AY408" s="7">
        <f>'Correlation Matrix'!C111</f>
        <v>-7.3485672712110756E-3</v>
      </c>
      <c r="AZ408" s="7">
        <f>'Correlation Matrix'!D111</f>
        <v>5.4449418904040691E-3</v>
      </c>
      <c r="BA408" s="7">
        <f>'Correlation Matrix'!E111</f>
        <v>-3.7570445025532096E-4</v>
      </c>
      <c r="BB408" s="7">
        <f>'Correlation Matrix'!F111</f>
        <v>1.9765930721800766E-2</v>
      </c>
      <c r="BC408" s="7">
        <f>'Correlation Matrix'!G111</f>
        <v>7.6370369780613739E-3</v>
      </c>
      <c r="BD408" s="7">
        <f>'Correlation Matrix'!H111</f>
        <v>5.685602496555503E-2</v>
      </c>
      <c r="BE408">
        <f>'Correlation Matrix'!I111</f>
        <v>108</v>
      </c>
    </row>
    <row r="409" spans="2:57" x14ac:dyDescent="0.2">
      <c r="B409" s="13" t="str">
        <f>'Correlation Matrix'!B398</f>
        <v>24/09/2024 16:00:00</v>
      </c>
      <c r="C409" s="24">
        <f>'Correlation Matrix'!C398</f>
        <v>3.9661606724042875E-3</v>
      </c>
      <c r="D409">
        <f t="shared" si="71"/>
        <v>2.2018532290659374E-4</v>
      </c>
      <c r="F409" s="18"/>
      <c r="H409" s="13" t="str">
        <f t="shared" si="66"/>
        <v>24/09/2024 16:00:00</v>
      </c>
      <c r="I409" s="24">
        <f>'Correlation Matrix'!D398</f>
        <v>4.1254125997637956E-4</v>
      </c>
      <c r="J409">
        <f t="shared" si="72"/>
        <v>3.6519418527286053E-4</v>
      </c>
      <c r="L409" s="18"/>
      <c r="N409" s="13" t="str">
        <f t="shared" si="67"/>
        <v>24/09/2024 16:00:00</v>
      </c>
      <c r="O409" s="8">
        <f>'Correlation Matrix'!E398</f>
        <v>-6.1019019487092944E-4</v>
      </c>
      <c r="P409">
        <f t="shared" si="73"/>
        <v>1.3559387944699617E-4</v>
      </c>
      <c r="R409" s="18"/>
      <c r="T409" s="13" t="str">
        <f t="shared" si="68"/>
        <v>24/09/2024 16:00:00</v>
      </c>
      <c r="U409" s="8">
        <f>'Correlation Matrix'!F398</f>
        <v>2.3918687903200205E-3</v>
      </c>
      <c r="V409">
        <f t="shared" si="74"/>
        <v>5.5700167276575966E-4</v>
      </c>
      <c r="X409" s="18"/>
      <c r="Z409" s="13" t="str">
        <f t="shared" si="69"/>
        <v>24/09/2024 16:00:00</v>
      </c>
      <c r="AA409" s="8">
        <f>'Correlation Matrix'!G398</f>
        <v>-1.9766018560486345E-2</v>
      </c>
      <c r="AB409">
        <f t="shared" si="75"/>
        <v>1.005702100080773E-4</v>
      </c>
      <c r="AD409" s="18"/>
      <c r="AF409" s="13" t="str">
        <f t="shared" si="70"/>
        <v>24/09/2024 16:00:00</v>
      </c>
      <c r="AG409" s="8">
        <f>'Correlation Matrix'!H398</f>
        <v>-1.4218527467802259E-2</v>
      </c>
      <c r="AH409">
        <f t="shared" si="76"/>
        <v>3.12669580650468E-3</v>
      </c>
      <c r="AJ409" s="18"/>
      <c r="AX409" t="str">
        <f>'Correlation Matrix'!B110</f>
        <v>02/08/2023 16:00:00</v>
      </c>
      <c r="AY409" s="7">
        <f>'Correlation Matrix'!C110</f>
        <v>-1.5611229226130152E-2</v>
      </c>
      <c r="AZ409" s="7">
        <f>'Correlation Matrix'!D110</f>
        <v>-2.6781131157519397E-2</v>
      </c>
      <c r="BA409" s="7">
        <f>'Correlation Matrix'!E110</f>
        <v>-1.5961584718680397E-2</v>
      </c>
      <c r="BB409" s="7">
        <f>'Correlation Matrix'!F110</f>
        <v>-1.0549275616876718E-2</v>
      </c>
      <c r="BC409" s="7">
        <f>'Correlation Matrix'!G110</f>
        <v>-1.791456770226121E-2</v>
      </c>
      <c r="BD409" s="7">
        <f>'Correlation Matrix'!H110</f>
        <v>-7.8186481177977725E-3</v>
      </c>
      <c r="BE409">
        <f>'Correlation Matrix'!I110</f>
        <v>107</v>
      </c>
    </row>
    <row r="410" spans="2:57" x14ac:dyDescent="0.2">
      <c r="B410" s="13" t="str">
        <f>'Correlation Matrix'!B399</f>
        <v>25/09/2024 16:00:00</v>
      </c>
      <c r="C410" s="24">
        <f>'Correlation Matrix'!C399</f>
        <v>-4.407817777012997E-3</v>
      </c>
      <c r="D410">
        <f t="shared" si="71"/>
        <v>2.079180293609577E-4</v>
      </c>
      <c r="F410" s="18"/>
      <c r="H410" s="13" t="str">
        <f t="shared" si="66"/>
        <v>25/09/2024 16:00:00</v>
      </c>
      <c r="I410" s="24">
        <f>'Correlation Matrix'!D399</f>
        <v>-7.3999664959074384E-3</v>
      </c>
      <c r="J410">
        <f t="shared" si="72"/>
        <v>3.4329274557395986E-4</v>
      </c>
      <c r="L410" s="18"/>
      <c r="N410" s="13" t="str">
        <f t="shared" si="67"/>
        <v>25/09/2024 16:00:00</v>
      </c>
      <c r="O410" s="8">
        <f>'Correlation Matrix'!E399</f>
        <v>-2.3884190723021313E-2</v>
      </c>
      <c r="P410">
        <f t="shared" si="73"/>
        <v>1.2748058660461139E-4</v>
      </c>
      <c r="R410" s="18"/>
      <c r="T410" s="13" t="str">
        <f t="shared" si="68"/>
        <v>25/09/2024 16:00:00</v>
      </c>
      <c r="U410" s="8">
        <f>'Correlation Matrix'!F399</f>
        <v>-6.7918758890072439E-3</v>
      </c>
      <c r="V410">
        <f t="shared" si="74"/>
        <v>5.2392483457842042E-4</v>
      </c>
      <c r="X410" s="18"/>
      <c r="Z410" s="13" t="str">
        <f t="shared" si="69"/>
        <v>25/09/2024 16:00:00</v>
      </c>
      <c r="AA410" s="8">
        <f>'Correlation Matrix'!G399</f>
        <v>4.1766536976704707E-3</v>
      </c>
      <c r="AB410">
        <f t="shared" si="75"/>
        <v>1.1797772679160212E-4</v>
      </c>
      <c r="AD410" s="18"/>
      <c r="AF410" s="13" t="str">
        <f t="shared" si="70"/>
        <v>25/09/2024 16:00:00</v>
      </c>
      <c r="AG410" s="8">
        <f>'Correlation Matrix'!H399</f>
        <v>3.6297196532461919E-2</v>
      </c>
      <c r="AH410">
        <f t="shared" si="76"/>
        <v>2.9512240495155576E-3</v>
      </c>
      <c r="AJ410" s="18"/>
      <c r="AX410" t="str">
        <f>'Correlation Matrix'!B109</f>
        <v>01/08/2023 16:00:00</v>
      </c>
      <c r="AY410" s="7">
        <f>'Correlation Matrix'!C109</f>
        <v>-4.2850649662006315E-3</v>
      </c>
      <c r="AZ410" s="7">
        <f>'Correlation Matrix'!D109</f>
        <v>-1.4998208565009628E-2</v>
      </c>
      <c r="BA410" s="7">
        <f>'Correlation Matrix'!E109</f>
        <v>-8.344630578690013E-3</v>
      </c>
      <c r="BB410" s="7">
        <f>'Correlation Matrix'!F109</f>
        <v>7.1240815473485762E-3</v>
      </c>
      <c r="BC410" s="7">
        <f>'Correlation Matrix'!G109</f>
        <v>7.0512707651176577E-3</v>
      </c>
      <c r="BD410" s="7">
        <f>'Correlation Matrix'!H109</f>
        <v>-3.6278868502600649E-3</v>
      </c>
      <c r="BE410">
        <f>'Correlation Matrix'!I109</f>
        <v>106</v>
      </c>
    </row>
    <row r="411" spans="2:57" x14ac:dyDescent="0.2">
      <c r="B411" s="13" t="str">
        <f>'Correlation Matrix'!B400</f>
        <v>26/09/2024 16:00:00</v>
      </c>
      <c r="C411" s="24">
        <f>'Correlation Matrix'!C400</f>
        <v>5.0673178998415468E-3</v>
      </c>
      <c r="D411">
        <f t="shared" si="71"/>
        <v>1.9660867905262134E-4</v>
      </c>
      <c r="F411" s="18"/>
      <c r="H411" s="13" t="str">
        <f t="shared" si="66"/>
        <v>26/09/2024 16:00:00</v>
      </c>
      <c r="I411" s="24">
        <f>'Correlation Matrix'!D400</f>
        <v>-7.141212031286758E-3</v>
      </c>
      <c r="J411">
        <f t="shared" si="72"/>
        <v>3.2598075108795541E-4</v>
      </c>
      <c r="L411" s="18"/>
      <c r="N411" s="13" t="str">
        <f t="shared" si="67"/>
        <v>26/09/2024 16:00:00</v>
      </c>
      <c r="O411" s="8">
        <f>'Correlation Matrix'!E400</f>
        <v>-1.3848311951997417E-2</v>
      </c>
      <c r="P411">
        <f t="shared" si="73"/>
        <v>1.5405902539795418E-4</v>
      </c>
      <c r="R411" s="18"/>
      <c r="T411" s="13" t="str">
        <f t="shared" si="68"/>
        <v>26/09/2024 16:00:00</v>
      </c>
      <c r="U411" s="8">
        <f>'Correlation Matrix'!F400</f>
        <v>6.5364998512840153E-2</v>
      </c>
      <c r="V411">
        <f t="shared" si="74"/>
        <v>4.9525711918921582E-4</v>
      </c>
      <c r="X411" s="18"/>
      <c r="Z411" s="13" t="str">
        <f t="shared" si="69"/>
        <v>26/09/2024 16:00:00</v>
      </c>
      <c r="AA411" s="8">
        <f>'Correlation Matrix'!G400</f>
        <v>3.7115631154949675E-3</v>
      </c>
      <c r="AB411">
        <f t="shared" si="75"/>
        <v>1.1194572935072185E-4</v>
      </c>
      <c r="AD411" s="18"/>
      <c r="AF411" s="13" t="str">
        <f t="shared" si="70"/>
        <v>26/09/2024 16:00:00</v>
      </c>
      <c r="AG411" s="8">
        <f>'Correlation Matrix'!H400</f>
        <v>-2.3440828492234222E-2</v>
      </c>
      <c r="AH411">
        <f t="shared" si="76"/>
        <v>2.853199795111594E-3</v>
      </c>
      <c r="AJ411" s="18"/>
      <c r="AX411" t="str">
        <f>'Correlation Matrix'!B108</f>
        <v>31/07/2023 16:00:00</v>
      </c>
      <c r="AY411" s="7">
        <f>'Correlation Matrix'!C108</f>
        <v>3.1610100757235426E-3</v>
      </c>
      <c r="AZ411" s="7">
        <f>'Correlation Matrix'!D108</f>
        <v>1.1057316765132965E-2</v>
      </c>
      <c r="BA411" s="7">
        <f>'Correlation Matrix'!E108</f>
        <v>2.9704847367303368E-2</v>
      </c>
      <c r="BB411" s="7">
        <f>'Correlation Matrix'!F108</f>
        <v>1.2511892969510368E-2</v>
      </c>
      <c r="BC411" s="7">
        <f>'Correlation Matrix'!G108</f>
        <v>3.3534912785153424E-3</v>
      </c>
      <c r="BD411" s="7">
        <f>'Correlation Matrix'!H108</f>
        <v>9.4600216899769808E-3</v>
      </c>
      <c r="BE411">
        <f>'Correlation Matrix'!I108</f>
        <v>105</v>
      </c>
    </row>
    <row r="412" spans="2:57" x14ac:dyDescent="0.2">
      <c r="B412" s="13" t="str">
        <f>'Correlation Matrix'!B401</f>
        <v>27/09/2024 16:00:00</v>
      </c>
      <c r="C412" s="24">
        <f>'Correlation Matrix'!C401</f>
        <v>1.1860052783758518E-3</v>
      </c>
      <c r="D412">
        <f t="shared" si="71"/>
        <v>1.8635282095134733E-4</v>
      </c>
      <c r="F412" s="18"/>
      <c r="H412" s="13" t="str">
        <f t="shared" si="66"/>
        <v>27/09/2024 16:00:00</v>
      </c>
      <c r="I412" s="24">
        <f>'Correlation Matrix'!D401</f>
        <v>-1.6828398081453401E-2</v>
      </c>
      <c r="J412">
        <f t="shared" si="72"/>
        <v>3.0948172057922575E-4</v>
      </c>
      <c r="L412" s="18"/>
      <c r="N412" s="13" t="str">
        <f t="shared" si="67"/>
        <v>27/09/2024 16:00:00</v>
      </c>
      <c r="O412" s="8">
        <f>'Correlation Matrix'!E401</f>
        <v>2.4350723141031014E-2</v>
      </c>
      <c r="P412">
        <f t="shared" si="73"/>
        <v>1.5632202850926699E-4</v>
      </c>
      <c r="R412" s="18"/>
      <c r="T412" s="13" t="str">
        <f t="shared" si="68"/>
        <v>27/09/2024 16:00:00</v>
      </c>
      <c r="U412" s="8">
        <f>'Correlation Matrix'!F401</f>
        <v>-1.4944002687165789E-2</v>
      </c>
      <c r="V412">
        <f t="shared" si="74"/>
        <v>7.218966738728788E-4</v>
      </c>
      <c r="X412" s="18"/>
      <c r="Z412" s="13" t="str">
        <f t="shared" si="69"/>
        <v>27/09/2024 16:00:00</v>
      </c>
      <c r="AA412" s="8">
        <f>'Correlation Matrix'!G401</f>
        <v>4.8126317620484664E-3</v>
      </c>
      <c r="AB412">
        <f t="shared" si="75"/>
        <v>1.0605552763529669E-4</v>
      </c>
      <c r="AD412" s="18"/>
      <c r="AF412" s="13" t="str">
        <f t="shared" si="70"/>
        <v>27/09/2024 16:00:00</v>
      </c>
      <c r="AG412" s="8">
        <f>'Correlation Matrix'!H401</f>
        <v>8.9534233359188787E-4</v>
      </c>
      <c r="AH412">
        <f t="shared" si="76"/>
        <v>2.7149761538290385E-3</v>
      </c>
      <c r="AJ412" s="18"/>
      <c r="AX412" t="str">
        <f>'Correlation Matrix'!B107</f>
        <v>28/07/2023 16:00:00</v>
      </c>
      <c r="AY412" s="7">
        <f>'Correlation Matrix'!C107</f>
        <v>1.3417499839381564E-2</v>
      </c>
      <c r="AZ412" s="7">
        <f>'Correlation Matrix'!D107</f>
        <v>3.0410083471126542E-2</v>
      </c>
      <c r="BA412" s="7">
        <f>'Correlation Matrix'!E107</f>
        <v>-4.9602964857206567E-3</v>
      </c>
      <c r="BB412" s="7">
        <f>'Correlation Matrix'!F107</f>
        <v>8.5349024498372859E-3</v>
      </c>
      <c r="BC412" s="7">
        <f>'Correlation Matrix'!G107</f>
        <v>-3.9113147672060139E-3</v>
      </c>
      <c r="BD412" s="7">
        <f>'Correlation Matrix'!H107</f>
        <v>3.3479838764018826E-3</v>
      </c>
      <c r="BE412">
        <f>'Correlation Matrix'!I107</f>
        <v>104</v>
      </c>
    </row>
    <row r="413" spans="2:57" x14ac:dyDescent="0.2">
      <c r="B413" s="13" t="str">
        <f>'Correlation Matrix'!B402</f>
        <v>30/09/2024 16:00:00</v>
      </c>
      <c r="C413" s="24">
        <f>'Correlation Matrix'!C402</f>
        <v>2.2614301672448562E-2</v>
      </c>
      <c r="D413">
        <f t="shared" si="71"/>
        <v>1.752560482054866E-4</v>
      </c>
      <c r="F413" s="18"/>
      <c r="H413" s="13" t="str">
        <f t="shared" si="66"/>
        <v>30/09/2024 16:00:00</v>
      </c>
      <c r="I413" s="24">
        <f>'Correlation Matrix'!D402</f>
        <v>-8.7630803891826266E-3</v>
      </c>
      <c r="J413">
        <f t="shared" si="72"/>
        <v>3.0790451626374411E-4</v>
      </c>
      <c r="L413" s="18"/>
      <c r="N413" s="13" t="str">
        <f t="shared" si="67"/>
        <v>30/09/2024 16:00:00</v>
      </c>
      <c r="O413" s="8">
        <f>'Correlation Matrix'!E402</f>
        <v>1.2160281010773577E-2</v>
      </c>
      <c r="P413">
        <f t="shared" si="73"/>
        <v>1.8252016984817961E-4</v>
      </c>
      <c r="R413" s="18"/>
      <c r="T413" s="13" t="str">
        <f t="shared" si="68"/>
        <v>30/09/2024 16:00:00</v>
      </c>
      <c r="U413" s="8">
        <f>'Correlation Matrix'!F402</f>
        <v>-1.6332383408152646E-2</v>
      </c>
      <c r="V413">
        <f t="shared" si="74"/>
        <v>6.9198226641934714E-4</v>
      </c>
      <c r="X413" s="18"/>
      <c r="Z413" s="13" t="str">
        <f t="shared" si="69"/>
        <v>30/09/2024 16:00:00</v>
      </c>
      <c r="AA413" s="8">
        <f>'Correlation Matrix'!G402</f>
        <v>3.240703260964667E-4</v>
      </c>
      <c r="AB413">
        <f t="shared" si="75"/>
        <v>1.0108188144580354E-4</v>
      </c>
      <c r="AD413" s="18"/>
      <c r="AF413" s="13" t="str">
        <f t="shared" si="70"/>
        <v>30/09/2024 16:00:00</v>
      </c>
      <c r="AG413" s="8">
        <f>'Correlation Matrix'!H402</f>
        <v>1.1682466238802843E-2</v>
      </c>
      <c r="AH413">
        <f t="shared" si="76"/>
        <v>2.5521256828729554E-3</v>
      </c>
      <c r="AJ413" s="18"/>
      <c r="AX413" t="str">
        <f>'Correlation Matrix'!B106</f>
        <v>27/07/2023 16:00:00</v>
      </c>
      <c r="AY413" s="7">
        <f>'Correlation Matrix'!C106</f>
        <v>-6.6027269691374931E-3</v>
      </c>
      <c r="AZ413" s="7">
        <f>'Correlation Matrix'!D106</f>
        <v>7.8003124079867401E-4</v>
      </c>
      <c r="BA413" s="7">
        <f>'Correlation Matrix'!E106</f>
        <v>-1.0467385291175543E-2</v>
      </c>
      <c r="BB413" s="7">
        <f>'Correlation Matrix'!F106</f>
        <v>6.9333065400761354E-2</v>
      </c>
      <c r="BC413" s="7">
        <f>'Correlation Matrix'!G106</f>
        <v>-1.9852329085454423E-2</v>
      </c>
      <c r="BD413" s="7">
        <f>'Correlation Matrix'!H106</f>
        <v>-1.9921804317347257E-2</v>
      </c>
      <c r="BE413">
        <f>'Correlation Matrix'!I106</f>
        <v>103</v>
      </c>
    </row>
    <row r="414" spans="2:57" x14ac:dyDescent="0.2">
      <c r="B414" s="13" t="str">
        <f>'Correlation Matrix'!B403</f>
        <v>01/10/2024 16:00:00</v>
      </c>
      <c r="C414" s="24">
        <f>'Correlation Matrix'!C403</f>
        <v>-2.9574682195956357E-2</v>
      </c>
      <c r="D414">
        <f t="shared" si="71"/>
        <v>1.95425083721108E-4</v>
      </c>
      <c r="F414" s="18"/>
      <c r="H414" s="13" t="str">
        <f t="shared" si="66"/>
        <v>01/10/2024 16:00:00</v>
      </c>
      <c r="I414" s="24">
        <f>'Correlation Matrix'!D403</f>
        <v>-6.4610142382361662E-3</v>
      </c>
      <c r="J414">
        <f t="shared" si="72"/>
        <v>2.9403773996235607E-4</v>
      </c>
      <c r="L414" s="18"/>
      <c r="N414" s="13" t="str">
        <f t="shared" si="67"/>
        <v>01/10/2024 16:00:00</v>
      </c>
      <c r="O414" s="8">
        <f>'Correlation Matrix'!E403</f>
        <v>1.636565468751161E-2</v>
      </c>
      <c r="P414">
        <f t="shared" si="73"/>
        <v>1.8044130571294765E-4</v>
      </c>
      <c r="R414" s="18"/>
      <c r="T414" s="13" t="str">
        <f t="shared" si="68"/>
        <v>01/10/2024 16:00:00</v>
      </c>
      <c r="U414" s="8">
        <f>'Correlation Matrix'!F403</f>
        <v>-2.2728251077556064E-2</v>
      </c>
      <c r="V414">
        <f t="shared" si="74"/>
        <v>6.6646813530164026E-4</v>
      </c>
      <c r="X414" s="18"/>
      <c r="Z414" s="13" t="str">
        <f t="shared" si="69"/>
        <v>01/10/2024 16:00:00</v>
      </c>
      <c r="AA414" s="8">
        <f>'Correlation Matrix'!G403</f>
        <v>5.211185519067311E-3</v>
      </c>
      <c r="AB414">
        <f t="shared" si="75"/>
        <v>9.5023269853630694E-5</v>
      </c>
      <c r="AD414" s="18"/>
      <c r="AF414" s="13" t="str">
        <f t="shared" si="70"/>
        <v>01/10/2024 16:00:00</v>
      </c>
      <c r="AG414" s="8">
        <f>'Correlation Matrix'!H403</f>
        <v>2.1270516361899743E-2</v>
      </c>
      <c r="AH414">
        <f t="shared" si="76"/>
        <v>2.4071869429458242E-3</v>
      </c>
      <c r="AJ414" s="18"/>
      <c r="AX414" t="str">
        <f>'Correlation Matrix'!B105</f>
        <v>26/07/2023 16:00:00</v>
      </c>
      <c r="AY414" s="7">
        <f>'Correlation Matrix'!C105</f>
        <v>4.5346877665754255E-3</v>
      </c>
      <c r="AZ414" s="7">
        <f>'Correlation Matrix'!D105</f>
        <v>-7.6181960484799967E-3</v>
      </c>
      <c r="BA414" s="7">
        <f>'Correlation Matrix'!E105</f>
        <v>-7.5332248812887276E-3</v>
      </c>
      <c r="BB414" s="7">
        <f>'Correlation Matrix'!F105</f>
        <v>6.1433640311763394E-3</v>
      </c>
      <c r="BC414" s="7">
        <f>'Correlation Matrix'!G105</f>
        <v>2.8120313668821869E-3</v>
      </c>
      <c r="BD414" s="7">
        <f>'Correlation Matrix'!H105</f>
        <v>-1.8474807677077941E-3</v>
      </c>
      <c r="BE414">
        <f>'Correlation Matrix'!I105</f>
        <v>102</v>
      </c>
    </row>
    <row r="415" spans="2:57" x14ac:dyDescent="0.2">
      <c r="B415" s="13" t="str">
        <f>'Correlation Matrix'!B404</f>
        <v>02/10/2024 16:00:00</v>
      </c>
      <c r="C415" s="24">
        <f>'Correlation Matrix'!C404</f>
        <v>2.5166131739495158E-3</v>
      </c>
      <c r="D415">
        <f t="shared" si="71"/>
        <v>2.3617928831735064E-4</v>
      </c>
      <c r="F415" s="18"/>
      <c r="H415" s="13" t="str">
        <f t="shared" si="66"/>
        <v>02/10/2024 16:00:00</v>
      </c>
      <c r="I415" s="24">
        <f>'Correlation Matrix'!D404</f>
        <v>-2.0005954386805615E-3</v>
      </c>
      <c r="J415">
        <f t="shared" si="72"/>
        <v>2.789001578638161E-4</v>
      </c>
      <c r="L415" s="18"/>
      <c r="N415" s="13" t="str">
        <f t="shared" si="67"/>
        <v>02/10/2024 16:00:00</v>
      </c>
      <c r="O415" s="8">
        <f>'Correlation Matrix'!E404</f>
        <v>8.3153647272651635E-3</v>
      </c>
      <c r="P415">
        <f t="shared" si="73"/>
        <v>1.8568490657122305E-4</v>
      </c>
      <c r="R415" s="18"/>
      <c r="T415" s="13" t="str">
        <f t="shared" si="68"/>
        <v>02/10/2024 16:00:00</v>
      </c>
      <c r="U415" s="8">
        <f>'Correlation Matrix'!F404</f>
        <v>-3.5735594908650249E-3</v>
      </c>
      <c r="V415">
        <f t="shared" si="74"/>
        <v>6.5747445100620755E-4</v>
      </c>
      <c r="X415" s="18"/>
      <c r="Z415" s="13" t="str">
        <f t="shared" si="69"/>
        <v>02/10/2024 16:00:00</v>
      </c>
      <c r="AA415" s="8">
        <f>'Correlation Matrix'!G404</f>
        <v>-1.6331471949876056E-3</v>
      </c>
      <c r="AB415">
        <f t="shared" si="75"/>
        <v>9.0951260933261059E-5</v>
      </c>
      <c r="AD415" s="18"/>
      <c r="AF415" s="13" t="str">
        <f t="shared" si="70"/>
        <v>02/10/2024 16:00:00</v>
      </c>
      <c r="AG415" s="8">
        <f>'Correlation Matrix'!H404</f>
        <v>-8.6630638763200338E-4</v>
      </c>
      <c r="AH415">
        <f t="shared" si="76"/>
        <v>2.2899018183471856E-3</v>
      </c>
      <c r="AJ415" s="18"/>
      <c r="AX415" t="str">
        <f>'Correlation Matrix'!B104</f>
        <v>25/07/2023 16:00:00</v>
      </c>
      <c r="AY415" s="7">
        <f>'Correlation Matrix'!C104</f>
        <v>4.5034628484867016E-3</v>
      </c>
      <c r="AZ415" s="7">
        <f>'Correlation Matrix'!D104</f>
        <v>2.5588351883069809E-3</v>
      </c>
      <c r="BA415" s="7">
        <f>'Correlation Matrix'!E104</f>
        <v>4.562558010423612E-3</v>
      </c>
      <c r="BB415" s="7">
        <f>'Correlation Matrix'!F104</f>
        <v>-7.1635987736418409E-3</v>
      </c>
      <c r="BC415" s="7">
        <f>'Correlation Matrix'!G104</f>
        <v>-8.7089761063046268E-3</v>
      </c>
      <c r="BD415" s="7">
        <f>'Correlation Matrix'!H104</f>
        <v>9.9964762984926757E-3</v>
      </c>
      <c r="BE415">
        <f>'Correlation Matrix'!I104</f>
        <v>101</v>
      </c>
    </row>
    <row r="416" spans="2:57" x14ac:dyDescent="0.2">
      <c r="B416" s="13" t="str">
        <f>'Correlation Matrix'!B405</f>
        <v>03/10/2024 16:00:00</v>
      </c>
      <c r="C416" s="24">
        <f>'Correlation Matrix'!C405</f>
        <v>-4.9066293598749146E-3</v>
      </c>
      <c r="D416">
        <f t="shared" si="71"/>
        <v>2.2238853153034736E-4</v>
      </c>
      <c r="F416" s="18"/>
      <c r="H416" s="13" t="str">
        <f t="shared" si="66"/>
        <v>03/10/2024 16:00:00</v>
      </c>
      <c r="I416" s="24">
        <f>'Correlation Matrix'!D405</f>
        <v>-1.5270802860601217E-2</v>
      </c>
      <c r="J416">
        <f t="shared" si="72"/>
        <v>2.6240629131854326E-4</v>
      </c>
      <c r="L416" s="18"/>
      <c r="N416" s="13" t="str">
        <f t="shared" si="67"/>
        <v>03/10/2024 16:00:00</v>
      </c>
      <c r="O416" s="8">
        <f>'Correlation Matrix'!E405</f>
        <v>1.9854407581031785E-3</v>
      </c>
      <c r="P416">
        <f t="shared" si="73"/>
        <v>1.7869252960979638E-4</v>
      </c>
      <c r="R416" s="18"/>
      <c r="T416" s="13" t="str">
        <f t="shared" si="68"/>
        <v>03/10/2024 16:00:00</v>
      </c>
      <c r="U416" s="8">
        <f>'Correlation Matrix'!F405</f>
        <v>9.9393706622200062E-4</v>
      </c>
      <c r="V416">
        <f t="shared" si="74"/>
        <v>6.1879220359192019E-4</v>
      </c>
      <c r="X416" s="18"/>
      <c r="Z416" s="13" t="str">
        <f t="shared" si="69"/>
        <v>03/10/2024 16:00:00</v>
      </c>
      <c r="AA416" s="8">
        <f>'Correlation Matrix'!G405</f>
        <v>-1.2114605636961806E-3</v>
      </c>
      <c r="AB416">
        <f t="shared" si="75"/>
        <v>8.5654215462895142E-5</v>
      </c>
      <c r="AD416" s="18"/>
      <c r="AF416" s="13" t="str">
        <f t="shared" si="70"/>
        <v>03/10/2024 16:00:00</v>
      </c>
      <c r="AG416" s="8">
        <f>'Correlation Matrix'!H405</f>
        <v>4.4189593844094925E-2</v>
      </c>
      <c r="AH416">
        <f t="shared" si="76"/>
        <v>2.1525527384517896E-3</v>
      </c>
      <c r="AJ416" s="18"/>
      <c r="AX416" t="str">
        <f>'Correlation Matrix'!B103</f>
        <v>24/07/2023 16:00:00</v>
      </c>
      <c r="AY416" s="7">
        <f>'Correlation Matrix'!C103</f>
        <v>4.2111892539572022E-3</v>
      </c>
      <c r="AZ416" s="7">
        <f>'Correlation Matrix'!D103</f>
        <v>-9.2736367853291021E-3</v>
      </c>
      <c r="BA416" s="7">
        <f>'Correlation Matrix'!E103</f>
        <v>1.9531992804942545E-2</v>
      </c>
      <c r="BB416" s="7">
        <f>'Correlation Matrix'!F103</f>
        <v>1.6104511154287297E-2</v>
      </c>
      <c r="BC416" s="7">
        <f>'Correlation Matrix'!G103</f>
        <v>1.8198637565572041E-2</v>
      </c>
      <c r="BD416" s="7">
        <f>'Correlation Matrix'!H103</f>
        <v>-5.177323439488191E-4</v>
      </c>
      <c r="BE416">
        <f>'Correlation Matrix'!I103</f>
        <v>100</v>
      </c>
    </row>
    <row r="417" spans="2:57" x14ac:dyDescent="0.2">
      <c r="B417" s="13" t="str">
        <f>'Correlation Matrix'!B406</f>
        <v>04/10/2024 16:00:00</v>
      </c>
      <c r="C417" s="24">
        <f>'Correlation Matrix'!C406</f>
        <v>4.9948166697781288E-3</v>
      </c>
      <c r="D417">
        <f t="shared" si="71"/>
        <v>2.104897203390377E-4</v>
      </c>
      <c r="F417" s="18"/>
      <c r="H417" s="13" t="str">
        <f t="shared" si="66"/>
        <v>04/10/2024 16:00:00</v>
      </c>
      <c r="I417" s="24">
        <f>'Correlation Matrix'!D406</f>
        <v>2.4697974247552355E-2</v>
      </c>
      <c r="J417">
        <f t="shared" si="72"/>
        <v>2.6065375903987144E-4</v>
      </c>
      <c r="L417" s="18"/>
      <c r="N417" s="13" t="str">
        <f t="shared" si="67"/>
        <v>04/10/2024 16:00:00</v>
      </c>
      <c r="O417" s="8">
        <f>'Correlation Matrix'!E406</f>
        <v>-3.3775984956269591E-3</v>
      </c>
      <c r="P417">
        <f t="shared" si="73"/>
        <v>1.6820749633344483E-4</v>
      </c>
      <c r="R417" s="18"/>
      <c r="T417" s="13" t="str">
        <f t="shared" si="68"/>
        <v>04/10/2024 16:00:00</v>
      </c>
      <c r="U417" s="8">
        <f>'Correlation Matrix'!F406</f>
        <v>-3.5828063803241285E-3</v>
      </c>
      <c r="V417">
        <f t="shared" si="74"/>
        <v>5.8172394602990158E-4</v>
      </c>
      <c r="X417" s="18"/>
      <c r="Z417" s="13" t="str">
        <f t="shared" si="69"/>
        <v>04/10/2024 16:00:00</v>
      </c>
      <c r="AA417" s="8">
        <f>'Correlation Matrix'!G406</f>
        <v>5.5003311930455776E-3</v>
      </c>
      <c r="AB417">
        <f t="shared" si="75"/>
        <v>8.0603020736964894E-5</v>
      </c>
      <c r="AD417" s="18"/>
      <c r="AF417" s="13" t="str">
        <f t="shared" si="70"/>
        <v>04/10/2024 16:00:00</v>
      </c>
      <c r="AG417" s="8">
        <f>'Correlation Matrix'!H406</f>
        <v>2.8959724229519496E-2</v>
      </c>
      <c r="AH417">
        <f t="shared" si="76"/>
        <v>2.1405627863910468E-3</v>
      </c>
      <c r="AJ417" s="18"/>
      <c r="AX417" t="str">
        <f>'Correlation Matrix'!B102</f>
        <v>21/07/2023 16:00:00</v>
      </c>
      <c r="AY417" s="7">
        <f>'Correlation Matrix'!C102</f>
        <v>-6.1807140950263561E-3</v>
      </c>
      <c r="AZ417" s="7">
        <f>'Correlation Matrix'!D102</f>
        <v>3.0773965468286355E-4</v>
      </c>
      <c r="BA417" s="7">
        <f>'Correlation Matrix'!E102</f>
        <v>1.4535785463540165E-2</v>
      </c>
      <c r="BB417" s="7">
        <f>'Correlation Matrix'!F102</f>
        <v>6.9108503096046805E-4</v>
      </c>
      <c r="BC417" s="7">
        <f>'Correlation Matrix'!G102</f>
        <v>-1.4329711458406895E-3</v>
      </c>
      <c r="BD417" s="7">
        <f>'Correlation Matrix'!H102</f>
        <v>-2.9975731784404806E-3</v>
      </c>
      <c r="BE417">
        <f>'Correlation Matrix'!I102</f>
        <v>99</v>
      </c>
    </row>
    <row r="418" spans="2:57" x14ac:dyDescent="0.2">
      <c r="B418" s="13" t="str">
        <f>'Correlation Matrix'!B407</f>
        <v>07/10/2024 16:00:00</v>
      </c>
      <c r="C418" s="24">
        <f>'Correlation Matrix'!C407</f>
        <v>-2.2788562247735331E-2</v>
      </c>
      <c r="D418">
        <f t="shared" si="71"/>
        <v>1.9935722873257704E-4</v>
      </c>
      <c r="F418" s="18"/>
      <c r="H418" s="13" t="str">
        <f t="shared" si="66"/>
        <v>07/10/2024 16:00:00</v>
      </c>
      <c r="I418" s="24">
        <f>'Correlation Matrix'!D407</f>
        <v>-3.1093408991279631E-2</v>
      </c>
      <c r="J418">
        <f t="shared" si="72"/>
        <v>2.8161392941344475E-4</v>
      </c>
      <c r="L418" s="18"/>
      <c r="N418" s="13" t="str">
        <f t="shared" si="67"/>
        <v>07/10/2024 16:00:00</v>
      </c>
      <c r="O418" s="8">
        <f>'Correlation Matrix'!E407</f>
        <v>2.5177247779303324E-3</v>
      </c>
      <c r="P418">
        <f t="shared" si="73"/>
        <v>1.5879953684929781E-4</v>
      </c>
      <c r="R418" s="18"/>
      <c r="T418" s="13" t="str">
        <f t="shared" si="68"/>
        <v>07/10/2024 16:00:00</v>
      </c>
      <c r="U418" s="8">
        <f>'Correlation Matrix'!F407</f>
        <v>1.3948393214943805E-3</v>
      </c>
      <c r="V418">
        <f t="shared" si="74"/>
        <v>5.475906993616409E-4</v>
      </c>
      <c r="X418" s="18"/>
      <c r="Z418" s="13" t="str">
        <f t="shared" si="69"/>
        <v>07/10/2024 16:00:00</v>
      </c>
      <c r="AA418" s="8">
        <f>'Correlation Matrix'!G407</f>
        <v>-1.2942546689905889E-2</v>
      </c>
      <c r="AB418">
        <f t="shared" si="75"/>
        <v>7.7582058086738412E-5</v>
      </c>
      <c r="AD418" s="18"/>
      <c r="AF418" s="13" t="str">
        <f t="shared" si="70"/>
        <v>07/10/2024 16:00:00</v>
      </c>
      <c r="AG418" s="8">
        <f>'Correlation Matrix'!H407</f>
        <v>-2.4678603162025935E-2</v>
      </c>
      <c r="AH418">
        <f t="shared" si="76"/>
        <v>2.0624489568545732E-3</v>
      </c>
      <c r="AJ418" s="18"/>
      <c r="AX418" t="str">
        <f>'Correlation Matrix'!B101</f>
        <v>20/07/2023 16:00:00</v>
      </c>
      <c r="AY418" s="7">
        <f>'Correlation Matrix'!C101</f>
        <v>-1.0148710344557488E-2</v>
      </c>
      <c r="AZ418" s="7">
        <f>'Correlation Matrix'!D101</f>
        <v>-4.0711185057013585E-2</v>
      </c>
      <c r="BA418" s="7">
        <f>'Correlation Matrix'!E101</f>
        <v>1.0993713862637255E-2</v>
      </c>
      <c r="BB418" s="7">
        <f>'Correlation Matrix'!F101</f>
        <v>-1.7135443257337696E-2</v>
      </c>
      <c r="BC418" s="7">
        <f>'Correlation Matrix'!G101</f>
        <v>-5.2741954935258762E-4</v>
      </c>
      <c r="BD418" s="7">
        <f>'Correlation Matrix'!H101</f>
        <v>2.2545574509469615E-2</v>
      </c>
      <c r="BE418">
        <f>'Correlation Matrix'!I101</f>
        <v>98</v>
      </c>
    </row>
    <row r="419" spans="2:57" x14ac:dyDescent="0.2">
      <c r="B419" s="13" t="str">
        <f>'Correlation Matrix'!B408</f>
        <v>08/10/2024 16:00:00</v>
      </c>
      <c r="C419" s="24">
        <f>'Correlation Matrix'!C408</f>
        <v>1.8236772344019592E-2</v>
      </c>
      <c r="D419">
        <f t="shared" si="71"/>
        <v>2.185549091677569E-4</v>
      </c>
      <c r="F419" s="18"/>
      <c r="H419" s="13" t="str">
        <f t="shared" si="66"/>
        <v>08/10/2024 16:00:00</v>
      </c>
      <c r="I419" s="24">
        <f>'Correlation Matrix'!D408</f>
        <v>1.0563478509569246E-2</v>
      </c>
      <c r="J419">
        <f t="shared" si="72"/>
        <v>3.2272509861057744E-4</v>
      </c>
      <c r="L419" s="18"/>
      <c r="N419" s="13" t="str">
        <f t="shared" si="67"/>
        <v>08/10/2024 16:00:00</v>
      </c>
      <c r="O419" s="8">
        <f>'Correlation Matrix'!E408</f>
        <v>-1.5807178767515043E-2</v>
      </c>
      <c r="P419">
        <f t="shared" si="73"/>
        <v>1.4965190092178419E-4</v>
      </c>
      <c r="R419" s="18"/>
      <c r="T419" s="13" t="str">
        <f t="shared" si="68"/>
        <v>08/10/2024 16:00:00</v>
      </c>
      <c r="U419" s="8">
        <f>'Correlation Matrix'!F408</f>
        <v>-3.9904282799658975E-3</v>
      </c>
      <c r="V419">
        <f t="shared" si="74"/>
        <v>5.1485199200390966E-4</v>
      </c>
      <c r="X419" s="18"/>
      <c r="Z419" s="13" t="str">
        <f t="shared" si="69"/>
        <v>08/10/2024 16:00:00</v>
      </c>
      <c r="AA419" s="8">
        <f>'Correlation Matrix'!G408</f>
        <v>1.1655803981505224E-2</v>
      </c>
      <c r="AB419">
        <f t="shared" si="75"/>
        <v>8.2977705490757748E-5</v>
      </c>
      <c r="AD419" s="18"/>
      <c r="AF419" s="13" t="str">
        <f t="shared" si="70"/>
        <v>08/10/2024 16:00:00</v>
      </c>
      <c r="AG419" s="8">
        <f>'Correlation Matrix'!H408</f>
        <v>2.9751791817971122E-3</v>
      </c>
      <c r="AH419">
        <f t="shared" si="76"/>
        <v>1.9752440266850241E-3</v>
      </c>
      <c r="AJ419" s="18"/>
      <c r="AX419" t="str">
        <f>'Correlation Matrix'!B100</f>
        <v>19/07/2023 16:00:00</v>
      </c>
      <c r="AY419" s="7">
        <f>'Correlation Matrix'!C100</f>
        <v>7.0468105302110336E-3</v>
      </c>
      <c r="AZ419" s="7">
        <f>'Correlation Matrix'!D100</f>
        <v>1.8867780713501207E-2</v>
      </c>
      <c r="BA419" s="7">
        <f>'Correlation Matrix'!E100</f>
        <v>6.0952075619463714E-3</v>
      </c>
      <c r="BB419" s="7">
        <f>'Correlation Matrix'!F100</f>
        <v>1.2307847674596773E-2</v>
      </c>
      <c r="BC419" s="7">
        <f>'Correlation Matrix'!G100</f>
        <v>2.7623269012823473E-4</v>
      </c>
      <c r="BD419" s="7">
        <f>'Correlation Matrix'!H100</f>
        <v>-6.7333237033779551E-3</v>
      </c>
      <c r="BE419">
        <f>'Correlation Matrix'!I100</f>
        <v>97</v>
      </c>
    </row>
    <row r="420" spans="2:57" x14ac:dyDescent="0.2">
      <c r="B420" s="13" t="str">
        <f>'Correlation Matrix'!B409</f>
        <v>09/10/2024 16:00:00</v>
      </c>
      <c r="C420" s="24">
        <f>'Correlation Matrix'!C409</f>
        <v>1.6560524302640989E-2</v>
      </c>
      <c r="D420">
        <f t="shared" si="71"/>
        <v>2.2539640654934738E-4</v>
      </c>
      <c r="F420" s="18"/>
      <c r="H420" s="13" t="str">
        <f t="shared" si="66"/>
        <v>09/10/2024 16:00:00</v>
      </c>
      <c r="I420" s="24">
        <f>'Correlation Matrix'!D409</f>
        <v>1.3319395582079016E-2</v>
      </c>
      <c r="J420">
        <f t="shared" si="72"/>
        <v>3.1005681738727068E-4</v>
      </c>
      <c r="L420" s="18"/>
      <c r="N420" s="13" t="str">
        <f t="shared" si="67"/>
        <v>09/10/2024 16:00:00</v>
      </c>
      <c r="O420" s="8">
        <f>'Correlation Matrix'!E409</f>
        <v>6.0321898729689093E-3</v>
      </c>
      <c r="P420">
        <f t="shared" si="73"/>
        <v>1.5566480090176786E-4</v>
      </c>
      <c r="R420" s="18"/>
      <c r="T420" s="13" t="str">
        <f t="shared" si="68"/>
        <v>09/10/2024 16:00:00</v>
      </c>
      <c r="U420" s="8">
        <f>'Correlation Matrix'!F409</f>
        <v>-2.5922877252412886E-2</v>
      </c>
      <c r="V420">
        <f t="shared" si="74"/>
        <v>4.8491628355512817E-4</v>
      </c>
      <c r="X420" s="18"/>
      <c r="Z420" s="13" t="str">
        <f t="shared" si="69"/>
        <v>09/10/2024 16:00:00</v>
      </c>
      <c r="AA420" s="8">
        <f>'Correlation Matrix'!G409</f>
        <v>5.7973502657506712E-3</v>
      </c>
      <c r="AB420">
        <f t="shared" si="75"/>
        <v>8.615050914862866E-5</v>
      </c>
      <c r="AD420" s="18"/>
      <c r="AF420" s="13" t="str">
        <f t="shared" si="70"/>
        <v>09/10/2024 16:00:00</v>
      </c>
      <c r="AG420" s="8">
        <f>'Correlation Matrix'!H409</f>
        <v>-6.3196019806257483E-2</v>
      </c>
      <c r="AH420">
        <f t="shared" si="76"/>
        <v>1.8572604865537505E-3</v>
      </c>
      <c r="AJ420" s="18"/>
      <c r="AX420" t="str">
        <f>'Correlation Matrix'!B99</f>
        <v>18/07/2023 16:00:00</v>
      </c>
      <c r="AY420" s="7">
        <f>'Correlation Matrix'!C99</f>
        <v>-1.3411742441602579E-3</v>
      </c>
      <c r="AZ420" s="7">
        <f>'Correlation Matrix'!D99</f>
        <v>-5.4806999310417241E-3</v>
      </c>
      <c r="BA420" s="7">
        <f>'Correlation Matrix'!E99</f>
        <v>2.0182955514992345E-3</v>
      </c>
      <c r="BB420" s="7">
        <f>'Correlation Matrix'!F99</f>
        <v>-1.7391742711869107E-2</v>
      </c>
      <c r="BC420" s="7">
        <f>'Correlation Matrix'!G99</f>
        <v>-1.009554278825284E-2</v>
      </c>
      <c r="BD420" s="7">
        <f>'Correlation Matrix'!H99</f>
        <v>-8.4573722586956182E-3</v>
      </c>
      <c r="BE420">
        <f>'Correlation Matrix'!I99</f>
        <v>96</v>
      </c>
    </row>
    <row r="421" spans="2:57" x14ac:dyDescent="0.2">
      <c r="B421" s="13" t="str">
        <f>'Correlation Matrix'!B410</f>
        <v>10/10/2024 16:00:00</v>
      </c>
      <c r="C421" s="24">
        <f>'Correlation Matrix'!C410</f>
        <v>-2.1806454626626935E-3</v>
      </c>
      <c r="D421">
        <f t="shared" si="71"/>
        <v>2.2832768006708829E-4</v>
      </c>
      <c r="F421" s="18"/>
      <c r="H421" s="13" t="str">
        <f t="shared" si="66"/>
        <v>10/10/2024 16:00:00</v>
      </c>
      <c r="I421" s="24">
        <f>'Correlation Matrix'!D410</f>
        <v>7.9608833108684232E-3</v>
      </c>
      <c r="J421">
        <f t="shared" si="72"/>
        <v>3.020977862643488E-4</v>
      </c>
      <c r="L421" s="18"/>
      <c r="N421" s="13" t="str">
        <f t="shared" si="67"/>
        <v>10/10/2024 16:00:00</v>
      </c>
      <c r="O421" s="8">
        <f>'Correlation Matrix'!E410</f>
        <v>6.4608743744976535E-3</v>
      </c>
      <c r="P421">
        <f t="shared" si="73"/>
        <v>1.4850815172747471E-4</v>
      </c>
      <c r="R421" s="18"/>
      <c r="T421" s="13" t="str">
        <f t="shared" si="68"/>
        <v>10/10/2024 16:00:00</v>
      </c>
      <c r="U421" s="8">
        <f>'Correlation Matrix'!F410</f>
        <v>-6.7936442454572627E-3</v>
      </c>
      <c r="V421">
        <f t="shared" si="74"/>
        <v>4.961410404444404E-4</v>
      </c>
      <c r="X421" s="18"/>
      <c r="Z421" s="13" t="str">
        <f t="shared" si="69"/>
        <v>10/10/2024 16:00:00</v>
      </c>
      <c r="AA421" s="8">
        <f>'Correlation Matrix'!G410</f>
        <v>-3.8678565610521694E-3</v>
      </c>
      <c r="AB421">
        <f t="shared" si="75"/>
        <v>8.29980348059389E-5</v>
      </c>
      <c r="AD421" s="18"/>
      <c r="AF421" s="13" t="str">
        <f t="shared" si="70"/>
        <v>10/10/2024 16:00:00</v>
      </c>
      <c r="AG421" s="8">
        <f>'Correlation Matrix'!H410</f>
        <v>1.1437503586708975E-4</v>
      </c>
      <c r="AH421">
        <f t="shared" si="76"/>
        <v>1.985449072521699E-3</v>
      </c>
      <c r="AJ421" s="18"/>
      <c r="AX421" t="str">
        <f>'Correlation Matrix'!B98</f>
        <v>17/07/2023 16:00:00</v>
      </c>
      <c r="AY421" s="7">
        <f>'Correlation Matrix'!C98</f>
        <v>1.7157538496479198E-2</v>
      </c>
      <c r="AZ421" s="7">
        <f>'Correlation Matrix'!D98</f>
        <v>-8.3507792174199631E-3</v>
      </c>
      <c r="BA421" s="7">
        <f>'Correlation Matrix'!E98</f>
        <v>-9.1199276726946197E-4</v>
      </c>
      <c r="BB421" s="7">
        <f>'Correlation Matrix'!F98</f>
        <v>-1.3432035391798016E-2</v>
      </c>
      <c r="BC421" s="7">
        <f>'Correlation Matrix'!G98</f>
        <v>-7.7046393193834885E-4</v>
      </c>
      <c r="BD421" s="7">
        <f>'Correlation Matrix'!H98</f>
        <v>1.2344544248975914E-2</v>
      </c>
      <c r="BE421">
        <f>'Correlation Matrix'!I98</f>
        <v>95</v>
      </c>
    </row>
    <row r="422" spans="2:57" x14ac:dyDescent="0.2">
      <c r="B422" s="13" t="str">
        <f>'Correlation Matrix'!B411</f>
        <v>11/10/2024 16:00:00</v>
      </c>
      <c r="C422" s="24">
        <f>'Correlation Matrix'!C411</f>
        <v>-6.5266663272085766E-3</v>
      </c>
      <c r="D422">
        <f t="shared" si="71"/>
        <v>2.1491333214109288E-4</v>
      </c>
      <c r="F422" s="18"/>
      <c r="H422" s="13" t="str">
        <f t="shared" si="66"/>
        <v>11/10/2024 16:00:00</v>
      </c>
      <c r="I422" s="24">
        <f>'Correlation Matrix'!D411</f>
        <v>1.1558974943777681E-2</v>
      </c>
      <c r="J422">
        <f t="shared" si="72"/>
        <v>2.8777445887384368E-4</v>
      </c>
      <c r="L422" s="18"/>
      <c r="N422" s="13" t="str">
        <f t="shared" si="67"/>
        <v>11/10/2024 16:00:00</v>
      </c>
      <c r="O422" s="8">
        <f>'Correlation Matrix'!E411</f>
        <v>5.2973240019548312E-3</v>
      </c>
      <c r="P422">
        <f t="shared" si="73"/>
        <v>1.4210223648480864E-4</v>
      </c>
      <c r="R422" s="18"/>
      <c r="T422" s="13" t="str">
        <f t="shared" si="68"/>
        <v>11/10/2024 16:00:00</v>
      </c>
      <c r="U422" s="8">
        <f>'Correlation Matrix'!F411</f>
        <v>1.2929887676353133E-2</v>
      </c>
      <c r="V422">
        <f t="shared" si="74"/>
        <v>4.6914179414580404E-4</v>
      </c>
      <c r="X422" s="18"/>
      <c r="Z422" s="13" t="str">
        <f t="shared" si="69"/>
        <v>11/10/2024 16:00:00</v>
      </c>
      <c r="AA422" s="8">
        <f>'Correlation Matrix'!G411</f>
        <v>8.4776770392137341E-3</v>
      </c>
      <c r="AB422">
        <f t="shared" si="75"/>
        <v>7.8915771580195012E-5</v>
      </c>
      <c r="AD422" s="18"/>
      <c r="AF422" s="13" t="str">
        <f t="shared" si="70"/>
        <v>11/10/2024 16:00:00</v>
      </c>
      <c r="AG422" s="8">
        <f>'Correlation Matrix'!H411</f>
        <v>1.4796024187587603E-2</v>
      </c>
      <c r="AH422">
        <f t="shared" si="76"/>
        <v>1.8663229130693266E-3</v>
      </c>
      <c r="AJ422" s="18"/>
      <c r="AX422" t="str">
        <f>'Correlation Matrix'!B97</f>
        <v>14/07/2023 16:00:00</v>
      </c>
      <c r="AY422" s="7">
        <f>'Correlation Matrix'!C97</f>
        <v>7.8692656790220266E-4</v>
      </c>
      <c r="AZ422" s="7">
        <f>'Correlation Matrix'!D97</f>
        <v>2.8254907636818217E-3</v>
      </c>
      <c r="BA422" s="7">
        <f>'Correlation Matrix'!E97</f>
        <v>-2.5267344411246447E-2</v>
      </c>
      <c r="BB422" s="7">
        <f>'Correlation Matrix'!F97</f>
        <v>7.7013606828129841E-3</v>
      </c>
      <c r="BC422" s="7">
        <f>'Correlation Matrix'!G97</f>
        <v>4.8563732488005875E-3</v>
      </c>
      <c r="BD422" s="7">
        <f>'Correlation Matrix'!H97</f>
        <v>-2.8380741181471534E-3</v>
      </c>
      <c r="BE422">
        <f>'Correlation Matrix'!I97</f>
        <v>94</v>
      </c>
    </row>
    <row r="423" spans="2:57" x14ac:dyDescent="0.2">
      <c r="B423" s="13" t="str">
        <f>'Correlation Matrix'!B412</f>
        <v>14/10/2024 16:00:00</v>
      </c>
      <c r="C423" s="24">
        <f>'Correlation Matrix'!C412</f>
        <v>1.6345574774742577E-2</v>
      </c>
      <c r="D423">
        <f t="shared" si="71"/>
        <v>2.0457437461343037E-4</v>
      </c>
      <c r="F423" s="18"/>
      <c r="H423" s="13" t="str">
        <f t="shared" si="66"/>
        <v>14/10/2024 16:00:00</v>
      </c>
      <c r="I423" s="24">
        <f>'Correlation Matrix'!D412</f>
        <v>-6.8020243128913537E-3</v>
      </c>
      <c r="J423">
        <f t="shared" si="72"/>
        <v>2.7852458544646587E-4</v>
      </c>
      <c r="L423" s="18"/>
      <c r="N423" s="13" t="str">
        <f t="shared" si="67"/>
        <v>14/10/2024 16:00:00</v>
      </c>
      <c r="O423" s="8">
        <f>'Correlation Matrix'!E412</f>
        <v>2.3746713006062353E-3</v>
      </c>
      <c r="P423">
        <f t="shared" si="73"/>
        <v>1.3525980079062133E-4</v>
      </c>
      <c r="R423" s="18"/>
      <c r="T423" s="13" t="str">
        <f t="shared" si="68"/>
        <v>14/10/2024 16:00:00</v>
      </c>
      <c r="U423" s="8">
        <f>'Correlation Matrix'!F412</f>
        <v>2.9535044852005216E-2</v>
      </c>
      <c r="V423">
        <f t="shared" si="74"/>
        <v>4.5102420621644232E-4</v>
      </c>
      <c r="X423" s="18"/>
      <c r="Z423" s="13" t="str">
        <f t="shared" si="69"/>
        <v>14/10/2024 16:00:00</v>
      </c>
      <c r="AA423" s="8">
        <f>'Correlation Matrix'!G412</f>
        <v>8.7222532908897404E-3</v>
      </c>
      <c r="AB423">
        <f t="shared" si="75"/>
        <v>7.8493085764256017E-5</v>
      </c>
      <c r="AD423" s="18"/>
      <c r="AF423" s="13" t="str">
        <f t="shared" si="70"/>
        <v>14/10/2024 16:00:00</v>
      </c>
      <c r="AG423" s="8">
        <f>'Correlation Matrix'!H412</f>
        <v>2.0522692177304399E-2</v>
      </c>
      <c r="AH423">
        <f t="shared" si="76"/>
        <v>1.7674788781907476E-3</v>
      </c>
      <c r="AJ423" s="18"/>
      <c r="AX423" t="str">
        <f>'Correlation Matrix'!B96</f>
        <v>13/07/2023 16:00:00</v>
      </c>
      <c r="AY423" s="7">
        <f>'Correlation Matrix'!C96</f>
        <v>4.0493337127456971E-3</v>
      </c>
      <c r="AZ423" s="7">
        <f>'Correlation Matrix'!D96</f>
        <v>2.6406664506093643E-2</v>
      </c>
      <c r="BA423" s="7">
        <f>'Correlation Matrix'!E96</f>
        <v>-1.3432331866889045E-2</v>
      </c>
      <c r="BB423" s="7">
        <f>'Correlation Matrix'!F96</f>
        <v>2.4154942035043356E-2</v>
      </c>
      <c r="BC423" s="7">
        <f>'Correlation Matrix'!G96</f>
        <v>-3.2449298256650077E-4</v>
      </c>
      <c r="BD423" s="7">
        <f>'Correlation Matrix'!H96</f>
        <v>-8.258030517990329E-3</v>
      </c>
      <c r="BE423">
        <f>'Correlation Matrix'!I96</f>
        <v>93</v>
      </c>
    </row>
    <row r="424" spans="2:57" x14ac:dyDescent="0.2">
      <c r="B424" s="13" t="str">
        <f>'Correlation Matrix'!B413</f>
        <v>15/10/2024 16:00:00</v>
      </c>
      <c r="C424" s="24">
        <f>'Correlation Matrix'!C413</f>
        <v>1.0964314934501682E-2</v>
      </c>
      <c r="D424">
        <f t="shared" si="71"/>
        <v>2.083305810196266E-4</v>
      </c>
      <c r="F424" s="18"/>
      <c r="H424" s="13" t="str">
        <f t="shared" si="66"/>
        <v>15/10/2024 16:00:00</v>
      </c>
      <c r="I424" s="24">
        <f>'Correlation Matrix'!D413</f>
        <v>7.9950967667933388E-4</v>
      </c>
      <c r="J424">
        <f t="shared" si="72"/>
        <v>2.6458916240486779E-4</v>
      </c>
      <c r="L424" s="18"/>
      <c r="N424" s="13" t="str">
        <f t="shared" si="67"/>
        <v>15/10/2024 16:00:00</v>
      </c>
      <c r="O424" s="8">
        <f>'Correlation Matrix'!E413</f>
        <v>-2.7045820642250078E-2</v>
      </c>
      <c r="P424">
        <f t="shared" si="73"/>
        <v>1.274825565703394E-4</v>
      </c>
      <c r="R424" s="18"/>
      <c r="T424" s="13" t="str">
        <f t="shared" si="68"/>
        <v>15/10/2024 16:00:00</v>
      </c>
      <c r="U424" s="8">
        <f>'Correlation Matrix'!F413</f>
        <v>0</v>
      </c>
      <c r="V424">
        <f t="shared" si="74"/>
        <v>4.7630188630805342E-4</v>
      </c>
      <c r="X424" s="18"/>
      <c r="Z424" s="13" t="str">
        <f t="shared" si="69"/>
        <v>15/10/2024 16:00:00</v>
      </c>
      <c r="AA424" s="8">
        <f>'Correlation Matrix'!G413</f>
        <v>1.1243824479010489E-3</v>
      </c>
      <c r="AB424">
        <f t="shared" si="75"/>
        <v>7.8348162766626867E-5</v>
      </c>
      <c r="AD424" s="18"/>
      <c r="AF424" s="13" t="str">
        <f t="shared" si="70"/>
        <v>15/10/2024 16:00:00</v>
      </c>
      <c r="AG424" s="8">
        <f>'Correlation Matrix'!H413</f>
        <v>-2.0785667177411236E-2</v>
      </c>
      <c r="AH424">
        <f t="shared" si="76"/>
        <v>1.6867009991515661E-3</v>
      </c>
      <c r="AJ424" s="18"/>
      <c r="AX424" t="str">
        <f>'Correlation Matrix'!B95</f>
        <v>12/07/2023 16:00:00</v>
      </c>
      <c r="AY424" s="7">
        <f>'Correlation Matrix'!C95</f>
        <v>8.9454083340733282E-3</v>
      </c>
      <c r="AZ424" s="7">
        <f>'Correlation Matrix'!D95</f>
        <v>1.5563916913060876E-2</v>
      </c>
      <c r="BA424" s="7">
        <f>'Correlation Matrix'!E95</f>
        <v>9.5670417520482397E-3</v>
      </c>
      <c r="BB424" s="7">
        <f>'Correlation Matrix'!F95</f>
        <v>1.3783599701213596E-3</v>
      </c>
      <c r="BC424" s="7">
        <f>'Correlation Matrix'!G95</f>
        <v>7.2386945843839765E-3</v>
      </c>
      <c r="BD424" s="7">
        <f>'Correlation Matrix'!H95</f>
        <v>1.785574169720416E-2</v>
      </c>
      <c r="BE424">
        <f>'Correlation Matrix'!I95</f>
        <v>92</v>
      </c>
    </row>
    <row r="425" spans="2:57" x14ac:dyDescent="0.2">
      <c r="B425" s="13" t="str">
        <f>'Correlation Matrix'!B414</f>
        <v>16/10/2024 16:00:00</v>
      </c>
      <c r="C425" s="24">
        <f>'Correlation Matrix'!C414</f>
        <v>-8.8912382656501972E-3</v>
      </c>
      <c r="D425">
        <f t="shared" si="71"/>
        <v>2.030437182774252E-4</v>
      </c>
      <c r="F425" s="18"/>
      <c r="H425" s="13" t="str">
        <f t="shared" si="66"/>
        <v>16/10/2024 16:00:00</v>
      </c>
      <c r="I425" s="24">
        <f>'Correlation Matrix'!D414</f>
        <v>-4.2714571859473289E-3</v>
      </c>
      <c r="J425">
        <f t="shared" si="72"/>
        <v>2.4875216560396195E-4</v>
      </c>
      <c r="L425" s="18"/>
      <c r="N425" s="13" t="str">
        <f t="shared" si="67"/>
        <v>16/10/2024 16:00:00</v>
      </c>
      <c r="O425" s="8">
        <f>'Correlation Matrix'!E414</f>
        <v>6.7462982709898056E-3</v>
      </c>
      <c r="P425">
        <f t="shared" si="73"/>
        <v>1.6372218802888469E-4</v>
      </c>
      <c r="R425" s="18"/>
      <c r="T425" s="13" t="str">
        <f t="shared" si="68"/>
        <v>16/10/2024 16:00:00</v>
      </c>
      <c r="U425" s="8">
        <f>'Correlation Matrix'!F414</f>
        <v>1.434914054857247E-2</v>
      </c>
      <c r="V425">
        <f t="shared" si="74"/>
        <v>4.4772377312957021E-4</v>
      </c>
      <c r="X425" s="18"/>
      <c r="Z425" s="13" t="str">
        <f t="shared" si="69"/>
        <v>16/10/2024 16:00:00</v>
      </c>
      <c r="AA425" s="8">
        <f>'Correlation Matrix'!G414</f>
        <v>1.3394893314206173E-2</v>
      </c>
      <c r="AB425">
        <f t="shared" si="75"/>
        <v>7.3723127153978128E-5</v>
      </c>
      <c r="AD425" s="18"/>
      <c r="AF425" s="13" t="str">
        <f t="shared" si="70"/>
        <v>16/10/2024 16:00:00</v>
      </c>
      <c r="AG425" s="8">
        <f>'Correlation Matrix'!H414</f>
        <v>5.0015002612614441E-2</v>
      </c>
      <c r="AH425">
        <f t="shared" si="76"/>
        <v>1.6114215768030789E-3</v>
      </c>
      <c r="AJ425" s="18"/>
      <c r="AX425" t="str">
        <f>'Correlation Matrix'!B94</f>
        <v>11/07/2023 16:00:00</v>
      </c>
      <c r="AY425" s="7">
        <f>'Correlation Matrix'!C94</f>
        <v>-2.813986831265311E-3</v>
      </c>
      <c r="AZ425" s="7">
        <f>'Correlation Matrix'!D94</f>
        <v>1.2895337148006333E-2</v>
      </c>
      <c r="BA425" s="7">
        <f>'Correlation Matrix'!E94</f>
        <v>1.8317517614896677E-2</v>
      </c>
      <c r="BB425" s="7">
        <f>'Correlation Matrix'!F94</f>
        <v>1.3190055858169224E-2</v>
      </c>
      <c r="BC425" s="7">
        <f>'Correlation Matrix'!G94</f>
        <v>1.427944664006937E-2</v>
      </c>
      <c r="BD425" s="7">
        <f>'Correlation Matrix'!H94</f>
        <v>8.086871055927888E-3</v>
      </c>
      <c r="BE425">
        <f>'Correlation Matrix'!I94</f>
        <v>91</v>
      </c>
    </row>
    <row r="426" spans="2:57" x14ac:dyDescent="0.2">
      <c r="B426" s="13" t="str">
        <f>'Correlation Matrix'!B415</f>
        <v>17/10/2024 16:00:00</v>
      </c>
      <c r="C426" s="24">
        <f>'Correlation Matrix'!C415</f>
        <v>1.5950685596858294E-3</v>
      </c>
      <c r="D426">
        <f t="shared" si="71"/>
        <v>1.9560434225457342E-4</v>
      </c>
      <c r="F426" s="18"/>
      <c r="H426" s="13" t="str">
        <f t="shared" si="66"/>
        <v>17/10/2024 16:00:00</v>
      </c>
      <c r="I426" s="24">
        <f>'Correlation Matrix'!D415</f>
        <v>3.4186241296195259E-3</v>
      </c>
      <c r="J426">
        <f t="shared" si="72"/>
        <v>2.3492175645720706E-4</v>
      </c>
      <c r="L426" s="18"/>
      <c r="N426" s="13" t="str">
        <f t="shared" si="67"/>
        <v>17/10/2024 16:00:00</v>
      </c>
      <c r="O426" s="8">
        <f>'Correlation Matrix'!E415</f>
        <v>1.6470882140925982E-2</v>
      </c>
      <c r="P426">
        <f t="shared" si="73"/>
        <v>1.5662960916882122E-4</v>
      </c>
      <c r="R426" s="18"/>
      <c r="T426" s="13" t="str">
        <f t="shared" si="68"/>
        <v>17/10/2024 16:00:00</v>
      </c>
      <c r="U426" s="8">
        <f>'Correlation Matrix'!F415</f>
        <v>-6.4611091142889208E-3</v>
      </c>
      <c r="V426">
        <f t="shared" si="74"/>
        <v>4.3321421681075719E-4</v>
      </c>
      <c r="X426" s="18"/>
      <c r="Z426" s="13" t="str">
        <f t="shared" si="69"/>
        <v>17/10/2024 16:00:00</v>
      </c>
      <c r="AA426" s="8">
        <f>'Correlation Matrix'!G415</f>
        <v>-6.0321261181303708E-4</v>
      </c>
      <c r="AB426">
        <f t="shared" si="75"/>
        <v>8.0065129538677351E-5</v>
      </c>
      <c r="AD426" s="18"/>
      <c r="AF426" s="13" t="str">
        <f t="shared" si="70"/>
        <v>17/10/2024 16:00:00</v>
      </c>
      <c r="AG426" s="8">
        <f>'Correlation Matrix'!H415</f>
        <v>-3.1218506165140381E-2</v>
      </c>
      <c r="AH426">
        <f t="shared" si="76"/>
        <v>1.664826311375284E-3</v>
      </c>
      <c r="AJ426" s="18"/>
      <c r="AX426" t="str">
        <f>'Correlation Matrix'!B93</f>
        <v>10/07/2023 16:00:00</v>
      </c>
      <c r="AY426" s="7">
        <f>'Correlation Matrix'!C93</f>
        <v>-1.0915239273545508E-2</v>
      </c>
      <c r="AZ426" s="7">
        <f>'Correlation Matrix'!D93</f>
        <v>-2.0630524230991387E-2</v>
      </c>
      <c r="BA426" s="7">
        <f>'Correlation Matrix'!E93</f>
        <v>6.6565664087735879E-3</v>
      </c>
      <c r="BB426" s="7">
        <f>'Correlation Matrix'!F93</f>
        <v>5.254872838358818E-3</v>
      </c>
      <c r="BC426" s="7">
        <f>'Correlation Matrix'!G93</f>
        <v>8.9135368085642621E-3</v>
      </c>
      <c r="BD426" s="7">
        <f>'Correlation Matrix'!H93</f>
        <v>2.4551062779958704E-2</v>
      </c>
      <c r="BE426">
        <f>'Correlation Matrix'!I93</f>
        <v>90</v>
      </c>
    </row>
    <row r="427" spans="2:57" x14ac:dyDescent="0.2">
      <c r="B427" s="13" t="str">
        <f>'Correlation Matrix'!B416</f>
        <v>18/10/2024 16:00:00</v>
      </c>
      <c r="C427" s="24">
        <f>'Correlation Matrix'!C416</f>
        <v>1.2201799678228265E-2</v>
      </c>
      <c r="D427">
        <f t="shared" si="71"/>
        <v>1.8402073634190489E-4</v>
      </c>
      <c r="F427" s="18"/>
      <c r="H427" s="13" t="str">
        <f t="shared" si="66"/>
        <v>18/10/2024 16:00:00</v>
      </c>
      <c r="I427" s="24">
        <f>'Correlation Matrix'!D416</f>
        <v>7.7552709951155497E-3</v>
      </c>
      <c r="J427">
        <f t="shared" si="72"/>
        <v>2.2152767052615165E-4</v>
      </c>
      <c r="L427" s="18"/>
      <c r="N427" s="13" t="str">
        <f t="shared" si="67"/>
        <v>18/10/2024 16:00:00</v>
      </c>
      <c r="O427" s="8">
        <f>'Correlation Matrix'!E416</f>
        <v>-2.9806281381376779E-3</v>
      </c>
      <c r="P427">
        <f t="shared" si="73"/>
        <v>1.635092301287084E-4</v>
      </c>
      <c r="R427" s="18"/>
      <c r="T427" s="13" t="str">
        <f t="shared" si="68"/>
        <v>18/10/2024 16:00:00</v>
      </c>
      <c r="U427" s="8">
        <f>'Correlation Matrix'!F416</f>
        <v>-4.7253484264261798E-3</v>
      </c>
      <c r="V427">
        <f t="shared" si="74"/>
        <v>4.0972611966131657E-4</v>
      </c>
      <c r="X427" s="18"/>
      <c r="Z427" s="13" t="str">
        <f t="shared" si="69"/>
        <v>18/10/2024 16:00:00</v>
      </c>
      <c r="AA427" s="8">
        <f>'Correlation Matrix'!G416</f>
        <v>5.0092328800442239E-3</v>
      </c>
      <c r="AB427">
        <f t="shared" si="75"/>
        <v>7.5283053693659725E-5</v>
      </c>
      <c r="AD427" s="18"/>
      <c r="AF427" s="13" t="str">
        <f t="shared" si="70"/>
        <v>18/10/2024 16:00:00</v>
      </c>
      <c r="AG427" s="8">
        <f>'Correlation Matrix'!H416</f>
        <v>-3.8421799889281558E-3</v>
      </c>
      <c r="AH427">
        <f t="shared" si="76"/>
        <v>1.6234124403237413E-3</v>
      </c>
      <c r="AJ427" s="18"/>
      <c r="AX427" t="str">
        <f>'Correlation Matrix'!B92</f>
        <v>07/07/2023 16:00:00</v>
      </c>
      <c r="AY427" s="7">
        <f>'Correlation Matrix'!C92</f>
        <v>-5.9086683969717616E-3</v>
      </c>
      <c r="AZ427" s="7">
        <f>'Correlation Matrix'!D92</f>
        <v>1.1001892951366129E-2</v>
      </c>
      <c r="BA427" s="7">
        <f>'Correlation Matrix'!E92</f>
        <v>8.7268544727969154E-3</v>
      </c>
      <c r="BB427" s="7">
        <f>'Correlation Matrix'!F92</f>
        <v>8.1114886649048795E-3</v>
      </c>
      <c r="BC427" s="7">
        <f>'Correlation Matrix'!G92</f>
        <v>-1.1409399558414241E-2</v>
      </c>
      <c r="BD427" s="7">
        <f>'Correlation Matrix'!H92</f>
        <v>3.6198141867374279E-3</v>
      </c>
      <c r="BE427">
        <f>'Correlation Matrix'!I92</f>
        <v>89</v>
      </c>
    </row>
    <row r="428" spans="2:57" x14ac:dyDescent="0.2">
      <c r="B428" s="13" t="str">
        <f>'Correlation Matrix'!B417</f>
        <v>21/10/2024 16:00:00</v>
      </c>
      <c r="C428" s="24">
        <f>'Correlation Matrix'!C417</f>
        <v>6.278123615677908E-3</v>
      </c>
      <c r="D428">
        <f t="shared" si="71"/>
        <v>1.8191252708464728E-4</v>
      </c>
      <c r="F428" s="18"/>
      <c r="H428" s="13" t="str">
        <f t="shared" si="66"/>
        <v>21/10/2024 16:00:00</v>
      </c>
      <c r="I428" s="24">
        <f>'Correlation Matrix'!D417</f>
        <v>4.2321325289130293E-4</v>
      </c>
      <c r="J428">
        <f t="shared" si="72"/>
        <v>2.1184466398704337E-4</v>
      </c>
      <c r="L428" s="18"/>
      <c r="N428" s="13" t="str">
        <f t="shared" si="67"/>
        <v>21/10/2024 16:00:00</v>
      </c>
      <c r="O428" s="8">
        <f>'Correlation Matrix'!E417</f>
        <v>8.6198327785244361E-4</v>
      </c>
      <c r="P428">
        <f t="shared" si="73"/>
        <v>1.5423172496685736E-4</v>
      </c>
      <c r="R428" s="18"/>
      <c r="T428" s="13" t="str">
        <f t="shared" si="68"/>
        <v>21/10/2024 16:00:00</v>
      </c>
      <c r="U428" s="8">
        <f>'Correlation Matrix'!F417</f>
        <v>3.3494268334349599E-3</v>
      </c>
      <c r="V428">
        <f t="shared" si="74"/>
        <v>3.8648228754670525E-4</v>
      </c>
      <c r="X428" s="18"/>
      <c r="Z428" s="13" t="str">
        <f t="shared" si="69"/>
        <v>21/10/2024 16:00:00</v>
      </c>
      <c r="AA428" s="8">
        <f>'Correlation Matrix'!G417</f>
        <v>-2.5791452703005364E-3</v>
      </c>
      <c r="AB428">
        <f t="shared" si="75"/>
        <v>7.227161531483111E-5</v>
      </c>
      <c r="AD428" s="18"/>
      <c r="AF428" s="13" t="str">
        <f t="shared" si="70"/>
        <v>21/10/2024 16:00:00</v>
      </c>
      <c r="AG428" s="8">
        <f>'Correlation Matrix'!H417</f>
        <v>1.3091310006984781E-2</v>
      </c>
      <c r="AH428">
        <f t="shared" si="76"/>
        <v>1.526893434728356E-3</v>
      </c>
      <c r="AJ428" s="18"/>
      <c r="AX428" t="str">
        <f>'Correlation Matrix'!B91</f>
        <v>06/07/2023 16:00:00</v>
      </c>
      <c r="AY428" s="7">
        <f>'Correlation Matrix'!C91</f>
        <v>2.5056128366851334E-3</v>
      </c>
      <c r="AZ428" s="7">
        <f>'Correlation Matrix'!D91</f>
        <v>-1.5614447254737042E-2</v>
      </c>
      <c r="BA428" s="7">
        <f>'Correlation Matrix'!E91</f>
        <v>-2.2187914975362218E-2</v>
      </c>
      <c r="BB428" s="7">
        <f>'Correlation Matrix'!F91</f>
        <v>-8.1114886649048725E-3</v>
      </c>
      <c r="BC428" s="7">
        <f>'Correlation Matrix'!G91</f>
        <v>-4.0362043447515648E-3</v>
      </c>
      <c r="BD428" s="7">
        <f>'Correlation Matrix'!H91</f>
        <v>-1.2449652990920849E-2</v>
      </c>
      <c r="BE428">
        <f>'Correlation Matrix'!I91</f>
        <v>88</v>
      </c>
    </row>
    <row r="429" spans="2:57" x14ac:dyDescent="0.2">
      <c r="B429" s="13" t="str">
        <f>'Correlation Matrix'!B418</f>
        <v>22/10/2024 16:00:00</v>
      </c>
      <c r="C429" s="24">
        <f>'Correlation Matrix'!C418</f>
        <v>-2.625229098012868E-3</v>
      </c>
      <c r="D429">
        <f t="shared" si="71"/>
        <v>1.7336266562759239E-4</v>
      </c>
      <c r="F429" s="18"/>
      <c r="H429" s="13" t="str">
        <f t="shared" si="66"/>
        <v>22/10/2024 16:00:00</v>
      </c>
      <c r="I429" s="24">
        <f>'Correlation Matrix'!D418</f>
        <v>3.326560081130928E-3</v>
      </c>
      <c r="J429">
        <f t="shared" si="72"/>
        <v>1.9914473071526613E-4</v>
      </c>
      <c r="L429" s="18"/>
      <c r="N429" s="13" t="str">
        <f t="shared" si="67"/>
        <v>22/10/2024 16:00:00</v>
      </c>
      <c r="O429" s="8">
        <f>'Correlation Matrix'!E418</f>
        <v>2.6507621096224962E-4</v>
      </c>
      <c r="P429">
        <f t="shared" si="73"/>
        <v>1.4502240237912372E-4</v>
      </c>
      <c r="R429" s="18"/>
      <c r="T429" s="13" t="str">
        <f t="shared" si="68"/>
        <v>22/10/2024 16:00:00</v>
      </c>
      <c r="U429" s="8">
        <f>'Correlation Matrix'!F418</f>
        <v>7.446634450125748E-3</v>
      </c>
      <c r="V429">
        <f t="shared" si="74"/>
        <v>3.6396646990065497E-4</v>
      </c>
      <c r="X429" s="18"/>
      <c r="Z429" s="13" t="str">
        <f t="shared" si="69"/>
        <v>22/10/2024 16:00:00</v>
      </c>
      <c r="AA429" s="8">
        <f>'Correlation Matrix'!G418</f>
        <v>-3.871487185350346E-3</v>
      </c>
      <c r="AB429">
        <f t="shared" si="75"/>
        <v>6.8334437815460061E-5</v>
      </c>
      <c r="AD429" s="18"/>
      <c r="AF429" s="13" t="str">
        <f t="shared" si="70"/>
        <v>22/10/2024 16:00:00</v>
      </c>
      <c r="AG429" s="8">
        <f>'Correlation Matrix'!H418</f>
        <v>-2.8609377302597994E-2</v>
      </c>
      <c r="AH429">
        <f t="shared" si="76"/>
        <v>1.4455627725065935E-3</v>
      </c>
      <c r="AJ429" s="18"/>
      <c r="AX429" t="str">
        <f>'Correlation Matrix'!B90</f>
        <v>05/07/2023 16:00:00</v>
      </c>
      <c r="AY429" s="7">
        <f>'Correlation Matrix'!C90</f>
        <v>-5.8886540313434167E-3</v>
      </c>
      <c r="AZ429" s="7">
        <f>'Correlation Matrix'!D90</f>
        <v>1.227935687677213E-3</v>
      </c>
      <c r="BA429" s="7">
        <f>'Correlation Matrix'!E90</f>
        <v>-5.7412762960427147E-3</v>
      </c>
      <c r="BB429" s="7">
        <f>'Correlation Matrix'!F90</f>
        <v>-2.223085646758572E-2</v>
      </c>
      <c r="BC429" s="7">
        <f>'Correlation Matrix'!G90</f>
        <v>1.952605572902448E-3</v>
      </c>
      <c r="BD429" s="7">
        <f>'Correlation Matrix'!H90</f>
        <v>5.877887827686468E-3</v>
      </c>
      <c r="BE429">
        <f>'Correlation Matrix'!I90</f>
        <v>87</v>
      </c>
    </row>
    <row r="430" spans="2:57" x14ac:dyDescent="0.2">
      <c r="B430" s="13" t="str">
        <f>'Correlation Matrix'!B419</f>
        <v>23/10/2024 16:00:00</v>
      </c>
      <c r="C430" s="24">
        <f>'Correlation Matrix'!C419</f>
        <v>-2.1860199273135369E-2</v>
      </c>
      <c r="D430">
        <f t="shared" si="71"/>
        <v>1.6337441535896005E-4</v>
      </c>
      <c r="F430" s="18"/>
      <c r="H430" s="13" t="str">
        <f t="shared" si="66"/>
        <v>23/10/2024 16:00:00</v>
      </c>
      <c r="I430" s="24">
        <f>'Correlation Matrix'!D419</f>
        <v>-2.6656849349740011E-2</v>
      </c>
      <c r="J430">
        <f t="shared" si="72"/>
        <v>1.8786000699075257E-4</v>
      </c>
      <c r="L430" s="18"/>
      <c r="N430" s="13" t="str">
        <f t="shared" si="67"/>
        <v>23/10/2024 16:00:00</v>
      </c>
      <c r="O430" s="8">
        <f>'Correlation Matrix'!E419</f>
        <v>-2.9197101033347503E-3</v>
      </c>
      <c r="P430">
        <f t="shared" si="73"/>
        <v>1.3632527416023338E-4</v>
      </c>
      <c r="R430" s="18"/>
      <c r="T430" s="13" t="str">
        <f t="shared" si="68"/>
        <v>23/10/2024 16:00:00</v>
      </c>
      <c r="U430" s="8">
        <f>'Correlation Matrix'!F419</f>
        <v>-1.7131461606807827E-2</v>
      </c>
      <c r="V430">
        <f t="shared" si="74"/>
        <v>3.454556235846436E-4</v>
      </c>
      <c r="X430" s="18"/>
      <c r="Z430" s="13" t="str">
        <f t="shared" si="69"/>
        <v>23/10/2024 16:00:00</v>
      </c>
      <c r="AA430" s="8">
        <f>'Correlation Matrix'!G419</f>
        <v>1.3830048466877188E-3</v>
      </c>
      <c r="AB430">
        <f t="shared" si="75"/>
        <v>6.5133676328112372E-5</v>
      </c>
      <c r="AD430" s="18"/>
      <c r="AF430" s="13" t="str">
        <f t="shared" si="70"/>
        <v>23/10/2024 16:00:00</v>
      </c>
      <c r="AG430" s="8">
        <f>'Correlation Matrix'!H419</f>
        <v>1.879522606793802E-4</v>
      </c>
      <c r="AH430">
        <f t="shared" si="76"/>
        <v>1.4079387943347424E-3</v>
      </c>
      <c r="AJ430" s="18"/>
      <c r="AX430" t="str">
        <f>'Correlation Matrix'!B89</f>
        <v>03/07/2023 13:05:00</v>
      </c>
      <c r="AY430" s="7">
        <f>'Correlation Matrix'!C89</f>
        <v>-7.8151680019455765E-3</v>
      </c>
      <c r="AZ430" s="7">
        <f>'Correlation Matrix'!D89</f>
        <v>-1.0745261606448441E-3</v>
      </c>
      <c r="BA430" s="7">
        <f>'Correlation Matrix'!E89</f>
        <v>-8.9013230699326021E-4</v>
      </c>
      <c r="BB430" s="7">
        <f>'Correlation Matrix'!F89</f>
        <v>1.5230477862253396E-2</v>
      </c>
      <c r="BC430" s="7">
        <f>'Correlation Matrix'!G89</f>
        <v>1.6767018637376906E-3</v>
      </c>
      <c r="BD430" s="7">
        <f>'Correlation Matrix'!H89</f>
        <v>5.4600055956490368E-4</v>
      </c>
      <c r="BE430">
        <f>'Correlation Matrix'!I89</f>
        <v>86</v>
      </c>
    </row>
    <row r="431" spans="2:57" x14ac:dyDescent="0.2">
      <c r="B431" s="13" t="str">
        <f>'Correlation Matrix'!B420</f>
        <v>24/10/2024 16:00:00</v>
      </c>
      <c r="C431" s="24">
        <f>'Correlation Matrix'!C420</f>
        <v>-8.2370542016678883E-4</v>
      </c>
      <c r="D431">
        <f t="shared" si="71"/>
        <v>1.8224404917309376E-4</v>
      </c>
      <c r="F431" s="18"/>
      <c r="H431" s="13" t="str">
        <f t="shared" si="66"/>
        <v>24/10/2024 16:00:00</v>
      </c>
      <c r="I431" s="24">
        <f>'Correlation Matrix'!D420</f>
        <v>9.0005727662809711E-3</v>
      </c>
      <c r="J431">
        <f t="shared" si="72"/>
        <v>2.1922366360659152E-4</v>
      </c>
      <c r="L431" s="18"/>
      <c r="N431" s="13" t="str">
        <f t="shared" si="67"/>
        <v>24/10/2024 16:00:00</v>
      </c>
      <c r="O431" s="8">
        <f>'Correlation Matrix'!E420</f>
        <v>-1.9938191672072393E-4</v>
      </c>
      <c r="P431">
        <f t="shared" si="73"/>
        <v>1.2865724013587027E-4</v>
      </c>
      <c r="R431" s="18"/>
      <c r="T431" s="13" t="str">
        <f t="shared" si="68"/>
        <v>24/10/2024 16:00:00</v>
      </c>
      <c r="U431" s="8">
        <f>'Correlation Matrix'!F420</f>
        <v>-4.3789878891592922E-3</v>
      </c>
      <c r="V431">
        <f t="shared" si="74"/>
        <v>3.423375047766968E-4</v>
      </c>
      <c r="X431" s="18"/>
      <c r="Z431" s="13" t="str">
        <f t="shared" si="69"/>
        <v>24/10/2024 16:00:00</v>
      </c>
      <c r="AA431" s="8">
        <f>'Correlation Matrix'!G420</f>
        <v>-6.072161967623192E-3</v>
      </c>
      <c r="AB431">
        <f t="shared" si="75"/>
        <v>6.1340417892783331E-5</v>
      </c>
      <c r="AD431" s="18"/>
      <c r="AF431" s="13" t="str">
        <f t="shared" si="70"/>
        <v>24/10/2024 16:00:00</v>
      </c>
      <c r="AG431" s="8">
        <f>'Correlation Matrix'!H420</f>
        <v>-5.8430097440242482E-3</v>
      </c>
      <c r="AH431">
        <f t="shared" si="76"/>
        <v>1.3234645862377954E-3</v>
      </c>
      <c r="AJ431" s="18"/>
      <c r="AX431" t="str">
        <f>'Correlation Matrix'!B88</f>
        <v>30/06/2023 16:00:00</v>
      </c>
      <c r="AY431" s="7">
        <f>'Correlation Matrix'!C88</f>
        <v>2.2839662116253382E-2</v>
      </c>
      <c r="AZ431" s="7">
        <f>'Correlation Matrix'!D88</f>
        <v>1.9051145384563806E-2</v>
      </c>
      <c r="BA431" s="7">
        <f>'Correlation Matrix'!E88</f>
        <v>7.0793369419923256E-3</v>
      </c>
      <c r="BB431" s="7">
        <f>'Correlation Matrix'!F88</f>
        <v>8.758157226323917E-3</v>
      </c>
      <c r="BC431" s="7">
        <f>'Correlation Matrix'!G88</f>
        <v>1.4418217171896957E-2</v>
      </c>
      <c r="BD431" s="7">
        <f>'Correlation Matrix'!H88</f>
        <v>7.4553574132639267E-3</v>
      </c>
      <c r="BE431">
        <f>'Correlation Matrix'!I88</f>
        <v>85</v>
      </c>
    </row>
    <row r="432" spans="2:57" x14ac:dyDescent="0.2">
      <c r="B432" s="13" t="str">
        <f>'Correlation Matrix'!B421</f>
        <v>25/10/2024 16:00:00</v>
      </c>
      <c r="C432" s="24">
        <f>'Correlation Matrix'!C421</f>
        <v>3.6365250690583951E-3</v>
      </c>
      <c r="D432">
        <f t="shared" si="71"/>
        <v>1.7135011565986086E-4</v>
      </c>
      <c r="F432" s="18"/>
      <c r="H432" s="13" t="str">
        <f t="shared" si="66"/>
        <v>25/10/2024 16:00:00</v>
      </c>
      <c r="I432" s="24">
        <f>'Correlation Matrix'!D421</f>
        <v>7.7496980678194395E-3</v>
      </c>
      <c r="J432">
        <f t="shared" si="72"/>
        <v>2.1093086239746314E-4</v>
      </c>
      <c r="L432" s="18"/>
      <c r="N432" s="13" t="str">
        <f t="shared" si="67"/>
        <v>25/10/2024 16:00:00</v>
      </c>
      <c r="O432" s="8">
        <f>'Correlation Matrix'!E421</f>
        <v>2.3899632965394043E-3</v>
      </c>
      <c r="P432">
        <f t="shared" si="73"/>
        <v>1.2094019091664097E-4</v>
      </c>
      <c r="R432" s="18"/>
      <c r="T432" s="13" t="str">
        <f t="shared" si="68"/>
        <v>25/10/2024 16:00:00</v>
      </c>
      <c r="U432" s="8">
        <f>'Correlation Matrix'!F421</f>
        <v>4.6003043988796379E-2</v>
      </c>
      <c r="V432">
        <f t="shared" si="74"/>
        <v>3.2294778658609923E-4</v>
      </c>
      <c r="X432" s="18"/>
      <c r="Z432" s="13" t="str">
        <f t="shared" si="69"/>
        <v>25/10/2024 16:00:00</v>
      </c>
      <c r="AA432" s="8">
        <f>'Correlation Matrix'!G421</f>
        <v>-6.4048628546242766E-3</v>
      </c>
      <c r="AB432">
        <f t="shared" si="75"/>
        <v>5.9872261876879304E-5</v>
      </c>
      <c r="AD432" s="18"/>
      <c r="AF432" s="13" t="str">
        <f t="shared" si="70"/>
        <v>25/10/2024 16:00:00</v>
      </c>
      <c r="AG432" s="8">
        <f>'Correlation Matrix'!H421</f>
        <v>-3.4032255343489188E-4</v>
      </c>
      <c r="AH432">
        <f t="shared" si="76"/>
        <v>1.2461051568356534E-3</v>
      </c>
      <c r="AJ432" s="18"/>
      <c r="AX432" t="str">
        <f>'Correlation Matrix'!B87</f>
        <v>29/06/2023 16:00:00</v>
      </c>
      <c r="AY432" s="7">
        <f>'Correlation Matrix'!C87</f>
        <v>1.794953496388748E-3</v>
      </c>
      <c r="AZ432" s="7">
        <f>'Correlation Matrix'!D87</f>
        <v>-8.8737252321563573E-3</v>
      </c>
      <c r="BA432" s="7">
        <f>'Correlation Matrix'!E87</f>
        <v>8.4844319218721296E-3</v>
      </c>
      <c r="BB432" s="7">
        <f>'Correlation Matrix'!F87</f>
        <v>-6.6631843930642148E-3</v>
      </c>
      <c r="BC432" s="7">
        <f>'Correlation Matrix'!G87</f>
        <v>1.9378129485407913E-2</v>
      </c>
      <c r="BD432" s="7">
        <f>'Correlation Matrix'!H87</f>
        <v>3.5277293778332186E-3</v>
      </c>
      <c r="BE432">
        <f>'Correlation Matrix'!I87</f>
        <v>84</v>
      </c>
    </row>
    <row r="433" spans="2:57" x14ac:dyDescent="0.2">
      <c r="B433" s="13" t="str">
        <f>'Correlation Matrix'!B422</f>
        <v>28/10/2024 16:00:00</v>
      </c>
      <c r="C433" s="24">
        <f>'Correlation Matrix'!C422</f>
        <v>8.5626908148752033E-3</v>
      </c>
      <c r="D433">
        <f t="shared" si="71"/>
        <v>1.6186256759494262E-4</v>
      </c>
      <c r="F433" s="18"/>
      <c r="H433" s="13" t="str">
        <f t="shared" si="66"/>
        <v>28/10/2024 16:00:00</v>
      </c>
      <c r="I433" s="24">
        <f>'Correlation Matrix'!D422</f>
        <v>2.9769837519540302E-3</v>
      </c>
      <c r="J433">
        <f t="shared" si="72"/>
        <v>2.0187847986215721E-4</v>
      </c>
      <c r="L433" s="18"/>
      <c r="N433" s="13" t="str">
        <f t="shared" si="67"/>
        <v>28/10/2024 16:00:00</v>
      </c>
      <c r="O433" s="8">
        <f>'Correlation Matrix'!E422</f>
        <v>-1.7919367662076694E-3</v>
      </c>
      <c r="P433">
        <f t="shared" si="73"/>
        <v>1.1402649493517083E-4</v>
      </c>
      <c r="R433" s="18"/>
      <c r="T433" s="13" t="str">
        <f t="shared" si="68"/>
        <v>28/10/2024 16:00:00</v>
      </c>
      <c r="U433" s="8">
        <f>'Correlation Matrix'!F422</f>
        <v>3.8030089569858734E-3</v>
      </c>
      <c r="V433">
        <f t="shared" si="74"/>
        <v>4.3054772276504143E-4</v>
      </c>
      <c r="X433" s="18"/>
      <c r="Z433" s="13" t="str">
        <f t="shared" si="69"/>
        <v>28/10/2024 16:00:00</v>
      </c>
      <c r="AA433" s="8">
        <f>'Correlation Matrix'!G422</f>
        <v>1.673937194835728E-3</v>
      </c>
      <c r="AB433">
        <f t="shared" si="75"/>
        <v>5.8741262255459298E-5</v>
      </c>
      <c r="AD433" s="18"/>
      <c r="AF433" s="13" t="str">
        <f t="shared" si="70"/>
        <v>28/10/2024 16:00:00</v>
      </c>
      <c r="AG433" s="8">
        <f>'Correlation Matrix'!H422</f>
        <v>9.6728204826670959E-3</v>
      </c>
      <c r="AH433">
        <f t="shared" si="76"/>
        <v>1.1713457965919368E-3</v>
      </c>
      <c r="AJ433" s="18"/>
      <c r="AX433" t="str">
        <f>'Correlation Matrix'!B86</f>
        <v>28/06/2023 16:00:00</v>
      </c>
      <c r="AY433" s="7">
        <f>'Correlation Matrix'!C86</f>
        <v>6.3078314686272193E-3</v>
      </c>
      <c r="AZ433" s="7">
        <f>'Correlation Matrix'!D86</f>
        <v>-1.0843467873733301E-3</v>
      </c>
      <c r="BA433" s="7">
        <f>'Correlation Matrix'!E86</f>
        <v>9.0128669757436088E-3</v>
      </c>
      <c r="BB433" s="7">
        <f>'Correlation Matrix'!F86</f>
        <v>-9.3930069626065264E-3</v>
      </c>
      <c r="BC433" s="7">
        <f>'Correlation Matrix'!G86</f>
        <v>-4.0943864447637902E-3</v>
      </c>
      <c r="BD433" s="7">
        <f>'Correlation Matrix'!H86</f>
        <v>-3.3076105127577528E-3</v>
      </c>
      <c r="BE433">
        <f>'Correlation Matrix'!I86</f>
        <v>83</v>
      </c>
    </row>
    <row r="434" spans="2:57" x14ac:dyDescent="0.2">
      <c r="B434" s="13" t="str">
        <f>'Correlation Matrix'!B423</f>
        <v>29/10/2024 16:00:00</v>
      </c>
      <c r="C434" s="24">
        <f>'Correlation Matrix'!C423</f>
        <v>1.1561437475111353E-3</v>
      </c>
      <c r="D434">
        <f t="shared" si="71"/>
        <v>1.5654999397871495E-4</v>
      </c>
      <c r="F434" s="18"/>
      <c r="H434" s="13" t="str">
        <f t="shared" si="66"/>
        <v>29/10/2024 16:00:00</v>
      </c>
      <c r="I434" s="24">
        <f>'Correlation Matrix'!D423</f>
        <v>1.2868697181539787E-2</v>
      </c>
      <c r="J434">
        <f t="shared" si="72"/>
        <v>1.9029751700599167E-4</v>
      </c>
      <c r="L434" s="18"/>
      <c r="N434" s="13" t="str">
        <f t="shared" si="67"/>
        <v>29/10/2024 16:00:00</v>
      </c>
      <c r="O434" s="8">
        <f>'Correlation Matrix'!E423</f>
        <v>-1.350920029750651E-2</v>
      </c>
      <c r="P434">
        <f t="shared" si="73"/>
        <v>1.0737756748150578E-4</v>
      </c>
      <c r="R434" s="18"/>
      <c r="T434" s="13" t="str">
        <f t="shared" si="68"/>
        <v>29/10/2024 16:00:00</v>
      </c>
      <c r="U434" s="8">
        <f>'Correlation Matrix'!F423</f>
        <v>-2.0322785329636557E-2</v>
      </c>
      <c r="V434">
        <f t="shared" si="74"/>
        <v>4.0558263202675378E-4</v>
      </c>
      <c r="X434" s="18"/>
      <c r="Z434" s="13" t="str">
        <f t="shared" si="69"/>
        <v>29/10/2024 16:00:00</v>
      </c>
      <c r="AA434" s="8">
        <f>'Correlation Matrix'!G423</f>
        <v>-3.8048720606252895E-3</v>
      </c>
      <c r="AB434">
        <f t="shared" si="75"/>
        <v>5.538491046406701E-5</v>
      </c>
      <c r="AD434" s="18"/>
      <c r="AF434" s="13" t="str">
        <f t="shared" si="70"/>
        <v>29/10/2024 16:00:00</v>
      </c>
      <c r="AG434" s="8">
        <f>'Correlation Matrix'!H423</f>
        <v>-7.4439232413641282E-3</v>
      </c>
      <c r="AH434">
        <f t="shared" si="76"/>
        <v>1.1066788561618147E-3</v>
      </c>
      <c r="AJ434" s="18"/>
      <c r="AX434" t="str">
        <f>'Correlation Matrix'!B85</f>
        <v>27/06/2023 16:00:00</v>
      </c>
      <c r="AY434" s="7">
        <f>'Correlation Matrix'!C85</f>
        <v>1.4946840287009402E-2</v>
      </c>
      <c r="AZ434" s="7">
        <f>'Correlation Matrix'!D85</f>
        <v>1.4424639018982477E-2</v>
      </c>
      <c r="BA434" s="7">
        <f>'Correlation Matrix'!E85</f>
        <v>-3.1215476995664188E-3</v>
      </c>
      <c r="BB434" s="7">
        <f>'Correlation Matrix'!F85</f>
        <v>1.7112343539745608E-2</v>
      </c>
      <c r="BC434" s="7">
        <f>'Correlation Matrix'!G85</f>
        <v>1.1512093524273024E-2</v>
      </c>
      <c r="BD434" s="7">
        <f>'Correlation Matrix'!H85</f>
        <v>2.42451077548996E-3</v>
      </c>
      <c r="BE434">
        <f>'Correlation Matrix'!I85</f>
        <v>82</v>
      </c>
    </row>
    <row r="435" spans="2:57" x14ac:dyDescent="0.2">
      <c r="B435" s="13" t="str">
        <f>'Correlation Matrix'!B424</f>
        <v>30/10/2024 16:00:00</v>
      </c>
      <c r="C435" s="24">
        <f>'Correlation Matrix'!C424</f>
        <v>-1.5395866558646653E-2</v>
      </c>
      <c r="D435">
        <f t="shared" si="71"/>
        <v>1.472371944418866E-4</v>
      </c>
      <c r="F435" s="18"/>
      <c r="H435" s="13" t="str">
        <f t="shared" si="66"/>
        <v>30/10/2024 16:00:00</v>
      </c>
      <c r="I435" s="24">
        <f>'Correlation Matrix'!D424</f>
        <v>9.9072663521374595E-3</v>
      </c>
      <c r="J435">
        <f t="shared" si="72"/>
        <v>1.8881586801464237E-4</v>
      </c>
      <c r="L435" s="18"/>
      <c r="N435" s="13" t="str">
        <f t="shared" si="67"/>
        <v>30/10/2024 16:00:00</v>
      </c>
      <c r="O435" s="8">
        <f>'Correlation Matrix'!E424</f>
        <v>-3.1695747612790672E-3</v>
      </c>
      <c r="P435">
        <f t="shared" si="73"/>
        <v>1.1188482299330443E-4</v>
      </c>
      <c r="R435" s="18"/>
      <c r="T435" s="13" t="str">
        <f t="shared" si="68"/>
        <v>30/10/2024 16:00:00</v>
      </c>
      <c r="U435" s="8">
        <f>'Correlation Matrix'!F424</f>
        <v>-1.896625431802864E-2</v>
      </c>
      <c r="V435">
        <f t="shared" si="74"/>
        <v>4.0602861031841799E-4</v>
      </c>
      <c r="X435" s="18"/>
      <c r="Z435" s="13" t="str">
        <f t="shared" si="69"/>
        <v>30/10/2024 16:00:00</v>
      </c>
      <c r="AA435" s="8">
        <f>'Correlation Matrix'!G424</f>
        <v>1.4530094744741958E-2</v>
      </c>
      <c r="AB435">
        <f t="shared" si="75"/>
        <v>5.2930438920086606E-5</v>
      </c>
      <c r="AD435" s="18"/>
      <c r="AF435" s="13" t="str">
        <f t="shared" si="70"/>
        <v>30/10/2024 16:00:00</v>
      </c>
      <c r="AG435" s="8">
        <f>'Correlation Matrix'!H424</f>
        <v>-1.2225369622649022E-2</v>
      </c>
      <c r="AH435">
        <f t="shared" si="76"/>
        <v>1.0436028443855049E-3</v>
      </c>
      <c r="AJ435" s="18"/>
      <c r="AX435" t="str">
        <f>'Correlation Matrix'!B84</f>
        <v>26/06/2023 16:00:00</v>
      </c>
      <c r="AY435" s="7">
        <f>'Correlation Matrix'!C84</f>
        <v>-7.5817005196935298E-3</v>
      </c>
      <c r="AZ435" s="7">
        <f>'Correlation Matrix'!D84</f>
        <v>-1.5585135841808906E-2</v>
      </c>
      <c r="BA435" s="7">
        <f>'Correlation Matrix'!E84</f>
        <v>1.74224999026464E-2</v>
      </c>
      <c r="BB435" s="7">
        <f>'Correlation Matrix'!F84</f>
        <v>-8.0688036434250401E-3</v>
      </c>
      <c r="BC435" s="7">
        <f>'Correlation Matrix'!G84</f>
        <v>-6.3125019777995122E-3</v>
      </c>
      <c r="BD435" s="7">
        <f>'Correlation Matrix'!H84</f>
        <v>2.9835924668877864E-3</v>
      </c>
      <c r="BE435">
        <f>'Correlation Matrix'!I84</f>
        <v>81</v>
      </c>
    </row>
    <row r="436" spans="2:57" x14ac:dyDescent="0.2">
      <c r="B436" s="13" t="str">
        <f>'Correlation Matrix'!B425</f>
        <v>31/10/2024 16:00:00</v>
      </c>
      <c r="C436" s="24">
        <f>'Correlation Matrix'!C425</f>
        <v>-1.8377307172189244E-2</v>
      </c>
      <c r="D436">
        <f t="shared" si="71"/>
        <v>1.5262492520087267E-4</v>
      </c>
      <c r="F436" s="18"/>
      <c r="H436" s="13" t="str">
        <f t="shared" si="66"/>
        <v>31/10/2024 16:00:00</v>
      </c>
      <c r="I436" s="24">
        <f>'Correlation Matrix'!D425</f>
        <v>-3.3395343459469283E-2</v>
      </c>
      <c r="J436">
        <f t="shared" si="72"/>
        <v>1.8337615152809553E-4</v>
      </c>
      <c r="L436" s="18"/>
      <c r="N436" s="13" t="str">
        <f t="shared" si="67"/>
        <v>31/10/2024 16:00:00</v>
      </c>
      <c r="O436" s="8">
        <f>'Correlation Matrix'!E425</f>
        <v>5.1874674215147904E-3</v>
      </c>
      <c r="P436">
        <f t="shared" si="73"/>
        <v>1.0577450586374639E-4</v>
      </c>
      <c r="R436" s="18"/>
      <c r="T436" s="13" t="str">
        <f t="shared" si="68"/>
        <v>31/10/2024 16:00:00</v>
      </c>
      <c r="U436" s="8">
        <f>'Correlation Matrix'!F425</f>
        <v>-2.5793692302757621E-2</v>
      </c>
      <c r="V436">
        <f t="shared" si="74"/>
        <v>4.0325002187068128E-4</v>
      </c>
      <c r="X436" s="18"/>
      <c r="Z436" s="13" t="str">
        <f t="shared" si="69"/>
        <v>31/10/2024 16:00:00</v>
      </c>
      <c r="AA436" s="8">
        <f>'Correlation Matrix'!G425</f>
        <v>-2.783220863070035E-2</v>
      </c>
      <c r="AB436">
        <f t="shared" si="75"/>
        <v>6.2422031782352093E-5</v>
      </c>
      <c r="AD436" s="18"/>
      <c r="AF436" s="13" t="str">
        <f t="shared" si="70"/>
        <v>31/10/2024 16:00:00</v>
      </c>
      <c r="AG436" s="8">
        <f>'Correlation Matrix'!H425</f>
        <v>4.4974729923907804E-3</v>
      </c>
      <c r="AH436">
        <f t="shared" si="76"/>
        <v>9.8995425346699796E-4</v>
      </c>
      <c r="AJ436" s="18"/>
      <c r="AX436" t="str">
        <f>'Correlation Matrix'!B83</f>
        <v>23/06/2023 16:00:00</v>
      </c>
      <c r="AY436" s="7">
        <f>'Correlation Matrix'!C83</f>
        <v>-1.7126957729717623E-3</v>
      </c>
      <c r="AZ436" s="7">
        <f>'Correlation Matrix'!D83</f>
        <v>-6.3203540134213788E-3</v>
      </c>
      <c r="BA436" s="7">
        <f>'Correlation Matrix'!E83</f>
        <v>-8.4871722322486624E-3</v>
      </c>
      <c r="BB436" s="7">
        <f>'Correlation Matrix'!F83</f>
        <v>-1.2845168805259141E-2</v>
      </c>
      <c r="BC436" s="7">
        <f>'Correlation Matrix'!G83</f>
        <v>5.3061726113400407E-3</v>
      </c>
      <c r="BD436" s="7">
        <f>'Correlation Matrix'!H83</f>
        <v>1.2360270940054105E-2</v>
      </c>
      <c r="BE436">
        <f>'Correlation Matrix'!I83</f>
        <v>80</v>
      </c>
    </row>
    <row r="437" spans="2:57" x14ac:dyDescent="0.2">
      <c r="B437" s="13" t="str">
        <f>'Correlation Matrix'!B426</f>
        <v>01/11/2024 16:00:00</v>
      </c>
      <c r="C437" s="24">
        <f>'Correlation Matrix'!C426</f>
        <v>-1.3368587316289905E-2</v>
      </c>
      <c r="D437">
        <f t="shared" si="71"/>
        <v>1.6373095482288022E-4</v>
      </c>
      <c r="F437" s="18"/>
      <c r="H437" s="13" t="str">
        <f t="shared" si="66"/>
        <v>01/11/2024 16:00:00</v>
      </c>
      <c r="I437" s="24">
        <f>'Correlation Matrix'!D426</f>
        <v>6.0018530581152883E-2</v>
      </c>
      <c r="J437">
        <f t="shared" si="72"/>
        <v>2.3928852032296493E-4</v>
      </c>
      <c r="L437" s="18"/>
      <c r="N437" s="13" t="str">
        <f t="shared" si="67"/>
        <v>01/11/2024 16:00:00</v>
      </c>
      <c r="O437" s="8">
        <f>'Correlation Matrix'!E426</f>
        <v>2.8157811134500724E-2</v>
      </c>
      <c r="P437">
        <f t="shared" si="73"/>
        <v>1.0104262460687825E-4</v>
      </c>
      <c r="R437" s="18"/>
      <c r="T437" s="13" t="str">
        <f t="shared" si="68"/>
        <v>01/11/2024 16:00:00</v>
      </c>
      <c r="U437" s="8">
        <f>'Correlation Matrix'!F426</f>
        <v>8.6720317598356928E-3</v>
      </c>
      <c r="V437">
        <f t="shared" si="74"/>
        <v>4.1897389431500064E-4</v>
      </c>
      <c r="X437" s="18"/>
      <c r="Z437" s="13" t="str">
        <f t="shared" si="69"/>
        <v>01/11/2024 16:00:00</v>
      </c>
      <c r="AA437" s="8">
        <f>'Correlation Matrix'!G426</f>
        <v>1.6851153456430054E-2</v>
      </c>
      <c r="AB437">
        <f t="shared" si="75"/>
        <v>1.0515462011118087E-4</v>
      </c>
      <c r="AD437" s="18"/>
      <c r="AF437" s="13" t="str">
        <f t="shared" si="70"/>
        <v>01/11/2024 16:00:00</v>
      </c>
      <c r="AG437" s="8">
        <f>'Correlation Matrix'!H426</f>
        <v>-1.8654822631395607E-2</v>
      </c>
      <c r="AH437">
        <f t="shared" si="76"/>
        <v>9.3177063405801503E-4</v>
      </c>
      <c r="AJ437" s="18"/>
      <c r="AX437" t="str">
        <f>'Correlation Matrix'!B82</f>
        <v>22/06/2023 16:00:00</v>
      </c>
      <c r="AY437" s="7">
        <f>'Correlation Matrix'!C82</f>
        <v>1.6390274182863554E-2</v>
      </c>
      <c r="AZ437" s="7">
        <f>'Correlation Matrix'!D82</f>
        <v>4.1734819777614778E-2</v>
      </c>
      <c r="BA437" s="7">
        <f>'Correlation Matrix'!E82</f>
        <v>-1.4568415828290498E-2</v>
      </c>
      <c r="BB437" s="7">
        <f>'Correlation Matrix'!F82</f>
        <v>-1.7232470230312722E-3</v>
      </c>
      <c r="BC437" s="7">
        <f>'Correlation Matrix'!G82</f>
        <v>4.4035405534770455E-3</v>
      </c>
      <c r="BD437" s="7">
        <f>'Correlation Matrix'!H82</f>
        <v>-1.3908430046132E-2</v>
      </c>
      <c r="BE437">
        <f>'Correlation Matrix'!I82</f>
        <v>79</v>
      </c>
    </row>
    <row r="438" spans="2:57" x14ac:dyDescent="0.2">
      <c r="B438" s="13" t="str">
        <f>'Correlation Matrix'!B427</f>
        <v>04/11/2024 16:00:00</v>
      </c>
      <c r="C438" s="24">
        <f>'Correlation Matrix'!C427</f>
        <v>-4.0456766500141109E-3</v>
      </c>
      <c r="D438">
        <f t="shared" si="71"/>
        <v>1.6463024514350345E-4</v>
      </c>
      <c r="F438" s="18"/>
      <c r="H438" s="13" t="str">
        <f t="shared" si="66"/>
        <v>04/11/2024 16:00:00</v>
      </c>
      <c r="I438" s="24">
        <f>'Correlation Matrix'!D427</f>
        <v>-1.0921852999359509E-2</v>
      </c>
      <c r="J438">
        <f t="shared" si="72"/>
        <v>4.4106464989083425E-4</v>
      </c>
      <c r="L438" s="18"/>
      <c r="N438" s="13" t="str">
        <f t="shared" si="67"/>
        <v>04/11/2024 16:00:00</v>
      </c>
      <c r="O438" s="8">
        <f>'Correlation Matrix'!E427</f>
        <v>5.8624451382116938E-3</v>
      </c>
      <c r="P438">
        <f t="shared" si="73"/>
        <v>1.4255180680363837E-4</v>
      </c>
      <c r="R438" s="18"/>
      <c r="T438" s="13" t="str">
        <f t="shared" si="68"/>
        <v>04/11/2024 16:00:00</v>
      </c>
      <c r="U438" s="8">
        <f>'Correlation Matrix'!F427</f>
        <v>-1.0090902981962831E-2</v>
      </c>
      <c r="V438">
        <f t="shared" si="74"/>
        <v>3.9834770874671655E-4</v>
      </c>
      <c r="X438" s="18"/>
      <c r="Z438" s="13" t="str">
        <f t="shared" si="69"/>
        <v>04/11/2024 16:00:00</v>
      </c>
      <c r="AA438" s="8">
        <f>'Correlation Matrix'!G427</f>
        <v>-4.9326304064942657E-3</v>
      </c>
      <c r="AB438">
        <f t="shared" si="75"/>
        <v>1.158830252732393E-4</v>
      </c>
      <c r="AD438" s="18"/>
      <c r="AF438" s="13" t="str">
        <f t="shared" si="70"/>
        <v>04/11/2024 16:00:00</v>
      </c>
      <c r="AG438" s="8">
        <f>'Correlation Matrix'!H427</f>
        <v>-0.13303337086727968</v>
      </c>
      <c r="AH438">
        <f t="shared" si="76"/>
        <v>8.9674454045906389E-4</v>
      </c>
      <c r="AJ438" s="18"/>
      <c r="AX438" t="str">
        <f>'Correlation Matrix'!B81</f>
        <v>21/06/2023 16:00:00</v>
      </c>
      <c r="AY438" s="7">
        <f>'Correlation Matrix'!C81</f>
        <v>-5.6915349997879849E-3</v>
      </c>
      <c r="AZ438" s="7">
        <f>'Correlation Matrix'!D81</f>
        <v>-7.5815374523976907E-3</v>
      </c>
      <c r="BA438" s="7">
        <f>'Correlation Matrix'!E81</f>
        <v>7.778105067965663E-3</v>
      </c>
      <c r="BB438" s="7">
        <f>'Correlation Matrix'!F81</f>
        <v>-1.8086143907790578E-2</v>
      </c>
      <c r="BC438" s="7">
        <f>'Correlation Matrix'!G81</f>
        <v>4.0492356461858262E-3</v>
      </c>
      <c r="BD438" s="7">
        <f>'Correlation Matrix'!H81</f>
        <v>-1.6330024783185411E-2</v>
      </c>
      <c r="BE438">
        <f>'Correlation Matrix'!I81</f>
        <v>78</v>
      </c>
    </row>
    <row r="439" spans="2:57" x14ac:dyDescent="0.2">
      <c r="B439" s="13" t="str">
        <f>'Correlation Matrix'!B428</f>
        <v>05/11/2024 16:00:00</v>
      </c>
      <c r="C439" s="24">
        <f>'Correlation Matrix'!C428</f>
        <v>6.4652494766336294E-3</v>
      </c>
      <c r="D439">
        <f t="shared" si="71"/>
        <v>1.5573448040828142E-4</v>
      </c>
      <c r="F439" s="18"/>
      <c r="H439" s="13" t="str">
        <f t="shared" si="66"/>
        <v>05/11/2024 16:00:00</v>
      </c>
      <c r="I439" s="24">
        <f>'Correlation Matrix'!D428</f>
        <v>1.8822656496633807E-2</v>
      </c>
      <c r="J439">
        <f t="shared" si="72"/>
        <v>4.2175798327376128E-4</v>
      </c>
      <c r="L439" s="18"/>
      <c r="N439" s="13" t="str">
        <f t="shared" si="67"/>
        <v>05/11/2024 16:00:00</v>
      </c>
      <c r="O439" s="8">
        <f>'Correlation Matrix'!E428</f>
        <v>-3.6437023851453596E-3</v>
      </c>
      <c r="P439">
        <f t="shared" si="73"/>
        <v>1.3606079417533256E-4</v>
      </c>
      <c r="R439" s="18"/>
      <c r="T439" s="13" t="str">
        <f t="shared" si="68"/>
        <v>05/11/2024 16:00:00</v>
      </c>
      <c r="U439" s="8">
        <f>'Correlation Matrix'!F428</f>
        <v>2.4247255431316735E-2</v>
      </c>
      <c r="V439">
        <f t="shared" si="74"/>
        <v>3.8055642560139673E-4</v>
      </c>
      <c r="X439" s="18"/>
      <c r="Z439" s="13" t="str">
        <f t="shared" si="69"/>
        <v>05/11/2024 16:00:00</v>
      </c>
      <c r="AA439" s="8">
        <f>'Correlation Matrix'!G428</f>
        <v>-3.9559309299613494E-5</v>
      </c>
      <c r="AB439">
        <f t="shared" si="75"/>
        <v>1.1038989432046925E-4</v>
      </c>
      <c r="AD439" s="18"/>
      <c r="AF439" s="13" t="str">
        <f t="shared" si="70"/>
        <v>05/11/2024 16:00:00</v>
      </c>
      <c r="AG439" s="8">
        <f>'Correlation Matrix'!H428</f>
        <v>3.3938432311507817E-2</v>
      </c>
      <c r="AH439">
        <f t="shared" si="76"/>
        <v>1.9048125338901917E-3</v>
      </c>
      <c r="AJ439" s="18"/>
      <c r="AX439" t="str">
        <f>'Correlation Matrix'!B80</f>
        <v>20/06/2023 16:00:00</v>
      </c>
      <c r="AY439" s="7">
        <f>'Correlation Matrix'!C80</f>
        <v>4.8657855148655894E-4</v>
      </c>
      <c r="AZ439" s="7">
        <f>'Correlation Matrix'!D80</f>
        <v>2.3082749931405784E-3</v>
      </c>
      <c r="BA439" s="7">
        <f>'Correlation Matrix'!E80</f>
        <v>-2.3027968103068661E-2</v>
      </c>
      <c r="BB439" s="7">
        <f>'Correlation Matrix'!F80</f>
        <v>-3.3912824298426174E-2</v>
      </c>
      <c r="BC439" s="7">
        <f>'Correlation Matrix'!G80</f>
        <v>-5.085546472718183E-3</v>
      </c>
      <c r="BD439" s="7">
        <f>'Correlation Matrix'!H80</f>
        <v>-9.7361219103636702E-3</v>
      </c>
      <c r="BE439">
        <f>'Correlation Matrix'!I80</f>
        <v>77</v>
      </c>
    </row>
    <row r="440" spans="2:57" x14ac:dyDescent="0.2">
      <c r="B440" s="13" t="str">
        <f>'Correlation Matrix'!B429</f>
        <v>06/11/2024 16:00:00</v>
      </c>
      <c r="C440" s="24">
        <f>'Correlation Matrix'!C429</f>
        <v>-3.2722982334056835E-3</v>
      </c>
      <c r="D440">
        <f t="shared" si="71"/>
        <v>1.4889837863149121E-4</v>
      </c>
      <c r="F440" s="18"/>
      <c r="H440" s="13" t="str">
        <f t="shared" si="66"/>
        <v>06/11/2024 16:00:00</v>
      </c>
      <c r="I440" s="24">
        <f>'Correlation Matrix'!D429</f>
        <v>3.7339245053575845E-2</v>
      </c>
      <c r="J440">
        <f t="shared" si="72"/>
        <v>4.1771004813275186E-4</v>
      </c>
      <c r="L440" s="18"/>
      <c r="N440" s="13" t="str">
        <f t="shared" si="67"/>
        <v>06/11/2024 16:00:00</v>
      </c>
      <c r="O440" s="8">
        <f>'Correlation Matrix'!E429</f>
        <v>2.7707233152744485E-2</v>
      </c>
      <c r="P440">
        <f t="shared" si="73"/>
        <v>1.2869374054910344E-4</v>
      </c>
      <c r="R440" s="18"/>
      <c r="T440" s="13" t="str">
        <f t="shared" si="68"/>
        <v>06/11/2024 16:00:00</v>
      </c>
      <c r="U440" s="8">
        <f>'Correlation Matrix'!F429</f>
        <v>4.5097143174163461E-2</v>
      </c>
      <c r="V440">
        <f t="shared" si="74"/>
        <v>3.9299880382240407E-4</v>
      </c>
      <c r="X440" s="18"/>
      <c r="Z440" s="13" t="str">
        <f t="shared" si="69"/>
        <v>06/11/2024 16:00:00</v>
      </c>
      <c r="AA440" s="8">
        <f>'Correlation Matrix'!G429</f>
        <v>3.0332805003016126E-2</v>
      </c>
      <c r="AB440">
        <f t="shared" si="75"/>
        <v>1.0376659455757822E-4</v>
      </c>
      <c r="AD440" s="18"/>
      <c r="AF440" s="13" t="str">
        <f t="shared" si="70"/>
        <v>06/11/2024 16:00:00</v>
      </c>
      <c r="AG440" s="8">
        <f>'Correlation Matrix'!H429</f>
        <v>5.2907918784604524E-3</v>
      </c>
      <c r="AH440">
        <f t="shared" si="76"/>
        <v>1.859632813122548E-3</v>
      </c>
      <c r="AJ440" s="18"/>
      <c r="AX440" t="str">
        <f>'Correlation Matrix'!B79</f>
        <v>16/06/2023 16:00:00</v>
      </c>
      <c r="AY440" s="7">
        <f>'Correlation Matrix'!C79</f>
        <v>-5.8771365888347889E-3</v>
      </c>
      <c r="AZ440" s="7">
        <f>'Correlation Matrix'!D79</f>
        <v>-1.282677918436086E-2</v>
      </c>
      <c r="BA440" s="7">
        <f>'Correlation Matrix'!E79</f>
        <v>-6.4651299538536046E-3</v>
      </c>
      <c r="BB440" s="7">
        <f>'Correlation Matrix'!F79</f>
        <v>-1.4925650216675706E-2</v>
      </c>
      <c r="BC440" s="7">
        <f>'Correlation Matrix'!G79</f>
        <v>-6.6440150700109593E-3</v>
      </c>
      <c r="BD440" s="7">
        <f>'Correlation Matrix'!H79</f>
        <v>-6.1175398728505965E-3</v>
      </c>
      <c r="BE440">
        <f>'Correlation Matrix'!I79</f>
        <v>76</v>
      </c>
    </row>
    <row r="441" spans="2:57" x14ac:dyDescent="0.2">
      <c r="B441" s="13" t="str">
        <f>'Correlation Matrix'!B430</f>
        <v>07/11/2024 16:00:00</v>
      </c>
      <c r="C441" s="24">
        <f>'Correlation Matrix'!C430</f>
        <v>2.1146945292544149E-2</v>
      </c>
      <c r="D441">
        <f t="shared" si="71"/>
        <v>1.4060695205730272E-4</v>
      </c>
      <c r="F441" s="18"/>
      <c r="H441" s="13" t="str">
        <f t="shared" si="66"/>
        <v>07/11/2024 16:00:00</v>
      </c>
      <c r="I441" s="24">
        <f>'Correlation Matrix'!D430</f>
        <v>1.4192116231897121E-2</v>
      </c>
      <c r="J441">
        <f t="shared" si="72"/>
        <v>4.7630059851504609E-4</v>
      </c>
      <c r="L441" s="18"/>
      <c r="N441" s="13" t="str">
        <f t="shared" si="67"/>
        <v>07/11/2024 16:00:00</v>
      </c>
      <c r="O441" s="8">
        <f>'Correlation Matrix'!E430</f>
        <v>-6.0415459289866955E-3</v>
      </c>
      <c r="P441">
        <f t="shared" si="73"/>
        <v>1.6703356225498985E-4</v>
      </c>
      <c r="R441" s="18"/>
      <c r="T441" s="13" t="str">
        <f t="shared" si="68"/>
        <v>07/11/2024 16:00:00</v>
      </c>
      <c r="U441" s="8">
        <f>'Correlation Matrix'!F430</f>
        <v>7.5415138727863082E-3</v>
      </c>
      <c r="V441">
        <f t="shared" si="74"/>
        <v>4.9144401494131983E-4</v>
      </c>
      <c r="X441" s="18"/>
      <c r="Z441" s="13" t="str">
        <f t="shared" si="69"/>
        <v>07/11/2024 16:00:00</v>
      </c>
      <c r="AA441" s="8">
        <f>'Correlation Matrix'!G430</f>
        <v>-6.2559755914951796E-3</v>
      </c>
      <c r="AB441">
        <f t="shared" si="75"/>
        <v>1.5274534244518357E-4</v>
      </c>
      <c r="AD441" s="18"/>
      <c r="AF441" s="13" t="str">
        <f t="shared" si="70"/>
        <v>07/11/2024 16:00:00</v>
      </c>
      <c r="AG441" s="8">
        <f>'Correlation Matrix'!H430</f>
        <v>2.7699114428306339E-2</v>
      </c>
      <c r="AH441">
        <f t="shared" si="76"/>
        <v>1.749734393057266E-3</v>
      </c>
      <c r="AJ441" s="18"/>
      <c r="AX441" t="str">
        <f>'Correlation Matrix'!B78</f>
        <v>15/06/2023 16:00:00</v>
      </c>
      <c r="AY441" s="7">
        <f>'Correlation Matrix'!C78</f>
        <v>1.1136454158076165E-2</v>
      </c>
      <c r="AZ441" s="7">
        <f>'Correlation Matrix'!D78</f>
        <v>5.4431562624249665E-3</v>
      </c>
      <c r="BA441" s="7">
        <f>'Correlation Matrix'!E78</f>
        <v>7.5467270053751678E-3</v>
      </c>
      <c r="BB441" s="7">
        <f>'Correlation Matrix'!F78</f>
        <v>1.5252607878571692E-2</v>
      </c>
      <c r="BC441" s="7">
        <f>'Correlation Matrix'!G78</f>
        <v>1.1355919327487947E-2</v>
      </c>
      <c r="BD441" s="7">
        <f>'Correlation Matrix'!H78</f>
        <v>2.7858155807345907E-3</v>
      </c>
      <c r="BE441">
        <f>'Correlation Matrix'!I78</f>
        <v>75</v>
      </c>
    </row>
    <row r="442" spans="2:57" x14ac:dyDescent="0.2">
      <c r="B442" s="13" t="str">
        <f>'Correlation Matrix'!B431</f>
        <v>08/11/2024 16:00:00</v>
      </c>
      <c r="C442" s="24">
        <f>'Correlation Matrix'!C431</f>
        <v>-2.2885319380029265E-3</v>
      </c>
      <c r="D442">
        <f t="shared" si="71"/>
        <v>1.5900213264621586E-4</v>
      </c>
      <c r="F442" s="18"/>
      <c r="H442" s="13" t="str">
        <f t="shared" si="66"/>
        <v>08/11/2024 16:00:00</v>
      </c>
      <c r="I442" s="24">
        <f>'Correlation Matrix'!D431</f>
        <v>-8.9425075280687404E-3</v>
      </c>
      <c r="J442">
        <f t="shared" si="72"/>
        <v>4.5980753239252396E-4</v>
      </c>
      <c r="L442" s="18"/>
      <c r="N442" s="13" t="str">
        <f t="shared" si="67"/>
        <v>08/11/2024 16:00:00</v>
      </c>
      <c r="O442" s="8">
        <f>'Correlation Matrix'!E431</f>
        <v>1.0200829701896849E-3</v>
      </c>
      <c r="P442">
        <f t="shared" si="73"/>
        <v>1.5920156515241378E-4</v>
      </c>
      <c r="R442" s="18"/>
      <c r="T442" s="13" t="str">
        <f t="shared" si="68"/>
        <v>08/11/2024 16:00:00</v>
      </c>
      <c r="U442" s="8">
        <f>'Correlation Matrix'!F431</f>
        <v>-1.1713717914764344E-2</v>
      </c>
      <c r="V442">
        <f t="shared" si="74"/>
        <v>4.653698399344463E-4</v>
      </c>
      <c r="X442" s="18"/>
      <c r="Z442" s="13" t="str">
        <f t="shared" si="69"/>
        <v>08/11/2024 16:00:00</v>
      </c>
      <c r="AA442" s="8">
        <f>'Correlation Matrix'!G431</f>
        <v>1.3197460022382998E-2</v>
      </c>
      <c r="AB442">
        <f t="shared" si="75"/>
        <v>1.4592885573455557E-4</v>
      </c>
      <c r="AD442" s="18"/>
      <c r="AF442" s="13" t="str">
        <f t="shared" si="70"/>
        <v>08/11/2024 16:00:00</v>
      </c>
      <c r="AG442" s="8">
        <f>'Correlation Matrix'!H431</f>
        <v>-9.2316024872639915E-3</v>
      </c>
      <c r="AH442">
        <f t="shared" si="76"/>
        <v>1.6907847858805745E-3</v>
      </c>
      <c r="AJ442" s="18"/>
      <c r="AX442" t="str">
        <f>'Correlation Matrix'!B77</f>
        <v>14/06/2023 16:00:00</v>
      </c>
      <c r="AY442" s="7">
        <f>'Correlation Matrix'!C77</f>
        <v>3.4852728195099562E-3</v>
      </c>
      <c r="AZ442" s="7">
        <f>'Correlation Matrix'!D77</f>
        <v>-1.8966340441314942E-3</v>
      </c>
      <c r="BA442" s="7">
        <f>'Correlation Matrix'!E77</f>
        <v>-8.998793297952749E-3</v>
      </c>
      <c r="BB442" s="7">
        <f>'Correlation Matrix'!F77</f>
        <v>-2.9387776252440424E-3</v>
      </c>
      <c r="BC442" s="7">
        <f>'Correlation Matrix'!G77</f>
        <v>9.0600239105379527E-3</v>
      </c>
      <c r="BD442" s="7">
        <f>'Correlation Matrix'!H77</f>
        <v>-1.1203104636574623E-2</v>
      </c>
      <c r="BE442">
        <f>'Correlation Matrix'!I77</f>
        <v>74</v>
      </c>
    </row>
    <row r="443" spans="2:57" x14ac:dyDescent="0.2">
      <c r="B443" s="13" t="str">
        <f>'Correlation Matrix'!B432</f>
        <v>11/11/2024 16:00:00</v>
      </c>
      <c r="C443" s="24">
        <f>'Correlation Matrix'!C432</f>
        <v>-1.2101479715156712E-2</v>
      </c>
      <c r="D443">
        <f t="shared" si="71"/>
        <v>1.4977624739331846E-4</v>
      </c>
      <c r="F443" s="18"/>
      <c r="H443" s="13" t="str">
        <f t="shared" si="66"/>
        <v>11/11/2024 16:00:00</v>
      </c>
      <c r="I443" s="24">
        <f>'Correlation Matrix'!D432</f>
        <v>-6.4575425593016147E-3</v>
      </c>
      <c r="J443">
        <f t="shared" si="72"/>
        <v>4.3701718690234646E-4</v>
      </c>
      <c r="L443" s="18"/>
      <c r="N443" s="13" t="str">
        <f t="shared" si="67"/>
        <v>11/11/2024 16:00:00</v>
      </c>
      <c r="O443" s="8">
        <f>'Correlation Matrix'!E432</f>
        <v>-2.7438360704214754E-3</v>
      </c>
      <c r="P443">
        <f t="shared" si="73"/>
        <v>1.4971190539923322E-4</v>
      </c>
      <c r="R443" s="18"/>
      <c r="T443" s="13" t="str">
        <f t="shared" si="68"/>
        <v>11/11/2024 16:00:00</v>
      </c>
      <c r="U443" s="8">
        <f>'Correlation Matrix'!F432</f>
        <v>-3.264413471563337E-2</v>
      </c>
      <c r="V443">
        <f t="shared" si="74"/>
        <v>4.4568032078157979E-4</v>
      </c>
      <c r="X443" s="18"/>
      <c r="Z443" s="13" t="str">
        <f t="shared" si="69"/>
        <v>11/11/2024 16:00:00</v>
      </c>
      <c r="AA443" s="8">
        <f>'Correlation Matrix'!G432</f>
        <v>1.0162380799648547E-2</v>
      </c>
      <c r="AB443">
        <f t="shared" si="75"/>
        <v>1.4762350145302607E-4</v>
      </c>
      <c r="AD443" s="18"/>
      <c r="AF443" s="13" t="str">
        <f t="shared" si="70"/>
        <v>11/11/2024 16:00:00</v>
      </c>
      <c r="AG443" s="8">
        <f>'Correlation Matrix'!H432</f>
        <v>-8.8117387888637169E-3</v>
      </c>
      <c r="AH443">
        <f t="shared" si="76"/>
        <v>1.5944510477967115E-3</v>
      </c>
      <c r="AJ443" s="18"/>
      <c r="AX443" t="str">
        <f>'Correlation Matrix'!B76</f>
        <v>13/06/2023 16:00:00</v>
      </c>
      <c r="AY443" s="7">
        <f>'Correlation Matrix'!C76</f>
        <v>-2.615092746109284E-3</v>
      </c>
      <c r="AZ443" s="7">
        <f>'Correlation Matrix'!D76</f>
        <v>7.1081628392724203E-4</v>
      </c>
      <c r="BA443" s="7">
        <f>'Correlation Matrix'!E76</f>
        <v>7.472172557469142E-3</v>
      </c>
      <c r="BB443" s="7">
        <f>'Correlation Matrix'!F76</f>
        <v>6.5423851285426231E-3</v>
      </c>
      <c r="BC443" s="7">
        <f>'Correlation Matrix'!G76</f>
        <v>-1.0526553963930995E-2</v>
      </c>
      <c r="BD443" s="7">
        <f>'Correlation Matrix'!H76</f>
        <v>5.3191614776000266E-3</v>
      </c>
      <c r="BE443">
        <f>'Correlation Matrix'!I76</f>
        <v>73</v>
      </c>
    </row>
    <row r="444" spans="2:57" x14ac:dyDescent="0.2">
      <c r="B444" s="13" t="str">
        <f>'Correlation Matrix'!B433</f>
        <v>12/11/2024 16:00:00</v>
      </c>
      <c r="C444" s="24">
        <f>'Correlation Matrix'!C433</f>
        <v>0</v>
      </c>
      <c r="D444">
        <f t="shared" si="71"/>
        <v>1.4957642122750031E-4</v>
      </c>
      <c r="F444" s="18"/>
      <c r="H444" s="13" t="str">
        <f t="shared" si="66"/>
        <v>12/11/2024 16:00:00</v>
      </c>
      <c r="I444" s="24">
        <f>'Correlation Matrix'!D433</f>
        <v>9.957989682937261E-3</v>
      </c>
      <c r="J444">
        <f t="shared" si="72"/>
        <v>4.1329814704251715E-4</v>
      </c>
      <c r="L444" s="18"/>
      <c r="N444" s="13" t="str">
        <f t="shared" si="67"/>
        <v>12/11/2024 16:00:00</v>
      </c>
      <c r="O444" s="8">
        <f>'Correlation Matrix'!E433</f>
        <v>-7.7616733991102294E-3</v>
      </c>
      <c r="P444">
        <f t="shared" si="73"/>
        <v>1.4118090925815998E-4</v>
      </c>
      <c r="R444" s="18"/>
      <c r="T444" s="13" t="str">
        <f t="shared" si="68"/>
        <v>12/11/2024 16:00:00</v>
      </c>
      <c r="U444" s="8">
        <f>'Correlation Matrix'!F433</f>
        <v>-5.1985918997209911E-2</v>
      </c>
      <c r="V444">
        <f t="shared" si="74"/>
        <v>4.8287787341463027E-4</v>
      </c>
      <c r="X444" s="18"/>
      <c r="Z444" s="13" t="str">
        <f t="shared" si="69"/>
        <v>12/11/2024 16:00:00</v>
      </c>
      <c r="AA444" s="8">
        <f>'Correlation Matrix'!G433</f>
        <v>-1.7936547209826247E-3</v>
      </c>
      <c r="AB444">
        <f t="shared" si="75"/>
        <v>1.4496253037686843E-4</v>
      </c>
      <c r="AD444" s="18"/>
      <c r="AF444" s="13" t="str">
        <f t="shared" si="70"/>
        <v>12/11/2024 16:00:00</v>
      </c>
      <c r="AG444" s="8">
        <f>'Correlation Matrix'!H433</f>
        <v>-3.6787632170700177E-2</v>
      </c>
      <c r="AH444">
        <f t="shared" si="76"/>
        <v>1.5034427893578985E-3</v>
      </c>
      <c r="AJ444" s="18"/>
      <c r="AX444" t="str">
        <f>'Correlation Matrix'!B75</f>
        <v>12/06/2023 16:00:00</v>
      </c>
      <c r="AY444" s="7">
        <f>'Correlation Matrix'!C75</f>
        <v>1.5517789109572321E-2</v>
      </c>
      <c r="AZ444" s="7">
        <f>'Correlation Matrix'!D75</f>
        <v>2.5121321048519565E-2</v>
      </c>
      <c r="BA444" s="7">
        <f>'Correlation Matrix'!E75</f>
        <v>-9.6778009526541399E-3</v>
      </c>
      <c r="BB444" s="7">
        <f>'Correlation Matrix'!F75</f>
        <v>1.32145959971799E-2</v>
      </c>
      <c r="BC444" s="7">
        <f>'Correlation Matrix'!G75</f>
        <v>1.635967879395693E-2</v>
      </c>
      <c r="BD444" s="7">
        <f>'Correlation Matrix'!H75</f>
        <v>4.9187438776505457E-3</v>
      </c>
      <c r="BE444">
        <f>'Correlation Matrix'!I75</f>
        <v>72</v>
      </c>
    </row>
    <row r="445" spans="2:57" x14ac:dyDescent="0.2">
      <c r="B445" s="13" t="str">
        <f>'Correlation Matrix'!B434</f>
        <v>13/11/2024 16:00:00</v>
      </c>
      <c r="C445" s="24">
        <f>'Correlation Matrix'!C434</f>
        <v>3.9612825806397481E-3</v>
      </c>
      <c r="D445">
        <f t="shared" si="71"/>
        <v>1.406018359538503E-4</v>
      </c>
      <c r="F445" s="18"/>
      <c r="H445" s="13" t="str">
        <f t="shared" si="66"/>
        <v>13/11/2024 16:00:00</v>
      </c>
      <c r="I445" s="24">
        <f>'Correlation Matrix'!D434</f>
        <v>2.4539658384679072E-2</v>
      </c>
      <c r="J445">
        <f t="shared" si="72"/>
        <v>3.9444995173149521E-4</v>
      </c>
      <c r="L445" s="18"/>
      <c r="N445" s="13" t="str">
        <f t="shared" si="67"/>
        <v>13/11/2024 16:00:00</v>
      </c>
      <c r="O445" s="8">
        <f>'Correlation Matrix'!E434</f>
        <v>2.184730695546484E-2</v>
      </c>
      <c r="P445">
        <f t="shared" si="73"/>
        <v>1.3632466913993769E-4</v>
      </c>
      <c r="R445" s="18"/>
      <c r="T445" s="13" t="str">
        <f t="shared" si="68"/>
        <v>13/11/2024 16:00:00</v>
      </c>
      <c r="U445" s="8">
        <f>'Correlation Matrix'!F434</f>
        <v>-1.9422141262043915E-2</v>
      </c>
      <c r="V445">
        <f t="shared" si="74"/>
        <v>6.1605734744882073E-4</v>
      </c>
      <c r="X445" s="18"/>
      <c r="Z445" s="13" t="str">
        <f t="shared" si="69"/>
        <v>13/11/2024 16:00:00</v>
      </c>
      <c r="AA445" s="8">
        <f>'Correlation Matrix'!G434</f>
        <v>-1.3872064893948126E-2</v>
      </c>
      <c r="AB445">
        <f t="shared" si="75"/>
        <v>1.3645781038974252E-4</v>
      </c>
      <c r="AD445" s="18"/>
      <c r="AF445" s="13" t="str">
        <f t="shared" si="70"/>
        <v>13/11/2024 16:00:00</v>
      </c>
      <c r="AG445" s="8">
        <f>'Correlation Matrix'!H434</f>
        <v>-1.205310857167397E-2</v>
      </c>
      <c r="AH445">
        <f t="shared" si="76"/>
        <v>1.4944360148400285E-3</v>
      </c>
      <c r="AJ445" s="18"/>
      <c r="AX445" t="str">
        <f>'Correlation Matrix'!B74</f>
        <v>09/06/2023 16:00:00</v>
      </c>
      <c r="AY445" s="7">
        <f>'Correlation Matrix'!C74</f>
        <v>2.1574981400213143E-3</v>
      </c>
      <c r="AZ445" s="7">
        <f>'Correlation Matrix'!D74</f>
        <v>-6.6214712209007008E-3</v>
      </c>
      <c r="BA445" s="7">
        <f>'Correlation Matrix'!E74</f>
        <v>-2.389186927130455E-3</v>
      </c>
      <c r="BB445" s="7">
        <f>'Correlation Matrix'!F74</f>
        <v>-7.9496940692740034E-3</v>
      </c>
      <c r="BC445" s="7">
        <f>'Correlation Matrix'!G74</f>
        <v>4.4244857129585825E-3</v>
      </c>
      <c r="BD445" s="7">
        <f>'Correlation Matrix'!H74</f>
        <v>1.0668779464063234E-2</v>
      </c>
      <c r="BE445">
        <f>'Correlation Matrix'!I74</f>
        <v>71</v>
      </c>
    </row>
    <row r="446" spans="2:57" x14ac:dyDescent="0.2">
      <c r="B446" s="13" t="str">
        <f>'Correlation Matrix'!B435</f>
        <v>14/11/2024 16:00:00</v>
      </c>
      <c r="C446" s="24">
        <f>'Correlation Matrix'!C435</f>
        <v>1.3676482640454679E-2</v>
      </c>
      <c r="D446">
        <f t="shared" si="71"/>
        <v>1.3310723137764007E-4</v>
      </c>
      <c r="F446" s="18"/>
      <c r="H446" s="13" t="str">
        <f t="shared" si="66"/>
        <v>14/11/2024 16:00:00</v>
      </c>
      <c r="I446" s="24">
        <f>'Correlation Matrix'!D435</f>
        <v>-1.2312764228387701E-2</v>
      </c>
      <c r="J446">
        <f t="shared" si="72"/>
        <v>4.069146446458105E-4</v>
      </c>
      <c r="L446" s="18"/>
      <c r="N446" s="13" t="str">
        <f t="shared" si="67"/>
        <v>14/11/2024 16:00:00</v>
      </c>
      <c r="O446" s="8">
        <f>'Correlation Matrix'!E435</f>
        <v>1.9219361087828766E-2</v>
      </c>
      <c r="P446">
        <f t="shared" si="73"/>
        <v>1.5678347826391959E-4</v>
      </c>
      <c r="R446" s="18"/>
      <c r="T446" s="13" t="str">
        <f t="shared" si="68"/>
        <v>14/11/2024 16:00:00</v>
      </c>
      <c r="U446" s="8">
        <f>'Correlation Matrix'!F435</f>
        <v>7.772331952807441E-3</v>
      </c>
      <c r="V446">
        <f t="shared" si="74"/>
        <v>6.0172708087405879E-4</v>
      </c>
      <c r="X446" s="18"/>
      <c r="Z446" s="13" t="str">
        <f t="shared" si="69"/>
        <v>14/11/2024 16:00:00</v>
      </c>
      <c r="AA446" s="8">
        <f>'Correlation Matrix'!G435</f>
        <v>-2.8399297591972014E-3</v>
      </c>
      <c r="AB446">
        <f t="shared" si="75"/>
        <v>1.3981639283167246E-4</v>
      </c>
      <c r="AD446" s="18"/>
      <c r="AF446" s="13" t="str">
        <f t="shared" si="70"/>
        <v>14/11/2024 16:00:00</v>
      </c>
      <c r="AG446" s="8">
        <f>'Correlation Matrix'!H435</f>
        <v>-2.5701259328581422E-3</v>
      </c>
      <c r="AH446">
        <f t="shared" si="76"/>
        <v>1.4134864995240604E-3</v>
      </c>
      <c r="AJ446" s="18"/>
      <c r="AX446" t="str">
        <f>'Correlation Matrix'!B73</f>
        <v>08/06/2023 16:00:00</v>
      </c>
      <c r="AY446" s="7">
        <f>'Correlation Matrix'!C73</f>
        <v>1.5346711534796179E-2</v>
      </c>
      <c r="AZ446" s="7">
        <f>'Correlation Matrix'!D73</f>
        <v>2.460609721824614E-2</v>
      </c>
      <c r="BA446" s="7">
        <f>'Correlation Matrix'!E73</f>
        <v>-3.6982522484456919E-3</v>
      </c>
      <c r="BB446" s="7">
        <f>'Correlation Matrix'!F73</f>
        <v>1.981506592861166E-3</v>
      </c>
      <c r="BC446" s="7">
        <f>'Correlation Matrix'!G73</f>
        <v>-1.0284536778563932E-2</v>
      </c>
      <c r="BD446" s="7">
        <f>'Correlation Matrix'!H73</f>
        <v>1.6274729807069538E-2</v>
      </c>
      <c r="BE446">
        <f>'Correlation Matrix'!I73</f>
        <v>70</v>
      </c>
    </row>
    <row r="447" spans="2:57" x14ac:dyDescent="0.2">
      <c r="B447" s="13" t="str">
        <f>'Correlation Matrix'!B436</f>
        <v>15/11/2024 16:00:00</v>
      </c>
      <c r="C447" s="24">
        <f>'Correlation Matrix'!C436</f>
        <v>-1.4209673802113448E-2</v>
      </c>
      <c r="D447">
        <f t="shared" si="71"/>
        <v>1.3634356813986117E-4</v>
      </c>
      <c r="F447" s="18"/>
      <c r="H447" s="13" t="str">
        <f t="shared" si="66"/>
        <v>15/11/2024 16:00:00</v>
      </c>
      <c r="I447" s="24">
        <f>'Correlation Matrix'!D436</f>
        <v>-4.2847482429189496E-2</v>
      </c>
      <c r="J447">
        <f t="shared" si="72"/>
        <v>3.915960157436937E-4</v>
      </c>
      <c r="L447" s="18"/>
      <c r="N447" s="13" t="str">
        <f t="shared" si="67"/>
        <v>15/11/2024 16:00:00</v>
      </c>
      <c r="O447" s="8">
        <f>'Correlation Matrix'!E436</f>
        <v>-2.3513407281652229E-3</v>
      </c>
      <c r="P447">
        <f t="shared" si="73"/>
        <v>1.695395000055452E-4</v>
      </c>
      <c r="R447" s="18"/>
      <c r="T447" s="13" t="str">
        <f t="shared" si="68"/>
        <v>15/11/2024 16:00:00</v>
      </c>
      <c r="U447" s="8">
        <f>'Correlation Matrix'!F436</f>
        <v>-6.7184800268401739E-3</v>
      </c>
      <c r="V447">
        <f t="shared" si="74"/>
        <v>5.6924800466069312E-4</v>
      </c>
      <c r="X447" s="18"/>
      <c r="Z447" s="13" t="str">
        <f t="shared" si="69"/>
        <v>15/11/2024 16:00:00</v>
      </c>
      <c r="AA447" s="8">
        <f>'Correlation Matrix'!G436</f>
        <v>2.859091068681735E-3</v>
      </c>
      <c r="AB447">
        <f t="shared" si="75"/>
        <v>1.3191132132400255E-4</v>
      </c>
      <c r="AD447" s="18"/>
      <c r="AF447" s="13" t="str">
        <f t="shared" si="70"/>
        <v>15/11/2024 16:00:00</v>
      </c>
      <c r="AG447" s="8">
        <f>'Correlation Matrix'!H436</f>
        <v>-4.8925952687314716E-3</v>
      </c>
      <c r="AH447">
        <f t="shared" si="76"/>
        <v>1.3290736423912618E-3</v>
      </c>
      <c r="AJ447" s="18"/>
      <c r="AX447" t="str">
        <f>'Correlation Matrix'!B72</f>
        <v>07/06/2023 16:00:00</v>
      </c>
      <c r="AY447" s="7">
        <f>'Correlation Matrix'!C72</f>
        <v>-7.7864998623044576E-3</v>
      </c>
      <c r="AZ447" s="7">
        <f>'Correlation Matrix'!D72</f>
        <v>-4.3421927773669725E-2</v>
      </c>
      <c r="BA447" s="7">
        <f>'Correlation Matrix'!E72</f>
        <v>2.5601803856224854E-2</v>
      </c>
      <c r="BB447" s="7">
        <f>'Correlation Matrix'!F72</f>
        <v>1.3646409141290405E-2</v>
      </c>
      <c r="BC447" s="7">
        <f>'Correlation Matrix'!G72</f>
        <v>-2.2813260613952915E-2</v>
      </c>
      <c r="BD447" s="7">
        <f>'Correlation Matrix'!H72</f>
        <v>1.3972283195016335E-2</v>
      </c>
      <c r="BE447">
        <f>'Correlation Matrix'!I72</f>
        <v>69</v>
      </c>
    </row>
    <row r="448" spans="2:57" x14ac:dyDescent="0.2">
      <c r="B448" s="13" t="str">
        <f>'Correlation Matrix'!B437</f>
        <v>18/11/2024 16:00:00</v>
      </c>
      <c r="C448" s="24">
        <f>'Correlation Matrix'!C437</f>
        <v>1.3332942201153587E-2</v>
      </c>
      <c r="D448">
        <f t="shared" si="71"/>
        <v>1.4027784382521767E-4</v>
      </c>
      <c r="F448" s="18"/>
      <c r="H448" s="13" t="str">
        <f t="shared" si="66"/>
        <v>18/11/2024 16:00:00</v>
      </c>
      <c r="I448" s="24">
        <f>'Correlation Matrix'!D437</f>
        <v>-4.5015039778938636E-3</v>
      </c>
      <c r="J448">
        <f t="shared" si="72"/>
        <v>4.782546598302543E-4</v>
      </c>
      <c r="L448" s="18"/>
      <c r="N448" s="13" t="str">
        <f t="shared" si="67"/>
        <v>18/11/2024 16:00:00</v>
      </c>
      <c r="O448" s="8">
        <f>'Correlation Matrix'!E437</f>
        <v>-4.0970943152259407E-3</v>
      </c>
      <c r="P448">
        <f t="shared" si="73"/>
        <v>1.596988581984082E-4</v>
      </c>
      <c r="R448" s="18"/>
      <c r="T448" s="13" t="str">
        <f t="shared" si="68"/>
        <v>18/11/2024 16:00:00</v>
      </c>
      <c r="U448" s="8">
        <f>'Correlation Matrix'!F437</f>
        <v>2.7837277335829573E-2</v>
      </c>
      <c r="V448">
        <f t="shared" si="74"/>
        <v>5.3780140281331457E-4</v>
      </c>
      <c r="X448" s="18"/>
      <c r="Z448" s="13" t="str">
        <f t="shared" si="69"/>
        <v>18/11/2024 16:00:00</v>
      </c>
      <c r="AA448" s="8">
        <f>'Correlation Matrix'!G437</f>
        <v>-4.9831341110887341E-4</v>
      </c>
      <c r="AB448">
        <f t="shared" si="75"/>
        <v>1.2448710614890334E-4</v>
      </c>
      <c r="AD448" s="18"/>
      <c r="AF448" s="13" t="str">
        <f t="shared" si="70"/>
        <v>18/11/2024 16:00:00</v>
      </c>
      <c r="AG448" s="8">
        <f>'Correlation Matrix'!H437</f>
        <v>2.6400688552137171E-2</v>
      </c>
      <c r="AH448">
        <f t="shared" si="76"/>
        <v>1.2507654731556028E-3</v>
      </c>
      <c r="AJ448" s="18"/>
      <c r="AX448" t="str">
        <f>'Correlation Matrix'!B71</f>
        <v>06/06/2023 16:00:00</v>
      </c>
      <c r="AY448" s="7">
        <f>'Correlation Matrix'!C71</f>
        <v>-2.0624885373653236E-3</v>
      </c>
      <c r="AZ448" s="7">
        <f>'Correlation Matrix'!D71</f>
        <v>1.0400633630139251E-2</v>
      </c>
      <c r="BA448" s="7">
        <f>'Correlation Matrix'!E71</f>
        <v>1.7989082910909848E-3</v>
      </c>
      <c r="BB448" s="7">
        <f>'Correlation Matrix'!F71</f>
        <v>1.2137708014424303E-2</v>
      </c>
      <c r="BC448" s="7">
        <f>'Correlation Matrix'!G71</f>
        <v>2.5158559636154931E-2</v>
      </c>
      <c r="BD448" s="7">
        <f>'Correlation Matrix'!H71</f>
        <v>2.3044055958980857E-2</v>
      </c>
      <c r="BE448">
        <f>'Correlation Matrix'!I71</f>
        <v>68</v>
      </c>
    </row>
    <row r="449" spans="2:57" x14ac:dyDescent="0.2">
      <c r="B449" s="13" t="str">
        <f>'Correlation Matrix'!B438</f>
        <v>19/11/2024 16:00:00</v>
      </c>
      <c r="C449" s="24">
        <f>'Correlation Matrix'!C438</f>
        <v>1.1396012629335743E-3</v>
      </c>
      <c r="D449">
        <f t="shared" si="71"/>
        <v>1.4252721406006274E-4</v>
      </c>
      <c r="F449" s="18"/>
      <c r="H449" s="13" t="str">
        <f t="shared" si="66"/>
        <v>19/11/2024 16:00:00</v>
      </c>
      <c r="I449" s="24">
        <f>'Correlation Matrix'!D438</f>
        <v>1.4324283218301996E-2</v>
      </c>
      <c r="J449">
        <f t="shared" si="72"/>
        <v>4.5077519252421867E-4</v>
      </c>
      <c r="L449" s="18"/>
      <c r="N449" s="13" t="str">
        <f t="shared" si="67"/>
        <v>19/11/2024 16:00:00</v>
      </c>
      <c r="O449" s="8">
        <f>'Correlation Matrix'!E438</f>
        <v>-7.2418845652919691E-3</v>
      </c>
      <c r="P449">
        <f t="shared" si="73"/>
        <v>1.5112409761617508E-4</v>
      </c>
      <c r="R449" s="18"/>
      <c r="T449" s="13" t="str">
        <f t="shared" si="68"/>
        <v>19/11/2024 16:00:00</v>
      </c>
      <c r="U449" s="8">
        <f>'Correlation Matrix'!F438</f>
        <v>1.1002555980434408E-2</v>
      </c>
      <c r="V449">
        <f t="shared" si="74"/>
        <v>5.5202815921282921E-4</v>
      </c>
      <c r="X449" s="18"/>
      <c r="Z449" s="13" t="str">
        <f t="shared" si="69"/>
        <v>19/11/2024 16:00:00</v>
      </c>
      <c r="AA449" s="8">
        <f>'Correlation Matrix'!G438</f>
        <v>-4.1687138336788327E-3</v>
      </c>
      <c r="AB449">
        <f t="shared" si="75"/>
        <v>1.1703277875531059E-4</v>
      </c>
      <c r="AD449" s="18"/>
      <c r="AF449" s="13" t="str">
        <f t="shared" si="70"/>
        <v>19/11/2024 16:00:00</v>
      </c>
      <c r="AG449" s="8">
        <f>'Correlation Matrix'!H438</f>
        <v>1.8500721285750182E-2</v>
      </c>
      <c r="AH449">
        <f t="shared" si="76"/>
        <v>1.2175393261278835E-3</v>
      </c>
      <c r="AJ449" s="18"/>
      <c r="AX449" t="str">
        <f>'Correlation Matrix'!B70</f>
        <v>05/06/2023 16:00:00</v>
      </c>
      <c r="AY449" s="7">
        <f>'Correlation Matrix'!C70</f>
        <v>-7.5999589170887821E-3</v>
      </c>
      <c r="AZ449" s="7">
        <f>'Correlation Matrix'!D70</f>
        <v>8.4151969252844981E-3</v>
      </c>
      <c r="BA449" s="7">
        <f>'Correlation Matrix'!E70</f>
        <v>-4.811248335352015E-3</v>
      </c>
      <c r="BB449" s="7">
        <f>'Correlation Matrix'!F70</f>
        <v>-3.1388219510010952E-2</v>
      </c>
      <c r="BC449" s="7">
        <f>'Correlation Matrix'!G70</f>
        <v>-8.6261871815815194E-3</v>
      </c>
      <c r="BD449" s="7">
        <f>'Correlation Matrix'!H70</f>
        <v>-3.4275921500955372E-4</v>
      </c>
      <c r="BE449">
        <f>'Correlation Matrix'!I70</f>
        <v>67</v>
      </c>
    </row>
    <row r="450" spans="2:57" x14ac:dyDescent="0.2">
      <c r="B450" s="13" t="str">
        <f>'Correlation Matrix'!B439</f>
        <v>20/11/2024 16:00:00</v>
      </c>
      <c r="C450" s="24">
        <f>'Correlation Matrix'!C439</f>
        <v>3.1490578857323766E-3</v>
      </c>
      <c r="D450">
        <f t="shared" si="71"/>
        <v>1.3405350267876775E-4</v>
      </c>
      <c r="F450" s="18"/>
      <c r="H450" s="13" t="str">
        <f t="shared" si="66"/>
        <v>20/11/2024 16:00:00</v>
      </c>
      <c r="I450" s="24">
        <f>'Correlation Matrix'!D439</f>
        <v>-8.4910569296068189E-3</v>
      </c>
      <c r="J450">
        <f t="shared" si="72"/>
        <v>4.3603978635585325E-4</v>
      </c>
      <c r="L450" s="18"/>
      <c r="N450" s="13" t="str">
        <f t="shared" si="67"/>
        <v>20/11/2024 16:00:00</v>
      </c>
      <c r="O450" s="8">
        <f>'Correlation Matrix'!E439</f>
        <v>1.0781271662344322E-2</v>
      </c>
      <c r="P450">
        <f t="shared" si="73"/>
        <v>1.4520334528262541E-4</v>
      </c>
      <c r="R450" s="18"/>
      <c r="T450" s="13" t="str">
        <f t="shared" si="68"/>
        <v>20/11/2024 16:00:00</v>
      </c>
      <c r="U450" s="8">
        <f>'Correlation Matrix'!F439</f>
        <v>-2.2541938094495641E-2</v>
      </c>
      <c r="V450">
        <f t="shared" si="74"/>
        <v>5.2616984394621494E-4</v>
      </c>
      <c r="X450" s="18"/>
      <c r="Z450" s="13" t="str">
        <f t="shared" si="69"/>
        <v>20/11/2024 16:00:00</v>
      </c>
      <c r="AA450" s="8">
        <f>'Correlation Matrix'!G439</f>
        <v>-1.3411053714840639E-2</v>
      </c>
      <c r="AB450">
        <f t="shared" si="75"/>
        <v>1.1105350253161827E-4</v>
      </c>
      <c r="AD450" s="18"/>
      <c r="AF450" s="13" t="str">
        <f t="shared" si="70"/>
        <v>20/11/2024 16:00:00</v>
      </c>
      <c r="AG450" s="8">
        <f>'Correlation Matrix'!H439</f>
        <v>3.5744718909755603E-3</v>
      </c>
      <c r="AH450">
        <f t="shared" si="76"/>
        <v>1.1650235678457911E-3</v>
      </c>
      <c r="AJ450" s="18"/>
      <c r="AX450" t="str">
        <f>'Correlation Matrix'!B69</f>
        <v>02/06/2023 16:00:00</v>
      </c>
      <c r="AY450" s="7">
        <f>'Correlation Matrix'!C69</f>
        <v>4.764024077889918E-3</v>
      </c>
      <c r="AZ450" s="7">
        <f>'Correlation Matrix'!D69</f>
        <v>1.198297878398968E-2</v>
      </c>
      <c r="BA450" s="7">
        <f>'Correlation Matrix'!E69</f>
        <v>2.6588687771518026E-2</v>
      </c>
      <c r="BB450" s="7">
        <f>'Correlation Matrix'!F69</f>
        <v>3.2066875796662654E-2</v>
      </c>
      <c r="BC450" s="7">
        <f>'Correlation Matrix'!G69</f>
        <v>7.6550514160212343E-3</v>
      </c>
      <c r="BD450" s="7">
        <f>'Correlation Matrix'!H69</f>
        <v>-1.5191313568625157E-2</v>
      </c>
      <c r="BE450">
        <f>'Correlation Matrix'!I69</f>
        <v>66</v>
      </c>
    </row>
    <row r="451" spans="2:57" x14ac:dyDescent="0.2">
      <c r="B451" s="13" t="str">
        <f>'Correlation Matrix'!B440</f>
        <v>21/11/2024 16:00:00</v>
      </c>
      <c r="C451" s="24">
        <f>'Correlation Matrix'!C440</f>
        <v>-2.0982696979778065E-3</v>
      </c>
      <c r="D451">
        <f t="shared" si="71"/>
        <v>1.2660528645210329E-4</v>
      </c>
      <c r="F451" s="18"/>
      <c r="H451" s="13" t="str">
        <f t="shared" si="66"/>
        <v>21/11/2024 16:00:00</v>
      </c>
      <c r="I451" s="24">
        <f>'Correlation Matrix'!D440</f>
        <v>-2.2430287931013364E-2</v>
      </c>
      <c r="J451">
        <f t="shared" si="72"/>
        <v>4.1420328204141147E-4</v>
      </c>
      <c r="L451" s="18"/>
      <c r="N451" s="13" t="str">
        <f t="shared" si="67"/>
        <v>21/11/2024 16:00:00</v>
      </c>
      <c r="O451" s="8">
        <f>'Correlation Matrix'!E440</f>
        <v>1.8578157436647071E-3</v>
      </c>
      <c r="P451">
        <f t="shared" si="73"/>
        <v>1.43465293685104E-4</v>
      </c>
      <c r="R451" s="18"/>
      <c r="T451" s="13" t="str">
        <f t="shared" si="68"/>
        <v>21/11/2024 16:00:00</v>
      </c>
      <c r="U451" s="8">
        <f>'Correlation Matrix'!F440</f>
        <v>3.1619156245612248E-2</v>
      </c>
      <c r="V451">
        <f t="shared" si="74"/>
        <v>5.2508799169280647E-4</v>
      </c>
      <c r="X451" s="18"/>
      <c r="Z451" s="13" t="str">
        <f t="shared" si="69"/>
        <v>21/11/2024 16:00:00</v>
      </c>
      <c r="AA451" s="8">
        <f>'Correlation Matrix'!G440</f>
        <v>4.9822998241361863E-3</v>
      </c>
      <c r="AB451">
        <f t="shared" si="75"/>
        <v>1.1518167408426163E-4</v>
      </c>
      <c r="AD451" s="18"/>
      <c r="AF451" s="13" t="str">
        <f t="shared" si="70"/>
        <v>21/11/2024 16:00:00</v>
      </c>
      <c r="AG451" s="8">
        <f>'Correlation Matrix'!H440</f>
        <v>6.7422812244703922E-2</v>
      </c>
      <c r="AH451">
        <f t="shared" si="76"/>
        <v>1.095888764733006E-3</v>
      </c>
      <c r="AJ451" s="18"/>
      <c r="AX451" t="str">
        <f>'Correlation Matrix'!B68</f>
        <v>01/06/2023 16:00:00</v>
      </c>
      <c r="AY451" s="7">
        <f>'Correlation Matrix'!C68</f>
        <v>1.5895560519624617E-2</v>
      </c>
      <c r="AZ451" s="7">
        <f>'Correlation Matrix'!D68</f>
        <v>1.799925313148899E-2</v>
      </c>
      <c r="BA451" s="7">
        <f>'Correlation Matrix'!E68</f>
        <v>1.0172490123874365E-2</v>
      </c>
      <c r="BB451" s="7">
        <f>'Correlation Matrix'!F68</f>
        <v>6.4703103306897446E-3</v>
      </c>
      <c r="BC451" s="7">
        <f>'Correlation Matrix'!G68</f>
        <v>1.5926413549512405E-2</v>
      </c>
      <c r="BD451" s="7">
        <f>'Correlation Matrix'!H68</f>
        <v>5.6232279590138629E-2</v>
      </c>
      <c r="BE451">
        <f>'Correlation Matrix'!I68</f>
        <v>65</v>
      </c>
    </row>
    <row r="452" spans="2:57" x14ac:dyDescent="0.2">
      <c r="B452" s="13" t="str">
        <f>'Correlation Matrix'!B441</f>
        <v>22/11/2024 16:00:00</v>
      </c>
      <c r="C452" s="24">
        <f>'Correlation Matrix'!C441</f>
        <v>5.890197880063815E-3</v>
      </c>
      <c r="D452">
        <f t="shared" si="71"/>
        <v>1.192731334085042E-4</v>
      </c>
      <c r="F452" s="18"/>
      <c r="H452" s="13" t="str">
        <f t="shared" si="66"/>
        <v>22/11/2024 16:00:00</v>
      </c>
      <c r="I452" s="24">
        <f>'Correlation Matrix'!D441</f>
        <v>-6.3717029726926711E-3</v>
      </c>
      <c r="J452">
        <f t="shared" si="72"/>
        <v>4.195381541190166E-4</v>
      </c>
      <c r="L452" s="18"/>
      <c r="N452" s="13" t="str">
        <f t="shared" si="67"/>
        <v>22/11/2024 16:00:00</v>
      </c>
      <c r="O452" s="8">
        <f>'Correlation Matrix'!E441</f>
        <v>4.5063195489796924E-3</v>
      </c>
      <c r="P452">
        <f t="shared" si="73"/>
        <v>1.3506446482424225E-4</v>
      </c>
      <c r="R452" s="18"/>
      <c r="T452" s="13" t="str">
        <f t="shared" si="68"/>
        <v>22/11/2024 16:00:00</v>
      </c>
      <c r="U452" s="8">
        <f>'Correlation Matrix'!F441</f>
        <v>8.1992260160069028E-3</v>
      </c>
      <c r="V452">
        <f t="shared" si="74"/>
        <v>5.5356897469230457E-4</v>
      </c>
      <c r="X452" s="18"/>
      <c r="Z452" s="13" t="str">
        <f t="shared" si="69"/>
        <v>22/11/2024 16:00:00</v>
      </c>
      <c r="AA452" s="8">
        <f>'Correlation Matrix'!G441</f>
        <v>1.112023506023199E-2</v>
      </c>
      <c r="AB452">
        <f t="shared" si="75"/>
        <v>1.0976017233146117E-4</v>
      </c>
      <c r="AD452" s="18"/>
      <c r="AF452" s="13" t="str">
        <f t="shared" si="70"/>
        <v>22/11/2024 16:00:00</v>
      </c>
      <c r="AG452" s="8">
        <f>'Correlation Matrix'!H441</f>
        <v>-7.7731441951960755E-3</v>
      </c>
      <c r="AH452">
        <f t="shared" si="76"/>
        <v>1.3028855755081018E-3</v>
      </c>
      <c r="AJ452" s="18"/>
      <c r="AX452" t="str">
        <f>'Correlation Matrix'!B67</f>
        <v>31/05/2023 16:00:00</v>
      </c>
      <c r="AY452" s="7">
        <f>'Correlation Matrix'!C67</f>
        <v>-2.820476679253569E-4</v>
      </c>
      <c r="AZ452" s="7">
        <f>'Correlation Matrix'!D67</f>
        <v>-8.9168358312997388E-3</v>
      </c>
      <c r="BA452" s="7">
        <f>'Correlation Matrix'!E67</f>
        <v>-1.6461819031438424E-2</v>
      </c>
      <c r="BB452" s="7">
        <f>'Correlation Matrix'!F67</f>
        <v>-3.1278823677029444E-2</v>
      </c>
      <c r="BC452" s="7">
        <f>'Correlation Matrix'!G67</f>
        <v>-6.771172051016911E-3</v>
      </c>
      <c r="BD452" s="7">
        <f>'Correlation Matrix'!H67</f>
        <v>3.8158882458063435E-3</v>
      </c>
      <c r="BE452">
        <f>'Correlation Matrix'!I67</f>
        <v>64</v>
      </c>
    </row>
    <row r="453" spans="2:57" x14ac:dyDescent="0.2">
      <c r="B453" s="13" t="str">
        <f>'Correlation Matrix'!B442</f>
        <v>25/11/2024 16:00:00</v>
      </c>
      <c r="C453" s="24">
        <f>'Correlation Matrix'!C442</f>
        <v>1.2966426208818584E-2</v>
      </c>
      <c r="D453">
        <f t="shared" si="71"/>
        <v>1.1419841126797243E-4</v>
      </c>
      <c r="F453" s="18"/>
      <c r="H453" s="13" t="str">
        <f t="shared" si="66"/>
        <v>25/11/2024 16:00:00</v>
      </c>
      <c r="I453" s="24">
        <f>'Correlation Matrix'!D442</f>
        <v>2.1728531292201227E-2</v>
      </c>
      <c r="J453">
        <f t="shared" si="72"/>
        <v>3.9680178079820881E-4</v>
      </c>
      <c r="L453" s="18"/>
      <c r="N453" s="13" t="str">
        <f t="shared" si="67"/>
        <v>25/11/2024 16:00:00</v>
      </c>
      <c r="O453" s="8">
        <f>'Correlation Matrix'!E442</f>
        <v>-1.2394804196390823E-2</v>
      </c>
      <c r="P453">
        <f t="shared" si="73"/>
        <v>1.2817901188743873E-4</v>
      </c>
      <c r="R453" s="18"/>
      <c r="T453" s="13" t="str">
        <f t="shared" si="68"/>
        <v>25/11/2024 16:00:00</v>
      </c>
      <c r="U453" s="8">
        <f>'Correlation Matrix'!F442</f>
        <v>4.421793458921941E-2</v>
      </c>
      <c r="V453">
        <f t="shared" si="74"/>
        <v>5.2438847464646003E-4</v>
      </c>
      <c r="X453" s="18"/>
      <c r="Z453" s="13" t="str">
        <f t="shared" si="69"/>
        <v>25/11/2024 16:00:00</v>
      </c>
      <c r="AA453" s="8">
        <f>'Correlation Matrix'!G442</f>
        <v>1.0959955430437386E-2</v>
      </c>
      <c r="AB453">
        <f t="shared" si="75"/>
        <v>1.1059413965926227E-4</v>
      </c>
      <c r="AD453" s="18"/>
      <c r="AF453" s="13" t="str">
        <f t="shared" si="70"/>
        <v>25/11/2024 16:00:00</v>
      </c>
      <c r="AG453" s="8">
        <f>'Correlation Matrix'!H442</f>
        <v>-3.8490885900257384E-3</v>
      </c>
      <c r="AH453">
        <f t="shared" si="76"/>
        <v>1.2283377472183743E-3</v>
      </c>
      <c r="AJ453" s="18"/>
      <c r="AX453" t="str">
        <f>'Correlation Matrix'!B66</f>
        <v>30/05/2023 16:00:00</v>
      </c>
      <c r="AY453" s="7">
        <f>'Correlation Matrix'!C66</f>
        <v>1.0603110139068832E-2</v>
      </c>
      <c r="AZ453" s="7">
        <f>'Correlation Matrix'!D66</f>
        <v>1.2822279326160396E-2</v>
      </c>
      <c r="BA453" s="7">
        <f>'Correlation Matrix'!E66</f>
        <v>-6.2500203451712946E-3</v>
      </c>
      <c r="BB453" s="7">
        <f>'Correlation Matrix'!F66</f>
        <v>5.9780981755079626E-3</v>
      </c>
      <c r="BC453" s="7">
        <f>'Correlation Matrix'!G66</f>
        <v>-1.8521294534981244E-2</v>
      </c>
      <c r="BD453" s="7">
        <f>'Correlation Matrix'!H66</f>
        <v>-1.7905107737881218E-3</v>
      </c>
      <c r="BE453">
        <f>'Correlation Matrix'!I66</f>
        <v>63</v>
      </c>
    </row>
    <row r="454" spans="2:57" x14ac:dyDescent="0.2">
      <c r="B454" s="13" t="str">
        <f>'Correlation Matrix'!B443</f>
        <v>26/11/2024 16:00:00</v>
      </c>
      <c r="C454" s="24">
        <f>'Correlation Matrix'!C443</f>
        <v>9.3604427595636724E-3</v>
      </c>
      <c r="D454">
        <f t="shared" si="71"/>
        <v>1.1743419910961833E-4</v>
      </c>
      <c r="F454" s="18"/>
      <c r="H454" s="13" t="str">
        <f t="shared" si="66"/>
        <v>26/11/2024 16:00:00</v>
      </c>
      <c r="I454" s="24">
        <f>'Correlation Matrix'!D443</f>
        <v>3.1323564522919498E-2</v>
      </c>
      <c r="J454">
        <f t="shared" si="72"/>
        <v>4.0132141827728634E-4</v>
      </c>
      <c r="L454" s="18"/>
      <c r="N454" s="13" t="str">
        <f t="shared" si="67"/>
        <v>26/11/2024 16:00:00</v>
      </c>
      <c r="O454" s="8">
        <f>'Correlation Matrix'!E443</f>
        <v>1.3441312340778305E-2</v>
      </c>
      <c r="P454">
        <f t="shared" si="73"/>
        <v>1.2970614143820446E-4</v>
      </c>
      <c r="R454" s="18"/>
      <c r="T454" s="13" t="str">
        <f t="shared" si="68"/>
        <v>26/11/2024 16:00:00</v>
      </c>
      <c r="U454" s="8">
        <f>'Correlation Matrix'!F443</f>
        <v>5.0349632815576417E-2</v>
      </c>
      <c r="V454">
        <f t="shared" si="74"/>
        <v>6.1023871052786163E-4</v>
      </c>
      <c r="X454" s="18"/>
      <c r="Z454" s="13" t="str">
        <f t="shared" si="69"/>
        <v>26/11/2024 16:00:00</v>
      </c>
      <c r="AA454" s="8">
        <f>'Correlation Matrix'!G443</f>
        <v>3.5637145802704545E-3</v>
      </c>
      <c r="AB454">
        <f t="shared" si="75"/>
        <v>1.1116572866193698E-4</v>
      </c>
      <c r="AD454" s="18"/>
      <c r="AF454" s="13" t="str">
        <f t="shared" si="70"/>
        <v>26/11/2024 16:00:00</v>
      </c>
      <c r="AG454" s="8">
        <f>'Correlation Matrix'!H443</f>
        <v>6.9065178357340759E-2</v>
      </c>
      <c r="AH454">
        <f t="shared" si="76"/>
        <v>1.1555264113637038E-3</v>
      </c>
      <c r="AJ454" s="18"/>
      <c r="AX454" t="str">
        <f>'Correlation Matrix'!B65</f>
        <v>26/05/2023 16:00:00</v>
      </c>
      <c r="AY454" s="7">
        <f>'Correlation Matrix'!C65</f>
        <v>1.4006313582207318E-2</v>
      </c>
      <c r="AZ454" s="7">
        <f>'Correlation Matrix'!D65</f>
        <v>4.3475861203148919E-2</v>
      </c>
      <c r="BA454" s="7">
        <f>'Correlation Matrix'!E65</f>
        <v>-3.1104224143923909E-3</v>
      </c>
      <c r="BB454" s="7">
        <f>'Correlation Matrix'!F65</f>
        <v>4.8107519143296959E-2</v>
      </c>
      <c r="BC454" s="7">
        <f>'Correlation Matrix'!G65</f>
        <v>1.1633505284754807E-2</v>
      </c>
      <c r="BD454" s="7">
        <f>'Correlation Matrix'!H65</f>
        <v>1.3205474012045597E-2</v>
      </c>
      <c r="BE454">
        <f>'Correlation Matrix'!I65</f>
        <v>62</v>
      </c>
    </row>
    <row r="455" spans="2:57" x14ac:dyDescent="0.2">
      <c r="B455" s="13" t="str">
        <f>'Correlation Matrix'!B444</f>
        <v>27/11/2024 16:00:00</v>
      </c>
      <c r="C455" s="24">
        <f>'Correlation Matrix'!C444</f>
        <v>-5.5320327375206512E-4</v>
      </c>
      <c r="D455">
        <f t="shared" si="71"/>
        <v>1.1564522048234531E-4</v>
      </c>
      <c r="F455" s="18"/>
      <c r="H455" s="13" t="str">
        <f t="shared" si="66"/>
        <v>27/11/2024 16:00:00</v>
      </c>
      <c r="I455" s="24">
        <f>'Correlation Matrix'!D444</f>
        <v>-1.0251540457391649E-2</v>
      </c>
      <c r="J455">
        <f t="shared" si="72"/>
        <v>4.3611207484593924E-4</v>
      </c>
      <c r="L455" s="18"/>
      <c r="N455" s="13" t="str">
        <f t="shared" si="67"/>
        <v>27/11/2024 16:00:00</v>
      </c>
      <c r="O455" s="8">
        <f>'Correlation Matrix'!E444</f>
        <v>-2.5874829616027036E-3</v>
      </c>
      <c r="P455">
        <f t="shared" si="73"/>
        <v>1.3276390559845375E-4</v>
      </c>
      <c r="R455" s="18"/>
      <c r="T455" s="13" t="str">
        <f t="shared" si="68"/>
        <v>27/11/2024 16:00:00</v>
      </c>
      <c r="U455" s="8">
        <f>'Correlation Matrix'!F444</f>
        <v>-2.105726435941176E-2</v>
      </c>
      <c r="V455">
        <f t="shared" si="74"/>
        <v>7.2572951937599224E-4</v>
      </c>
      <c r="X455" s="18"/>
      <c r="Z455" s="13" t="str">
        <f t="shared" si="69"/>
        <v>27/11/2024 16:00:00</v>
      </c>
      <c r="AA455" s="8">
        <f>'Correlation Matrix'!G444</f>
        <v>7.3525584328218646E-3</v>
      </c>
      <c r="AB455">
        <f t="shared" si="75"/>
        <v>1.0525778863879869E-4</v>
      </c>
      <c r="AD455" s="18"/>
      <c r="AF455" s="13" t="str">
        <f t="shared" si="70"/>
        <v>27/11/2024 16:00:00</v>
      </c>
      <c r="AG455" s="8">
        <f>'Correlation Matrix'!H444</f>
        <v>-5.1307106991947043E-2</v>
      </c>
      <c r="AH455">
        <f t="shared" si="76"/>
        <v>1.3723947583737593E-3</v>
      </c>
      <c r="AJ455" s="18"/>
      <c r="AX455" t="str">
        <f>'Correlation Matrix'!B64</f>
        <v>25/05/2023 16:00:00</v>
      </c>
      <c r="AY455" s="7">
        <f>'Correlation Matrix'!C64</f>
        <v>6.6699780383861051E-3</v>
      </c>
      <c r="AZ455" s="7">
        <f>'Correlation Matrix'!D64</f>
        <v>-1.510276818575663E-2</v>
      </c>
      <c r="BA455" s="7">
        <f>'Correlation Matrix'!E64</f>
        <v>-1.7381703038426215E-2</v>
      </c>
      <c r="BB455" s="7">
        <f>'Correlation Matrix'!F64</f>
        <v>1.6564255375775782E-2</v>
      </c>
      <c r="BC455" s="7">
        <f>'Correlation Matrix'!G64</f>
        <v>4.1703962737266644E-3</v>
      </c>
      <c r="BD455" s="7">
        <f>'Correlation Matrix'!H64</f>
        <v>-6.744575729645568E-3</v>
      </c>
      <c r="BE455">
        <f>'Correlation Matrix'!I64</f>
        <v>61</v>
      </c>
    </row>
    <row r="456" spans="2:57" x14ac:dyDescent="0.2">
      <c r="B456" s="13" t="str">
        <f>'Correlation Matrix'!B445</f>
        <v>29/11/2024 13:05:00</v>
      </c>
      <c r="C456" s="24">
        <f>'Correlation Matrix'!C445</f>
        <v>1.0163980270458799E-2</v>
      </c>
      <c r="D456">
        <f t="shared" si="71"/>
        <v>1.0872486928512997E-4</v>
      </c>
      <c r="F456" s="18"/>
      <c r="H456" s="13" t="str">
        <f t="shared" si="66"/>
        <v>29/11/2024 13:05:00</v>
      </c>
      <c r="I456" s="24">
        <f>'Correlation Matrix'!D445</f>
        <v>1.0395857956138769E-2</v>
      </c>
      <c r="J456">
        <f t="shared" si="72"/>
        <v>4.1625099526015511E-4</v>
      </c>
      <c r="L456" s="18"/>
      <c r="N456" s="13" t="str">
        <f t="shared" si="67"/>
        <v>29/11/2024 13:05:00</v>
      </c>
      <c r="O456" s="8">
        <f>'Correlation Matrix'!E445</f>
        <v>-1.1109740681024118E-3</v>
      </c>
      <c r="P456">
        <f t="shared" si="73"/>
        <v>1.2519977534714157E-4</v>
      </c>
      <c r="R456" s="18"/>
      <c r="T456" s="13" t="str">
        <f t="shared" si="68"/>
        <v>29/11/2024 13:05:00</v>
      </c>
      <c r="U456" s="8">
        <f>'Correlation Matrix'!F445</f>
        <v>2.0694814192341315E-2</v>
      </c>
      <c r="V456">
        <f t="shared" si="74"/>
        <v>7.0879025115156194E-4</v>
      </c>
      <c r="X456" s="18"/>
      <c r="Z456" s="13" t="str">
        <f t="shared" si="69"/>
        <v>29/11/2024 13:05:00</v>
      </c>
      <c r="AA456" s="8">
        <f>'Correlation Matrix'!G445</f>
        <v>1.0513273975523538E-3</v>
      </c>
      <c r="AB456">
        <f t="shared" si="75"/>
        <v>1.0218592825095436E-4</v>
      </c>
      <c r="AD456" s="18"/>
      <c r="AF456" s="13" t="str">
        <f t="shared" si="70"/>
        <v>29/11/2024 13:05:00</v>
      </c>
      <c r="AG456" s="8">
        <f>'Correlation Matrix'!H445</f>
        <v>1.2432751575689205E-2</v>
      </c>
      <c r="AH456">
        <f t="shared" si="76"/>
        <v>1.44799622654432E-3</v>
      </c>
      <c r="AJ456" s="18"/>
      <c r="AX456" t="str">
        <f>'Correlation Matrix'!B63</f>
        <v>24/05/2023 16:00:00</v>
      </c>
      <c r="AY456" s="7">
        <f>'Correlation Matrix'!C63</f>
        <v>1.6307516718202389E-3</v>
      </c>
      <c r="AZ456" s="7">
        <f>'Correlation Matrix'!D63</f>
        <v>1.5189728488433328E-2</v>
      </c>
      <c r="BA456" s="7">
        <f>'Correlation Matrix'!E63</f>
        <v>2.6741388659470653E-3</v>
      </c>
      <c r="BB456" s="7">
        <f>'Correlation Matrix'!F63</f>
        <v>-1.5165164556438713E-2</v>
      </c>
      <c r="BC456" s="7">
        <f>'Correlation Matrix'!G63</f>
        <v>-1.4146413075504901E-2</v>
      </c>
      <c r="BD456" s="7">
        <f>'Correlation Matrix'!H63</f>
        <v>-8.72428598998185E-3</v>
      </c>
      <c r="BE456">
        <f>'Correlation Matrix'!I63</f>
        <v>60</v>
      </c>
    </row>
    <row r="457" spans="2:57" x14ac:dyDescent="0.2">
      <c r="B457" s="13" t="str">
        <f>'Correlation Matrix'!B446</f>
        <v>02/12/2024 16:00:00</v>
      </c>
      <c r="C457" s="24">
        <f>'Correlation Matrix'!C446</f>
        <v>9.477551441854002E-3</v>
      </c>
      <c r="D457">
        <f t="shared" si="71"/>
        <v>1.0839976682431871E-4</v>
      </c>
      <c r="F457" s="18"/>
      <c r="H457" s="13" t="str">
        <f t="shared" si="66"/>
        <v>02/12/2024 16:00:00</v>
      </c>
      <c r="I457" s="24">
        <f>'Correlation Matrix'!D446</f>
        <v>1.3473686869693382E-2</v>
      </c>
      <c r="J457">
        <f t="shared" si="72"/>
        <v>3.9776036730319858E-4</v>
      </c>
      <c r="L457" s="18"/>
      <c r="N457" s="13" t="str">
        <f t="shared" si="67"/>
        <v>02/12/2024 16:00:00</v>
      </c>
      <c r="O457" s="8">
        <f>'Correlation Matrix'!E446</f>
        <v>1.7276489766438624E-3</v>
      </c>
      <c r="P457">
        <f t="shared" si="73"/>
        <v>1.1776184462911283E-4</v>
      </c>
      <c r="R457" s="18"/>
      <c r="T457" s="13" t="str">
        <f t="shared" si="68"/>
        <v>02/12/2024 16:00:00</v>
      </c>
      <c r="U457" s="8">
        <f>'Correlation Matrix'!F446</f>
        <v>5.9636934680492911E-3</v>
      </c>
      <c r="V457">
        <f t="shared" si="74"/>
        <v>6.919593561498001E-4</v>
      </c>
      <c r="X457" s="18"/>
      <c r="Z457" s="13" t="str">
        <f t="shared" si="69"/>
        <v>02/12/2024 16:00:00</v>
      </c>
      <c r="AA457" s="8">
        <f>'Correlation Matrix'!G446</f>
        <v>-2.9690898444172721E-3</v>
      </c>
      <c r="AB457">
        <f t="shared" si="75"/>
        <v>9.6121089913707742E-5</v>
      </c>
      <c r="AD457" s="18"/>
      <c r="AF457" s="13" t="str">
        <f t="shared" si="70"/>
        <v>02/12/2024 16:00:00</v>
      </c>
      <c r="AG457" s="8">
        <f>'Correlation Matrix'!H446</f>
        <v>-2.7583050305191151E-2</v>
      </c>
      <c r="AH457">
        <f t="shared" si="76"/>
        <v>1.3703908516562288E-3</v>
      </c>
      <c r="AJ457" s="18"/>
      <c r="AX457" t="str">
        <f>'Correlation Matrix'!B62</f>
        <v>23/05/2023 16:00:00</v>
      </c>
      <c r="AY457" s="7">
        <f>'Correlation Matrix'!C62</f>
        <v>-1.5271004769722592E-2</v>
      </c>
      <c r="AZ457" s="7">
        <f>'Correlation Matrix'!D62</f>
        <v>-1.7391304391667969E-4</v>
      </c>
      <c r="BA457" s="7">
        <f>'Correlation Matrix'!E62</f>
        <v>2.8518858631027679E-2</v>
      </c>
      <c r="BB457" s="7">
        <f>'Correlation Matrix'!F62</f>
        <v>-1.4938613743792274E-2</v>
      </c>
      <c r="BC457" s="7">
        <f>'Correlation Matrix'!G62</f>
        <v>-2.8434684604156837E-2</v>
      </c>
      <c r="BD457" s="7">
        <f>'Correlation Matrix'!H62</f>
        <v>6.0870272089848182E-3</v>
      </c>
      <c r="BE457">
        <f>'Correlation Matrix'!I62</f>
        <v>59</v>
      </c>
    </row>
    <row r="458" spans="2:57" x14ac:dyDescent="0.2">
      <c r="B458" s="13" t="str">
        <f>'Correlation Matrix'!B447</f>
        <v>03/12/2024 16:00:00</v>
      </c>
      <c r="C458" s="24">
        <f>'Correlation Matrix'!C447</f>
        <v>1.269094670795666E-2</v>
      </c>
      <c r="D458">
        <f t="shared" si="71"/>
        <v>1.0728521969483893E-4</v>
      </c>
      <c r="F458" s="18"/>
      <c r="H458" s="13" t="str">
        <f t="shared" si="66"/>
        <v>03/12/2024 16:00:00</v>
      </c>
      <c r="I458" s="24">
        <f>'Correlation Matrix'!D447</f>
        <v>1.287298219854281E-2</v>
      </c>
      <c r="J458">
        <f t="shared" si="72"/>
        <v>3.8478715953675955E-4</v>
      </c>
      <c r="L458" s="18"/>
      <c r="N458" s="13" t="str">
        <f t="shared" si="67"/>
        <v>03/12/2024 16:00:00</v>
      </c>
      <c r="O458" s="8">
        <f>'Correlation Matrix'!E447</f>
        <v>-1.7894059629225585E-3</v>
      </c>
      <c r="P458">
        <f t="shared" si="73"/>
        <v>1.1087522021055596E-4</v>
      </c>
      <c r="R458" s="18"/>
      <c r="T458" s="13" t="str">
        <f t="shared" si="68"/>
        <v>03/12/2024 16:00:00</v>
      </c>
      <c r="U458" s="8">
        <f>'Correlation Matrix'!F447</f>
        <v>-2.3886631174366079E-2</v>
      </c>
      <c r="V458">
        <f t="shared" si="74"/>
        <v>6.5257573316766337E-4</v>
      </c>
      <c r="X458" s="18"/>
      <c r="Z458" s="13" t="str">
        <f t="shared" si="69"/>
        <v>03/12/2024 16:00:00</v>
      </c>
      <c r="AA458" s="8">
        <f>'Correlation Matrix'!G447</f>
        <v>-9.7963981064198482E-3</v>
      </c>
      <c r="AB458">
        <f t="shared" si="75"/>
        <v>9.0882754189138579E-5</v>
      </c>
      <c r="AD458" s="18"/>
      <c r="AF458" s="13" t="str">
        <f t="shared" si="70"/>
        <v>03/12/2024 16:00:00</v>
      </c>
      <c r="AG458" s="8">
        <f>'Correlation Matrix'!H447</f>
        <v>-8.3285198467805445E-3</v>
      </c>
      <c r="AH458">
        <f t="shared" si="76"/>
        <v>1.3338168804051774E-3</v>
      </c>
      <c r="AJ458" s="18"/>
      <c r="AX458" t="str">
        <f>'Correlation Matrix'!B61</f>
        <v>22/05/2023 16:00:00</v>
      </c>
      <c r="AY458" s="7">
        <f>'Correlation Matrix'!C61</f>
        <v>-5.4957775147952293E-3</v>
      </c>
      <c r="AZ458" s="7">
        <f>'Correlation Matrix'!D61</f>
        <v>-1.0723963362975611E-2</v>
      </c>
      <c r="BA458" s="7">
        <f>'Correlation Matrix'!E61</f>
        <v>-1.8136812032692441E-2</v>
      </c>
      <c r="BB458" s="7">
        <f>'Correlation Matrix'!F61</f>
        <v>1.3802624689584903E-3</v>
      </c>
      <c r="BC458" s="7">
        <f>'Correlation Matrix'!G61</f>
        <v>-2.7009495708205213E-3</v>
      </c>
      <c r="BD458" s="7">
        <f>'Correlation Matrix'!H61</f>
        <v>1.4834741084790775E-2</v>
      </c>
      <c r="BE458">
        <f>'Correlation Matrix'!I61</f>
        <v>58</v>
      </c>
    </row>
    <row r="459" spans="2:57" x14ac:dyDescent="0.2">
      <c r="B459" s="13" t="str">
        <f>'Correlation Matrix'!B448</f>
        <v>04/12/2024 16:00:00</v>
      </c>
      <c r="C459" s="24">
        <f>'Correlation Matrix'!C448</f>
        <v>1.4825189059665656E-3</v>
      </c>
      <c r="D459">
        <f t="shared" si="71"/>
        <v>1.1051171421380035E-4</v>
      </c>
      <c r="F459" s="18"/>
      <c r="H459" s="13" t="str">
        <f t="shared" si="66"/>
        <v>04/12/2024 16:00:00</v>
      </c>
      <c r="I459" s="24">
        <f>'Correlation Matrix'!D448</f>
        <v>2.1872975810074226E-2</v>
      </c>
      <c r="J459">
        <f t="shared" si="72"/>
        <v>3.7164275020559398E-4</v>
      </c>
      <c r="L459" s="18"/>
      <c r="N459" s="13" t="str">
        <f t="shared" si="67"/>
        <v>04/12/2024 16:00:00</v>
      </c>
      <c r="O459" s="8">
        <f>'Correlation Matrix'!E448</f>
        <v>-2.2484084804790361E-2</v>
      </c>
      <c r="P459">
        <f t="shared" si="73"/>
        <v>1.0441482541993117E-4</v>
      </c>
      <c r="R459" s="18"/>
      <c r="T459" s="13" t="str">
        <f t="shared" si="68"/>
        <v>04/12/2024 16:00:00</v>
      </c>
      <c r="U459" s="8">
        <f>'Correlation Matrix'!F448</f>
        <v>9.0016222777259142E-3</v>
      </c>
      <c r="V459">
        <f t="shared" si="74"/>
        <v>6.476554581092154E-4</v>
      </c>
      <c r="X459" s="18"/>
      <c r="Z459" s="13" t="str">
        <f t="shared" si="69"/>
        <v>04/12/2024 16:00:00</v>
      </c>
      <c r="AA459" s="8">
        <f>'Correlation Matrix'!G448</f>
        <v>-9.6246398542769798E-3</v>
      </c>
      <c r="AB459">
        <f t="shared" si="75"/>
        <v>9.1187953889358242E-5</v>
      </c>
      <c r="AD459" s="18"/>
      <c r="AF459" s="13" t="str">
        <f t="shared" si="70"/>
        <v>04/12/2024 16:00:00</v>
      </c>
      <c r="AG459" s="8">
        <f>'Correlation Matrix'!H448</f>
        <v>2.6670373522425812E-2</v>
      </c>
      <c r="AH459">
        <f t="shared" si="76"/>
        <v>1.2579497221511598E-3</v>
      </c>
      <c r="AJ459" s="18"/>
      <c r="AX459" t="str">
        <f>'Correlation Matrix'!B60</f>
        <v>19/05/2023 16:00:00</v>
      </c>
      <c r="AY459" s="7">
        <f>'Correlation Matrix'!C60</f>
        <v>6.2819453252280992E-4</v>
      </c>
      <c r="AZ459" s="7">
        <f>'Correlation Matrix'!D60</f>
        <v>-1.6211959165451147E-2</v>
      </c>
      <c r="BA459" s="7">
        <f>'Correlation Matrix'!E60</f>
        <v>7.890352667977725E-3</v>
      </c>
      <c r="BB459" s="7">
        <f>'Correlation Matrix'!F60</f>
        <v>-1.0989121575595206E-2</v>
      </c>
      <c r="BC459" s="7">
        <f>'Correlation Matrix'!G60</f>
        <v>-1.6590100017255548E-2</v>
      </c>
      <c r="BD459" s="7">
        <f>'Correlation Matrix'!H60</f>
        <v>1.0995834674529302E-2</v>
      </c>
      <c r="BE459">
        <f>'Correlation Matrix'!I60</f>
        <v>57</v>
      </c>
    </row>
    <row r="460" spans="2:57" x14ac:dyDescent="0.2">
      <c r="B460" s="13" t="str">
        <f>'Correlation Matrix'!B449</f>
        <v>05/12/2024 16:00:00</v>
      </c>
      <c r="C460" s="24">
        <f>'Correlation Matrix'!C449</f>
        <v>1.2344409027086238E-4</v>
      </c>
      <c r="D460">
        <f t="shared" si="71"/>
        <v>1.0401288309936522E-4</v>
      </c>
      <c r="F460" s="18"/>
      <c r="H460" s="13" t="str">
        <f t="shared" si="66"/>
        <v>05/12/2024 16:00:00</v>
      </c>
      <c r="I460" s="24">
        <f>'Correlation Matrix'!D449</f>
        <v>1.089568801361581E-2</v>
      </c>
      <c r="J460">
        <f t="shared" si="72"/>
        <v>3.7804980944054387E-4</v>
      </c>
      <c r="L460" s="18"/>
      <c r="N460" s="13" t="str">
        <f t="shared" si="67"/>
        <v>05/12/2024 16:00:00</v>
      </c>
      <c r="O460" s="8">
        <f>'Correlation Matrix'!E449</f>
        <v>6.3592218081072877E-3</v>
      </c>
      <c r="P460">
        <f t="shared" si="73"/>
        <v>1.284819800652756E-4</v>
      </c>
      <c r="R460" s="18"/>
      <c r="T460" s="13" t="str">
        <f t="shared" si="68"/>
        <v>05/12/2024 16:00:00</v>
      </c>
      <c r="U460" s="8">
        <f>'Correlation Matrix'!F449</f>
        <v>-3.1138407795592827E-3</v>
      </c>
      <c r="V460">
        <f t="shared" si="74"/>
        <v>6.1365788284051346E-4</v>
      </c>
      <c r="X460" s="18"/>
      <c r="Z460" s="13" t="str">
        <f t="shared" si="69"/>
        <v>05/12/2024 16:00:00</v>
      </c>
      <c r="AA460" s="8">
        <f>'Correlation Matrix'!G449</f>
        <v>6.9413516940333864E-3</v>
      </c>
      <c r="AB460">
        <f t="shared" si="75"/>
        <v>9.127469819546895E-5</v>
      </c>
      <c r="AD460" s="18"/>
      <c r="AF460" s="13" t="str">
        <f t="shared" si="70"/>
        <v>05/12/2024 16:00:00</v>
      </c>
      <c r="AG460" s="8">
        <f>'Correlation Matrix'!H449</f>
        <v>7.4075864405931079E-3</v>
      </c>
      <c r="AH460">
        <f t="shared" si="76"/>
        <v>1.2251512682516328E-3</v>
      </c>
      <c r="AJ460" s="18"/>
      <c r="AX460" t="str">
        <f>'Correlation Matrix'!B59</f>
        <v>18/05/2023 16:00:00</v>
      </c>
      <c r="AY460" s="7">
        <f>'Correlation Matrix'!C59</f>
        <v>1.3573567804096048E-2</v>
      </c>
      <c r="AZ460" s="7">
        <f>'Correlation Matrix'!D59</f>
        <v>2.2684473671068711E-2</v>
      </c>
      <c r="BA460" s="7">
        <f>'Correlation Matrix'!E59</f>
        <v>-1.0977767482959247E-2</v>
      </c>
      <c r="BB460" s="7">
        <f>'Correlation Matrix'!F59</f>
        <v>4.6487489492002793E-2</v>
      </c>
      <c r="BC460" s="7">
        <f>'Correlation Matrix'!G59</f>
        <v>1.2888165867347152E-2</v>
      </c>
      <c r="BD460" s="7">
        <f>'Correlation Matrix'!H59</f>
        <v>1.2485482668625206E-2</v>
      </c>
      <c r="BE460">
        <f>'Correlation Matrix'!I59</f>
        <v>56</v>
      </c>
    </row>
    <row r="461" spans="2:57" x14ac:dyDescent="0.2">
      <c r="B461" s="13" t="str">
        <f>'Correlation Matrix'!B450</f>
        <v>06/12/2024 16:00:00</v>
      </c>
      <c r="C461" s="24">
        <f>'Correlation Matrix'!C450</f>
        <v>-8.2324858522934052E-4</v>
      </c>
      <c r="D461">
        <f t="shared" si="71"/>
        <v>9.7773024420008673E-5</v>
      </c>
      <c r="F461" s="18"/>
      <c r="H461" s="13" t="str">
        <f t="shared" si="66"/>
        <v>06/12/2024 16:00:00</v>
      </c>
      <c r="I461" s="24">
        <f>'Correlation Matrix'!D450</f>
        <v>2.8957740788585033E-2</v>
      </c>
      <c r="J461">
        <f t="shared" si="72"/>
        <v>3.6248978191151429E-4</v>
      </c>
      <c r="L461" s="18"/>
      <c r="N461" s="13" t="str">
        <f t="shared" si="67"/>
        <v>06/12/2024 16:00:00</v>
      </c>
      <c r="O461" s="8">
        <f>'Correlation Matrix'!E450</f>
        <v>-2.6005216601711907E-2</v>
      </c>
      <c r="P461">
        <f t="shared" si="73"/>
        <v>1.2319944338164151E-4</v>
      </c>
      <c r="R461" s="18"/>
      <c r="T461" s="13" t="str">
        <f t="shared" si="68"/>
        <v>06/12/2024 16:00:00</v>
      </c>
      <c r="U461" s="8">
        <f>'Correlation Matrix'!F450</f>
        <v>-1.4598799421152636E-2</v>
      </c>
      <c r="V461">
        <f t="shared" si="74"/>
        <v>5.7742017013410942E-4</v>
      </c>
      <c r="X461" s="18"/>
      <c r="Z461" s="13" t="str">
        <f t="shared" si="69"/>
        <v>06/12/2024 16:00:00</v>
      </c>
      <c r="AA461" s="8">
        <f>'Correlation Matrix'!G450</f>
        <v>7.2151755088747304E-3</v>
      </c>
      <c r="AB461">
        <f t="shared" si="75"/>
        <v>8.8689158104156426E-5</v>
      </c>
      <c r="AD461" s="18"/>
      <c r="AF461" s="13" t="str">
        <f t="shared" si="70"/>
        <v>06/12/2024 16:00:00</v>
      </c>
      <c r="AG461" s="8">
        <f>'Correlation Matrix'!H450</f>
        <v>-9.6524330993902792E-3</v>
      </c>
      <c r="AH461">
        <f t="shared" si="76"/>
        <v>1.1549345323690261E-3</v>
      </c>
      <c r="AJ461" s="18"/>
      <c r="AX461" t="str">
        <f>'Correlation Matrix'!B58</f>
        <v>17/05/2023 16:00:00</v>
      </c>
      <c r="AY461" s="7">
        <f>'Correlation Matrix'!C58</f>
        <v>3.5967088315124198E-3</v>
      </c>
      <c r="AZ461" s="7">
        <f>'Correlation Matrix'!D58</f>
        <v>1.8349138668196398E-2</v>
      </c>
      <c r="BA461" s="7">
        <f>'Correlation Matrix'!E58</f>
        <v>1.4229591368223332E-2</v>
      </c>
      <c r="BB461" s="7">
        <f>'Correlation Matrix'!F58</f>
        <v>1.0068405802273514E-2</v>
      </c>
      <c r="BC461" s="7">
        <f>'Correlation Matrix'!G58</f>
        <v>1.7622060724027815E-2</v>
      </c>
      <c r="BD461" s="7">
        <f>'Correlation Matrix'!H58</f>
        <v>1.7441937872848017E-2</v>
      </c>
      <c r="BE461">
        <f>'Correlation Matrix'!I58</f>
        <v>55</v>
      </c>
    </row>
    <row r="462" spans="2:57" x14ac:dyDescent="0.2">
      <c r="B462" s="13" t="str">
        <f>'Correlation Matrix'!B451</f>
        <v>09/12/2024 16:00:00</v>
      </c>
      <c r="C462" s="24">
        <f>'Correlation Matrix'!C451</f>
        <v>1.5972888051357558E-2</v>
      </c>
      <c r="D462">
        <f t="shared" si="71"/>
        <v>9.1947307248793078E-5</v>
      </c>
      <c r="F462" s="18"/>
      <c r="H462" s="13" t="str">
        <f t="shared" si="66"/>
        <v>09/12/2024 16:00:00</v>
      </c>
      <c r="I462" s="24">
        <f>'Correlation Matrix'!D451</f>
        <v>-4.1490172513090158E-3</v>
      </c>
      <c r="J462">
        <f t="shared" si="72"/>
        <v>3.9105344009155633E-4</v>
      </c>
      <c r="L462" s="18"/>
      <c r="N462" s="13" t="str">
        <f t="shared" si="67"/>
        <v>09/12/2024 16:00:00</v>
      </c>
      <c r="O462" s="8">
        <f>'Correlation Matrix'!E451</f>
        <v>1.1782923209103407E-2</v>
      </c>
      <c r="P462">
        <f t="shared" si="73"/>
        <v>1.563837542088602E-4</v>
      </c>
      <c r="R462" s="18"/>
      <c r="T462" s="13" t="str">
        <f t="shared" si="68"/>
        <v>09/12/2024 16:00:00</v>
      </c>
      <c r="U462" s="8">
        <f>'Correlation Matrix'!F451</f>
        <v>-4.6646226943966793E-3</v>
      </c>
      <c r="V462">
        <f t="shared" si="74"/>
        <v>5.5556245659840557E-4</v>
      </c>
      <c r="X462" s="18"/>
      <c r="Z462" s="13" t="str">
        <f t="shared" si="69"/>
        <v>09/12/2024 16:00:00</v>
      </c>
      <c r="AA462" s="8">
        <f>'Correlation Matrix'!G451</f>
        <v>-1.0938010305251045E-2</v>
      </c>
      <c r="AB462">
        <f t="shared" si="75"/>
        <v>8.6491334075338989E-5</v>
      </c>
      <c r="AD462" s="18"/>
      <c r="AF462" s="13" t="str">
        <f t="shared" si="70"/>
        <v>09/12/2024 16:00:00</v>
      </c>
      <c r="AG462" s="8">
        <f>'Correlation Matrix'!H451</f>
        <v>-5.5862784148483606E-2</v>
      </c>
      <c r="AH462">
        <f t="shared" si="76"/>
        <v>1.0912286283111768E-3</v>
      </c>
      <c r="AJ462" s="18"/>
      <c r="AX462" t="str">
        <f>'Correlation Matrix'!B57</f>
        <v>16/05/2023 16:00:00</v>
      </c>
      <c r="AY462" s="7">
        <f>'Correlation Matrix'!C57</f>
        <v>0</v>
      </c>
      <c r="AZ462" s="7">
        <f>'Correlation Matrix'!D57</f>
        <v>1.9591009477169793E-2</v>
      </c>
      <c r="BA462" s="7">
        <f>'Correlation Matrix'!E57</f>
        <v>-2.3753168509995991E-2</v>
      </c>
      <c r="BB462" s="7">
        <f>'Correlation Matrix'!F57</f>
        <v>-3.967543527363099E-3</v>
      </c>
      <c r="BC462" s="7">
        <f>'Correlation Matrix'!G57</f>
        <v>-8.3022803860983915E-3</v>
      </c>
      <c r="BD462" s="7">
        <f>'Correlation Matrix'!H57</f>
        <v>-1.5948099676463909E-2</v>
      </c>
      <c r="BE462">
        <f>'Correlation Matrix'!I57</f>
        <v>54</v>
      </c>
    </row>
    <row r="463" spans="2:57" x14ac:dyDescent="0.2">
      <c r="B463" s="13" t="str">
        <f>'Correlation Matrix'!B452</f>
        <v>10/12/2024 16:00:00</v>
      </c>
      <c r="C463" s="24">
        <f>'Correlation Matrix'!C452</f>
        <v>4.1252181771443009E-3</v>
      </c>
      <c r="D463">
        <f t="shared" si="71"/>
        <v>1.0173845797593756E-4</v>
      </c>
      <c r="F463" s="18"/>
      <c r="H463" s="13" t="str">
        <f t="shared" ref="H463:H517" si="77">B463</f>
        <v>10/12/2024 16:00:00</v>
      </c>
      <c r="I463" s="24">
        <f>'Correlation Matrix'!D452</f>
        <v>-4.6549859066235526E-3</v>
      </c>
      <c r="J463">
        <f t="shared" si="72"/>
        <v>3.6862309433516256E-4</v>
      </c>
      <c r="L463" s="18"/>
      <c r="N463" s="13" t="str">
        <f t="shared" ref="N463:N517" si="78">H463</f>
        <v>10/12/2024 16:00:00</v>
      </c>
      <c r="O463" s="8">
        <f>'Correlation Matrix'!E452</f>
        <v>-5.0942436150084268E-4</v>
      </c>
      <c r="P463">
        <f t="shared" si="73"/>
        <v>1.5533096571742627E-4</v>
      </c>
      <c r="R463" s="18"/>
      <c r="T463" s="13" t="str">
        <f t="shared" ref="T463:T517" si="79">N463</f>
        <v>10/12/2024 16:00:00</v>
      </c>
      <c r="U463" s="8">
        <f>'Correlation Matrix'!F452</f>
        <v>-2.7492488940134667E-2</v>
      </c>
      <c r="V463">
        <f t="shared" si="74"/>
        <v>5.2353423149536604E-4</v>
      </c>
      <c r="X463" s="18"/>
      <c r="Z463" s="13" t="str">
        <f t="shared" ref="Z463:Z517" si="80">T463</f>
        <v>10/12/2024 16:00:00</v>
      </c>
      <c r="AA463" s="8">
        <f>'Correlation Matrix'!G452</f>
        <v>1.1770098705914707E-2</v>
      </c>
      <c r="AB463">
        <f t="shared" si="75"/>
        <v>8.8480258197085328E-5</v>
      </c>
      <c r="AD463" s="18"/>
      <c r="AF463" s="13" t="str">
        <f t="shared" ref="AF463:AF517" si="81">Z463</f>
        <v>10/12/2024 16:00:00</v>
      </c>
      <c r="AG463" s="8">
        <f>'Correlation Matrix'!H452</f>
        <v>-3.1811911862744097E-2</v>
      </c>
      <c r="AH463">
        <f t="shared" si="76"/>
        <v>1.2129939497817106E-3</v>
      </c>
      <c r="AJ463" s="18"/>
      <c r="AX463" t="str">
        <f>'Correlation Matrix'!B56</f>
        <v>15/05/2023 16:00:00</v>
      </c>
      <c r="AY463" s="7">
        <f>'Correlation Matrix'!C56</f>
        <v>-2.9015804944212843E-3</v>
      </c>
      <c r="AZ463" s="7">
        <f>'Correlation Matrix'!D56</f>
        <v>8.4891686549444234E-3</v>
      </c>
      <c r="BA463" s="7">
        <f>'Correlation Matrix'!E56</f>
        <v>3.6963906723143551E-3</v>
      </c>
      <c r="BB463" s="7">
        <f>'Correlation Matrix'!F56</f>
        <v>0.106641233034516</v>
      </c>
      <c r="BC463" s="7">
        <f>'Correlation Matrix'!G56</f>
        <v>3.8937501013324911E-3</v>
      </c>
      <c r="BD463" s="7">
        <f>'Correlation Matrix'!H56</f>
        <v>5.2460774824641242E-3</v>
      </c>
      <c r="BE463">
        <f>'Correlation Matrix'!I56</f>
        <v>53</v>
      </c>
    </row>
    <row r="464" spans="2:57" x14ac:dyDescent="0.2">
      <c r="B464" s="13" t="str">
        <f>'Correlation Matrix'!B453</f>
        <v>11/12/2024 16:00:00</v>
      </c>
      <c r="C464" s="24">
        <f>'Correlation Matrix'!C453</f>
        <v>-5.1794717822105452E-3</v>
      </c>
      <c r="D464">
        <f t="shared" si="71"/>
        <v>9.6655195997923812E-5</v>
      </c>
      <c r="F464" s="18"/>
      <c r="H464" s="13" t="str">
        <f t="shared" si="77"/>
        <v>11/12/2024 16:00:00</v>
      </c>
      <c r="I464" s="24">
        <f>'Correlation Matrix'!D453</f>
        <v>2.2930941063916892E-2</v>
      </c>
      <c r="J464">
        <f t="shared" si="72"/>
        <v>3.4780584230250462E-4</v>
      </c>
      <c r="L464" s="18"/>
      <c r="N464" s="13" t="str">
        <f t="shared" si="78"/>
        <v>11/12/2024 16:00:00</v>
      </c>
      <c r="O464" s="8">
        <f>'Correlation Matrix'!E453</f>
        <v>-5.0445495053906223E-3</v>
      </c>
      <c r="P464">
        <f t="shared" si="73"/>
        <v>1.4602667856518611E-4</v>
      </c>
      <c r="R464" s="18"/>
      <c r="T464" s="13" t="str">
        <f t="shared" si="79"/>
        <v>11/12/2024 16:00:00</v>
      </c>
      <c r="U464" s="8">
        <f>'Correlation Matrix'!F453</f>
        <v>1.5640219633619057E-2</v>
      </c>
      <c r="V464">
        <f t="shared" si="74"/>
        <v>5.3747239449304977E-4</v>
      </c>
      <c r="X464" s="18"/>
      <c r="Z464" s="13" t="str">
        <f t="shared" si="80"/>
        <v>11/12/2024 16:00:00</v>
      </c>
      <c r="AA464" s="8">
        <f>'Correlation Matrix'!G453</f>
        <v>1.0230845448643637E-2</v>
      </c>
      <c r="AB464">
        <f t="shared" si="75"/>
        <v>9.1483556118078716E-5</v>
      </c>
      <c r="AD464" s="18"/>
      <c r="AF464" s="13" t="str">
        <f t="shared" si="81"/>
        <v>11/12/2024 16:00:00</v>
      </c>
      <c r="AG464" s="8">
        <f>'Correlation Matrix'!H453</f>
        <v>1.8169135458957542E-2</v>
      </c>
      <c r="AH464">
        <f t="shared" si="76"/>
        <v>1.200934176976588E-3</v>
      </c>
      <c r="AJ464" s="18"/>
      <c r="AX464" t="str">
        <f>'Correlation Matrix'!B55</f>
        <v>12/05/2023 16:00:00</v>
      </c>
      <c r="AY464" s="7">
        <f>'Correlation Matrix'!C55</f>
        <v>-6.8145331854140029E-3</v>
      </c>
      <c r="AZ464" s="7">
        <f>'Correlation Matrix'!D55</f>
        <v>-1.7263510918653295E-2</v>
      </c>
      <c r="BA464" s="7">
        <f>'Correlation Matrix'!E55</f>
        <v>2.5572191406403929E-3</v>
      </c>
      <c r="BB464" s="7">
        <f>'Correlation Matrix'!F55</f>
        <v>1.4928661353364597E-2</v>
      </c>
      <c r="BC464" s="7">
        <f>'Correlation Matrix'!G55</f>
        <v>-3.8415852604232296E-3</v>
      </c>
      <c r="BD464" s="7">
        <f>'Correlation Matrix'!H55</f>
        <v>9.1841873465645426E-3</v>
      </c>
      <c r="BE464">
        <f>'Correlation Matrix'!I55</f>
        <v>52</v>
      </c>
    </row>
    <row r="465" spans="2:57" x14ac:dyDescent="0.2">
      <c r="B465" s="13" t="str">
        <f>'Correlation Matrix'!B454</f>
        <v>12/12/2024 16:00:00</v>
      </c>
      <c r="C465" s="24">
        <f>'Correlation Matrix'!C454</f>
        <v>5.9460181251939897E-3</v>
      </c>
      <c r="D465">
        <f t="shared" si="71"/>
        <v>9.2465499914611297E-5</v>
      </c>
      <c r="F465" s="18"/>
      <c r="H465" s="13" t="str">
        <f t="shared" si="77"/>
        <v>12/12/2024 16:00:00</v>
      </c>
      <c r="I465" s="24">
        <f>'Correlation Matrix'!D454</f>
        <v>-5.6181146399125149E-3</v>
      </c>
      <c r="J465">
        <f t="shared" si="72"/>
        <v>3.584871752489641E-4</v>
      </c>
      <c r="L465" s="18"/>
      <c r="N465" s="13" t="str">
        <f t="shared" si="78"/>
        <v>12/12/2024 16:00:00</v>
      </c>
      <c r="O465" s="8">
        <f>'Correlation Matrix'!E454</f>
        <v>-9.6488591119401473E-3</v>
      </c>
      <c r="P465">
        <f t="shared" si="73"/>
        <v>1.3879192663401513E-4</v>
      </c>
      <c r="R465" s="18"/>
      <c r="T465" s="13" t="str">
        <f t="shared" si="79"/>
        <v>12/12/2024 16:00:00</v>
      </c>
      <c r="U465" s="8">
        <f>'Correlation Matrix'!F454</f>
        <v>-5.7648358842288923E-2</v>
      </c>
      <c r="V465">
        <f t="shared" si="74"/>
        <v>5.1990103903473727E-4</v>
      </c>
      <c r="X465" s="18"/>
      <c r="Z465" s="13" t="str">
        <f t="shared" si="80"/>
        <v>12/12/2024 16:00:00</v>
      </c>
      <c r="AA465" s="8">
        <f>'Correlation Matrix'!G454</f>
        <v>-3.8243115053717132E-3</v>
      </c>
      <c r="AB465">
        <f t="shared" si="75"/>
        <v>9.2274754666635923E-5</v>
      </c>
      <c r="AD465" s="18"/>
      <c r="AF465" s="13" t="str">
        <f t="shared" si="81"/>
        <v>12/12/2024 16:00:00</v>
      </c>
      <c r="AG465" s="8">
        <f>'Correlation Matrix'!H454</f>
        <v>1.0176278894448571E-2</v>
      </c>
      <c r="AH465">
        <f t="shared" si="76"/>
        <v>1.1486851753575496E-3</v>
      </c>
      <c r="AJ465" s="18"/>
      <c r="AX465" t="str">
        <f>'Correlation Matrix'!B54</f>
        <v>11/05/2023 16:00:00</v>
      </c>
      <c r="AY465" s="7">
        <f>'Correlation Matrix'!C54</f>
        <v>1.0941235147514585E-3</v>
      </c>
      <c r="AZ465" s="7">
        <f>'Correlation Matrix'!D54</f>
        <v>1.7898575580505241E-2</v>
      </c>
      <c r="BA465" s="7">
        <f>'Correlation Matrix'!E54</f>
        <v>-5.5536193296971612E-3</v>
      </c>
      <c r="BB465" s="7">
        <f>'Correlation Matrix'!F54</f>
        <v>-1.0111309604320566E-2</v>
      </c>
      <c r="BC465" s="7">
        <f>'Correlation Matrix'!G54</f>
        <v>2.2195248885551661E-3</v>
      </c>
      <c r="BD465" s="7">
        <f>'Correlation Matrix'!H54</f>
        <v>-4.2880630719960931E-3</v>
      </c>
      <c r="BE465">
        <f>'Correlation Matrix'!I54</f>
        <v>51</v>
      </c>
    </row>
    <row r="466" spans="2:57" x14ac:dyDescent="0.2">
      <c r="B466" s="13" t="str">
        <f>'Correlation Matrix'!B455</f>
        <v>13/12/2024 16:00:00</v>
      </c>
      <c r="C466" s="24">
        <f>'Correlation Matrix'!C455</f>
        <v>6.8535953820605803E-4</v>
      </c>
      <c r="D466">
        <f t="shared" ref="D466:D514" si="82">$B$2*D465+(1-$B$2)*C465^2</f>
        <v>8.903887781244274E-5</v>
      </c>
      <c r="F466" s="18"/>
      <c r="H466" s="13" t="str">
        <f t="shared" si="77"/>
        <v>13/12/2024 16:00:00</v>
      </c>
      <c r="I466" s="24">
        <f>'Correlation Matrix'!D455</f>
        <v>-6.6165918493073725E-3</v>
      </c>
      <c r="J466">
        <f t="shared" ref="J466:J517" si="83">$B$2*J465+(1-$B$2)*I465^2</f>
        <v>3.3887173746045818E-4</v>
      </c>
      <c r="L466" s="18"/>
      <c r="N466" s="13" t="str">
        <f t="shared" si="78"/>
        <v>13/12/2024 16:00:00</v>
      </c>
      <c r="O466" s="8">
        <f>'Correlation Matrix'!E455</f>
        <v>-5.4443066616904831E-3</v>
      </c>
      <c r="P466">
        <f t="shared" ref="P466:P517" si="84">$B$2*P465+(1-$B$2)*O465^2</f>
        <v>1.3605043996569845E-4</v>
      </c>
      <c r="R466" s="18"/>
      <c r="T466" s="13" t="str">
        <f t="shared" si="79"/>
        <v>13/12/2024 16:00:00</v>
      </c>
      <c r="U466" s="8">
        <f>'Correlation Matrix'!F455</f>
        <v>-1.3320075848926001E-2</v>
      </c>
      <c r="V466">
        <f t="shared" ref="V466:V517" si="85">$B$2*V465+(1-$B$2)*U465^2</f>
        <v>6.8810697332521184E-4</v>
      </c>
      <c r="X466" s="18"/>
      <c r="Z466" s="13" t="str">
        <f t="shared" si="80"/>
        <v>13/12/2024 16:00:00</v>
      </c>
      <c r="AA466" s="8">
        <f>'Correlation Matrix'!G455</f>
        <v>-6.4254373562837456E-3</v>
      </c>
      <c r="AB466">
        <f t="shared" ref="AB466:AB517" si="86">$B$2*AB465+(1-$B$2)*AA465^2</f>
        <v>8.761579089604487E-5</v>
      </c>
      <c r="AD466" s="18"/>
      <c r="AF466" s="13" t="str">
        <f t="shared" si="81"/>
        <v>13/12/2024 16:00:00</v>
      </c>
      <c r="AG466" s="8">
        <f>'Correlation Matrix'!H455</f>
        <v>2.0916563903157126E-4</v>
      </c>
      <c r="AH466">
        <f t="shared" ref="AH466:AH517" si="87">$B$2*AH465+(1-$B$2)*AG465^2</f>
        <v>1.0859774639643525E-3</v>
      </c>
      <c r="AJ466" s="18"/>
      <c r="AX466" t="str">
        <f>'Correlation Matrix'!B53</f>
        <v>10/05/2023 16:00:00</v>
      </c>
      <c r="AY466" s="7">
        <f>'Correlation Matrix'!C53</f>
        <v>1.0366988281215893E-2</v>
      </c>
      <c r="AZ466" s="7">
        <f>'Correlation Matrix'!D53</f>
        <v>3.2935037105070709E-2</v>
      </c>
      <c r="BA466" s="7">
        <f>'Correlation Matrix'!E53</f>
        <v>-1.2839745033868328E-2</v>
      </c>
      <c r="BB466" s="7">
        <f>'Correlation Matrix'!F53</f>
        <v>-2.1891421481853014E-2</v>
      </c>
      <c r="BC466" s="7">
        <f>'Correlation Matrix'!G53</f>
        <v>-1.0450959826709713E-3</v>
      </c>
      <c r="BD466" s="7">
        <f>'Correlation Matrix'!H53</f>
        <v>6.4390096848016979E-3</v>
      </c>
      <c r="BE466">
        <f>'Correlation Matrix'!I53</f>
        <v>50</v>
      </c>
    </row>
    <row r="467" spans="2:57" x14ac:dyDescent="0.2">
      <c r="B467" s="13" t="str">
        <f>'Correlation Matrix'!B456</f>
        <v>16/12/2024 16:00:00</v>
      </c>
      <c r="C467" s="24">
        <f>'Correlation Matrix'!C456</f>
        <v>1.1659486612797755E-2</v>
      </c>
      <c r="D467">
        <f t="shared" si="82"/>
        <v>8.3724728205492773E-5</v>
      </c>
      <c r="F467" s="18"/>
      <c r="H467" s="13" t="str">
        <f t="shared" si="77"/>
        <v>16/12/2024 16:00:00</v>
      </c>
      <c r="I467" s="24">
        <f>'Correlation Matrix'!D456</f>
        <v>2.3763580486964548E-2</v>
      </c>
      <c r="J467">
        <f t="shared" si="83"/>
        <v>3.2116619047484993E-4</v>
      </c>
      <c r="L467" s="18"/>
      <c r="N467" s="13" t="str">
        <f t="shared" si="78"/>
        <v>16/12/2024 16:00:00</v>
      </c>
      <c r="O467" s="8">
        <f>'Correlation Matrix'!E456</f>
        <v>-2.9748590835819527E-2</v>
      </c>
      <c r="P467">
        <f t="shared" si="84"/>
        <v>1.296658420693482E-4</v>
      </c>
      <c r="R467" s="18"/>
      <c r="T467" s="13" t="str">
        <f t="shared" si="79"/>
        <v>16/12/2024 16:00:00</v>
      </c>
      <c r="U467" s="8">
        <f>'Correlation Matrix'!F456</f>
        <v>2.8403346342226123E-3</v>
      </c>
      <c r="V467">
        <f t="shared" si="85"/>
        <v>6.5746602016296765E-4</v>
      </c>
      <c r="X467" s="18"/>
      <c r="Z467" s="13" t="str">
        <f t="shared" si="80"/>
        <v>16/12/2024 16:00:00</v>
      </c>
      <c r="AA467" s="8">
        <f>'Correlation Matrix'!G456</f>
        <v>2.4733093576020495E-3</v>
      </c>
      <c r="AB467">
        <f t="shared" si="86"/>
        <v>8.4836018155453783E-5</v>
      </c>
      <c r="AD467" s="18"/>
      <c r="AF467" s="13" t="str">
        <f t="shared" si="81"/>
        <v>16/12/2024 16:00:00</v>
      </c>
      <c r="AG467" s="8">
        <f>'Correlation Matrix'!H456</f>
        <v>9.6159883656115914E-4</v>
      </c>
      <c r="AH467">
        <f t="shared" si="87"/>
        <v>1.0208214411423645E-3</v>
      </c>
      <c r="AJ467" s="18"/>
      <c r="AX467" t="str">
        <f>'Correlation Matrix'!B52</f>
        <v>09/05/2023 16:00:00</v>
      </c>
      <c r="AY467" s="7">
        <f>'Correlation Matrix'!C52</f>
        <v>-1.0021226737979814E-2</v>
      </c>
      <c r="AZ467" s="7">
        <f>'Correlation Matrix'!D52</f>
        <v>7.4370782889819848E-3</v>
      </c>
      <c r="BA467" s="7">
        <f>'Correlation Matrix'!E52</f>
        <v>-2.8867293344181986E-3</v>
      </c>
      <c r="BB467" s="7">
        <f>'Correlation Matrix'!F52</f>
        <v>-1.7174504889910288E-2</v>
      </c>
      <c r="BC467" s="7">
        <f>'Correlation Matrix'!G52</f>
        <v>-6.6888140591047605E-3</v>
      </c>
      <c r="BD467" s="7">
        <f>'Correlation Matrix'!H52</f>
        <v>3.0445285472923285E-3</v>
      </c>
      <c r="BE467">
        <f>'Correlation Matrix'!I52</f>
        <v>49</v>
      </c>
    </row>
    <row r="468" spans="2:57" x14ac:dyDescent="0.2">
      <c r="B468" s="13" t="str">
        <f>'Correlation Matrix'!B457</f>
        <v>17/12/2024 16:00:00</v>
      </c>
      <c r="C468" s="24">
        <f>'Correlation Matrix'!C457</f>
        <v>9.6726354705936723E-3</v>
      </c>
      <c r="D468">
        <f t="shared" si="82"/>
        <v>8.6857862197603825E-5</v>
      </c>
      <c r="F468" s="18"/>
      <c r="H468" s="13" t="str">
        <f t="shared" si="77"/>
        <v>17/12/2024 16:00:00</v>
      </c>
      <c r="I468" s="24">
        <f>'Correlation Matrix'!D457</f>
        <v>-7.67112880902857E-3</v>
      </c>
      <c r="J468">
        <f t="shared" si="83"/>
        <v>3.3577868449998546E-4</v>
      </c>
      <c r="L468" s="18"/>
      <c r="N468" s="13" t="str">
        <f t="shared" si="78"/>
        <v>17/12/2024 16:00:00</v>
      </c>
      <c r="O468" s="8">
        <f>'Correlation Matrix'!E457</f>
        <v>-8.4042582945859871E-3</v>
      </c>
      <c r="P468">
        <f t="shared" si="84"/>
        <v>1.7498461094820768E-4</v>
      </c>
      <c r="R468" s="18"/>
      <c r="T468" s="13" t="str">
        <f t="shared" si="79"/>
        <v>17/12/2024 16:00:00</v>
      </c>
      <c r="U468" s="8">
        <f>'Correlation Matrix'!F457</f>
        <v>-1.0181313767537913E-2</v>
      </c>
      <c r="V468">
        <f t="shared" si="85"/>
        <v>6.1850210900325146E-4</v>
      </c>
      <c r="X468" s="18"/>
      <c r="Z468" s="13" t="str">
        <f t="shared" si="80"/>
        <v>17/12/2024 16:00:00</v>
      </c>
      <c r="AA468" s="8">
        <f>'Correlation Matrix'!G457</f>
        <v>1.3191122404238459E-3</v>
      </c>
      <c r="AB468">
        <f t="shared" si="86"/>
        <v>8.0112892616830664E-5</v>
      </c>
      <c r="AD468" s="18"/>
      <c r="AF468" s="13" t="str">
        <f t="shared" si="81"/>
        <v>17/12/2024 16:00:00</v>
      </c>
      <c r="AG468" s="8">
        <f>'Correlation Matrix'!H457</f>
        <v>-2.137176414138094E-2</v>
      </c>
      <c r="AH468">
        <f t="shared" si="87"/>
        <v>9.5962763501317118E-4</v>
      </c>
      <c r="AJ468" s="18"/>
      <c r="AX468" t="str">
        <f>'Correlation Matrix'!B51</f>
        <v>08/05/2023 16:00:00</v>
      </c>
      <c r="AY468" s="7">
        <f>'Correlation Matrix'!C51</f>
        <v>-4.0337684587633056E-4</v>
      </c>
      <c r="AZ468" s="7">
        <f>'Correlation Matrix'!D51</f>
        <v>1.607641369463435E-3</v>
      </c>
      <c r="BA468" s="7">
        <f>'Correlation Matrix'!E51</f>
        <v>-3.9400907784879749E-3</v>
      </c>
      <c r="BB468" s="7">
        <f>'Correlation Matrix'!F51</f>
        <v>2.1910109635744326E-2</v>
      </c>
      <c r="BC468" s="7">
        <f>'Correlation Matrix'!G51</f>
        <v>2.2073057769427238E-3</v>
      </c>
      <c r="BD468" s="7">
        <f>'Correlation Matrix'!H51</f>
        <v>-9.8610154306625203E-3</v>
      </c>
      <c r="BE468">
        <f>'Correlation Matrix'!I51</f>
        <v>48</v>
      </c>
    </row>
    <row r="469" spans="2:57" x14ac:dyDescent="0.2">
      <c r="B469" s="13" t="str">
        <f>'Correlation Matrix'!B458</f>
        <v>18/12/2024 16:00:00</v>
      </c>
      <c r="C469" s="24">
        <f>'Correlation Matrix'!C458</f>
        <v>-2.1654585708258262E-2</v>
      </c>
      <c r="D469">
        <f t="shared" si="82"/>
        <v>8.7259983082566808E-5</v>
      </c>
      <c r="F469" s="18"/>
      <c r="H469" s="13" t="str">
        <f t="shared" si="77"/>
        <v>18/12/2024 16:00:00</v>
      </c>
      <c r="I469" s="24">
        <f>'Correlation Matrix'!D458</f>
        <v>-4.7078456712751592E-2</v>
      </c>
      <c r="J469">
        <f t="shared" si="83"/>
        <v>3.1916273646226878E-4</v>
      </c>
      <c r="L469" s="18"/>
      <c r="N469" s="13" t="str">
        <f t="shared" si="78"/>
        <v>18/12/2024 16:00:00</v>
      </c>
      <c r="O469" s="8">
        <f>'Correlation Matrix'!E458</f>
        <v>-2.7586540071180551E-2</v>
      </c>
      <c r="P469">
        <f t="shared" si="84"/>
        <v>1.6872342774024225E-4</v>
      </c>
      <c r="R469" s="18"/>
      <c r="T469" s="13" t="str">
        <f t="shared" si="79"/>
        <v>18/12/2024 16:00:00</v>
      </c>
      <c r="U469" s="8">
        <f>'Correlation Matrix'!F458</f>
        <v>-1.7133250152861365E-2</v>
      </c>
      <c r="V469">
        <f t="shared" si="85"/>
        <v>5.8761153146503976E-4</v>
      </c>
      <c r="X469" s="18"/>
      <c r="Z469" s="13" t="str">
        <f t="shared" si="80"/>
        <v>18/12/2024 16:00:00</v>
      </c>
      <c r="AA469" s="8">
        <f>'Correlation Matrix'!G458</f>
        <v>-2.1028967916506849E-2</v>
      </c>
      <c r="AB469">
        <f t="shared" si="86"/>
        <v>7.5410522485990994E-5</v>
      </c>
      <c r="AD469" s="18"/>
      <c r="AF469" s="13" t="str">
        <f t="shared" si="81"/>
        <v>18/12/2024 16:00:00</v>
      </c>
      <c r="AG469" s="8">
        <f>'Correlation Matrix'!H458</f>
        <v>-3.6873742668442934E-2</v>
      </c>
      <c r="AH469">
        <f t="shared" si="87"/>
        <v>9.2945511506326993E-4</v>
      </c>
      <c r="AJ469" s="18"/>
      <c r="AX469" t="str">
        <f>'Correlation Matrix'!B50</f>
        <v>05/05/2023 16:00:00</v>
      </c>
      <c r="AY469" s="7">
        <f>'Correlation Matrix'!C50</f>
        <v>4.5859048981416337E-2</v>
      </c>
      <c r="AZ469" s="7">
        <f>'Correlation Matrix'!D50</f>
        <v>1.583549259479701E-2</v>
      </c>
      <c r="BA469" s="7">
        <f>'Correlation Matrix'!E50</f>
        <v>2.5220184476471709E-2</v>
      </c>
      <c r="BB469" s="7">
        <f>'Correlation Matrix'!F50</f>
        <v>1.2338464986974858E-2</v>
      </c>
      <c r="BC469" s="7">
        <f>'Correlation Matrix'!G50</f>
        <v>2.2451585818344909E-2</v>
      </c>
      <c r="BD469" s="7">
        <f>'Correlation Matrix'!H50</f>
        <v>1.1386762706937498E-2</v>
      </c>
      <c r="BE469">
        <f>'Correlation Matrix'!I50</f>
        <v>47</v>
      </c>
    </row>
    <row r="470" spans="2:57" x14ac:dyDescent="0.2">
      <c r="B470" s="13" t="str">
        <f>'Correlation Matrix'!B459</f>
        <v>19/12/2024 16:00:00</v>
      </c>
      <c r="C470" s="24">
        <f>'Correlation Matrix'!C459</f>
        <v>6.9902261174959015E-3</v>
      </c>
      <c r="D470">
        <f t="shared" si="82"/>
        <v>1.10159649029391E-4</v>
      </c>
      <c r="F470" s="18"/>
      <c r="H470" s="13" t="str">
        <f t="shared" si="77"/>
        <v>19/12/2024 16:00:00</v>
      </c>
      <c r="I470" s="24">
        <f>'Correlation Matrix'!D459</f>
        <v>1.2482981318446182E-2</v>
      </c>
      <c r="J470">
        <f t="shared" si="83"/>
        <v>4.329958374617983E-4</v>
      </c>
      <c r="L470" s="18"/>
      <c r="N470" s="13" t="str">
        <f t="shared" si="78"/>
        <v>19/12/2024 16:00:00</v>
      </c>
      <c r="O470" s="8">
        <f>'Correlation Matrix'!E459</f>
        <v>-2.0545546168202401E-2</v>
      </c>
      <c r="P470">
        <f t="shared" si="84"/>
        <v>2.0426105366175875E-4</v>
      </c>
      <c r="R470" s="18"/>
      <c r="T470" s="13" t="str">
        <f t="shared" si="79"/>
        <v>19/12/2024 16:00:00</v>
      </c>
      <c r="U470" s="8">
        <f>'Correlation Matrix'!F459</f>
        <v>-6.3830880672634607E-2</v>
      </c>
      <c r="V470">
        <f t="shared" si="85"/>
        <v>5.6996773522516872E-4</v>
      </c>
      <c r="X470" s="18"/>
      <c r="Z470" s="13" t="str">
        <f t="shared" si="80"/>
        <v>19/12/2024 16:00:00</v>
      </c>
      <c r="AA470" s="8">
        <f>'Correlation Matrix'!G459</f>
        <v>6.3648081131388772E-3</v>
      </c>
      <c r="AB470">
        <f t="shared" si="86"/>
        <v>9.7418940634840019E-5</v>
      </c>
      <c r="AD470" s="18"/>
      <c r="AF470" s="13" t="str">
        <f t="shared" si="81"/>
        <v>19/12/2024 16:00:00</v>
      </c>
      <c r="AG470" s="8">
        <f>'Correlation Matrix'!H459</f>
        <v>-2.616815632935214E-3</v>
      </c>
      <c r="AH470">
        <f t="shared" si="87"/>
        <v>9.5526818206218662E-4</v>
      </c>
      <c r="AJ470" s="18"/>
      <c r="AX470" t="str">
        <f>'Correlation Matrix'!B49</f>
        <v>04/05/2023 16:00:00</v>
      </c>
      <c r="AY470" s="7">
        <f>'Correlation Matrix'!C49</f>
        <v>-9.9628719888397669E-3</v>
      </c>
      <c r="AZ470" s="7">
        <f>'Correlation Matrix'!D49</f>
        <v>3.3710602595840989E-3</v>
      </c>
      <c r="BA470" s="7">
        <f>'Correlation Matrix'!E49</f>
        <v>-3.897145964182073E-3</v>
      </c>
      <c r="BB470" s="7">
        <f>'Correlation Matrix'!F49</f>
        <v>-4.0040040574986874E-4</v>
      </c>
      <c r="BC470" s="7">
        <f>'Correlation Matrix'!G49</f>
        <v>3.2489176670097951E-3</v>
      </c>
      <c r="BD470" s="7">
        <f>'Correlation Matrix'!H49</f>
        <v>2.6823013634323087E-2</v>
      </c>
      <c r="BE470">
        <f>'Correlation Matrix'!I49</f>
        <v>46</v>
      </c>
    </row>
    <row r="471" spans="2:57" x14ac:dyDescent="0.2">
      <c r="B471" s="13" t="str">
        <f>'Correlation Matrix'!B460</f>
        <v>20/12/2024 16:00:00</v>
      </c>
      <c r="C471" s="24">
        <f>'Correlation Matrix'!C460</f>
        <v>1.8640977623199214E-2</v>
      </c>
      <c r="D471">
        <f t="shared" si="82"/>
        <v>1.0648186575805083E-4</v>
      </c>
      <c r="F471" s="18"/>
      <c r="H471" s="13" t="str">
        <f t="shared" si="77"/>
        <v>20/12/2024 16:00:00</v>
      </c>
      <c r="I471" s="24">
        <f>'Correlation Matrix'!D460</f>
        <v>7.2734083840718979E-3</v>
      </c>
      <c r="J471">
        <f t="shared" si="83"/>
        <v>4.1636557656989098E-4</v>
      </c>
      <c r="L471" s="18"/>
      <c r="N471" s="13" t="str">
        <f t="shared" si="78"/>
        <v>20/12/2024 16:00:00</v>
      </c>
      <c r="O471" s="8">
        <f>'Correlation Matrix'!E460</f>
        <v>1.1971973977283723E-2</v>
      </c>
      <c r="P471">
        <f t="shared" si="84"/>
        <v>2.1733255848303744E-4</v>
      </c>
      <c r="R471" s="18"/>
      <c r="T471" s="13" t="str">
        <f t="shared" si="79"/>
        <v>20/12/2024 16:00:00</v>
      </c>
      <c r="U471" s="8">
        <f>'Correlation Matrix'!F460</f>
        <v>1.0376514342592322E-2</v>
      </c>
      <c r="V471">
        <f t="shared" si="85"/>
        <v>7.8023255075830588E-4</v>
      </c>
      <c r="X471" s="18"/>
      <c r="Z471" s="13" t="str">
        <f t="shared" si="80"/>
        <v>20/12/2024 16:00:00</v>
      </c>
      <c r="AA471" s="8">
        <f>'Correlation Matrix'!G460</f>
        <v>9.0364066210305849E-3</v>
      </c>
      <c r="AB471">
        <f t="shared" si="86"/>
        <v>9.4004451135774316E-5</v>
      </c>
      <c r="AD471" s="18"/>
      <c r="AF471" s="13" t="str">
        <f t="shared" si="81"/>
        <v>20/12/2024 16:00:00</v>
      </c>
      <c r="AG471" s="8">
        <f>'Correlation Matrix'!H460</f>
        <v>8.1824468556246418E-3</v>
      </c>
      <c r="AH471">
        <f t="shared" si="87"/>
        <v>8.9836295458186179E-4</v>
      </c>
      <c r="AJ471" s="18"/>
      <c r="AX471" t="str">
        <f>'Correlation Matrix'!B48</f>
        <v>03/05/2023 16:00:00</v>
      </c>
      <c r="AY471" s="7">
        <f>'Correlation Matrix'!C48</f>
        <v>-6.4883111039937416E-3</v>
      </c>
      <c r="AZ471" s="7">
        <f>'Correlation Matrix'!D48</f>
        <v>1.9297568566267205E-4</v>
      </c>
      <c r="BA471" s="7">
        <f>'Correlation Matrix'!E48</f>
        <v>-2.0261367842700918E-2</v>
      </c>
      <c r="BB471" s="7">
        <f>'Correlation Matrix'!F48</f>
        <v>-1.2728891036042972E-2</v>
      </c>
      <c r="BC471" s="7">
        <f>'Correlation Matrix'!G48</f>
        <v>-3.009603699238611E-3</v>
      </c>
      <c r="BD471" s="7">
        <f>'Correlation Matrix'!H48</f>
        <v>-3.6529720986917015E-3</v>
      </c>
      <c r="BE471">
        <f>'Correlation Matrix'!I48</f>
        <v>45</v>
      </c>
    </row>
    <row r="472" spans="2:57" x14ac:dyDescent="0.2">
      <c r="B472" s="13" t="str">
        <f>'Correlation Matrix'!B461</f>
        <v>23/12/2024 16:00:00</v>
      </c>
      <c r="C472" s="24">
        <f>'Correlation Matrix'!C461</f>
        <v>3.0602660418225774E-3</v>
      </c>
      <c r="D472">
        <f t="shared" si="82"/>
        <v>1.2094211661748463E-4</v>
      </c>
      <c r="F472" s="18"/>
      <c r="H472" s="13" t="str">
        <f t="shared" si="77"/>
        <v>23/12/2024 16:00:00</v>
      </c>
      <c r="I472" s="24">
        <f>'Correlation Matrix'!D461</f>
        <v>6.2224989785008612E-4</v>
      </c>
      <c r="J472">
        <f t="shared" si="83"/>
        <v>3.9455779014698676E-4</v>
      </c>
      <c r="L472" s="18"/>
      <c r="N472" s="13" t="str">
        <f t="shared" si="78"/>
        <v>23/12/2024 16:00:00</v>
      </c>
      <c r="O472" s="8">
        <f>'Correlation Matrix'!E461</f>
        <v>8.3968936429077692E-4</v>
      </c>
      <c r="P472">
        <f t="shared" si="84"/>
        <v>2.1289229462882072E-4</v>
      </c>
      <c r="R472" s="18"/>
      <c r="T472" s="13" t="str">
        <f t="shared" si="79"/>
        <v>23/12/2024 16:00:00</v>
      </c>
      <c r="U472" s="8">
        <f>'Correlation Matrix'!F461</f>
        <v>2.172581650986647E-2</v>
      </c>
      <c r="V472">
        <f t="shared" si="85"/>
        <v>7.3987892070692901E-4</v>
      </c>
      <c r="X472" s="18"/>
      <c r="Z472" s="13" t="str">
        <f t="shared" si="80"/>
        <v>23/12/2024 16:00:00</v>
      </c>
      <c r="AA472" s="8">
        <f>'Correlation Matrix'!G461</f>
        <v>1.7597143586715531E-3</v>
      </c>
      <c r="AB472">
        <f t="shared" si="86"/>
        <v>9.3263582744864182E-5</v>
      </c>
      <c r="AD472" s="18"/>
      <c r="AF472" s="13" t="str">
        <f t="shared" si="81"/>
        <v>23/12/2024 16:00:00</v>
      </c>
      <c r="AG472" s="8">
        <f>'Correlation Matrix'!H461</f>
        <v>5.5348263413139464E-3</v>
      </c>
      <c r="AH472">
        <f t="shared" si="87"/>
        <v>8.4847832349965735E-4</v>
      </c>
      <c r="AJ472" s="18"/>
      <c r="AX472" t="str">
        <f>'Correlation Matrix'!B47</f>
        <v>02/05/2023 16:00:00</v>
      </c>
      <c r="AY472" s="7">
        <f>'Correlation Matrix'!C47</f>
        <v>-6.2106490111019149E-3</v>
      </c>
      <c r="AZ472" s="7">
        <f>'Correlation Matrix'!D47</f>
        <v>1.5363973940272146E-2</v>
      </c>
      <c r="BA472" s="7">
        <f>'Correlation Matrix'!E47</f>
        <v>-4.4006122499330072E-2</v>
      </c>
      <c r="BB472" s="7">
        <f>'Correlation Matrix'!F47</f>
        <v>-1.7241806434505992E-2</v>
      </c>
      <c r="BC472" s="7">
        <f>'Correlation Matrix'!G47</f>
        <v>-1.0133836342985252E-2</v>
      </c>
      <c r="BD472" s="7">
        <f>'Correlation Matrix'!H47</f>
        <v>-3.38013842367243E-3</v>
      </c>
      <c r="BE472">
        <f>'Correlation Matrix'!I47</f>
        <v>44</v>
      </c>
    </row>
    <row r="473" spans="2:57" x14ac:dyDescent="0.2">
      <c r="B473" s="13" t="str">
        <f>'Correlation Matrix'!B462</f>
        <v>24/12/2024 13:05:00</v>
      </c>
      <c r="C473" s="24">
        <f>'Correlation Matrix'!C462</f>
        <v>1.1412669882966294E-2</v>
      </c>
      <c r="D473">
        <f t="shared" si="82"/>
        <v>1.1424750331523949E-4</v>
      </c>
      <c r="F473" s="18"/>
      <c r="H473" s="13" t="str">
        <f t="shared" si="77"/>
        <v>24/12/2024 13:05:00</v>
      </c>
      <c r="I473" s="24">
        <f>'Correlation Matrix'!D462</f>
        <v>1.7573287010900208E-2</v>
      </c>
      <c r="J473">
        <f t="shared" si="83"/>
        <v>3.7090755443429E-4</v>
      </c>
      <c r="L473" s="18"/>
      <c r="N473" s="13" t="str">
        <f t="shared" si="78"/>
        <v>24/12/2024 13:05:00</v>
      </c>
      <c r="O473" s="8">
        <f>'Correlation Matrix'!E462</f>
        <v>6.066752682237362E-3</v>
      </c>
      <c r="P473">
        <f t="shared" si="84"/>
        <v>2.0016106164480165E-4</v>
      </c>
      <c r="R473" s="18"/>
      <c r="T473" s="13" t="str">
        <f t="shared" si="79"/>
        <v>24/12/2024 13:05:00</v>
      </c>
      <c r="U473" s="8">
        <f>'Correlation Matrix'!F462</f>
        <v>2.3612761856796854E-3</v>
      </c>
      <c r="V473">
        <f t="shared" si="85"/>
        <v>7.2380685164573648E-4</v>
      </c>
      <c r="X473" s="18"/>
      <c r="Z473" s="13" t="str">
        <f t="shared" si="80"/>
        <v>24/12/2024 13:05:00</v>
      </c>
      <c r="AA473" s="8">
        <f>'Correlation Matrix'!G462</f>
        <v>1.2680155244483645E-2</v>
      </c>
      <c r="AB473">
        <f t="shared" si="86"/>
        <v>8.7853563457619213E-5</v>
      </c>
      <c r="AD473" s="18"/>
      <c r="AF473" s="13" t="str">
        <f t="shared" si="81"/>
        <v>24/12/2024 13:05:00</v>
      </c>
      <c r="AG473" s="8">
        <f>'Correlation Matrix'!H462</f>
        <v>6.5929026983375192E-3</v>
      </c>
      <c r="AH473">
        <f t="shared" si="87"/>
        <v>7.9940768224738806E-4</v>
      </c>
      <c r="AJ473" s="18"/>
      <c r="AX473" t="str">
        <f>'Correlation Matrix'!B46</f>
        <v>01/05/2023 16:00:00</v>
      </c>
      <c r="AY473" s="7">
        <f>'Correlation Matrix'!C46</f>
        <v>-5.305509011179143E-4</v>
      </c>
      <c r="AZ473" s="7">
        <f>'Correlation Matrix'!D46</f>
        <v>-3.27740176689299E-2</v>
      </c>
      <c r="BA473" s="7">
        <f>'Correlation Matrix'!E46</f>
        <v>-7.980508080971881E-3</v>
      </c>
      <c r="BB473" s="7">
        <f>'Correlation Matrix'!F46</f>
        <v>-1.1203516838493461E-2</v>
      </c>
      <c r="BC473" s="7">
        <f>'Correlation Matrix'!G46</f>
        <v>-4.4743318858270285E-4</v>
      </c>
      <c r="BD473" s="7">
        <f>'Correlation Matrix'!H46</f>
        <v>-4.5322188295567568E-3</v>
      </c>
      <c r="BE473">
        <f>'Correlation Matrix'!I46</f>
        <v>43</v>
      </c>
    </row>
    <row r="474" spans="2:57" x14ac:dyDescent="0.2">
      <c r="B474" s="13" t="str">
        <f>'Correlation Matrix'!B463</f>
        <v>26/12/2024 16:00:00</v>
      </c>
      <c r="C474" s="24">
        <f>'Correlation Matrix'!C463</f>
        <v>3.1708003828989626E-3</v>
      </c>
      <c r="D474">
        <f t="shared" si="82"/>
        <v>1.1520759514777908E-4</v>
      </c>
      <c r="F474" s="18"/>
      <c r="H474" s="13" t="str">
        <f t="shared" si="77"/>
        <v>26/12/2024 16:00:00</v>
      </c>
      <c r="I474" s="24">
        <f>'Correlation Matrix'!D463</f>
        <v>-8.7700627887910398E-3</v>
      </c>
      <c r="J474">
        <f t="shared" si="83"/>
        <v>3.6718232615028101E-4</v>
      </c>
      <c r="L474" s="18"/>
      <c r="N474" s="13" t="str">
        <f t="shared" si="78"/>
        <v>26/12/2024 16:00:00</v>
      </c>
      <c r="O474" s="8">
        <f>'Correlation Matrix'!E463</f>
        <v>9.728303178465408E-4</v>
      </c>
      <c r="P474">
        <f t="shared" si="84"/>
        <v>1.903597272325596E-4</v>
      </c>
      <c r="R474" s="18"/>
      <c r="T474" s="13" t="str">
        <f t="shared" si="79"/>
        <v>26/12/2024 16:00:00</v>
      </c>
      <c r="U474" s="8">
        <f>'Correlation Matrix'!F463</f>
        <v>0</v>
      </c>
      <c r="V474">
        <f t="shared" si="85"/>
        <v>6.8071297806049575E-4</v>
      </c>
      <c r="X474" s="18"/>
      <c r="Z474" s="13" t="str">
        <f t="shared" si="80"/>
        <v>26/12/2024 16:00:00</v>
      </c>
      <c r="AA474" s="8">
        <f>'Correlation Matrix'!G463</f>
        <v>8.2100278901148759E-4</v>
      </c>
      <c r="AB474">
        <f t="shared" si="86"/>
        <v>9.2229529871614427E-5</v>
      </c>
      <c r="AD474" s="18"/>
      <c r="AF474" s="13" t="str">
        <f t="shared" si="81"/>
        <v>26/12/2024 16:00:00</v>
      </c>
      <c r="AG474" s="8">
        <f>'Correlation Matrix'!H463</f>
        <v>-5.017134185287756E-3</v>
      </c>
      <c r="AH474">
        <f t="shared" si="87"/>
        <v>7.540512032719295E-4</v>
      </c>
      <c r="AJ474" s="18"/>
      <c r="AX474" t="str">
        <f>'Correlation Matrix'!B45</f>
        <v>28/04/2023 16:00:00</v>
      </c>
      <c r="AY474" s="7">
        <f>'Correlation Matrix'!C45</f>
        <v>7.5128277884640464E-3</v>
      </c>
      <c r="AZ474" s="7">
        <f>'Correlation Matrix'!D45</f>
        <v>-4.06057549259429E-2</v>
      </c>
      <c r="BA474" s="7">
        <f>'Correlation Matrix'!E45</f>
        <v>9.7160481796726775E-3</v>
      </c>
      <c r="BB474" s="7">
        <f>'Correlation Matrix'!F45</f>
        <v>5.0020271190078576E-2</v>
      </c>
      <c r="BC474" s="7">
        <f>'Correlation Matrix'!G45</f>
        <v>1.6877142001809762E-2</v>
      </c>
      <c r="BD474" s="7">
        <f>'Correlation Matrix'!H45</f>
        <v>8.4333941283750331E-3</v>
      </c>
      <c r="BE474">
        <f>'Correlation Matrix'!I45</f>
        <v>42</v>
      </c>
    </row>
    <row r="475" spans="2:57" x14ac:dyDescent="0.2">
      <c r="B475" s="13" t="str">
        <f>'Correlation Matrix'!B464</f>
        <v>27/12/2024 16:00:00</v>
      </c>
      <c r="C475" s="24">
        <f>'Correlation Matrix'!C464</f>
        <v>-1.3330680688083499E-2</v>
      </c>
      <c r="D475">
        <f t="shared" si="82"/>
        <v>1.0889837794300387E-4</v>
      </c>
      <c r="F475" s="18"/>
      <c r="H475" s="13" t="str">
        <f t="shared" si="77"/>
        <v>27/12/2024 16:00:00</v>
      </c>
      <c r="I475" s="24">
        <f>'Correlation Matrix'!D464</f>
        <v>-1.4640900388995468E-2</v>
      </c>
      <c r="J475">
        <f t="shared" si="83"/>
        <v>3.4976622666042437E-4</v>
      </c>
      <c r="L475" s="18"/>
      <c r="N475" s="13" t="str">
        <f t="shared" si="78"/>
        <v>27/12/2024 16:00:00</v>
      </c>
      <c r="O475" s="8">
        <f>'Correlation Matrix'!E464</f>
        <v>1.3889853484391336E-4</v>
      </c>
      <c r="P475">
        <f t="shared" si="84"/>
        <v>1.7899492752824529E-4</v>
      </c>
      <c r="R475" s="18"/>
      <c r="T475" s="13" t="str">
        <f t="shared" si="79"/>
        <v>27/12/2024 16:00:00</v>
      </c>
      <c r="U475" s="8">
        <f>'Correlation Matrix'!F464</f>
        <v>-1.6429249781067003E-2</v>
      </c>
      <c r="V475">
        <f t="shared" si="85"/>
        <v>6.3987019937686599E-4</v>
      </c>
      <c r="X475" s="18"/>
      <c r="Z475" s="13" t="str">
        <f t="shared" si="80"/>
        <v>27/12/2024 16:00:00</v>
      </c>
      <c r="AA475" s="8">
        <f>'Correlation Matrix'!G464</f>
        <v>-7.3946141225657274E-3</v>
      </c>
      <c r="AB475">
        <f t="shared" si="86"/>
        <v>8.6736200814091434E-5</v>
      </c>
      <c r="AD475" s="18"/>
      <c r="AF475" s="13" t="str">
        <f t="shared" si="81"/>
        <v>27/12/2024 16:00:00</v>
      </c>
      <c r="AG475" s="8">
        <f>'Correlation Matrix'!H464</f>
        <v>-9.2271844089897304E-3</v>
      </c>
      <c r="AH475">
        <f t="shared" si="87"/>
        <v>7.1031842920160463E-4</v>
      </c>
      <c r="AJ475" s="18"/>
      <c r="AX475" t="str">
        <f>'Correlation Matrix'!B44</f>
        <v>27/04/2023 16:00:00</v>
      </c>
      <c r="AY475" s="7">
        <f>'Correlation Matrix'!C44</f>
        <v>2.7999541114928781E-2</v>
      </c>
      <c r="AZ475" s="7">
        <f>'Correlation Matrix'!D44</f>
        <v>4.5072806026572675E-2</v>
      </c>
      <c r="BA475" s="7">
        <f>'Correlation Matrix'!E44</f>
        <v>5.8270672193616426E-3</v>
      </c>
      <c r="BB475" s="7">
        <f>'Correlation Matrix'!F44</f>
        <v>2.4262041824640191E-3</v>
      </c>
      <c r="BC475" s="7">
        <f>'Correlation Matrix'!G44</f>
        <v>1.8665371789163169E-2</v>
      </c>
      <c r="BD475" s="7">
        <f>'Correlation Matrix'!H44</f>
        <v>1.1663850206553764E-2</v>
      </c>
      <c r="BE475">
        <f>'Correlation Matrix'!I44</f>
        <v>41</v>
      </c>
    </row>
    <row r="476" spans="2:57" x14ac:dyDescent="0.2">
      <c r="B476" s="13" t="str">
        <f>'Correlation Matrix'!B465</f>
        <v>30/12/2024 16:00:00</v>
      </c>
      <c r="C476" s="24">
        <f>'Correlation Matrix'!C465</f>
        <v>-1.3352174576538492E-2</v>
      </c>
      <c r="D476">
        <f t="shared" si="82"/>
        <v>1.1302689812288217E-4</v>
      </c>
      <c r="F476" s="18"/>
      <c r="H476" s="13" t="str">
        <f t="shared" si="77"/>
        <v>30/12/2024 16:00:00</v>
      </c>
      <c r="I476" s="24">
        <f>'Correlation Matrix'!D465</f>
        <v>-1.1010110097960732E-2</v>
      </c>
      <c r="J476">
        <f t="shared" si="83"/>
        <v>3.416416109128282E-4</v>
      </c>
      <c r="L476" s="18"/>
      <c r="N476" s="13" t="str">
        <f t="shared" si="78"/>
        <v>30/12/2024 16:00:00</v>
      </c>
      <c r="O476" s="8">
        <f>'Correlation Matrix'!E465</f>
        <v>-6.479278597757961E-3</v>
      </c>
      <c r="P476">
        <f t="shared" si="84"/>
        <v>1.6825638944472946E-4</v>
      </c>
      <c r="R476" s="18"/>
      <c r="T476" s="13" t="str">
        <f t="shared" si="79"/>
        <v>30/12/2024 16:00:00</v>
      </c>
      <c r="U476" s="8">
        <f>'Correlation Matrix'!F465</f>
        <v>-1.8034357257071521E-2</v>
      </c>
      <c r="V476">
        <f t="shared" si="85"/>
        <v>6.1767320231637536E-4</v>
      </c>
      <c r="X476" s="18"/>
      <c r="Z476" s="13" t="str">
        <f t="shared" si="80"/>
        <v>30/12/2024 16:00:00</v>
      </c>
      <c r="AA476" s="8">
        <f>'Correlation Matrix'!G465</f>
        <v>-1.2574025274225561E-2</v>
      </c>
      <c r="AB476">
        <f t="shared" si="86"/>
        <v>8.4812847846544857E-5</v>
      </c>
      <c r="AD476" s="18"/>
      <c r="AF476" s="13" t="str">
        <f t="shared" si="81"/>
        <v>30/12/2024 16:00:00</v>
      </c>
      <c r="AG476" s="8">
        <f>'Correlation Matrix'!H465</f>
        <v>-9.7160277925580226E-4</v>
      </c>
      <c r="AH476">
        <f t="shared" si="87"/>
        <v>6.728077793765585E-4</v>
      </c>
      <c r="AJ476" s="18"/>
      <c r="AX476" t="str">
        <f>'Correlation Matrix'!B43</f>
        <v>26/04/2023 16:00:00</v>
      </c>
      <c r="AY476" s="7">
        <f>'Correlation Matrix'!C43</f>
        <v>-6.10631087419618E-5</v>
      </c>
      <c r="AZ476" s="7">
        <f>'Correlation Matrix'!D43</f>
        <v>2.3224363504834221E-2</v>
      </c>
      <c r="BA476" s="7">
        <f>'Correlation Matrix'!E43</f>
        <v>-1.7972242404430482E-2</v>
      </c>
      <c r="BB476" s="7">
        <f>'Correlation Matrix'!F43</f>
        <v>1.7974340118027305E-2</v>
      </c>
      <c r="BC476" s="7">
        <f>'Correlation Matrix'!G43</f>
        <v>-4.8144362601725632E-3</v>
      </c>
      <c r="BD476" s="7">
        <f>'Correlation Matrix'!H43</f>
        <v>-1.4006381210090534E-2</v>
      </c>
      <c r="BE476">
        <f>'Correlation Matrix'!I43</f>
        <v>40</v>
      </c>
    </row>
    <row r="477" spans="2:57" x14ac:dyDescent="0.2">
      <c r="B477" s="13" t="str">
        <f>'Correlation Matrix'!B466</f>
        <v>31/12/2024 16:00:00</v>
      </c>
      <c r="C477" s="24">
        <f>'Correlation Matrix'!C466</f>
        <v>-7.0829152900175382E-3</v>
      </c>
      <c r="D477">
        <f t="shared" si="82"/>
        <v>1.1694211819085091E-4</v>
      </c>
      <c r="F477" s="18"/>
      <c r="H477" s="13" t="str">
        <f t="shared" si="77"/>
        <v>31/12/2024 16:00:00</v>
      </c>
      <c r="I477" s="24">
        <f>'Correlation Matrix'!D466</f>
        <v>-8.6682791060346213E-3</v>
      </c>
      <c r="J477">
        <f t="shared" si="83"/>
        <v>3.2841646572021152E-4</v>
      </c>
      <c r="L477" s="18"/>
      <c r="N477" s="13" t="str">
        <f t="shared" si="78"/>
        <v>31/12/2024 16:00:00</v>
      </c>
      <c r="O477" s="8">
        <f>'Correlation Matrix'!E466</f>
        <v>1.2295663919197867E-2</v>
      </c>
      <c r="P477">
        <f t="shared" si="84"/>
        <v>1.6067986914688754E-4</v>
      </c>
      <c r="R477" s="18"/>
      <c r="T477" s="13" t="str">
        <f t="shared" si="79"/>
        <v>31/12/2024 16:00:00</v>
      </c>
      <c r="U477" s="8">
        <f>'Correlation Matrix'!F466</f>
        <v>2.2190169845839698E-4</v>
      </c>
      <c r="V477">
        <f t="shared" si="85"/>
        <v>6.0012709267793412E-4</v>
      </c>
      <c r="X477" s="18"/>
      <c r="Z477" s="13" t="str">
        <f t="shared" si="80"/>
        <v>31/12/2024 16:00:00</v>
      </c>
      <c r="AA477" s="8">
        <f>'Correlation Matrix'!G466</f>
        <v>1.9389429334249076E-3</v>
      </c>
      <c r="AB477">
        <f t="shared" si="86"/>
        <v>8.921044367156396E-5</v>
      </c>
      <c r="AD477" s="18"/>
      <c r="AF477" s="13" t="str">
        <f t="shared" si="81"/>
        <v>31/12/2024 16:00:00</v>
      </c>
      <c r="AG477" s="8">
        <f>'Correlation Matrix'!H466</f>
        <v>-1.159935676949852E-2</v>
      </c>
      <c r="AH477">
        <f t="shared" si="87"/>
        <v>6.3249595333160437E-4</v>
      </c>
      <c r="AJ477" s="18"/>
      <c r="AX477" t="str">
        <f>'Correlation Matrix'!B42</f>
        <v>25/04/2023 16:00:00</v>
      </c>
      <c r="AY477" s="7">
        <f>'Correlation Matrix'!C42</f>
        <v>-9.4804721014777864E-3</v>
      </c>
      <c r="AZ477" s="7">
        <f>'Correlation Matrix'!D42</f>
        <v>-3.4872774014128673E-2</v>
      </c>
      <c r="BA477" s="7">
        <f>'Correlation Matrix'!E42</f>
        <v>-1.4627100155043916E-2</v>
      </c>
      <c r="BB477" s="7">
        <f>'Correlation Matrix'!F42</f>
        <v>-2.4833354299409229E-2</v>
      </c>
      <c r="BC477" s="7">
        <f>'Correlation Matrix'!G42</f>
        <v>-1.6683647204055102E-2</v>
      </c>
      <c r="BD477" s="7">
        <f>'Correlation Matrix'!H42</f>
        <v>-4.6686636479363539E-3</v>
      </c>
      <c r="BE477">
        <f>'Correlation Matrix'!I42</f>
        <v>39</v>
      </c>
    </row>
    <row r="478" spans="2:57" x14ac:dyDescent="0.2">
      <c r="B478" s="13" t="str">
        <f>'Correlation Matrix'!B467</f>
        <v>02/01/2025 16:00:00</v>
      </c>
      <c r="C478" s="24">
        <f>'Correlation Matrix'!C467</f>
        <v>-2.6586226084739983E-2</v>
      </c>
      <c r="D478">
        <f t="shared" si="82"/>
        <v>1.129356524397337E-4</v>
      </c>
      <c r="F478" s="18"/>
      <c r="H478" s="13" t="str">
        <f t="shared" si="77"/>
        <v>02/01/2025 16:00:00</v>
      </c>
      <c r="I478" s="24">
        <f>'Correlation Matrix'!D467</f>
        <v>3.7760787344755151E-3</v>
      </c>
      <c r="J478">
        <f t="shared" si="83"/>
        <v>3.1321982153660583E-4</v>
      </c>
      <c r="L478" s="18"/>
      <c r="N478" s="13" t="str">
        <f t="shared" si="78"/>
        <v>02/01/2025 16:00:00</v>
      </c>
      <c r="O478" s="8">
        <f>'Correlation Matrix'!E467</f>
        <v>1.2828164254112234E-2</v>
      </c>
      <c r="P478">
        <f t="shared" si="84"/>
        <v>1.6011007807090614E-4</v>
      </c>
      <c r="R478" s="18"/>
      <c r="T478" s="13" t="str">
        <f t="shared" si="79"/>
        <v>02/01/2025 16:00:00</v>
      </c>
      <c r="U478" s="8">
        <f>'Correlation Matrix'!F467</f>
        <v>3.7025135035238001E-2</v>
      </c>
      <c r="V478">
        <f t="shared" si="85"/>
        <v>5.641224215390848E-4</v>
      </c>
      <c r="X478" s="18"/>
      <c r="Z478" s="13" t="str">
        <f t="shared" si="80"/>
        <v>02/01/2025 16:00:00</v>
      </c>
      <c r="AA478" s="8">
        <f>'Correlation Matrix'!G467</f>
        <v>-7.9506982405669908E-3</v>
      </c>
      <c r="AB478">
        <f t="shared" si="86"/>
        <v>8.4083387033214818E-5</v>
      </c>
      <c r="AD478" s="18"/>
      <c r="AF478" s="13" t="str">
        <f t="shared" si="81"/>
        <v>02/01/2025 16:00:00</v>
      </c>
      <c r="AG478" s="8">
        <f>'Correlation Matrix'!H467</f>
        <v>8.1063426286136608E-2</v>
      </c>
      <c r="AH478">
        <f t="shared" si="87"/>
        <v>6.0261890077967467E-4</v>
      </c>
      <c r="AJ478" s="18"/>
      <c r="AX478" t="str">
        <f>'Correlation Matrix'!B41</f>
        <v>24/04/2023 16:00:00</v>
      </c>
      <c r="AY478" s="7">
        <f>'Correlation Matrix'!C41</f>
        <v>1.87679788705659E-3</v>
      </c>
      <c r="AZ478" s="7">
        <f>'Correlation Matrix'!D41</f>
        <v>-7.0366664602394789E-3</v>
      </c>
      <c r="BA478" s="7">
        <f>'Correlation Matrix'!E41</f>
        <v>1.3858119607848673E-2</v>
      </c>
      <c r="BB478" s="7">
        <f>'Correlation Matrix'!F41</f>
        <v>-1.6351311463343406E-2</v>
      </c>
      <c r="BC478" s="7">
        <f>'Correlation Matrix'!G41</f>
        <v>-1.3600546118225623E-3</v>
      </c>
      <c r="BD478" s="7">
        <f>'Correlation Matrix'!H41</f>
        <v>9.6204590150870163E-3</v>
      </c>
      <c r="BE478">
        <f>'Correlation Matrix'!I41</f>
        <v>38</v>
      </c>
    </row>
    <row r="479" spans="2:57" x14ac:dyDescent="0.2">
      <c r="B479" s="13" t="str">
        <f>'Correlation Matrix'!B468</f>
        <v>03/01/2025 16:00:00</v>
      </c>
      <c r="C479" s="24">
        <f>'Correlation Matrix'!C468</f>
        <v>-2.0114536450788353E-3</v>
      </c>
      <c r="D479">
        <f t="shared" si="82"/>
        <v>1.4856915833908423E-4</v>
      </c>
      <c r="F479" s="18"/>
      <c r="H479" s="13" t="str">
        <f t="shared" si="77"/>
        <v>03/01/2025 16:00:00</v>
      </c>
      <c r="I479" s="24">
        <f>'Correlation Matrix'!D468</f>
        <v>1.7866859924863424E-2</v>
      </c>
      <c r="J479">
        <f t="shared" si="83"/>
        <v>2.9528215848094696E-4</v>
      </c>
      <c r="L479" s="18"/>
      <c r="N479" s="13" t="str">
        <f t="shared" si="78"/>
        <v>03/01/2025 16:00:00</v>
      </c>
      <c r="O479" s="8">
        <f>'Correlation Matrix'!E468</f>
        <v>7.7403971469335673E-3</v>
      </c>
      <c r="P479">
        <f t="shared" si="84"/>
        <v>1.6037718127448074E-4</v>
      </c>
      <c r="R479" s="18"/>
      <c r="T479" s="13" t="str">
        <f t="shared" si="79"/>
        <v>03/01/2025 16:00:00</v>
      </c>
      <c r="U479" s="8">
        <f>'Correlation Matrix'!F468</f>
        <v>3.487748467734287E-2</v>
      </c>
      <c r="V479">
        <f t="shared" si="85"/>
        <v>6.1252671370939623E-4</v>
      </c>
      <c r="X479" s="18"/>
      <c r="Z479" s="13" t="str">
        <f t="shared" si="80"/>
        <v>03/01/2025 16:00:00</v>
      </c>
      <c r="AA479" s="8">
        <f>'Correlation Matrix'!G468</f>
        <v>-1.9927959380963024E-3</v>
      </c>
      <c r="AB479">
        <f t="shared" si="86"/>
        <v>8.2831199961975235E-5</v>
      </c>
      <c r="AD479" s="18"/>
      <c r="AF479" s="13" t="str">
        <f t="shared" si="81"/>
        <v>03/01/2025 16:00:00</v>
      </c>
      <c r="AG479" s="8">
        <f>'Correlation Matrix'!H468</f>
        <v>3.9601134157108461E-2</v>
      </c>
      <c r="AH479">
        <f t="shared" si="87"/>
        <v>9.6073851160776878E-4</v>
      </c>
      <c r="AJ479" s="18"/>
      <c r="AX479" t="str">
        <f>'Correlation Matrix'!B40</f>
        <v>21/04/2023 16:00:00</v>
      </c>
      <c r="AY479" s="7">
        <f>'Correlation Matrix'!C40</f>
        <v>-9.829126077551523E-3</v>
      </c>
      <c r="AZ479" s="7">
        <f>'Correlation Matrix'!D40</f>
        <v>2.9892627588533564E-2</v>
      </c>
      <c r="BA479" s="7">
        <f>'Correlation Matrix'!E40</f>
        <v>-4.3071724846653553E-3</v>
      </c>
      <c r="BB479" s="7">
        <f>'Correlation Matrix'!F40</f>
        <v>3.5664789141377868E-3</v>
      </c>
      <c r="BC479" s="7">
        <f>'Correlation Matrix'!G40</f>
        <v>6.3979528733938565E-4</v>
      </c>
      <c r="BD479" s="7">
        <f>'Correlation Matrix'!H40</f>
        <v>1.0456150475590779E-3</v>
      </c>
      <c r="BE479">
        <f>'Correlation Matrix'!I40</f>
        <v>37</v>
      </c>
    </row>
    <row r="480" spans="2:57" x14ac:dyDescent="0.2">
      <c r="B480" s="13" t="str">
        <f>'Correlation Matrix'!B469</f>
        <v>06/01/2025 16:00:00</v>
      </c>
      <c r="C480" s="24">
        <f>'Correlation Matrix'!C469</f>
        <v>6.7163820337442027E-3</v>
      </c>
      <c r="D480">
        <f t="shared" si="82"/>
        <v>1.3989776558471722E-4</v>
      </c>
      <c r="F480" s="18"/>
      <c r="H480" s="13" t="str">
        <f t="shared" si="77"/>
        <v>06/01/2025 16:00:00</v>
      </c>
      <c r="I480" s="24">
        <f>'Correlation Matrix'!D469</f>
        <v>1.5139731407784835E-2</v>
      </c>
      <c r="J480">
        <f t="shared" si="83"/>
        <v>2.9671870998657156E-4</v>
      </c>
      <c r="L480" s="18"/>
      <c r="N480" s="13" t="str">
        <f t="shared" si="78"/>
        <v>06/01/2025 16:00:00</v>
      </c>
      <c r="O480" s="8">
        <f>'Correlation Matrix'!E469</f>
        <v>-3.9985143579154636E-3</v>
      </c>
      <c r="P480">
        <f t="shared" si="84"/>
        <v>1.5434937527754731E-4</v>
      </c>
      <c r="R480" s="18"/>
      <c r="T480" s="13" t="str">
        <f t="shared" si="79"/>
        <v>06/01/2025 16:00:00</v>
      </c>
      <c r="U480" s="8">
        <f>'Correlation Matrix'!F469</f>
        <v>2.4274521848517052E-2</v>
      </c>
      <c r="V480">
        <f t="shared" si="85"/>
        <v>6.4876144713192966E-4</v>
      </c>
      <c r="X480" s="18"/>
      <c r="Z480" s="13" t="str">
        <f t="shared" si="80"/>
        <v>06/01/2025 16:00:00</v>
      </c>
      <c r="AA480" s="8">
        <f>'Correlation Matrix'!G469</f>
        <v>-1.8252885081477356E-2</v>
      </c>
      <c r="AB480">
        <f t="shared" si="86"/>
        <v>7.8099602103310297E-5</v>
      </c>
      <c r="AD480" s="18"/>
      <c r="AF480" s="13" t="str">
        <f t="shared" si="81"/>
        <v>06/01/2025 16:00:00</v>
      </c>
      <c r="AG480" s="8">
        <f>'Correlation Matrix'!H469</f>
        <v>4.599401649462672E-2</v>
      </c>
      <c r="AH480">
        <f t="shared" si="87"/>
        <v>9.9718919050306091E-4</v>
      </c>
      <c r="AJ480" s="18"/>
      <c r="AX480" t="str">
        <f>'Correlation Matrix'!B39</f>
        <v>20/04/2023 16:00:00</v>
      </c>
      <c r="AY480" s="7">
        <f>'Correlation Matrix'!C39</f>
        <v>-5.8633648894377199E-3</v>
      </c>
      <c r="AZ480" s="7">
        <f>'Correlation Matrix'!D39</f>
        <v>-4.7090568015726447E-3</v>
      </c>
      <c r="BA480" s="7">
        <f>'Correlation Matrix'!E39</f>
        <v>-4.8747637132063809E-3</v>
      </c>
      <c r="BB480" s="7">
        <f>'Correlation Matrix'!F39</f>
        <v>-3.816662617753569E-2</v>
      </c>
      <c r="BC480" s="7">
        <f>'Correlation Matrix'!G39</f>
        <v>5.8839431589745661E-3</v>
      </c>
      <c r="BD480" s="7">
        <f>'Correlation Matrix'!H39</f>
        <v>2.2749294785337909E-2</v>
      </c>
      <c r="BE480">
        <f>'Correlation Matrix'!I39</f>
        <v>36</v>
      </c>
    </row>
    <row r="481" spans="2:57" x14ac:dyDescent="0.2">
      <c r="B481" s="13" t="str">
        <f>'Correlation Matrix'!B470</f>
        <v>07/01/2025 16:00:00</v>
      </c>
      <c r="C481" s="24">
        <f>'Correlation Matrix'!C470</f>
        <v>-1.1453092086491822E-2</v>
      </c>
      <c r="D481">
        <f t="shared" si="82"/>
        <v>1.3421048690702631E-4</v>
      </c>
      <c r="F481" s="18"/>
      <c r="H481" s="13" t="str">
        <f t="shared" si="77"/>
        <v>07/01/2025 16:00:00</v>
      </c>
      <c r="I481" s="24">
        <f>'Correlation Matrix'!D470</f>
        <v>-2.4460883367675646E-2</v>
      </c>
      <c r="J481">
        <f t="shared" si="83"/>
        <v>2.9266827541336925E-4</v>
      </c>
      <c r="L481" s="18"/>
      <c r="N481" s="13" t="str">
        <f t="shared" si="78"/>
        <v>07/01/2025 16:00:00</v>
      </c>
      <c r="O481" s="8">
        <f>'Correlation Matrix'!E470</f>
        <v>1.5698486445798812E-2</v>
      </c>
      <c r="P481">
        <f t="shared" si="84"/>
        <v>1.4604769978512184E-4</v>
      </c>
      <c r="R481" s="18"/>
      <c r="T481" s="13" t="str">
        <f t="shared" si="79"/>
        <v>07/01/2025 16:00:00</v>
      </c>
      <c r="U481" s="8">
        <f>'Correlation Matrix'!F470</f>
        <v>-1.1961622600513006E-2</v>
      </c>
      <c r="V481">
        <f t="shared" si="85"/>
        <v>6.4519090496246176E-4</v>
      </c>
      <c r="X481" s="18"/>
      <c r="Z481" s="13" t="str">
        <f t="shared" si="80"/>
        <v>07/01/2025 16:00:00</v>
      </c>
      <c r="AA481" s="8">
        <f>'Correlation Matrix'!G470</f>
        <v>-1.0358340855613594E-3</v>
      </c>
      <c r="AB481">
        <f t="shared" si="86"/>
        <v>9.3403694804968822E-5</v>
      </c>
      <c r="AD481" s="18"/>
      <c r="AF481" s="13" t="str">
        <f t="shared" si="81"/>
        <v>07/01/2025 16:00:00</v>
      </c>
      <c r="AG481" s="8">
        <f>'Correlation Matrix'!H470</f>
        <v>-3.3278060653710556E-2</v>
      </c>
      <c r="AH481">
        <f t="shared" si="87"/>
        <v>1.0642848122713569E-3</v>
      </c>
      <c r="AJ481" s="18"/>
      <c r="AX481" t="str">
        <f>'Correlation Matrix'!B38</f>
        <v>19/04/2023 16:00:00</v>
      </c>
      <c r="AY481" s="7">
        <f>'Correlation Matrix'!C38</f>
        <v>6.9440566372668067E-3</v>
      </c>
      <c r="AZ481" s="7">
        <f>'Correlation Matrix'!D38</f>
        <v>1.9361689049145949E-2</v>
      </c>
      <c r="BA481" s="7">
        <f>'Correlation Matrix'!E38</f>
        <v>9.3786642278969993E-4</v>
      </c>
      <c r="BB481" s="7">
        <f>'Correlation Matrix'!F38</f>
        <v>-3.1223149462274464E-2</v>
      </c>
      <c r="BC481" s="7">
        <f>'Correlation Matrix'!G38</f>
        <v>1.2883832574545969E-3</v>
      </c>
      <c r="BD481" s="7">
        <f>'Correlation Matrix'!H38</f>
        <v>3.6185793019841133E-3</v>
      </c>
      <c r="BE481">
        <f>'Correlation Matrix'!I38</f>
        <v>35</v>
      </c>
    </row>
    <row r="482" spans="2:57" x14ac:dyDescent="0.2">
      <c r="B482" s="13" t="str">
        <f>'Correlation Matrix'!B471</f>
        <v>08/01/2025 16:00:00</v>
      </c>
      <c r="C482" s="24">
        <f>'Correlation Matrix'!C471</f>
        <v>2.0209942743203797E-3</v>
      </c>
      <c r="D482">
        <f t="shared" si="82"/>
        <v>1.3402825679310442E-4</v>
      </c>
      <c r="F482" s="18"/>
      <c r="H482" s="13" t="str">
        <f t="shared" si="77"/>
        <v>08/01/2025 16:00:00</v>
      </c>
      <c r="I482" s="24">
        <f>'Correlation Matrix'!D471</f>
        <v>9.0041419113513752E-5</v>
      </c>
      <c r="J482">
        <f t="shared" si="83"/>
        <v>3.1100826779618897E-4</v>
      </c>
      <c r="L482" s="18"/>
      <c r="N482" s="13" t="str">
        <f t="shared" si="78"/>
        <v>08/01/2025 16:00:00</v>
      </c>
      <c r="O482" s="8">
        <f>'Correlation Matrix'!E471</f>
        <v>4.73507837255931E-3</v>
      </c>
      <c r="P482">
        <f t="shared" si="84"/>
        <v>1.5207138639935028E-4</v>
      </c>
      <c r="R482" s="18"/>
      <c r="T482" s="13" t="str">
        <f t="shared" si="79"/>
        <v>08/01/2025 16:00:00</v>
      </c>
      <c r="U482" s="8">
        <f>'Correlation Matrix'!F471</f>
        <v>-1.251940415322942E-2</v>
      </c>
      <c r="V482">
        <f t="shared" si="85"/>
        <v>6.1506427557894022E-4</v>
      </c>
      <c r="X482" s="18"/>
      <c r="Z482" s="13" t="str">
        <f t="shared" si="80"/>
        <v>08/01/2025 16:00:00</v>
      </c>
      <c r="AA482" s="8">
        <f>'Correlation Matrix'!G471</f>
        <v>9.7295961154012945E-3</v>
      </c>
      <c r="AB482">
        <f t="shared" si="86"/>
        <v>8.7863850251839322E-5</v>
      </c>
      <c r="AD482" s="18"/>
      <c r="AF482" s="13" t="str">
        <f t="shared" si="81"/>
        <v>08/01/2025 16:00:00</v>
      </c>
      <c r="AG482" s="8">
        <f>'Correlation Matrix'!H471</f>
        <v>-4.7218814009692821E-2</v>
      </c>
      <c r="AH482">
        <f t="shared" si="87"/>
        <v>1.0668734827873978E-3</v>
      </c>
      <c r="AJ482" s="18"/>
      <c r="AX482" t="str">
        <f>'Correlation Matrix'!B37</f>
        <v>18/04/2023 16:00:00</v>
      </c>
      <c r="AY482" s="7">
        <f>'Correlation Matrix'!C37</f>
        <v>7.476670343020137E-3</v>
      </c>
      <c r="AZ482" s="7">
        <f>'Correlation Matrix'!D37</f>
        <v>-4.2918520815410323E-3</v>
      </c>
      <c r="BA482" s="7">
        <f>'Correlation Matrix'!E37</f>
        <v>-2.3430188788145343E-3</v>
      </c>
      <c r="BB482" s="7">
        <f>'Correlation Matrix'!F37</f>
        <v>-8.4824406813392237E-3</v>
      </c>
      <c r="BC482" s="7">
        <f>'Correlation Matrix'!G37</f>
        <v>-1.1810813634730868E-3</v>
      </c>
      <c r="BD482" s="7">
        <f>'Correlation Matrix'!H37</f>
        <v>-7.4906717291576257E-3</v>
      </c>
      <c r="BE482">
        <f>'Correlation Matrix'!I37</f>
        <v>34</v>
      </c>
    </row>
    <row r="483" spans="2:57" x14ac:dyDescent="0.2">
      <c r="B483" s="13" t="str">
        <f>'Correlation Matrix'!B472</f>
        <v>10/01/2025 16:00:00</v>
      </c>
      <c r="C483" s="24">
        <f>'Correlation Matrix'!C472</f>
        <v>-2.4399083362794845E-2</v>
      </c>
      <c r="D483">
        <f t="shared" si="82"/>
        <v>1.262316264569283E-4</v>
      </c>
      <c r="F483" s="18"/>
      <c r="H483" s="13" t="str">
        <f t="shared" si="77"/>
        <v>10/01/2025 16:00:00</v>
      </c>
      <c r="I483" s="24">
        <f>'Correlation Matrix'!D472</f>
        <v>-1.4465076393119836E-2</v>
      </c>
      <c r="J483">
        <f t="shared" si="83"/>
        <v>2.9234825817584697E-4</v>
      </c>
      <c r="L483" s="18"/>
      <c r="N483" s="13" t="str">
        <f t="shared" si="78"/>
        <v>10/01/2025 16:00:00</v>
      </c>
      <c r="O483" s="8">
        <f>'Correlation Matrix'!E472</f>
        <v>1.8719238926048414E-2</v>
      </c>
      <c r="P483">
        <f t="shared" si="84"/>
        <v>1.44292361247046E-4</v>
      </c>
      <c r="R483" s="18"/>
      <c r="T483" s="13" t="str">
        <f t="shared" si="79"/>
        <v>10/01/2025 16:00:00</v>
      </c>
      <c r="U483" s="8">
        <f>'Correlation Matrix'!F472</f>
        <v>-1.960438176844527E-2</v>
      </c>
      <c r="V483">
        <f t="shared" si="85"/>
        <v>5.8756454786531762E-4</v>
      </c>
      <c r="X483" s="18"/>
      <c r="Z483" s="13" t="str">
        <f t="shared" si="80"/>
        <v>10/01/2025 16:00:00</v>
      </c>
      <c r="AA483" s="8">
        <f>'Correlation Matrix'!G472</f>
        <v>-2.2976908645200977E-2</v>
      </c>
      <c r="AB483">
        <f t="shared" si="86"/>
        <v>8.8271921670858878E-5</v>
      </c>
      <c r="AD483" s="18"/>
      <c r="AF483" s="13" t="str">
        <f t="shared" si="81"/>
        <v>10/01/2025 16:00:00</v>
      </c>
      <c r="AG483" s="8">
        <f>'Correlation Matrix'!H472</f>
        <v>0.22442226097548523</v>
      </c>
      <c r="AH483">
        <f t="shared" si="87"/>
        <v>1.1366380576090717E-3</v>
      </c>
      <c r="AJ483" s="18"/>
      <c r="AX483" t="str">
        <f>'Correlation Matrix'!B36</f>
        <v>17/04/2023 16:00:00</v>
      </c>
      <c r="AY483" s="7">
        <f>'Correlation Matrix'!C36</f>
        <v>1.2105072039954903E-4</v>
      </c>
      <c r="AZ483" s="7">
        <f>'Correlation Matrix'!D36</f>
        <v>2.2411702438114821E-3</v>
      </c>
      <c r="BA483" s="7">
        <f>'Correlation Matrix'!E36</f>
        <v>-8.8537391031097579E-3</v>
      </c>
      <c r="BB483" s="7">
        <f>'Correlation Matrix'!F36</f>
        <v>1.5917419168857166E-2</v>
      </c>
      <c r="BC483" s="7">
        <f>'Correlation Matrix'!G36</f>
        <v>8.8568022000243176E-4</v>
      </c>
      <c r="BD483" s="7">
        <f>'Correlation Matrix'!H36</f>
        <v>-1.8353984556823476E-2</v>
      </c>
      <c r="BE483">
        <f>'Correlation Matrix'!I36</f>
        <v>33</v>
      </c>
    </row>
    <row r="484" spans="2:57" x14ac:dyDescent="0.2">
      <c r="B484" s="13" t="str">
        <f>'Correlation Matrix'!B473</f>
        <v>13/01/2025 16:00:00</v>
      </c>
      <c r="C484" s="24">
        <f>'Correlation Matrix'!C473</f>
        <v>-1.0397971666903203E-2</v>
      </c>
      <c r="D484">
        <f t="shared" si="82"/>
        <v>1.5437664500618937E-4</v>
      </c>
      <c r="F484" s="18"/>
      <c r="H484" s="13" t="str">
        <f t="shared" si="77"/>
        <v>13/01/2025 16:00:00</v>
      </c>
      <c r="I484" s="24">
        <f>'Correlation Matrix'!D473</f>
        <v>-2.1947882610141591E-3</v>
      </c>
      <c r="J484">
        <f t="shared" si="83"/>
        <v>2.8736166878882372E-4</v>
      </c>
      <c r="L484" s="18"/>
      <c r="N484" s="13" t="str">
        <f t="shared" si="78"/>
        <v>13/01/2025 16:00:00</v>
      </c>
      <c r="O484" s="8">
        <f>'Correlation Matrix'!E473</f>
        <v>1.4328100154079105E-2</v>
      </c>
      <c r="P484">
        <f t="shared" si="84"/>
        <v>1.5665941393045241E-4</v>
      </c>
      <c r="R484" s="18"/>
      <c r="T484" s="13" t="str">
        <f t="shared" si="79"/>
        <v>13/01/2025 16:00:00</v>
      </c>
      <c r="U484" s="8">
        <f>'Correlation Matrix'!F473</f>
        <v>-1.2717424472710005E-2</v>
      </c>
      <c r="V484">
        <f t="shared" si="85"/>
        <v>5.7537058206477546E-4</v>
      </c>
      <c r="X484" s="18"/>
      <c r="Z484" s="13" t="str">
        <f t="shared" si="80"/>
        <v>13/01/2025 16:00:00</v>
      </c>
      <c r="AA484" s="8">
        <f>'Correlation Matrix'!G473</f>
        <v>4.7544524360819022E-4</v>
      </c>
      <c r="AB484">
        <f t="shared" si="86"/>
        <v>1.1465190622400205E-4</v>
      </c>
      <c r="AD484" s="18"/>
      <c r="AF484" s="13" t="str">
        <f t="shared" si="81"/>
        <v>13/01/2025 16:00:00</v>
      </c>
      <c r="AG484" s="8">
        <f>'Correlation Matrix'!H473</f>
        <v>-8.8862906371565964E-2</v>
      </c>
      <c r="AH484">
        <f t="shared" si="87"/>
        <v>4.090360847433458E-3</v>
      </c>
      <c r="AJ484" s="18"/>
      <c r="AX484" t="str">
        <f>'Correlation Matrix'!B35</f>
        <v>14/04/2023 16:00:00</v>
      </c>
      <c r="AY484" s="7">
        <f>'Correlation Matrix'!C35</f>
        <v>-2.1162749380318254E-3</v>
      </c>
      <c r="AZ484" s="7">
        <f>'Correlation Matrix'!D35</f>
        <v>1.0736421899026558E-3</v>
      </c>
      <c r="BA484" s="7">
        <f>'Correlation Matrix'!E35</f>
        <v>2.0317541021141372E-3</v>
      </c>
      <c r="BB484" s="7">
        <f>'Correlation Matrix'!F35</f>
        <v>-3.9507698375512101E-2</v>
      </c>
      <c r="BC484" s="7">
        <f>'Correlation Matrix'!G35</f>
        <v>7.4924886943434086E-3</v>
      </c>
      <c r="BD484" s="7">
        <f>'Correlation Matrix'!H35</f>
        <v>-9.2466635252889569E-3</v>
      </c>
      <c r="BE484">
        <f>'Correlation Matrix'!I35</f>
        <v>32</v>
      </c>
    </row>
    <row r="485" spans="2:57" x14ac:dyDescent="0.2">
      <c r="B485" s="13" t="str">
        <f>'Correlation Matrix'!B474</f>
        <v>14/01/2025 16:00:00</v>
      </c>
      <c r="C485" s="24">
        <f>'Correlation Matrix'!C474</f>
        <v>-4.7896088825642048E-3</v>
      </c>
      <c r="D485">
        <f t="shared" si="82"/>
        <v>1.516011151929613E-4</v>
      </c>
      <c r="F485" s="18"/>
      <c r="H485" s="13" t="str">
        <f t="shared" si="77"/>
        <v>14/01/2025 16:00:00</v>
      </c>
      <c r="I485" s="24">
        <f>'Correlation Matrix'!D474</f>
        <v>-3.2093925122412274E-3</v>
      </c>
      <c r="J485">
        <f t="shared" si="83"/>
        <v>2.704089943921354E-4</v>
      </c>
      <c r="L485" s="18"/>
      <c r="N485" s="13" t="str">
        <f t="shared" si="78"/>
        <v>14/01/2025 16:00:00</v>
      </c>
      <c r="O485" s="8">
        <f>'Correlation Matrix'!E474</f>
        <v>9.9280238999304941E-3</v>
      </c>
      <c r="P485">
        <f t="shared" si="84"/>
        <v>1.5957751633614457E-4</v>
      </c>
      <c r="R485" s="18"/>
      <c r="T485" s="13" t="str">
        <f t="shared" si="79"/>
        <v>14/01/2025 16:00:00</v>
      </c>
      <c r="U485" s="8">
        <f>'Correlation Matrix'!F474</f>
        <v>1.1452935368502278E-2</v>
      </c>
      <c r="V485">
        <f t="shared" si="85"/>
        <v>5.5055232025403385E-4</v>
      </c>
      <c r="X485" s="18"/>
      <c r="Z485" s="13" t="str">
        <f t="shared" si="80"/>
        <v>14/01/2025 16:00:00</v>
      </c>
      <c r="AA485" s="8">
        <f>'Correlation Matrix'!G474</f>
        <v>8.1071129385337608E-3</v>
      </c>
      <c r="AB485">
        <f t="shared" si="86"/>
        <v>1.077863547413421E-4</v>
      </c>
      <c r="AD485" s="18"/>
      <c r="AF485" s="13" t="str">
        <f t="shared" si="81"/>
        <v>14/01/2025 16:00:00</v>
      </c>
      <c r="AG485" s="8">
        <f>'Correlation Matrix'!H474</f>
        <v>3.3905132818101515E-2</v>
      </c>
      <c r="AH485">
        <f t="shared" si="87"/>
        <v>4.3187361643155526E-3</v>
      </c>
      <c r="AJ485" s="18"/>
      <c r="AX485" t="str">
        <f>'Correlation Matrix'!B34</f>
        <v>13/04/2023 16:00:00</v>
      </c>
      <c r="AY485" s="7">
        <f>'Correlation Matrix'!C34</f>
        <v>3.3535046877862622E-2</v>
      </c>
      <c r="AZ485" s="7">
        <f>'Correlation Matrix'!D34</f>
        <v>4.5655434136070039E-2</v>
      </c>
      <c r="BA485" s="7">
        <f>'Correlation Matrix'!E34</f>
        <v>1.3278543205602338E-2</v>
      </c>
      <c r="BB485" s="7">
        <f>'Correlation Matrix'!F34</f>
        <v>-2.96841582877003E-2</v>
      </c>
      <c r="BC485" s="7">
        <f>'Correlation Matrix'!G34</f>
        <v>2.1520319729620187E-2</v>
      </c>
      <c r="BD485" s="7">
        <f>'Correlation Matrix'!H34</f>
        <v>4.2871127694912355E-3</v>
      </c>
      <c r="BE485">
        <f>'Correlation Matrix'!I34</f>
        <v>31</v>
      </c>
    </row>
    <row r="486" spans="2:57" x14ac:dyDescent="0.2">
      <c r="B486" s="13" t="str">
        <f>'Correlation Matrix'!B475</f>
        <v>15/01/2025 16:00:00</v>
      </c>
      <c r="C486" s="24">
        <f>'Correlation Matrix'!C475</f>
        <v>1.9484857132124001E-2</v>
      </c>
      <c r="D486">
        <f t="shared" si="82"/>
        <v>1.438814694762599E-4</v>
      </c>
      <c r="F486" s="18"/>
      <c r="H486" s="13" t="str">
        <f t="shared" si="77"/>
        <v>15/01/2025 16:00:00</v>
      </c>
      <c r="I486" s="24">
        <f>'Correlation Matrix'!D475</f>
        <v>2.5346508894971788E-2</v>
      </c>
      <c r="J486">
        <f t="shared" si="83"/>
        <v>2.5480246674646509E-4</v>
      </c>
      <c r="L486" s="18"/>
      <c r="N486" s="13" t="str">
        <f t="shared" si="78"/>
        <v>15/01/2025 16:00:00</v>
      </c>
      <c r="O486" s="8">
        <f>'Correlation Matrix'!E475</f>
        <v>9.0728027743559991E-3</v>
      </c>
      <c r="P486">
        <f t="shared" si="84"/>
        <v>1.5591680486943136E-4</v>
      </c>
      <c r="R486" s="18"/>
      <c r="T486" s="13" t="str">
        <f t="shared" si="79"/>
        <v>15/01/2025 16:00:00</v>
      </c>
      <c r="U486" s="8">
        <f>'Correlation Matrix'!F475</f>
        <v>2.9710297851532327E-2</v>
      </c>
      <c r="V486">
        <f t="shared" si="85"/>
        <v>5.2538936475209715E-4</v>
      </c>
      <c r="X486" s="18"/>
      <c r="Z486" s="13" t="str">
        <f t="shared" si="80"/>
        <v>15/01/2025 16:00:00</v>
      </c>
      <c r="AA486" s="8">
        <f>'Correlation Matrix'!G475</f>
        <v>2.5850552774088553E-2</v>
      </c>
      <c r="AB486">
        <f t="shared" si="86"/>
        <v>1.0526269026875006E-4</v>
      </c>
      <c r="AD486" s="18"/>
      <c r="AF486" s="13" t="str">
        <f t="shared" si="81"/>
        <v>15/01/2025 16:00:00</v>
      </c>
      <c r="AG486" s="8">
        <f>'Correlation Matrix'!H475</f>
        <v>4.0369093139058856E-2</v>
      </c>
      <c r="AH486">
        <f t="shared" si="87"/>
        <v>4.1285854763414053E-3</v>
      </c>
      <c r="AJ486" s="18"/>
      <c r="AX486" t="str">
        <f>'Correlation Matrix'!B33</f>
        <v>12/04/2023 16:00:00</v>
      </c>
      <c r="AY486" s="7">
        <f>'Correlation Matrix'!C33</f>
        <v>-4.362736742197071E-3</v>
      </c>
      <c r="AZ486" s="7">
        <f>'Correlation Matrix'!D33</f>
        <v>-2.1138587347984818E-2</v>
      </c>
      <c r="BA486" s="7">
        <f>'Correlation Matrix'!E33</f>
        <v>3.5394090748625999E-3</v>
      </c>
      <c r="BB486" s="7">
        <f>'Correlation Matrix'!F33</f>
        <v>-9.7020858064505913E-3</v>
      </c>
      <c r="BC486" s="7">
        <f>'Correlation Matrix'!G33</f>
        <v>-6.4746544600650466E-3</v>
      </c>
      <c r="BD486" s="7">
        <f>'Correlation Matrix'!H33</f>
        <v>-7.9103051389114339E-3</v>
      </c>
      <c r="BE486">
        <f>'Correlation Matrix'!I33</f>
        <v>30</v>
      </c>
    </row>
    <row r="487" spans="2:57" x14ac:dyDescent="0.2">
      <c r="B487" s="13" t="str">
        <f>'Correlation Matrix'!B476</f>
        <v>16/01/2025 16:00:00</v>
      </c>
      <c r="C487" s="24">
        <f>'Correlation Matrix'!C476</f>
        <v>-4.1238975826963314E-2</v>
      </c>
      <c r="D487">
        <f t="shared" si="82"/>
        <v>1.5802816075524131E-4</v>
      </c>
      <c r="F487" s="18"/>
      <c r="H487" s="13" t="str">
        <f t="shared" si="77"/>
        <v>16/01/2025 16:00:00</v>
      </c>
      <c r="I487" s="24">
        <f>'Correlation Matrix'!D476</f>
        <v>-1.2116992465967626E-2</v>
      </c>
      <c r="J487">
        <f t="shared" si="83"/>
        <v>2.7806104953145025E-4</v>
      </c>
      <c r="L487" s="18"/>
      <c r="N487" s="13" t="str">
        <f t="shared" si="78"/>
        <v>16/01/2025 16:00:00</v>
      </c>
      <c r="O487" s="8">
        <f>'Correlation Matrix'!E476</f>
        <v>6.6098254562592159E-3</v>
      </c>
      <c r="P487">
        <f t="shared" si="84"/>
        <v>1.5150074158820718E-4</v>
      </c>
      <c r="R487" s="18"/>
      <c r="T487" s="13" t="str">
        <f t="shared" si="79"/>
        <v>16/01/2025 16:00:00</v>
      </c>
      <c r="U487" s="8">
        <f>'Correlation Matrix'!F476</f>
        <v>-5.9542317375488518E-3</v>
      </c>
      <c r="V487">
        <f t="shared" si="85"/>
        <v>5.4682811077257738E-4</v>
      </c>
      <c r="X487" s="18"/>
      <c r="Z487" s="13" t="str">
        <f t="shared" si="80"/>
        <v>16/01/2025 16:00:00</v>
      </c>
      <c r="AA487" s="8">
        <f>'Correlation Matrix'!G476</f>
        <v>1.5112533842616153E-3</v>
      </c>
      <c r="AB487">
        <f t="shared" si="86"/>
        <v>1.3904199357618133E-4</v>
      </c>
      <c r="AD487" s="18"/>
      <c r="AF487" s="13" t="str">
        <f t="shared" si="81"/>
        <v>16/01/2025 16:00:00</v>
      </c>
      <c r="AG487" s="8">
        <f>'Correlation Matrix'!H476</f>
        <v>4.6988400426087699E-2</v>
      </c>
      <c r="AH487">
        <f t="shared" si="87"/>
        <v>3.9786501686131211E-3</v>
      </c>
      <c r="AJ487" s="18"/>
      <c r="AX487" t="str">
        <f>'Correlation Matrix'!B32</f>
        <v>11/04/2023 16:00:00</v>
      </c>
      <c r="AY487" s="7">
        <f>'Correlation Matrix'!C32</f>
        <v>-7.6201465280433993E-3</v>
      </c>
      <c r="AZ487" s="7">
        <f>'Correlation Matrix'!D32</f>
        <v>-2.2268226786010044E-2</v>
      </c>
      <c r="BA487" s="7">
        <f>'Correlation Matrix'!E32</f>
        <v>5.5109617713729056E-3</v>
      </c>
      <c r="BB487" s="7">
        <f>'Correlation Matrix'!F32</f>
        <v>8.6580627431145311E-3</v>
      </c>
      <c r="BC487" s="7">
        <f>'Correlation Matrix'!G32</f>
        <v>1.1018101992194442E-2</v>
      </c>
      <c r="BD487" s="7">
        <f>'Correlation Matrix'!H32</f>
        <v>1.1631665285581063E-3</v>
      </c>
      <c r="BE487">
        <f>'Correlation Matrix'!I32</f>
        <v>29</v>
      </c>
    </row>
    <row r="488" spans="2:57" x14ac:dyDescent="0.2">
      <c r="B488" s="13" t="str">
        <f>'Correlation Matrix'!B477</f>
        <v>17/01/2025 16:00:00</v>
      </c>
      <c r="C488" s="24">
        <f>'Correlation Matrix'!C477</f>
        <v>7.5070184950648353E-3</v>
      </c>
      <c r="D488">
        <f t="shared" si="82"/>
        <v>2.5058565874533882E-4</v>
      </c>
      <c r="F488" s="18"/>
      <c r="H488" s="13" t="str">
        <f t="shared" si="77"/>
        <v>17/01/2025 16:00:00</v>
      </c>
      <c r="I488" s="24">
        <f>'Correlation Matrix'!D477</f>
        <v>2.3646421966622699E-2</v>
      </c>
      <c r="J488">
        <f t="shared" si="83"/>
        <v>2.7018667694478219E-4</v>
      </c>
      <c r="L488" s="18"/>
      <c r="N488" s="13" t="str">
        <f t="shared" si="78"/>
        <v>17/01/2025 16:00:00</v>
      </c>
      <c r="O488" s="8">
        <f>'Correlation Matrix'!E477</f>
        <v>1.3028078923927617E-2</v>
      </c>
      <c r="P488">
        <f t="shared" si="84"/>
        <v>1.4503208464664748E-4</v>
      </c>
      <c r="R488" s="18"/>
      <c r="T488" s="13" t="str">
        <f t="shared" si="79"/>
        <v>17/01/2025 16:00:00</v>
      </c>
      <c r="U488" s="8">
        <f>'Correlation Matrix'!F477</f>
        <v>1.2280137946591151E-2</v>
      </c>
      <c r="V488">
        <f t="shared" si="85"/>
        <v>5.1614559666128882E-4</v>
      </c>
      <c r="X488" s="18"/>
      <c r="Z488" s="13" t="str">
        <f t="shared" si="80"/>
        <v>17/01/2025 16:00:00</v>
      </c>
      <c r="AA488" s="8">
        <f>'Correlation Matrix'!G477</f>
        <v>2.9775560248876212E-3</v>
      </c>
      <c r="AB488">
        <f t="shared" si="86"/>
        <v>1.3083650716909698E-4</v>
      </c>
      <c r="AD488" s="18"/>
      <c r="AF488" s="13" t="str">
        <f t="shared" si="81"/>
        <v>17/01/2025 16:00:00</v>
      </c>
      <c r="AG488" s="8">
        <f>'Correlation Matrix'!H477</f>
        <v>3.5465521657677265E-3</v>
      </c>
      <c r="AH488">
        <f t="shared" si="87"/>
        <v>3.8724057449724754E-3</v>
      </c>
      <c r="AJ488" s="18"/>
      <c r="AX488" t="str">
        <f>'Correlation Matrix'!B31</f>
        <v>10/04/2023 16:00:00</v>
      </c>
      <c r="AY488" s="7">
        <f>'Correlation Matrix'!C31</f>
        <v>-1.6101238597370535E-2</v>
      </c>
      <c r="AZ488" s="7">
        <f>'Correlation Matrix'!D31</f>
        <v>1.0772169675068626E-3</v>
      </c>
      <c r="BA488" s="7">
        <f>'Correlation Matrix'!E31</f>
        <v>3.8102088127443356E-3</v>
      </c>
      <c r="BB488" s="7">
        <f>'Correlation Matrix'!F31</f>
        <v>7.8855007471637248E-2</v>
      </c>
      <c r="BC488" s="7">
        <f>'Correlation Matrix'!G31</f>
        <v>-3.6862058619354797E-3</v>
      </c>
      <c r="BD488" s="7">
        <f>'Correlation Matrix'!H31</f>
        <v>4.7961722634930135E-3</v>
      </c>
      <c r="BE488">
        <f>'Correlation Matrix'!I31</f>
        <v>28</v>
      </c>
    </row>
    <row r="489" spans="2:57" x14ac:dyDescent="0.2">
      <c r="B489" s="13" t="str">
        <f>'Correlation Matrix'!B478</f>
        <v>21/01/2025 16:00:00</v>
      </c>
      <c r="C489" s="24">
        <f>'Correlation Matrix'!C478</f>
        <v>-3.2436231402883438E-2</v>
      </c>
      <c r="D489">
        <f t="shared" si="82"/>
        <v>2.3893183882173322E-4</v>
      </c>
      <c r="F489" s="18"/>
      <c r="H489" s="13" t="str">
        <f t="shared" si="77"/>
        <v>21/01/2025 16:00:00</v>
      </c>
      <c r="I489" s="24">
        <f>'Correlation Matrix'!D478</f>
        <v>2.0892033278734474E-2</v>
      </c>
      <c r="J489">
        <f t="shared" si="83"/>
        <v>2.8752467263750987E-4</v>
      </c>
      <c r="L489" s="18"/>
      <c r="N489" s="13" t="str">
        <f t="shared" si="78"/>
        <v>21/01/2025 16:00:00</v>
      </c>
      <c r="O489" s="8">
        <f>'Correlation Matrix'!E478</f>
        <v>-2.0206499019127622E-2</v>
      </c>
      <c r="P489">
        <f t="shared" si="84"/>
        <v>1.4651400999473384E-4</v>
      </c>
      <c r="R489" s="18"/>
      <c r="T489" s="13" t="str">
        <f t="shared" si="79"/>
        <v>21/01/2025 16:00:00</v>
      </c>
      <c r="U489" s="8">
        <f>'Correlation Matrix'!F478</f>
        <v>3.615693965411633E-2</v>
      </c>
      <c r="V489">
        <f t="shared" si="85"/>
        <v>4.9422496814084996E-4</v>
      </c>
      <c r="X489" s="18"/>
      <c r="Z489" s="13" t="str">
        <f t="shared" si="80"/>
        <v>21/01/2025 16:00:00</v>
      </c>
      <c r="AA489" s="8">
        <f>'Correlation Matrix'!G478</f>
        <v>6.3832429211090431E-3</v>
      </c>
      <c r="AB489">
        <f t="shared" si="86"/>
        <v>1.2351826713183182E-4</v>
      </c>
      <c r="AD489" s="18"/>
      <c r="AF489" s="13" t="str">
        <f t="shared" si="81"/>
        <v>21/01/2025 16:00:00</v>
      </c>
      <c r="AG489" s="8">
        <f>'Correlation Matrix'!H478</f>
        <v>2.2750981288422258E-2</v>
      </c>
      <c r="AH489">
        <f t="shared" si="87"/>
        <v>3.6408160822099973E-3</v>
      </c>
      <c r="AJ489" s="18"/>
      <c r="AX489" t="str">
        <f>'Correlation Matrix'!B30</f>
        <v>06/04/2023 16:00:00</v>
      </c>
      <c r="AY489" s="7">
        <f>'Correlation Matrix'!C30</f>
        <v>5.4808005172460074E-3</v>
      </c>
      <c r="AZ489" s="7">
        <f>'Correlation Matrix'!D30</f>
        <v>9.4507496093996796E-3</v>
      </c>
      <c r="BA489" s="7">
        <f>'Correlation Matrix'!E30</f>
        <v>-1.3213832532832792E-2</v>
      </c>
      <c r="BB489" s="7">
        <f>'Correlation Matrix'!F30</f>
        <v>2.6380267795455895E-3</v>
      </c>
      <c r="BC489" s="7">
        <f>'Correlation Matrix'!G30</f>
        <v>-6.3977274723690273E-3</v>
      </c>
      <c r="BD489" s="7">
        <f>'Correlation Matrix'!H30</f>
        <v>5.9950655249608308E-3</v>
      </c>
      <c r="BE489">
        <f>'Correlation Matrix'!I30</f>
        <v>27</v>
      </c>
    </row>
    <row r="490" spans="2:57" x14ac:dyDescent="0.2">
      <c r="B490" s="13" t="str">
        <f>'Correlation Matrix'!B479</f>
        <v>22/01/2025 16:00:00</v>
      </c>
      <c r="C490" s="24">
        <f>'Correlation Matrix'!C479</f>
        <v>5.3307179338975266E-3</v>
      </c>
      <c r="D490">
        <f t="shared" si="82"/>
        <v>2.8772247494971337E-4</v>
      </c>
      <c r="F490" s="18"/>
      <c r="H490" s="13" t="str">
        <f t="shared" si="77"/>
        <v>22/01/2025 16:00:00</v>
      </c>
      <c r="I490" s="24">
        <f>'Correlation Matrix'!D479</f>
        <v>1.8466555852769646E-2</v>
      </c>
      <c r="J490">
        <f t="shared" si="83"/>
        <v>2.9646181555044421E-4</v>
      </c>
      <c r="L490" s="18"/>
      <c r="N490" s="13" t="str">
        <f t="shared" si="78"/>
        <v>22/01/2025 16:00:00</v>
      </c>
      <c r="O490" s="8">
        <f>'Correlation Matrix'!E479</f>
        <v>-1.1632103188251895E-2</v>
      </c>
      <c r="P490">
        <f t="shared" si="84"/>
        <v>1.6222132555165014E-4</v>
      </c>
      <c r="R490" s="18"/>
      <c r="T490" s="13" t="str">
        <f t="shared" si="79"/>
        <v>22/01/2025 16:00:00</v>
      </c>
      <c r="U490" s="8">
        <f>'Correlation Matrix'!F479</f>
        <v>1.7696135096292961E-2</v>
      </c>
      <c r="V490">
        <f t="shared" si="85"/>
        <v>5.4301092716148368E-4</v>
      </c>
      <c r="X490" s="18"/>
      <c r="Z490" s="13" t="str">
        <f t="shared" si="80"/>
        <v>22/01/2025 16:00:00</v>
      </c>
      <c r="AA490" s="8">
        <f>'Correlation Matrix'!G479</f>
        <v>-1.6678674121475806E-3</v>
      </c>
      <c r="AB490">
        <f t="shared" si="86"/>
        <v>1.1855191851531522E-4</v>
      </c>
      <c r="AD490" s="18"/>
      <c r="AF490" s="13" t="str">
        <f t="shared" si="81"/>
        <v>22/01/2025 16:00:00</v>
      </c>
      <c r="AG490" s="8">
        <f>'Correlation Matrix'!H479</f>
        <v>2.6917843521789234E-2</v>
      </c>
      <c r="AH490">
        <f t="shared" si="87"/>
        <v>3.4534235462525659E-3</v>
      </c>
      <c r="AJ490" s="18"/>
      <c r="AX490" t="str">
        <f>'Correlation Matrix'!B29</f>
        <v>05/04/2023 16:00:00</v>
      </c>
      <c r="AY490" s="7">
        <f>'Correlation Matrix'!C29</f>
        <v>-1.1354443611028924E-2</v>
      </c>
      <c r="AZ490" s="7">
        <f>'Correlation Matrix'!D29</f>
        <v>-2.7799888277596232E-2</v>
      </c>
      <c r="BA490" s="7">
        <f>'Correlation Matrix'!E29</f>
        <v>4.9569321372690926E-3</v>
      </c>
      <c r="BB490" s="7">
        <f>'Correlation Matrix'!F29</f>
        <v>-2.4968690446079963E-2</v>
      </c>
      <c r="BC490" s="7">
        <f>'Correlation Matrix'!G29</f>
        <v>-3.0232654245025708E-4</v>
      </c>
      <c r="BD490" s="7">
        <f>'Correlation Matrix'!H29</f>
        <v>6.2942772713874846E-3</v>
      </c>
      <c r="BE490">
        <f>'Correlation Matrix'!I29</f>
        <v>26</v>
      </c>
    </row>
    <row r="491" spans="2:57" x14ac:dyDescent="0.2">
      <c r="B491" s="13" t="str">
        <f>'Correlation Matrix'!B480</f>
        <v>23/01/2025 16:00:00</v>
      </c>
      <c r="C491" s="24">
        <f>'Correlation Matrix'!C480</f>
        <v>-7.5979355149053557E-4</v>
      </c>
      <c r="D491">
        <f t="shared" si="82"/>
        <v>2.7216411967417718E-4</v>
      </c>
      <c r="F491" s="18"/>
      <c r="H491" s="13" t="str">
        <f t="shared" si="77"/>
        <v>23/01/2025 16:00:00</v>
      </c>
      <c r="I491" s="24">
        <f>'Correlation Matrix'!D480</f>
        <v>1.7430865540477031E-3</v>
      </c>
      <c r="J491">
        <f t="shared" si="83"/>
        <v>2.991349277212252E-4</v>
      </c>
      <c r="L491" s="18"/>
      <c r="N491" s="13" t="str">
        <f t="shared" si="78"/>
        <v>23/01/2025 16:00:00</v>
      </c>
      <c r="O491" s="8">
        <f>'Correlation Matrix'!E480</f>
        <v>-2.5606569269921767E-3</v>
      </c>
      <c r="P491">
        <f t="shared" si="84"/>
        <v>1.6060639549347951E-4</v>
      </c>
      <c r="R491" s="18"/>
      <c r="T491" s="13" t="str">
        <f t="shared" si="79"/>
        <v>23/01/2025 16:00:00</v>
      </c>
      <c r="U491" s="8">
        <f>'Correlation Matrix'!F480</f>
        <v>5.7809039089443267E-4</v>
      </c>
      <c r="V491">
        <f t="shared" si="85"/>
        <v>5.2921946337256974E-4</v>
      </c>
      <c r="X491" s="18"/>
      <c r="Z491" s="13" t="str">
        <f t="shared" si="80"/>
        <v>23/01/2025 16:00:00</v>
      </c>
      <c r="AA491" s="8">
        <f>'Correlation Matrix'!G480</f>
        <v>1.3265692934767658E-2</v>
      </c>
      <c r="AB491">
        <f t="shared" si="86"/>
        <v>1.1160571030666654E-4</v>
      </c>
      <c r="AD491" s="18"/>
      <c r="AF491" s="13" t="str">
        <f t="shared" si="81"/>
        <v>23/01/2025 16:00:00</v>
      </c>
      <c r="AG491" s="8">
        <f>'Correlation Matrix'!H480</f>
        <v>4.0524780687155378E-2</v>
      </c>
      <c r="AH491">
        <f t="shared" si="87"/>
        <v>3.2896923514692238E-3</v>
      </c>
      <c r="AJ491" s="18"/>
      <c r="AX491" t="str">
        <f>'Correlation Matrix'!B28</f>
        <v>04/04/2023 16:00:00</v>
      </c>
      <c r="AY491" s="7">
        <f>'Correlation Matrix'!C28</f>
        <v>-3.2549757490592185E-3</v>
      </c>
      <c r="AZ491" s="7">
        <f>'Correlation Matrix'!D28</f>
        <v>1.4925650216675792E-2</v>
      </c>
      <c r="BA491" s="7">
        <f>'Correlation Matrix'!E28</f>
        <v>-5.3689028343236892E-3</v>
      </c>
      <c r="BB491" s="7">
        <f>'Correlation Matrix'!F28</f>
        <v>-3.4367643504207769E-2</v>
      </c>
      <c r="BC491" s="7">
        <f>'Correlation Matrix'!G28</f>
        <v>-7.0375579694438662E-3</v>
      </c>
      <c r="BD491" s="7">
        <f>'Correlation Matrix'!H28</f>
        <v>-7.8616757114003451E-3</v>
      </c>
      <c r="BE491">
        <f>'Correlation Matrix'!I28</f>
        <v>25</v>
      </c>
    </row>
    <row r="492" spans="2:57" x14ac:dyDescent="0.2">
      <c r="B492" s="13" t="str">
        <f>'Correlation Matrix'!B481</f>
        <v>24/01/2025 16:00:00</v>
      </c>
      <c r="C492" s="24">
        <f>'Correlation Matrix'!C481</f>
        <v>-3.9423041829985839E-3</v>
      </c>
      <c r="D492">
        <f t="shared" si="82"/>
        <v>2.5586890966817973E-4</v>
      </c>
      <c r="F492" s="18"/>
      <c r="H492" s="13" t="str">
        <f t="shared" si="77"/>
        <v>24/01/2025 16:00:00</v>
      </c>
      <c r="I492" s="24">
        <f>'Correlation Matrix'!D481</f>
        <v>-2.4241405113304931E-3</v>
      </c>
      <c r="J492">
        <f t="shared" si="83"/>
        <v>2.8136913310204578E-4</v>
      </c>
      <c r="L492" s="18"/>
      <c r="N492" s="13" t="str">
        <f t="shared" si="78"/>
        <v>24/01/2025 16:00:00</v>
      </c>
      <c r="O492" s="8">
        <f>'Correlation Matrix'!E481</f>
        <v>-2.3102108715407749E-3</v>
      </c>
      <c r="P492">
        <f t="shared" si="84"/>
        <v>1.5136342959773589E-4</v>
      </c>
      <c r="R492" s="18"/>
      <c r="T492" s="13" t="str">
        <f t="shared" si="79"/>
        <v>24/01/2025 16:00:00</v>
      </c>
      <c r="U492" s="8">
        <f>'Correlation Matrix'!F481</f>
        <v>-1.8666690170403726E-2</v>
      </c>
      <c r="V492">
        <f t="shared" si="85"/>
        <v>4.9748634688021823E-4</v>
      </c>
      <c r="X492" s="18"/>
      <c r="Z492" s="13" t="str">
        <f t="shared" si="80"/>
        <v>24/01/2025 16:00:00</v>
      </c>
      <c r="AA492" s="8">
        <f>'Correlation Matrix'!G481</f>
        <v>-1.3674127127164448E-3</v>
      </c>
      <c r="AB492">
        <f t="shared" si="86"/>
        <v>1.1546808423063923E-4</v>
      </c>
      <c r="AD492" s="18"/>
      <c r="AF492" s="13" t="str">
        <f t="shared" si="81"/>
        <v>24/01/2025 16:00:00</v>
      </c>
      <c r="AG492" s="8">
        <f>'Correlation Matrix'!H481</f>
        <v>3.5175770779828463E-3</v>
      </c>
      <c r="AH492">
        <f t="shared" si="87"/>
        <v>3.1908462813655929E-3</v>
      </c>
      <c r="AJ492" s="18"/>
      <c r="AX492" t="str">
        <f>'Correlation Matrix'!B27</f>
        <v>03/04/2023 16:00:00</v>
      </c>
      <c r="AY492" s="7">
        <f>'Correlation Matrix'!C27</f>
        <v>7.6721311475689783E-3</v>
      </c>
      <c r="AZ492" s="7">
        <f>'Correlation Matrix'!D27</f>
        <v>-8.5562019311959114E-3</v>
      </c>
      <c r="BA492" s="7">
        <f>'Correlation Matrix'!E27</f>
        <v>4.0772961692767222E-2</v>
      </c>
      <c r="BB492" s="7">
        <f>'Correlation Matrix'!F27</f>
        <v>-1.2369834347481994E-2</v>
      </c>
      <c r="BC492" s="7">
        <f>'Correlation Matrix'!G27</f>
        <v>8.3849891174708775E-3</v>
      </c>
      <c r="BD492" s="7">
        <f>'Correlation Matrix'!H27</f>
        <v>-2.4240485515859795E-2</v>
      </c>
      <c r="BE492">
        <f>'Correlation Matrix'!I27</f>
        <v>24</v>
      </c>
    </row>
    <row r="493" spans="2:57" x14ac:dyDescent="0.2">
      <c r="B493" s="13" t="str">
        <f>'Correlation Matrix'!B482</f>
        <v>27/01/2025 16:00:00</v>
      </c>
      <c r="C493" s="24">
        <f>'Correlation Matrix'!C482</f>
        <v>3.1285690523568978E-2</v>
      </c>
      <c r="D493">
        <f t="shared" si="82"/>
        <v>2.414492808243662E-4</v>
      </c>
      <c r="F493" s="18"/>
      <c r="H493" s="13" t="str">
        <f t="shared" si="77"/>
        <v>27/01/2025 16:00:00</v>
      </c>
      <c r="I493" s="24">
        <f>'Correlation Matrix'!D482</f>
        <v>2.4241405113305109E-3</v>
      </c>
      <c r="J493">
        <f t="shared" si="83"/>
        <v>2.6483957254904344E-4</v>
      </c>
      <c r="L493" s="18"/>
      <c r="N493" s="13" t="str">
        <f t="shared" si="78"/>
        <v>27/01/2025 16:00:00</v>
      </c>
      <c r="O493" s="8">
        <f>'Correlation Matrix'!E482</f>
        <v>1.0099804594567404E-2</v>
      </c>
      <c r="P493">
        <f t="shared" si="84"/>
        <v>1.4260184827813083E-4</v>
      </c>
      <c r="R493" s="18"/>
      <c r="T493" s="13" t="str">
        <f t="shared" si="79"/>
        <v>27/01/2025 16:00:00</v>
      </c>
      <c r="U493" s="8">
        <f>'Correlation Matrix'!F482</f>
        <v>-4.5576491549407509E-2</v>
      </c>
      <c r="V493">
        <f t="shared" si="85"/>
        <v>4.8854388538247602E-4</v>
      </c>
      <c r="X493" s="18"/>
      <c r="Z493" s="13" t="str">
        <f t="shared" si="80"/>
        <v>27/01/2025 16:00:00</v>
      </c>
      <c r="AA493" s="8">
        <f>'Correlation Matrix'!G482</f>
        <v>2.6177810341876287E-2</v>
      </c>
      <c r="AB493">
        <f t="shared" si="86"/>
        <v>1.0865218822841478E-4</v>
      </c>
      <c r="AD493" s="18"/>
      <c r="AF493" s="13" t="str">
        <f t="shared" si="81"/>
        <v>27/01/2025 16:00:00</v>
      </c>
      <c r="AG493" s="8">
        <f>'Correlation Matrix'!H482</f>
        <v>-0.23382089055999519</v>
      </c>
      <c r="AH493">
        <f t="shared" si="87"/>
        <v>3.0001379053936302E-3</v>
      </c>
      <c r="AJ493" s="18"/>
      <c r="AX493" t="str">
        <f>'Correlation Matrix'!B26</f>
        <v>31/03/2023 16:00:00</v>
      </c>
      <c r="AY493" s="7">
        <f>'Correlation Matrix'!C26</f>
        <v>1.5523137594856146E-2</v>
      </c>
      <c r="AZ493" s="7">
        <f>'Correlation Matrix'!D26</f>
        <v>1.2567752734271046E-2</v>
      </c>
      <c r="BA493" s="7">
        <f>'Correlation Matrix'!E26</f>
        <v>4.7304649723616003E-3</v>
      </c>
      <c r="BB493" s="7">
        <f>'Correlation Matrix'!F26</f>
        <v>1.023839481941193E-2</v>
      </c>
      <c r="BC493" s="7">
        <f>'Correlation Matrix'!G26</f>
        <v>1.1485313129397623E-2</v>
      </c>
      <c r="BD493" s="7">
        <f>'Correlation Matrix'!H26</f>
        <v>2.1633601870604084E-2</v>
      </c>
      <c r="BE493">
        <f>'Correlation Matrix'!I26</f>
        <v>23</v>
      </c>
    </row>
    <row r="494" spans="2:57" x14ac:dyDescent="0.2">
      <c r="B494" s="13" t="str">
        <f>'Correlation Matrix'!B483</f>
        <v>28/01/2025 16:00:00</v>
      </c>
      <c r="C494" s="24">
        <f>'Correlation Matrix'!C483</f>
        <v>3.5892086430602384E-2</v>
      </c>
      <c r="D494">
        <f t="shared" si="82"/>
        <v>2.8568998986709627E-4</v>
      </c>
      <c r="F494" s="18"/>
      <c r="H494" s="13" t="str">
        <f t="shared" si="77"/>
        <v>28/01/2025 16:00:00</v>
      </c>
      <c r="I494" s="24">
        <f>'Correlation Matrix'!D483</f>
        <v>1.15295742625348E-2</v>
      </c>
      <c r="J494">
        <f t="shared" si="83"/>
        <v>2.4930178562922124E-4</v>
      </c>
      <c r="L494" s="18"/>
      <c r="N494" s="13" t="str">
        <f t="shared" si="78"/>
        <v>28/01/2025 16:00:00</v>
      </c>
      <c r="O494" s="8">
        <f>'Correlation Matrix'!E483</f>
        <v>-6.5084456392670532E-3</v>
      </c>
      <c r="P494">
        <f t="shared" si="84"/>
        <v>1.4016610055234968E-4</v>
      </c>
      <c r="R494" s="18"/>
      <c r="T494" s="13" t="str">
        <f t="shared" si="79"/>
        <v>28/01/2025 16:00:00</v>
      </c>
      <c r="U494" s="8">
        <f>'Correlation Matrix'!F483</f>
        <v>-2.411759306493692E-2</v>
      </c>
      <c r="V494">
        <f t="shared" si="85"/>
        <v>5.8386424717672041E-4</v>
      </c>
      <c r="X494" s="18"/>
      <c r="Z494" s="13" t="str">
        <f t="shared" si="80"/>
        <v>28/01/2025 16:00:00</v>
      </c>
      <c r="AA494" s="8">
        <f>'Correlation Matrix'!G483</f>
        <v>-5.1141553626067777E-4</v>
      </c>
      <c r="AB494">
        <f t="shared" si="86"/>
        <v>1.4324972219242462E-4</v>
      </c>
      <c r="AD494" s="18"/>
      <c r="AF494" s="13" t="str">
        <f t="shared" si="81"/>
        <v>28/01/2025 16:00:00</v>
      </c>
      <c r="AG494" s="8">
        <f>'Correlation Matrix'!H483</f>
        <v>1.3723581219797658E-2</v>
      </c>
      <c r="AH494">
        <f t="shared" si="87"/>
        <v>6.1004621628061705E-3</v>
      </c>
      <c r="AJ494" s="18"/>
      <c r="AX494" t="str">
        <f>'Correlation Matrix'!B25</f>
        <v>30/03/2023 16:00:00</v>
      </c>
      <c r="AY494" s="7">
        <f>'Correlation Matrix'!C25</f>
        <v>9.8413197958284095E-3</v>
      </c>
      <c r="AZ494" s="7">
        <f>'Correlation Matrix'!D25</f>
        <v>1.7305747097592427E-2</v>
      </c>
      <c r="BA494" s="7">
        <f>'Correlation Matrix'!E25</f>
        <v>9.4664280010731718E-3</v>
      </c>
      <c r="BB494" s="7">
        <f>'Correlation Matrix'!F25</f>
        <v>1.862518023392197E-2</v>
      </c>
      <c r="BC494" s="7">
        <f>'Correlation Matrix'!G25</f>
        <v>-7.5126257376663863E-4</v>
      </c>
      <c r="BD494" s="7">
        <f>'Correlation Matrix'!H25</f>
        <v>1.2311877850945164E-2</v>
      </c>
      <c r="BE494">
        <f>'Correlation Matrix'!I25</f>
        <v>22</v>
      </c>
    </row>
    <row r="495" spans="2:57" x14ac:dyDescent="0.2">
      <c r="B495" s="13" t="str">
        <f>'Correlation Matrix'!B484</f>
        <v>29/01/2025 16:00:00</v>
      </c>
      <c r="C495" s="24">
        <f>'Correlation Matrix'!C484</f>
        <v>4.6061804148975023E-3</v>
      </c>
      <c r="D495">
        <f t="shared" si="82"/>
        <v>3.4584310257558049E-4</v>
      </c>
      <c r="F495" s="18"/>
      <c r="H495" s="13" t="str">
        <f t="shared" si="77"/>
        <v>29/01/2025 16:00:00</v>
      </c>
      <c r="I495" s="24">
        <f>'Correlation Matrix'!D484</f>
        <v>-4.5452710717284062E-3</v>
      </c>
      <c r="J495">
        <f t="shared" si="83"/>
        <v>2.4231954345198625E-4</v>
      </c>
      <c r="L495" s="18"/>
      <c r="N495" s="13" t="str">
        <f t="shared" si="78"/>
        <v>29/01/2025 16:00:00</v>
      </c>
      <c r="O495" s="8">
        <f>'Correlation Matrix'!E484</f>
        <v>-3.3344051413343352E-3</v>
      </c>
      <c r="P495">
        <f t="shared" si="84"/>
        <v>1.3429772639756636E-4</v>
      </c>
      <c r="R495" s="18"/>
      <c r="T495" s="13" t="str">
        <f t="shared" si="79"/>
        <v>29/01/2025 16:00:00</v>
      </c>
      <c r="U495" s="8">
        <f>'Correlation Matrix'!F484</f>
        <v>-1.0527424911629592E-3</v>
      </c>
      <c r="V495">
        <f t="shared" si="85"/>
        <v>5.837318900608708E-4</v>
      </c>
      <c r="X495" s="18"/>
      <c r="Z495" s="13" t="str">
        <f t="shared" si="80"/>
        <v>29/01/2025 16:00:00</v>
      </c>
      <c r="AA495" s="8">
        <f>'Correlation Matrix'!G484</f>
        <v>2.6273551823807135E-3</v>
      </c>
      <c r="AB495">
        <f t="shared" si="86"/>
        <v>1.3467043161192286E-4</v>
      </c>
      <c r="AD495" s="18"/>
      <c r="AF495" s="13" t="str">
        <f t="shared" si="81"/>
        <v>29/01/2025 16:00:00</v>
      </c>
      <c r="AG495" s="8">
        <f>'Correlation Matrix'!H484</f>
        <v>4.5882340079231358E-2</v>
      </c>
      <c r="AH495">
        <f t="shared" si="87"/>
        <v>5.7457346339275829E-3</v>
      </c>
      <c r="AJ495" s="18"/>
      <c r="AX495" t="str">
        <f>'Correlation Matrix'!B24</f>
        <v>29/03/2023 16:00:00</v>
      </c>
      <c r="AY495" s="7">
        <f>'Correlation Matrix'!C24</f>
        <v>1.9597386183798766E-2</v>
      </c>
      <c r="AZ495" s="7">
        <f>'Correlation Matrix'!D24</f>
        <v>3.0484916738756085E-2</v>
      </c>
      <c r="BA495" s="7">
        <f>'Correlation Matrix'!E24</f>
        <v>8.5531971412603179E-3</v>
      </c>
      <c r="BB495" s="7">
        <f>'Correlation Matrix'!F24</f>
        <v>5.5755799647614242E-2</v>
      </c>
      <c r="BC495" s="7">
        <f>'Correlation Matrix'!G24</f>
        <v>1.4568940622590705E-2</v>
      </c>
      <c r="BD495" s="7">
        <f>'Correlation Matrix'!H24</f>
        <v>4.8880472514790515E-3</v>
      </c>
      <c r="BE495">
        <f>'Correlation Matrix'!I24</f>
        <v>21</v>
      </c>
    </row>
    <row r="496" spans="2:57" x14ac:dyDescent="0.2">
      <c r="B496" s="13" t="str">
        <f>'Correlation Matrix'!B485</f>
        <v>30/01/2025 16:00:00</v>
      </c>
      <c r="C496" s="24">
        <f>'Correlation Matrix'!C485</f>
        <v>-7.4221957254156003E-3</v>
      </c>
      <c r="D496">
        <f t="shared" si="82"/>
        <v>3.2636553030192077E-4</v>
      </c>
      <c r="F496" s="18"/>
      <c r="H496" s="13" t="str">
        <f t="shared" si="77"/>
        <v>30/01/2025 16:00:00</v>
      </c>
      <c r="I496" s="24">
        <f>'Correlation Matrix'!D485</f>
        <v>-1.0303031505945406E-2</v>
      </c>
      <c r="J496">
        <f t="shared" si="83"/>
        <v>2.2901994019179653E-4</v>
      </c>
      <c r="L496" s="18"/>
      <c r="N496" s="13" t="str">
        <f t="shared" si="78"/>
        <v>30/01/2025 16:00:00</v>
      </c>
      <c r="O496" s="8">
        <f>'Correlation Matrix'!E485</f>
        <v>4.0383375928895078E-3</v>
      </c>
      <c r="P496">
        <f t="shared" si="84"/>
        <v>1.2690695827250579E-4</v>
      </c>
      <c r="R496" s="18"/>
      <c r="T496" s="13" t="str">
        <f t="shared" si="79"/>
        <v>30/01/2025 16:00:00</v>
      </c>
      <c r="U496" s="8">
        <f>'Correlation Matrix'!F485</f>
        <v>4.6309334079283657E-2</v>
      </c>
      <c r="V496">
        <f t="shared" si="85"/>
        <v>5.4877447266238051E-4</v>
      </c>
      <c r="X496" s="18"/>
      <c r="Z496" s="13" t="str">
        <f t="shared" si="80"/>
        <v>30/01/2025 16:00:00</v>
      </c>
      <c r="AA496" s="8">
        <f>'Correlation Matrix'!G485</f>
        <v>3.0877669479955887E-2</v>
      </c>
      <c r="AB496">
        <f t="shared" si="86"/>
        <v>1.2700438543047045E-4</v>
      </c>
      <c r="AD496" s="18"/>
      <c r="AF496" s="13" t="str">
        <f t="shared" si="81"/>
        <v>30/01/2025 16:00:00</v>
      </c>
      <c r="AG496" s="8">
        <f>'Correlation Matrix'!H485</f>
        <v>5.5506885801475732E-2</v>
      </c>
      <c r="AH496">
        <f t="shared" si="87"/>
        <v>5.5273019037607018E-3</v>
      </c>
      <c r="AJ496" s="18"/>
      <c r="AX496" t="str">
        <f>'Correlation Matrix'!B23</f>
        <v>28/03/2023 16:00:00</v>
      </c>
      <c r="AY496" s="7">
        <f>'Correlation Matrix'!C23</f>
        <v>-3.988230526153708E-3</v>
      </c>
      <c r="AZ496" s="7">
        <f>'Correlation Matrix'!D23</f>
        <v>-8.1934092119893241E-3</v>
      </c>
      <c r="BA496" s="7">
        <f>'Correlation Matrix'!E23</f>
        <v>1.1603838343592828E-2</v>
      </c>
      <c r="BB496" s="7">
        <f>'Correlation Matrix'!F23</f>
        <v>-1.7055558400599823E-2</v>
      </c>
      <c r="BC496" s="7">
        <f>'Correlation Matrix'!G23</f>
        <v>-8.1811133697695941E-4</v>
      </c>
      <c r="BD496" s="7">
        <f>'Correlation Matrix'!H23</f>
        <v>3.1834487688937791E-3</v>
      </c>
      <c r="BE496">
        <f>'Correlation Matrix'!I23</f>
        <v>20</v>
      </c>
    </row>
    <row r="497" spans="2:57" x14ac:dyDescent="0.2">
      <c r="B497" s="13" t="str">
        <f>'Correlation Matrix'!B486</f>
        <v>31/01/2025 16:00:00</v>
      </c>
      <c r="C497" s="24">
        <f>'Correlation Matrix'!C486</f>
        <v>-6.714694035086833E-3</v>
      </c>
      <c r="D497">
        <f t="shared" si="82"/>
        <v>3.100889378469882E-4</v>
      </c>
      <c r="F497" s="18"/>
      <c r="H497" s="13" t="str">
        <f t="shared" si="77"/>
        <v>31/01/2025 16:00:00</v>
      </c>
      <c r="I497" s="24">
        <f>'Correlation Matrix'!D486</f>
        <v>1.2872806485156745E-2</v>
      </c>
      <c r="J497">
        <f t="shared" si="83"/>
        <v>2.2164789127303896E-4</v>
      </c>
      <c r="L497" s="18"/>
      <c r="N497" s="13" t="str">
        <f t="shared" si="78"/>
        <v>31/01/2025 16:00:00</v>
      </c>
      <c r="O497" s="8">
        <f>'Correlation Matrix'!E486</f>
        <v>-4.668452689971575E-2</v>
      </c>
      <c r="P497">
        <f t="shared" si="84"/>
        <v>1.2027103100700411E-4</v>
      </c>
      <c r="R497" s="18"/>
      <c r="T497" s="13" t="str">
        <f t="shared" si="79"/>
        <v>31/01/2025 16:00:00</v>
      </c>
      <c r="U497" s="8">
        <f>'Correlation Matrix'!F486</f>
        <v>-9.9040728724012154E-3</v>
      </c>
      <c r="V497">
        <f t="shared" si="85"/>
        <v>6.4452126967463994E-4</v>
      </c>
      <c r="X497" s="18"/>
      <c r="Z497" s="13" t="str">
        <f t="shared" si="80"/>
        <v>31/01/2025 16:00:00</v>
      </c>
      <c r="AA497" s="8">
        <f>'Correlation Matrix'!G486</f>
        <v>-1.8869157353461799E-2</v>
      </c>
      <c r="AB497">
        <f t="shared" si="86"/>
        <v>1.7658995065544624E-4</v>
      </c>
      <c r="AD497" s="18"/>
      <c r="AF497" s="13" t="str">
        <f t="shared" si="81"/>
        <v>31/01/2025 16:00:00</v>
      </c>
      <c r="AG497" s="8">
        <f>'Correlation Matrix'!H486</f>
        <v>-2.8168098999862435E-2</v>
      </c>
      <c r="AH497">
        <f t="shared" si="87"/>
        <v>5.3805246518177433E-3</v>
      </c>
      <c r="AJ497" s="18"/>
      <c r="AX497" t="str">
        <f>'Correlation Matrix'!B22</f>
        <v>27/03/2023 16:00:00</v>
      </c>
      <c r="AY497" s="7">
        <f>'Correlation Matrix'!C22</f>
        <v>-1.2369479283555878E-2</v>
      </c>
      <c r="AZ497" s="7">
        <f>'Correlation Matrix'!D22</f>
        <v>-9.1757155849024553E-4</v>
      </c>
      <c r="BA497" s="7">
        <f>'Correlation Matrix'!E22</f>
        <v>1.0136837302454741E-2</v>
      </c>
      <c r="BB497" s="7">
        <f>'Correlation Matrix'!F22</f>
        <v>-1.5020656222557085E-3</v>
      </c>
      <c r="BC497" s="7">
        <f>'Correlation Matrix'!G22</f>
        <v>8.467307225643806E-3</v>
      </c>
      <c r="BD497" s="7">
        <f>'Correlation Matrix'!H22</f>
        <v>2.4612902734205501E-2</v>
      </c>
      <c r="BE497">
        <f>'Correlation Matrix'!I22</f>
        <v>19</v>
      </c>
    </row>
    <row r="498" spans="2:57" x14ac:dyDescent="0.2">
      <c r="B498" s="13" t="str">
        <f>'Correlation Matrix'!B487</f>
        <v>03/02/2025 16:00:00</v>
      </c>
      <c r="C498" s="24">
        <f>'Correlation Matrix'!C487</f>
        <v>-3.4442317383852845E-2</v>
      </c>
      <c r="D498">
        <f t="shared" si="82"/>
        <v>2.9418882853525876E-4</v>
      </c>
      <c r="F498" s="18"/>
      <c r="H498" s="13" t="str">
        <f t="shared" si="77"/>
        <v>03/02/2025 16:00:00</v>
      </c>
      <c r="I498" s="24">
        <f>'Correlation Matrix'!D487</f>
        <v>-1.0945065289643418E-3</v>
      </c>
      <c r="J498">
        <f t="shared" si="83"/>
        <v>2.1829156660491426E-4</v>
      </c>
      <c r="L498" s="18"/>
      <c r="N498" s="13" t="str">
        <f t="shared" si="78"/>
        <v>03/02/2025 16:00:00</v>
      </c>
      <c r="O498" s="8">
        <f>'Correlation Matrix'!E487</f>
        <v>1.0049242127988863E-3</v>
      </c>
      <c r="P498">
        <f t="shared" si="84"/>
        <v>2.4382147225760099E-4</v>
      </c>
      <c r="R498" s="18"/>
      <c r="T498" s="13" t="str">
        <f t="shared" si="79"/>
        <v>03/02/2025 16:00:00</v>
      </c>
      <c r="U498" s="8">
        <f>'Correlation Matrix'!F487</f>
        <v>-1.102952357549962E-2</v>
      </c>
      <c r="V498">
        <f t="shared" si="85"/>
        <v>6.1173543306187149E-4</v>
      </c>
      <c r="X498" s="18"/>
      <c r="Z498" s="13" t="str">
        <f t="shared" si="80"/>
        <v>03/02/2025 16:00:00</v>
      </c>
      <c r="AA498" s="8">
        <f>'Correlation Matrix'!G487</f>
        <v>1.5223006547756386E-2</v>
      </c>
      <c r="AB498">
        <f t="shared" si="86"/>
        <v>1.8735725956990157E-4</v>
      </c>
      <c r="AD498" s="18"/>
      <c r="AF498" s="13" t="str">
        <f t="shared" si="81"/>
        <v>03/02/2025 16:00:00</v>
      </c>
      <c r="AG498" s="8">
        <f>'Correlation Matrix'!H487</f>
        <v>2.0881855269573285E-2</v>
      </c>
      <c r="AH498">
        <f t="shared" si="87"/>
        <v>5.1052996807846411E-3</v>
      </c>
      <c r="AJ498" s="18"/>
      <c r="AX498" t="str">
        <f>'Correlation Matrix'!B21</f>
        <v>24/03/2023 16:00:00</v>
      </c>
      <c r="AY498" s="7">
        <f>'Correlation Matrix'!C21</f>
        <v>8.2712420920511859E-3</v>
      </c>
      <c r="AZ498" s="7">
        <f>'Correlation Matrix'!D21</f>
        <v>-5.89312821139437E-3</v>
      </c>
      <c r="BA498" s="7">
        <f>'Correlation Matrix'!E21</f>
        <v>9.9170108905346707E-3</v>
      </c>
      <c r="BB498" s="7">
        <f>'Correlation Matrix'!F21</f>
        <v>-3.7516413870917245E-4</v>
      </c>
      <c r="BC498" s="7">
        <f>'Correlation Matrix'!G21</f>
        <v>-7.7620786318375228E-3</v>
      </c>
      <c r="BD498" s="7">
        <f>'Correlation Matrix'!H21</f>
        <v>5.4481069176502413E-4</v>
      </c>
      <c r="BE498">
        <f>'Correlation Matrix'!I21</f>
        <v>18</v>
      </c>
    </row>
    <row r="499" spans="2:57" x14ac:dyDescent="0.2">
      <c r="B499" s="13" t="str">
        <f>'Correlation Matrix'!B488</f>
        <v>04/02/2025 16:00:00</v>
      </c>
      <c r="C499" s="24">
        <f>'Correlation Matrix'!C488</f>
        <v>2.0790228215525564E-2</v>
      </c>
      <c r="D499">
        <f t="shared" si="82"/>
        <v>3.4771389242934639E-4</v>
      </c>
      <c r="F499" s="18"/>
      <c r="H499" s="13" t="str">
        <f t="shared" si="77"/>
        <v>04/02/2025 16:00:00</v>
      </c>
      <c r="I499" s="24">
        <f>'Correlation Matrix'!D488</f>
        <v>1.935490468506991E-2</v>
      </c>
      <c r="J499">
        <f t="shared" si="83"/>
        <v>2.0526594928113611E-4</v>
      </c>
      <c r="L499" s="18"/>
      <c r="N499" s="13" t="str">
        <f t="shared" si="78"/>
        <v>04/02/2025 16:00:00</v>
      </c>
      <c r="O499" s="8">
        <f>'Correlation Matrix'!E488</f>
        <v>2.5649211481119219E-2</v>
      </c>
      <c r="P499">
        <f t="shared" si="84"/>
        <v>2.292527762825531E-4</v>
      </c>
      <c r="R499" s="18"/>
      <c r="T499" s="13" t="str">
        <f t="shared" si="79"/>
        <v>04/02/2025 16:00:00</v>
      </c>
      <c r="U499" s="8">
        <f>'Correlation Matrix'!F488</f>
        <v>-9.4924361137290122E-3</v>
      </c>
      <c r="V499">
        <f t="shared" si="85"/>
        <v>5.8233033049630929E-4</v>
      </c>
      <c r="X499" s="18"/>
      <c r="Z499" s="13" t="str">
        <f t="shared" si="80"/>
        <v>04/02/2025 16:00:00</v>
      </c>
      <c r="AA499" s="8">
        <f>'Correlation Matrix'!G488</f>
        <v>-8.6193613252424778E-3</v>
      </c>
      <c r="AB499">
        <f t="shared" si="86"/>
        <v>1.9002021969688951E-4</v>
      </c>
      <c r="AD499" s="18"/>
      <c r="AF499" s="13" t="str">
        <f t="shared" si="81"/>
        <v>04/02/2025 16:00:00</v>
      </c>
      <c r="AG499" s="8">
        <f>'Correlation Matrix'!H488</f>
        <v>6.5291198769556718E-5</v>
      </c>
      <c r="AH499">
        <f t="shared" si="87"/>
        <v>4.8251448127075271E-3</v>
      </c>
      <c r="AJ499" s="18"/>
      <c r="AX499" t="str">
        <f>'Correlation Matrix'!B20</f>
        <v>23/03/2023 16:00:00</v>
      </c>
      <c r="AY499" s="7">
        <f>'Correlation Matrix'!C20</f>
        <v>6.9453492979026912E-3</v>
      </c>
      <c r="AZ499" s="7">
        <f>'Correlation Matrix'!D20</f>
        <v>1.0131199036063425E-4</v>
      </c>
      <c r="BA499" s="7">
        <f>'Correlation Matrix'!E20</f>
        <v>-9.9810867563815183E-3</v>
      </c>
      <c r="BB499" s="7">
        <f>'Correlation Matrix'!F20</f>
        <v>1.6260520871780326E-2</v>
      </c>
      <c r="BC499" s="7">
        <f>'Correlation Matrix'!G20</f>
        <v>9.4698751360599732E-3</v>
      </c>
      <c r="BD499" s="7">
        <f>'Correlation Matrix'!H20</f>
        <v>-1.3800787298006507E-2</v>
      </c>
      <c r="BE499">
        <f>'Correlation Matrix'!I20</f>
        <v>17</v>
      </c>
    </row>
    <row r="500" spans="2:57" x14ac:dyDescent="0.2">
      <c r="B500" s="13" t="str">
        <f>'Correlation Matrix'!B489</f>
        <v>05/02/2025 16:00:00</v>
      </c>
      <c r="C500" s="24">
        <f>'Correlation Matrix'!C489</f>
        <v>-1.4185314133143574E-3</v>
      </c>
      <c r="D500">
        <f t="shared" si="82"/>
        <v>3.5278507423880373E-4</v>
      </c>
      <c r="F500" s="18"/>
      <c r="H500" s="13" t="str">
        <f t="shared" si="77"/>
        <v>05/02/2025 16:00:00</v>
      </c>
      <c r="I500" s="24">
        <f>'Correlation Matrix'!D489</f>
        <v>-2.4633744621397651E-2</v>
      </c>
      <c r="J500">
        <f t="shared" si="83"/>
        <v>2.1542673244635642E-4</v>
      </c>
      <c r="L500" s="18"/>
      <c r="N500" s="13" t="str">
        <f t="shared" si="78"/>
        <v>05/02/2025 16:00:00</v>
      </c>
      <c r="O500" s="8">
        <f>'Correlation Matrix'!E489</f>
        <v>-1.5022373093871678E-3</v>
      </c>
      <c r="P500">
        <f t="shared" si="84"/>
        <v>2.5497053268179064E-4</v>
      </c>
      <c r="R500" s="18"/>
      <c r="T500" s="13" t="str">
        <f t="shared" si="79"/>
        <v>05/02/2025 16:00:00</v>
      </c>
      <c r="U500" s="8">
        <f>'Correlation Matrix'!F489</f>
        <v>1.4205076738091202E-2</v>
      </c>
      <c r="V500">
        <f t="shared" si="85"/>
        <v>5.5279689126892426E-4</v>
      </c>
      <c r="X500" s="18"/>
      <c r="Z500" s="13" t="str">
        <f t="shared" si="80"/>
        <v>05/02/2025 16:00:00</v>
      </c>
      <c r="AA500" s="8">
        <f>'Correlation Matrix'!G489</f>
        <v>1.2760080718260869E-2</v>
      </c>
      <c r="AB500">
        <f t="shared" si="86"/>
        <v>1.8307660989438129E-4</v>
      </c>
      <c r="AD500" s="18"/>
      <c r="AF500" s="13" t="str">
        <f t="shared" si="81"/>
        <v>05/02/2025 16:00:00</v>
      </c>
      <c r="AG500" s="8">
        <f>'Correlation Matrix'!H489</f>
        <v>2.418848578822299E-2</v>
      </c>
      <c r="AH500">
        <f t="shared" si="87"/>
        <v>4.5356363797215138E-3</v>
      </c>
      <c r="AJ500" s="18"/>
      <c r="AX500" t="str">
        <f>'Correlation Matrix'!B19</f>
        <v>22/03/2023 16:00:00</v>
      </c>
      <c r="AY500" s="7">
        <f>'Correlation Matrix'!C19</f>
        <v>-9.1451553451152717E-3</v>
      </c>
      <c r="AZ500" s="7">
        <f>'Correlation Matrix'!D19</f>
        <v>-1.9166709864523349E-2</v>
      </c>
      <c r="BA500" s="7">
        <f>'Correlation Matrix'!E19</f>
        <v>-2.0547365030341287E-2</v>
      </c>
      <c r="BB500" s="7">
        <f>'Correlation Matrix'!F19</f>
        <v>-2.1871158369085507E-2</v>
      </c>
      <c r="BC500" s="7">
        <f>'Correlation Matrix'!G19</f>
        <v>-1.0034097793282711E-2</v>
      </c>
      <c r="BD500" s="7">
        <f>'Correlation Matrix'!H19</f>
        <v>-2.7827421653575646E-2</v>
      </c>
      <c r="BE500">
        <f>'Correlation Matrix'!I19</f>
        <v>16</v>
      </c>
    </row>
    <row r="501" spans="2:57" x14ac:dyDescent="0.2">
      <c r="B501" s="13" t="str">
        <f>'Correlation Matrix'!B490</f>
        <v>06/02/2025 16:00:00</v>
      </c>
      <c r="C501" s="24">
        <f>'Correlation Matrix'!C490</f>
        <v>3.2210296482183117E-3</v>
      </c>
      <c r="D501">
        <f t="shared" si="82"/>
        <v>3.3173870366670904E-4</v>
      </c>
      <c r="F501" s="18"/>
      <c r="H501" s="13" t="str">
        <f t="shared" si="77"/>
        <v>06/02/2025 16:00:00</v>
      </c>
      <c r="I501" s="24">
        <f>'Correlation Matrix'!D490</f>
        <v>1.1200117079536328E-2</v>
      </c>
      <c r="J501">
        <f t="shared" si="83"/>
        <v>2.3891041094390933E-4</v>
      </c>
      <c r="L501" s="18"/>
      <c r="N501" s="13" t="str">
        <f t="shared" si="78"/>
        <v>06/02/2025 16:00:00</v>
      </c>
      <c r="O501" s="8">
        <f>'Correlation Matrix'!E490</f>
        <v>-7.1501501775604517E-3</v>
      </c>
      <c r="P501">
        <f t="shared" si="84"/>
        <v>2.3980770373690607E-4</v>
      </c>
      <c r="R501" s="18"/>
      <c r="T501" s="13" t="str">
        <f t="shared" si="79"/>
        <v>06/02/2025 16:00:00</v>
      </c>
      <c r="U501" s="8">
        <f>'Correlation Matrix'!F490</f>
        <v>-3.6862626219114395E-3</v>
      </c>
      <c r="V501">
        <f t="shared" si="85"/>
        <v>5.317361301008924E-4</v>
      </c>
      <c r="X501" s="18"/>
      <c r="Z501" s="13" t="str">
        <f t="shared" si="80"/>
        <v>06/02/2025 16:00:00</v>
      </c>
      <c r="AA501" s="8">
        <f>'Correlation Matrix'!G490</f>
        <v>1.5351363904127229E-3</v>
      </c>
      <c r="AB501">
        <f t="shared" si="86"/>
        <v>1.8186119289691037E-4</v>
      </c>
      <c r="AD501" s="18"/>
      <c r="AF501" s="13" t="str">
        <f t="shared" si="81"/>
        <v>06/02/2025 16:00:00</v>
      </c>
      <c r="AG501" s="8">
        <f>'Correlation Matrix'!H490</f>
        <v>-6.4894814001029638E-3</v>
      </c>
      <c r="AH501">
        <f t="shared" si="87"/>
        <v>4.2986031676218468E-3</v>
      </c>
      <c r="AJ501" s="18"/>
      <c r="AX501" t="str">
        <f>'Correlation Matrix'!B18</f>
        <v>21/03/2023 16:00:00</v>
      </c>
      <c r="AY501" s="7">
        <f>'Correlation Matrix'!C18</f>
        <v>1.1873323772638007E-2</v>
      </c>
      <c r="AZ501" s="7">
        <f>'Correlation Matrix'!D18</f>
        <v>2.924774834770762E-2</v>
      </c>
      <c r="BA501" s="7">
        <f>'Correlation Matrix'!E18</f>
        <v>3.0140227906078468E-2</v>
      </c>
      <c r="BB501" s="7">
        <f>'Correlation Matrix'!F18</f>
        <v>7.4878672582700716E-3</v>
      </c>
      <c r="BC501" s="7">
        <f>'Correlation Matrix'!G18</f>
        <v>1.4917380146726715E-2</v>
      </c>
      <c r="BD501" s="7">
        <f>'Correlation Matrix'!H18</f>
        <v>-6.2532772816317472E-3</v>
      </c>
      <c r="BE501">
        <f>'Correlation Matrix'!I18</f>
        <v>15</v>
      </c>
    </row>
    <row r="502" spans="2:57" x14ac:dyDescent="0.2">
      <c r="B502" s="13" t="str">
        <f>'Correlation Matrix'!B491</f>
        <v>07/02/2025 16:00:00</v>
      </c>
      <c r="C502" s="24">
        <f>'Correlation Matrix'!C491</f>
        <v>-2.4260710332889599E-2</v>
      </c>
      <c r="D502">
        <f t="shared" si="82"/>
        <v>3.1245688336638852E-4</v>
      </c>
      <c r="F502" s="18"/>
      <c r="H502" s="13" t="str">
        <f t="shared" si="77"/>
        <v>07/02/2025 16:00:00</v>
      </c>
      <c r="I502" s="24">
        <f>'Correlation Matrix'!D491</f>
        <v>-4.137519081346349E-2</v>
      </c>
      <c r="J502">
        <f t="shared" si="83"/>
        <v>2.3210234364299406E-4</v>
      </c>
      <c r="L502" s="18"/>
      <c r="N502" s="13" t="str">
        <f t="shared" si="78"/>
        <v>07/02/2025 16:00:00</v>
      </c>
      <c r="O502" s="8">
        <f>'Correlation Matrix'!E491</f>
        <v>4.728762259759889E-3</v>
      </c>
      <c r="P502">
        <f t="shared" si="84"/>
        <v>2.2848672036639175E-4</v>
      </c>
      <c r="R502" s="18"/>
      <c r="T502" s="13" t="str">
        <f t="shared" si="79"/>
        <v>07/02/2025 16:00:00</v>
      </c>
      <c r="U502" s="8">
        <f>'Correlation Matrix'!F491</f>
        <v>-4.1042479541869868E-4</v>
      </c>
      <c r="V502">
        <f t="shared" si="85"/>
        <v>5.0064727422190094E-4</v>
      </c>
      <c r="X502" s="18"/>
      <c r="Z502" s="13" t="str">
        <f t="shared" si="80"/>
        <v>07/02/2025 16:00:00</v>
      </c>
      <c r="AA502" s="8">
        <f>'Correlation Matrix'!G491</f>
        <v>-7.80597108251555E-3</v>
      </c>
      <c r="AB502">
        <f t="shared" si="86"/>
        <v>1.7109091994732591E-4</v>
      </c>
      <c r="AD502" s="18"/>
      <c r="AF502" s="13" t="str">
        <f t="shared" si="81"/>
        <v>07/02/2025 16:00:00</v>
      </c>
      <c r="AG502" s="8">
        <f>'Correlation Matrix'!H491</f>
        <v>-6.4673080514885996E-3</v>
      </c>
      <c r="AH502">
        <f t="shared" si="87"/>
        <v>4.0432137796950719E-3</v>
      </c>
      <c r="AJ502" s="18"/>
      <c r="AX502" t="str">
        <f>'Correlation Matrix'!B17</f>
        <v>20/03/2023 16:00:00</v>
      </c>
      <c r="AY502" s="7">
        <f>'Correlation Matrix'!C17</f>
        <v>1.5365219064056359E-2</v>
      </c>
      <c r="AZ502" s="7">
        <f>'Correlation Matrix'!D17</f>
        <v>-1.2610764092323052E-2</v>
      </c>
      <c r="BA502" s="7">
        <f>'Correlation Matrix'!E17</f>
        <v>1.4596896734082973E-2</v>
      </c>
      <c r="BB502" s="7">
        <f>'Correlation Matrix'!F17</f>
        <v>3.3879196719360434E-3</v>
      </c>
      <c r="BC502" s="7">
        <f>'Correlation Matrix'!G17</f>
        <v>-9.7284622397071771E-4</v>
      </c>
      <c r="BD502" s="7">
        <f>'Correlation Matrix'!H17</f>
        <v>2.9914830138766989E-3</v>
      </c>
      <c r="BE502">
        <f>'Correlation Matrix'!I17</f>
        <v>14</v>
      </c>
    </row>
    <row r="503" spans="2:57" x14ac:dyDescent="0.2">
      <c r="B503" s="13" t="str">
        <f>'Correlation Matrix'!B492</f>
        <v>10/02/2025 16:00:00</v>
      </c>
      <c r="C503" s="24">
        <f>'Correlation Matrix'!C492</f>
        <v>8.7858021493861051E-5</v>
      </c>
      <c r="D503">
        <f t="shared" si="82"/>
        <v>3.2902439431578784E-4</v>
      </c>
      <c r="F503" s="18"/>
      <c r="H503" s="13" t="str">
        <f t="shared" si="77"/>
        <v>10/02/2025 16:00:00</v>
      </c>
      <c r="I503" s="24">
        <f>'Correlation Matrix'!D492</f>
        <v>1.7262320536553234E-2</v>
      </c>
      <c r="J503">
        <f t="shared" si="83"/>
        <v>3.2089058791544533E-4</v>
      </c>
      <c r="L503" s="18"/>
      <c r="N503" s="13" t="str">
        <f t="shared" si="78"/>
        <v>10/02/2025 16:00:00</v>
      </c>
      <c r="O503" s="8">
        <f>'Correlation Matrix'!E492</f>
        <v>2.0429388477027438E-2</v>
      </c>
      <c r="P503">
        <f t="shared" si="84"/>
        <v>2.1611918869496798E-4</v>
      </c>
      <c r="R503" s="18"/>
      <c r="T503" s="13" t="str">
        <f t="shared" si="79"/>
        <v>10/02/2025 16:00:00</v>
      </c>
      <c r="U503" s="8">
        <f>'Correlation Matrix'!F492</f>
        <v>6.8801282253680318E-2</v>
      </c>
      <c r="V503">
        <f t="shared" si="85"/>
        <v>4.7061854467934851E-4</v>
      </c>
      <c r="X503" s="18"/>
      <c r="Z503" s="13" t="str">
        <f t="shared" si="80"/>
        <v>10/02/2025 16:00:00</v>
      </c>
      <c r="AA503" s="8">
        <f>'Correlation Matrix'!G492</f>
        <v>4.8571321470198625E-3</v>
      </c>
      <c r="AB503">
        <f t="shared" si="86"/>
        <v>1.644814558229505E-4</v>
      </c>
      <c r="AD503" s="18"/>
      <c r="AF503" s="13" t="str">
        <f t="shared" si="81"/>
        <v>10/02/2025 16:00:00</v>
      </c>
      <c r="AG503" s="8">
        <f>'Correlation Matrix'!H492</f>
        <v>3.8128807246824908E-2</v>
      </c>
      <c r="AH503">
        <f t="shared" si="87"/>
        <v>3.8031305173193385E-3</v>
      </c>
      <c r="AJ503" s="18"/>
      <c r="AX503" t="str">
        <f>'Correlation Matrix'!B16</f>
        <v>17/03/2023 16:00:00</v>
      </c>
      <c r="AY503" s="7">
        <f>'Correlation Matrix'!C16</f>
        <v>-5.4688892940994126E-3</v>
      </c>
      <c r="AZ503" s="7">
        <f>'Correlation Matrix'!D16</f>
        <v>-1.09554339608436E-2</v>
      </c>
      <c r="BA503" s="7">
        <f>'Correlation Matrix'!E16</f>
        <v>-1.271908351029238E-2</v>
      </c>
      <c r="BB503" s="7">
        <f>'Correlation Matrix'!F16</f>
        <v>-7.1388618042077731E-3</v>
      </c>
      <c r="BC503" s="7">
        <f>'Correlation Matrix'!G16</f>
        <v>4.7587739950285344E-3</v>
      </c>
      <c r="BD503" s="7">
        <f>'Correlation Matrix'!H16</f>
        <v>-2.1392568384768117E-2</v>
      </c>
      <c r="BE503">
        <f>'Correlation Matrix'!I16</f>
        <v>13</v>
      </c>
    </row>
    <row r="504" spans="2:57" x14ac:dyDescent="0.2">
      <c r="B504" s="13" t="str">
        <f>'Correlation Matrix'!B493</f>
        <v>11/02/2025 16:00:00</v>
      </c>
      <c r="C504" s="24">
        <f>'Correlation Matrix'!C493</f>
        <v>2.1596859130101596E-2</v>
      </c>
      <c r="D504">
        <f t="shared" si="82"/>
        <v>3.0928339379875704E-4</v>
      </c>
      <c r="F504" s="18"/>
      <c r="H504" s="13" t="str">
        <f t="shared" si="77"/>
        <v>11/02/2025 16:00:00</v>
      </c>
      <c r="I504" s="24">
        <f>'Correlation Matrix'!D493</f>
        <v>-1.631251703217151E-3</v>
      </c>
      <c r="J504">
        <f t="shared" si="83"/>
        <v>3.1951641525892105E-4</v>
      </c>
      <c r="L504" s="18"/>
      <c r="N504" s="13" t="str">
        <f t="shared" si="78"/>
        <v>11/02/2025 16:00:00</v>
      </c>
      <c r="O504" s="8">
        <f>'Correlation Matrix'!E493</f>
        <v>1.0663872965428704E-2</v>
      </c>
      <c r="P504">
        <f t="shared" si="84"/>
        <v>2.2819363218598801E-4</v>
      </c>
      <c r="R504" s="18"/>
      <c r="T504" s="13" t="str">
        <f t="shared" si="79"/>
        <v>11/02/2025 16:00:00</v>
      </c>
      <c r="U504" s="8">
        <f>'Correlation Matrix'!F493</f>
        <v>-1.917913898221564E-3</v>
      </c>
      <c r="V504">
        <f t="shared" si="85"/>
        <v>7.2639841838362295E-4</v>
      </c>
      <c r="X504" s="18"/>
      <c r="Z504" s="13" t="str">
        <f t="shared" si="80"/>
        <v>11/02/2025 16:00:00</v>
      </c>
      <c r="AA504" s="8">
        <f>'Correlation Matrix'!G493</f>
        <v>-1.3979952550704602E-3</v>
      </c>
      <c r="AB504">
        <f t="shared" si="86"/>
        <v>1.5602807243519028E-4</v>
      </c>
      <c r="AD504" s="18"/>
      <c r="AF504" s="13" t="str">
        <f t="shared" si="81"/>
        <v>11/02/2025 16:00:00</v>
      </c>
      <c r="AG504" s="8">
        <f>'Correlation Matrix'!H493</f>
        <v>-2.5968944886708131E-2</v>
      </c>
      <c r="AH504">
        <f t="shared" si="87"/>
        <v>3.6621710428041097E-3</v>
      </c>
      <c r="AJ504" s="18"/>
      <c r="AX504" t="str">
        <f>'Correlation Matrix'!B15</f>
        <v>16/03/2023 16:00:00</v>
      </c>
      <c r="AY504" s="7">
        <f>'Correlation Matrix'!C15</f>
        <v>1.8521446434058394E-2</v>
      </c>
      <c r="AZ504" s="7">
        <f>'Correlation Matrix'!D15</f>
        <v>3.9140748337757499E-2</v>
      </c>
      <c r="BA504" s="7">
        <f>'Correlation Matrix'!E15</f>
        <v>3.1808913833908767E-3</v>
      </c>
      <c r="BB504" s="7">
        <f>'Correlation Matrix'!F15</f>
        <v>2.7326178468470793E-2</v>
      </c>
      <c r="BC504" s="7">
        <f>'Correlation Matrix'!G15</f>
        <v>-2.2985863795026165E-4</v>
      </c>
      <c r="BD504" s="7">
        <f>'Correlation Matrix'!H15</f>
        <v>1.41245286036312E-2</v>
      </c>
      <c r="BE504">
        <f>'Correlation Matrix'!I15</f>
        <v>12</v>
      </c>
    </row>
    <row r="505" spans="2:57" x14ac:dyDescent="0.2">
      <c r="B505" s="13" t="str">
        <f>'Correlation Matrix'!B494</f>
        <v>12/02/2025 16:00:00</v>
      </c>
      <c r="C505" s="24">
        <f>'Correlation Matrix'!C494</f>
        <v>1.810524652359782E-2</v>
      </c>
      <c r="D505">
        <f t="shared" si="82"/>
        <v>3.1871184962795881E-4</v>
      </c>
      <c r="F505" s="18"/>
      <c r="H505" s="13" t="str">
        <f t="shared" si="77"/>
        <v>12/02/2025 16:00:00</v>
      </c>
      <c r="I505" s="24">
        <f>'Correlation Matrix'!D494</f>
        <v>-1.6591599818817578E-2</v>
      </c>
      <c r="J505">
        <f t="shared" si="83"/>
        <v>3.0050508927054068E-4</v>
      </c>
      <c r="L505" s="18"/>
      <c r="N505" s="13" t="str">
        <f t="shared" si="78"/>
        <v>12/02/2025 16:00:00</v>
      </c>
      <c r="O505" s="8">
        <f>'Correlation Matrix'!E494</f>
        <v>-1.6264685881120327E-2</v>
      </c>
      <c r="P505">
        <f t="shared" si="84"/>
        <v>2.2132510545219681E-4</v>
      </c>
      <c r="R505" s="18"/>
      <c r="T505" s="13" t="str">
        <f t="shared" si="79"/>
        <v>12/02/2025 16:00:00</v>
      </c>
      <c r="U505" s="8">
        <f>'Correlation Matrix'!F494</f>
        <v>-2.4092869262531229E-2</v>
      </c>
      <c r="V505">
        <f t="shared" si="85"/>
        <v>6.8303521690386501E-4</v>
      </c>
      <c r="X505" s="18"/>
      <c r="Z505" s="13" t="str">
        <f t="shared" si="80"/>
        <v>12/02/2025 16:00:00</v>
      </c>
      <c r="AA505" s="8">
        <f>'Correlation Matrix'!G494</f>
        <v>-1.7710085940211463E-4</v>
      </c>
      <c r="AB505">
        <f t="shared" si="86"/>
        <v>1.4678365153307082E-4</v>
      </c>
      <c r="AD505" s="18"/>
      <c r="AF505" s="13" t="str">
        <f t="shared" si="81"/>
        <v>12/02/2025 16:00:00</v>
      </c>
      <c r="AG505" s="8">
        <f>'Correlation Matrix'!H494</f>
        <v>7.0132936662793937E-4</v>
      </c>
      <c r="AH505">
        <f t="shared" si="87"/>
        <v>3.4829039461475963E-3</v>
      </c>
      <c r="AJ505" s="18"/>
      <c r="AX505" t="str">
        <f>'Correlation Matrix'!B14</f>
        <v>15/03/2023 16:00:00</v>
      </c>
      <c r="AY505" s="7">
        <f>'Correlation Matrix'!C14</f>
        <v>2.6179738756434445E-3</v>
      </c>
      <c r="AZ505" s="7">
        <f>'Correlation Matrix'!D14</f>
        <v>1.3816422422245626E-2</v>
      </c>
      <c r="BA505" s="7">
        <f>'Correlation Matrix'!E14</f>
        <v>-4.4259512509456644E-2</v>
      </c>
      <c r="BB505" s="7">
        <f>'Correlation Matrix'!F14</f>
        <v>-2.58274895405241E-2</v>
      </c>
      <c r="BC505" s="7">
        <f>'Correlation Matrix'!G14</f>
        <v>-1.3525673455835189E-2</v>
      </c>
      <c r="BD505" s="7">
        <f>'Correlation Matrix'!H14</f>
        <v>-7.7290092345256379E-3</v>
      </c>
      <c r="BE505">
        <f>'Correlation Matrix'!I14</f>
        <v>11</v>
      </c>
    </row>
    <row r="506" spans="2:57" x14ac:dyDescent="0.2">
      <c r="B506" s="13" t="str">
        <f>'Correlation Matrix'!B495</f>
        <v>13/02/2025 16:00:00</v>
      </c>
      <c r="C506" s="24">
        <f>'Correlation Matrix'!C495</f>
        <v>1.9482221545508639E-2</v>
      </c>
      <c r="D506">
        <f t="shared" si="82"/>
        <v>3.1925713575109633E-4</v>
      </c>
      <c r="F506" s="18"/>
      <c r="H506" s="13" t="str">
        <f t="shared" si="77"/>
        <v>13/02/2025 16:00:00</v>
      </c>
      <c r="I506" s="24">
        <f>'Correlation Matrix'!D495</f>
        <v>6.2704320409103717E-3</v>
      </c>
      <c r="J506">
        <f t="shared" si="83"/>
        <v>2.9899165498717547E-4</v>
      </c>
      <c r="L506" s="18"/>
      <c r="N506" s="13" t="str">
        <f t="shared" si="78"/>
        <v>13/02/2025 16:00:00</v>
      </c>
      <c r="O506" s="8">
        <f>'Correlation Matrix'!E495</f>
        <v>6.3067330476854642E-3</v>
      </c>
      <c r="P506">
        <f t="shared" si="84"/>
        <v>2.2391799953375588E-4</v>
      </c>
      <c r="R506" s="18"/>
      <c r="T506" s="13" t="str">
        <f t="shared" si="79"/>
        <v>13/02/2025 16:00:00</v>
      </c>
      <c r="U506" s="8">
        <f>'Correlation Matrix'!F495</f>
        <v>4.3171181649834826E-3</v>
      </c>
      <c r="V506">
        <f t="shared" si="85"/>
        <v>6.7688108484771842E-4</v>
      </c>
      <c r="X506" s="18"/>
      <c r="Z506" s="13" t="str">
        <f t="shared" si="80"/>
        <v>13/02/2025 16:00:00</v>
      </c>
      <c r="AA506" s="8">
        <f>'Correlation Matrix'!G495</f>
        <v>3.0241156293629688E-3</v>
      </c>
      <c r="AB506">
        <f t="shared" si="86"/>
        <v>1.3797851432395062E-4</v>
      </c>
      <c r="AD506" s="18"/>
      <c r="AF506" s="13" t="str">
        <f t="shared" si="81"/>
        <v>13/02/2025 16:00:00</v>
      </c>
      <c r="AG506" s="8">
        <f>'Correlation Matrix'!H495</f>
        <v>-7.3886053154599519E-3</v>
      </c>
      <c r="AH506">
        <f t="shared" si="87"/>
        <v>3.27395922115157E-3</v>
      </c>
      <c r="AJ506" s="18"/>
      <c r="AX506" t="str">
        <f>'Correlation Matrix'!B13</f>
        <v>14/03/2023 16:00:00</v>
      </c>
      <c r="AY506" s="7">
        <f>'Correlation Matrix'!C13</f>
        <v>1.3990857132857637E-2</v>
      </c>
      <c r="AZ506" s="7">
        <f>'Correlation Matrix'!D13</f>
        <v>2.6161333972728906E-2</v>
      </c>
      <c r="BA506" s="7">
        <f>'Correlation Matrix'!E13</f>
        <v>1.2833932061532972E-2</v>
      </c>
      <c r="BB506" s="7">
        <f>'Correlation Matrix'!F13</f>
        <v>-1.1242272122808802E-3</v>
      </c>
      <c r="BC506" s="7">
        <f>'Correlation Matrix'!G13</f>
        <v>2.3254528032271751E-2</v>
      </c>
      <c r="BD506" s="7">
        <f>'Correlation Matrix'!H13</f>
        <v>1.0707707286185943E-2</v>
      </c>
      <c r="BE506">
        <f>'Correlation Matrix'!I13</f>
        <v>10</v>
      </c>
    </row>
    <row r="507" spans="2:57" x14ac:dyDescent="0.2">
      <c r="B507" s="13" t="str">
        <f>'Correlation Matrix'!B496</f>
        <v>14/02/2025 16:00:00</v>
      </c>
      <c r="C507" s="24">
        <f>'Correlation Matrix'!C496</f>
        <v>1.2630534273072785E-2</v>
      </c>
      <c r="D507">
        <f t="shared" si="82"/>
        <v>3.2287512498692741E-4</v>
      </c>
      <c r="F507" s="18"/>
      <c r="H507" s="13" t="str">
        <f t="shared" si="77"/>
        <v>14/02/2025 16:00:00</v>
      </c>
      <c r="I507" s="24">
        <f>'Correlation Matrix'!D496</f>
        <v>-7.3630656147912936E-3</v>
      </c>
      <c r="J507">
        <f t="shared" si="83"/>
        <v>2.8341125476672542E-4</v>
      </c>
      <c r="L507" s="18"/>
      <c r="N507" s="13" t="str">
        <f t="shared" si="78"/>
        <v>14/02/2025 16:00:00</v>
      </c>
      <c r="O507" s="8">
        <f>'Correlation Matrix'!E496</f>
        <v>-3.4702174790071059E-3</v>
      </c>
      <c r="P507">
        <f t="shared" si="84"/>
        <v>2.128694124658166E-4</v>
      </c>
      <c r="R507" s="18"/>
      <c r="T507" s="13" t="str">
        <f t="shared" si="79"/>
        <v>14/02/2025 16:00:00</v>
      </c>
      <c r="U507" s="8">
        <f>'Correlation Matrix'!F496</f>
        <v>1.2067098548395275E-2</v>
      </c>
      <c r="V507">
        <f t="shared" si="85"/>
        <v>6.3738647031188111E-4</v>
      </c>
      <c r="X507" s="18"/>
      <c r="Z507" s="13" t="str">
        <f t="shared" si="80"/>
        <v>14/02/2025 16:00:00</v>
      </c>
      <c r="AA507" s="8">
        <f>'Correlation Matrix'!G496</f>
        <v>-2.740769307427721E-3</v>
      </c>
      <c r="AB507">
        <f t="shared" si="86"/>
        <v>1.3024851998489901E-4</v>
      </c>
      <c r="AD507" s="18"/>
      <c r="AF507" s="13" t="str">
        <f t="shared" si="81"/>
        <v>14/02/2025 16:00:00</v>
      </c>
      <c r="AG507" s="8">
        <f>'Correlation Matrix'!H496</f>
        <v>1.8480463605677729E-2</v>
      </c>
      <c r="AH507">
        <f t="shared" si="87"/>
        <v>3.0807971571929342E-3</v>
      </c>
      <c r="AJ507" s="18"/>
      <c r="AX507" t="str">
        <f>'Correlation Matrix'!B12</f>
        <v>13/03/2023 16:00:00</v>
      </c>
      <c r="AY507" s="7">
        <f>'Correlation Matrix'!C12</f>
        <v>1.3178770528032447E-2</v>
      </c>
      <c r="AZ507" s="7">
        <f>'Correlation Matrix'!D12</f>
        <v>1.856353809514873E-2</v>
      </c>
      <c r="BA507" s="7">
        <f>'Correlation Matrix'!E12</f>
        <v>-6.0305478321426263E-3</v>
      </c>
      <c r="BB507" s="7">
        <f>'Correlation Matrix'!F12</f>
        <v>-2.0756860862182782E-2</v>
      </c>
      <c r="BC507" s="7">
        <f>'Correlation Matrix'!G12</f>
        <v>-6.938248757918178E-3</v>
      </c>
      <c r="BD507" s="7">
        <f>'Correlation Matrix'!H12</f>
        <v>-5.8196090532640415E-3</v>
      </c>
      <c r="BE507">
        <f>'Correlation Matrix'!I12</f>
        <v>9</v>
      </c>
    </row>
    <row r="508" spans="2:57" x14ac:dyDescent="0.2">
      <c r="B508" s="13" t="str">
        <f>'Correlation Matrix'!B497</f>
        <v>18/02/2025 16:00:00</v>
      </c>
      <c r="C508" s="24">
        <f>'Correlation Matrix'!C497</f>
        <v>-5.3162125283384893E-4</v>
      </c>
      <c r="D508">
        <f t="shared" si="82"/>
        <v>3.1307444124910777E-4</v>
      </c>
      <c r="F508" s="18"/>
      <c r="H508" s="13" t="str">
        <f t="shared" si="77"/>
        <v>18/02/2025 16:00:00</v>
      </c>
      <c r="I508" s="24">
        <f>'Correlation Matrix'!D497</f>
        <v>-8.9166690089123157E-3</v>
      </c>
      <c r="J508">
        <f t="shared" si="83"/>
        <v>2.6965946359558521E-4</v>
      </c>
      <c r="L508" s="18"/>
      <c r="N508" s="13" t="str">
        <f t="shared" si="78"/>
        <v>18/02/2025 16:00:00</v>
      </c>
      <c r="O508" s="8">
        <f>'Correlation Matrix'!E497</f>
        <v>5.2648596732809789E-3</v>
      </c>
      <c r="P508">
        <f t="shared" si="84"/>
        <v>2.0081979227896398E-4</v>
      </c>
      <c r="R508" s="18"/>
      <c r="T508" s="13" t="str">
        <f t="shared" si="79"/>
        <v>18/02/2025 16:00:00</v>
      </c>
      <c r="U508" s="8">
        <f>'Correlation Matrix'!F497</f>
        <v>5.201851017102168E-2</v>
      </c>
      <c r="V508">
        <f t="shared" si="85"/>
        <v>6.0788017413576916E-4</v>
      </c>
      <c r="X508" s="18"/>
      <c r="Z508" s="13" t="str">
        <f t="shared" si="80"/>
        <v>18/02/2025 16:00:00</v>
      </c>
      <c r="AA508" s="8">
        <f>'Correlation Matrix'!G497</f>
        <v>6.7939239768515661E-3</v>
      </c>
      <c r="AB508">
        <f t="shared" si="86"/>
        <v>1.2288431776959734E-4</v>
      </c>
      <c r="AD508" s="18"/>
      <c r="AF508" s="13" t="str">
        <f t="shared" si="81"/>
        <v>18/02/2025 16:00:00</v>
      </c>
      <c r="AG508" s="8">
        <f>'Correlation Matrix'!H497</f>
        <v>2.5821935539235466E-2</v>
      </c>
      <c r="AH508">
        <f t="shared" si="87"/>
        <v>2.9164409798662048E-3</v>
      </c>
      <c r="AJ508" s="18"/>
      <c r="AX508" t="str">
        <f>'Correlation Matrix'!B11</f>
        <v>10/03/2023 16:00:00</v>
      </c>
      <c r="AY508" s="7">
        <f>'Correlation Matrix'!C11</f>
        <v>-1.3975953855973828E-2</v>
      </c>
      <c r="AZ508" s="7">
        <f>'Correlation Matrix'!D11</f>
        <v>-1.6614219739098983E-2</v>
      </c>
      <c r="BA508" s="7">
        <f>'Correlation Matrix'!E11</f>
        <v>-5.2470605735164388E-3</v>
      </c>
      <c r="BB508" s="7">
        <f>'Correlation Matrix'!F11</f>
        <v>-2.7141163003630557E-2</v>
      </c>
      <c r="BC508" s="7">
        <f>'Correlation Matrix'!G11</f>
        <v>-2.0897346585195542E-2</v>
      </c>
      <c r="BD508" s="7">
        <f>'Correlation Matrix'!H11</f>
        <v>-1.395758621636338E-2</v>
      </c>
      <c r="BE508">
        <f>'Correlation Matrix'!I11</f>
        <v>8</v>
      </c>
    </row>
    <row r="509" spans="2:57" x14ac:dyDescent="0.2">
      <c r="B509" s="13" t="str">
        <f>'Correlation Matrix'!B498</f>
        <v>19/02/2025 16:00:00</v>
      </c>
      <c r="C509" s="24">
        <f>'Correlation Matrix'!C498</f>
        <v>1.6348554750960618E-3</v>
      </c>
      <c r="D509">
        <f t="shared" si="82"/>
        <v>2.9430693204354915E-4</v>
      </c>
      <c r="F509" s="18"/>
      <c r="H509" s="13" t="str">
        <f t="shared" si="77"/>
        <v>19/02/2025 16:00:00</v>
      </c>
      <c r="I509" s="24">
        <f>'Correlation Matrix'!D498</f>
        <v>-8.824567601914891E-5</v>
      </c>
      <c r="J509">
        <f t="shared" si="83"/>
        <v>2.582503149527199E-4</v>
      </c>
      <c r="L509" s="18"/>
      <c r="N509" s="13" t="str">
        <f t="shared" si="78"/>
        <v>19/02/2025 16:00:00</v>
      </c>
      <c r="O509" s="8">
        <f>'Correlation Matrix'!E498</f>
        <v>6.8285788174022562E-3</v>
      </c>
      <c r="P509">
        <f t="shared" si="84"/>
        <v>1.9043372958498655E-4</v>
      </c>
      <c r="R509" s="18"/>
      <c r="T509" s="13" t="str">
        <f t="shared" si="79"/>
        <v>19/02/2025 16:00:00</v>
      </c>
      <c r="U509" s="8">
        <f>'Correlation Matrix'!F498</f>
        <v>-7.5583362869714385E-3</v>
      </c>
      <c r="V509">
        <f t="shared" si="85"/>
        <v>7.3376288771238429E-4</v>
      </c>
      <c r="X509" s="18"/>
      <c r="Z509" s="13" t="str">
        <f t="shared" si="80"/>
        <v>19/02/2025 16:00:00</v>
      </c>
      <c r="AA509" s="8">
        <f>'Correlation Matrix'!G498</f>
        <v>-1.9347292758508202E-4</v>
      </c>
      <c r="AB509">
        <f t="shared" si="86"/>
        <v>1.1828070288361581E-4</v>
      </c>
      <c r="AD509" s="18"/>
      <c r="AF509" s="13" t="str">
        <f t="shared" si="81"/>
        <v>19/02/2025 16:00:00</v>
      </c>
      <c r="AG509" s="8">
        <f>'Correlation Matrix'!H498</f>
        <v>-1.2143458816900852E-2</v>
      </c>
      <c r="AH509">
        <f t="shared" si="87"/>
        <v>2.7814608623737782E-3</v>
      </c>
      <c r="AJ509" s="18"/>
      <c r="AX509" t="str">
        <f>'Correlation Matrix'!B10</f>
        <v>09/03/2023 16:00:00</v>
      </c>
      <c r="AY509" s="7">
        <f>'Correlation Matrix'!C10</f>
        <v>-1.5026974914214734E-2</v>
      </c>
      <c r="AZ509" s="7">
        <f>'Correlation Matrix'!D10</f>
        <v>-1.7941073159149744E-2</v>
      </c>
      <c r="BA509" s="7">
        <f>'Correlation Matrix'!E10</f>
        <v>-1.5332603306415091E-2</v>
      </c>
      <c r="BB509" s="7">
        <f>'Correlation Matrix'!F10</f>
        <v>-2.2591853888731354E-2</v>
      </c>
      <c r="BC509" s="7">
        <f>'Correlation Matrix'!G10</f>
        <v>-1.2866871277388704E-2</v>
      </c>
      <c r="BD509" s="7">
        <f>'Correlation Matrix'!H10</f>
        <v>7.2746157067117255E-3</v>
      </c>
      <c r="BE509">
        <f>'Correlation Matrix'!I10</f>
        <v>7</v>
      </c>
    </row>
    <row r="510" spans="2:57" x14ac:dyDescent="0.2">
      <c r="B510" s="13" t="str">
        <f>'Correlation Matrix'!B499</f>
        <v>20/02/2025 16:00:00</v>
      </c>
      <c r="C510" s="24">
        <f>'Correlation Matrix'!C499</f>
        <v>3.9127826565687213E-3</v>
      </c>
      <c r="D510">
        <f t="shared" si="82"/>
        <v>2.768088812664033E-4</v>
      </c>
      <c r="F510" s="18"/>
      <c r="H510" s="13" t="str">
        <f t="shared" si="77"/>
        <v>20/02/2025 16:00:00</v>
      </c>
      <c r="I510" s="24">
        <f>'Correlation Matrix'!D499</f>
        <v>-1.6685221679343602E-2</v>
      </c>
      <c r="J510">
        <f t="shared" si="83"/>
        <v>2.4275576329351684E-4</v>
      </c>
      <c r="L510" s="18"/>
      <c r="N510" s="13" t="str">
        <f t="shared" si="78"/>
        <v>20/02/2025 16:00:00</v>
      </c>
      <c r="O510" s="8">
        <f>'Correlation Matrix'!E499</f>
        <v>9.8728730558212494E-3</v>
      </c>
      <c r="P510">
        <f t="shared" si="84"/>
        <v>1.8180547512981586E-4</v>
      </c>
      <c r="R510" s="18"/>
      <c r="T510" s="13" t="str">
        <f t="shared" si="79"/>
        <v>20/02/2025 16:00:00</v>
      </c>
      <c r="U510" s="8">
        <f>'Correlation Matrix'!F499</f>
        <v>-2.7795811465927277E-3</v>
      </c>
      <c r="V510">
        <f t="shared" si="85"/>
        <v>6.9316482129525817E-4</v>
      </c>
      <c r="X510" s="18"/>
      <c r="Z510" s="13" t="str">
        <f t="shared" si="80"/>
        <v>20/02/2025 16:00:00</v>
      </c>
      <c r="AA510" s="8">
        <f>'Correlation Matrix'!G499</f>
        <v>-9.2244729797130633E-3</v>
      </c>
      <c r="AB510">
        <f t="shared" si="86"/>
        <v>1.1118610661702135E-4</v>
      </c>
      <c r="AD510" s="18"/>
      <c r="AF510" s="13" t="str">
        <f t="shared" si="81"/>
        <v>20/02/2025 16:00:00</v>
      </c>
      <c r="AG510" s="8">
        <f>'Correlation Matrix'!H499</f>
        <v>-3.8826598020561806E-2</v>
      </c>
      <c r="AH510">
        <f t="shared" si="87"/>
        <v>2.6234210261536178E-3</v>
      </c>
      <c r="AJ510" s="18"/>
      <c r="AX510" t="str">
        <f>'Correlation Matrix'!B9</f>
        <v>08/03/2023 16:00:00</v>
      </c>
      <c r="AY510" s="7">
        <f>'Correlation Matrix'!C9</f>
        <v>8.3424138046716313E-3</v>
      </c>
      <c r="AZ510" s="7">
        <f>'Correlation Matrix'!D9</f>
        <v>3.9473033596878334E-3</v>
      </c>
      <c r="BA510" s="7">
        <f>'Correlation Matrix'!E9</f>
        <v>-6.3604886928529539E-3</v>
      </c>
      <c r="BB510" s="7">
        <f>'Correlation Matrix'!F9</f>
        <v>1.5831465216680662E-2</v>
      </c>
      <c r="BC510" s="7">
        <f>'Correlation Matrix'!G9</f>
        <v>-2.5314004365664254E-3</v>
      </c>
      <c r="BD510" s="7">
        <f>'Correlation Matrix'!H9</f>
        <v>2.1799072554969127E-3</v>
      </c>
      <c r="BE510">
        <f>'Correlation Matrix'!I9</f>
        <v>6</v>
      </c>
    </row>
    <row r="511" spans="2:57" x14ac:dyDescent="0.2">
      <c r="B511" s="13" t="str">
        <f>'Correlation Matrix'!B500</f>
        <v>21/02/2025 16:00:00</v>
      </c>
      <c r="C511" s="24">
        <f>'Correlation Matrix'!C500</f>
        <v>-1.1396476466492649E-3</v>
      </c>
      <c r="D511">
        <f t="shared" si="82"/>
        <v>2.611189404774718E-4</v>
      </c>
      <c r="F511" s="18"/>
      <c r="H511" s="13" t="str">
        <f t="shared" si="77"/>
        <v>21/02/2025 16:00:00</v>
      </c>
      <c r="I511" s="24">
        <f>'Correlation Matrix'!D500</f>
        <v>-2.8673515831262143E-2</v>
      </c>
      <c r="J511">
        <f t="shared" si="83"/>
        <v>2.4489421484523611E-4</v>
      </c>
      <c r="L511" s="18"/>
      <c r="N511" s="13" t="str">
        <f t="shared" si="78"/>
        <v>21/02/2025 16:00:00</v>
      </c>
      <c r="O511" s="8">
        <f>'Correlation Matrix'!E500</f>
        <v>-1.1846453196654078E-2</v>
      </c>
      <c r="P511">
        <f t="shared" si="84"/>
        <v>1.7674556396460856E-4</v>
      </c>
      <c r="R511" s="18"/>
      <c r="T511" s="13" t="str">
        <f t="shared" si="79"/>
        <v>21/02/2025 16:00:00</v>
      </c>
      <c r="U511" s="8">
        <f>'Correlation Matrix'!F500</f>
        <v>-3.7048274089177734E-2</v>
      </c>
      <c r="V511">
        <f t="shared" si="85"/>
        <v>6.5203849629857219E-4</v>
      </c>
      <c r="X511" s="18"/>
      <c r="Z511" s="13" t="str">
        <f t="shared" si="80"/>
        <v>21/02/2025 16:00:00</v>
      </c>
      <c r="AA511" s="8">
        <f>'Correlation Matrix'!G500</f>
        <v>-1.0296399817742923E-2</v>
      </c>
      <c r="AB511">
        <f t="shared" si="86"/>
        <v>1.0962039432520745E-4</v>
      </c>
      <c r="AD511" s="18"/>
      <c r="AF511" s="13" t="str">
        <f t="shared" si="81"/>
        <v>21/02/2025 16:00:00</v>
      </c>
      <c r="AG511" s="8">
        <f>'Correlation Matrix'!H500</f>
        <v>-8.4177242275605454E-2</v>
      </c>
      <c r="AH511">
        <f t="shared" si="87"/>
        <v>2.5564660474154187E-3</v>
      </c>
      <c r="AJ511" s="18"/>
      <c r="AX511" t="str">
        <f>'Correlation Matrix'!B8</f>
        <v>07/03/2023 16:00:00</v>
      </c>
      <c r="AY511" s="7">
        <f>'Correlation Matrix'!C8</f>
        <v>-1.46026233593885E-2</v>
      </c>
      <c r="AZ511" s="7">
        <f>'Correlation Matrix'!D8</f>
        <v>-2.135612130421561E-3</v>
      </c>
      <c r="BA511" s="7">
        <f>'Correlation Matrix'!E8</f>
        <v>-1.2962022788727805E-2</v>
      </c>
      <c r="BB511" s="7">
        <f>'Correlation Matrix'!F8</f>
        <v>-1.2685159527315687E-2</v>
      </c>
      <c r="BC511" s="7">
        <f>'Correlation Matrix'!G8</f>
        <v>-1.923374327432471E-2</v>
      </c>
      <c r="BD511" s="7">
        <f>'Correlation Matrix'!H8</f>
        <v>-1.1487043987130701E-2</v>
      </c>
      <c r="BE511">
        <f>'Correlation Matrix'!I8</f>
        <v>5</v>
      </c>
    </row>
    <row r="512" spans="2:57" x14ac:dyDescent="0.2">
      <c r="B512" s="13" t="str">
        <f>'Correlation Matrix'!B501</f>
        <v>24/02/2025 16:00:00</v>
      </c>
      <c r="C512" s="24">
        <f>'Correlation Matrix'!C501</f>
        <v>6.2925205093107527E-3</v>
      </c>
      <c r="D512">
        <f t="shared" si="82"/>
        <v>2.4552973185433427E-4</v>
      </c>
      <c r="F512" s="18"/>
      <c r="H512" s="13" t="str">
        <f t="shared" si="77"/>
        <v>24/02/2025 16:00:00</v>
      </c>
      <c r="I512" s="24">
        <f>'Correlation Matrix'!D501</f>
        <v>-1.8030258524674245E-2</v>
      </c>
      <c r="J512">
        <f t="shared" si="83"/>
        <v>2.7953079256206042E-4</v>
      </c>
      <c r="L512" s="18"/>
      <c r="N512" s="13" t="str">
        <f t="shared" si="78"/>
        <v>24/02/2025 16:00:00</v>
      </c>
      <c r="O512" s="8">
        <f>'Correlation Matrix'!E501</f>
        <v>6.1624666924454622E-3</v>
      </c>
      <c r="P512">
        <f t="shared" si="84"/>
        <v>1.7456113732716299E-4</v>
      </c>
      <c r="R512" s="18"/>
      <c r="T512" s="13" t="str">
        <f t="shared" si="79"/>
        <v>24/02/2025 16:00:00</v>
      </c>
      <c r="U512" s="8">
        <f>'Correlation Matrix'!F501</f>
        <v>-5.7668279756260987E-2</v>
      </c>
      <c r="V512">
        <f t="shared" si="85"/>
        <v>6.9527066329986816E-4</v>
      </c>
      <c r="X512" s="18"/>
      <c r="Z512" s="13" t="str">
        <f t="shared" si="80"/>
        <v>24/02/2025 16:00:00</v>
      </c>
      <c r="AA512" s="8">
        <f>'Correlation Matrix'!G501</f>
        <v>2.6690327619644061E-3</v>
      </c>
      <c r="AB512">
        <f t="shared" si="86"/>
        <v>1.09404121618104E-4</v>
      </c>
      <c r="AD512" s="18"/>
      <c r="AF512" s="13" t="str">
        <f t="shared" si="81"/>
        <v>24/02/2025 16:00:00</v>
      </c>
      <c r="AG512" s="8">
        <f>'Correlation Matrix'!H501</f>
        <v>-6.058067678287566E-2</v>
      </c>
      <c r="AH512">
        <f t="shared" si="87"/>
        <v>2.8282265715980524E-3</v>
      </c>
      <c r="AJ512" s="18"/>
      <c r="AX512" t="str">
        <f>'Correlation Matrix'!B7</f>
        <v>06/03/2023 16:00:00</v>
      </c>
      <c r="AY512" s="7">
        <f>'Correlation Matrix'!C7</f>
        <v>1.8369603989409514E-2</v>
      </c>
      <c r="AZ512" s="7">
        <f>'Correlation Matrix'!D7</f>
        <v>-1.219204076536206E-2</v>
      </c>
      <c r="BA512" s="7">
        <f>'Correlation Matrix'!E7</f>
        <v>7.3083404444724007E-3</v>
      </c>
      <c r="BB512" s="7">
        <f>'Correlation Matrix'!F7</f>
        <v>-2.1133646408246554E-2</v>
      </c>
      <c r="BC512" s="7">
        <f>'Correlation Matrix'!G7</f>
        <v>1.4909052568562075E-2</v>
      </c>
      <c r="BD512" s="7">
        <f>'Correlation Matrix'!H7</f>
        <v>-2.2816589946699733E-3</v>
      </c>
      <c r="BE512">
        <f>'Correlation Matrix'!I7</f>
        <v>4</v>
      </c>
    </row>
    <row r="513" spans="2:57" x14ac:dyDescent="0.2">
      <c r="B513" s="13" t="str">
        <f>'Correlation Matrix'!B502</f>
        <v>25/02/2025 16:00:00</v>
      </c>
      <c r="C513" s="24">
        <f>'Correlation Matrix'!C502</f>
        <v>-2.4284615815310331E-4</v>
      </c>
      <c r="D513">
        <f t="shared" si="82"/>
        <v>2.3317369680467999E-4</v>
      </c>
      <c r="F513" s="18"/>
      <c r="H513" s="13" t="str">
        <f t="shared" si="77"/>
        <v>25/02/2025 16:00:00</v>
      </c>
      <c r="I513" s="24">
        <f>'Correlation Matrix'!D502</f>
        <v>4.2302179193021692E-4</v>
      </c>
      <c r="J513">
        <f t="shared" si="83"/>
        <v>2.8226435835633208E-4</v>
      </c>
      <c r="L513" s="18"/>
      <c r="N513" s="13" t="str">
        <f t="shared" si="78"/>
        <v>25/02/2025 16:00:00</v>
      </c>
      <c r="O513" s="8">
        <f>'Correlation Matrix'!E502</f>
        <v>-9.3538908603319135E-3</v>
      </c>
      <c r="P513">
        <f t="shared" si="84"/>
        <v>1.6636602883166317E-4</v>
      </c>
      <c r="R513" s="18"/>
      <c r="T513" s="13" t="str">
        <f t="shared" si="79"/>
        <v>25/02/2025 16:00:00</v>
      </c>
      <c r="U513" s="8">
        <f>'Correlation Matrix'!F502</f>
        <v>1.0194720018455248E-3</v>
      </c>
      <c r="V513">
        <f t="shared" si="85"/>
        <v>8.5309225290465898E-4</v>
      </c>
      <c r="X513" s="18"/>
      <c r="Z513" s="13" t="str">
        <f t="shared" si="80"/>
        <v>25/02/2025 16:00:00</v>
      </c>
      <c r="AA513" s="8">
        <f>'Correlation Matrix'!G502</f>
        <v>8.9579684177043175E-3</v>
      </c>
      <c r="AB513">
        <f t="shared" si="86"/>
        <v>1.0326729847408411E-4</v>
      </c>
      <c r="AD513" s="18"/>
      <c r="AF513" s="13" t="str">
        <f t="shared" si="81"/>
        <v>25/02/2025 16:00:00</v>
      </c>
      <c r="AG513" s="8">
        <f>'Correlation Matrix'!H502</f>
        <v>-1.2819001545293742E-2</v>
      </c>
      <c r="AH513">
        <f t="shared" si="87"/>
        <v>2.8787340812704443E-3</v>
      </c>
      <c r="AJ513" s="18"/>
      <c r="AX513" t="str">
        <f>'Correlation Matrix'!B6</f>
        <v>03/03/2023 16:00:00</v>
      </c>
      <c r="AY513" s="7">
        <f>'Correlation Matrix'!C6</f>
        <v>3.4488499302319141E-2</v>
      </c>
      <c r="AZ513" s="7">
        <f>'Correlation Matrix'!D6</f>
        <v>2.9623082495041673E-2</v>
      </c>
      <c r="BA513" s="7">
        <f>'Correlation Matrix'!E6</f>
        <v>1.4655855878532699E-2</v>
      </c>
      <c r="BB513" s="7">
        <f>'Correlation Matrix'!F6</f>
        <v>5.5001857463173355E-3</v>
      </c>
      <c r="BC513" s="7">
        <f>'Correlation Matrix'!G6</f>
        <v>1.6539905972393781E-2</v>
      </c>
      <c r="BD513" s="7">
        <f>'Correlation Matrix'!H6</f>
        <v>3.6095694808045323E-2</v>
      </c>
      <c r="BE513">
        <f>'Correlation Matrix'!I6</f>
        <v>3</v>
      </c>
    </row>
    <row r="514" spans="2:57" x14ac:dyDescent="0.2">
      <c r="B514" s="13" t="str">
        <f>'Correlation Matrix'!B503</f>
        <v>26/02/2025 16:00:00</v>
      </c>
      <c r="C514" s="24">
        <f>'Correlation Matrix'!C503</f>
        <v>-2.7412467370684025E-2</v>
      </c>
      <c r="D514">
        <f t="shared" si="82"/>
        <v>2.1918681345179096E-4</v>
      </c>
      <c r="F514" s="18"/>
      <c r="H514" s="13" t="str">
        <f t="shared" si="77"/>
        <v>26/02/2025 16:00:00</v>
      </c>
      <c r="I514" s="24">
        <f>'Correlation Matrix'!D503</f>
        <v>7.2574355764967076E-3</v>
      </c>
      <c r="J514">
        <f t="shared" si="83"/>
        <v>2.6533923370113902E-4</v>
      </c>
      <c r="L514" s="18"/>
      <c r="N514" s="13" t="str">
        <f t="shared" si="78"/>
        <v>26/02/2025 16:00:00</v>
      </c>
      <c r="O514" s="8">
        <f>'Correlation Matrix'!E503</f>
        <v>-8.2167621107398468E-3</v>
      </c>
      <c r="P514">
        <f t="shared" si="84"/>
        <v>1.6163378355538345E-4</v>
      </c>
      <c r="R514" s="18"/>
      <c r="T514" s="13" t="str">
        <f t="shared" si="79"/>
        <v>26/02/2025 16:00:00</v>
      </c>
      <c r="U514" s="8">
        <f>'Correlation Matrix'!F503</f>
        <v>2.1970046222853153E-2</v>
      </c>
      <c r="V514">
        <f t="shared" si="85"/>
        <v>8.0196907712013214E-4</v>
      </c>
      <c r="X514" s="18"/>
      <c r="Z514" s="13" t="str">
        <f t="shared" si="80"/>
        <v>26/02/2025 16:00:00</v>
      </c>
      <c r="AA514" s="8">
        <f>'Correlation Matrix'!G503</f>
        <v>-4.9053684073665903E-3</v>
      </c>
      <c r="AB514">
        <f t="shared" si="86"/>
        <v>1.0188597245599434E-4</v>
      </c>
      <c r="AD514" s="18"/>
      <c r="AF514" s="13" t="str">
        <f t="shared" si="81"/>
        <v>26/02/2025 16:00:00</v>
      </c>
      <c r="AG514" s="8">
        <f>'Correlation Matrix'!H503</f>
        <v>2.1817686445470195E-2</v>
      </c>
      <c r="AH514">
        <f t="shared" si="87"/>
        <v>2.7158696444313122E-3</v>
      </c>
      <c r="AJ514" s="18"/>
      <c r="AX514" t="str">
        <f>'Correlation Matrix'!B5</f>
        <v>02/03/2023 16:00:00</v>
      </c>
      <c r="AY514" s="7">
        <f>'Correlation Matrix'!C5</f>
        <v>4.1206019433265642E-3</v>
      </c>
      <c r="AZ514" s="7">
        <f>'Correlation Matrix'!D5</f>
        <v>-4.3407488473227784E-4</v>
      </c>
      <c r="BA514" s="7">
        <f>'Correlation Matrix'!E5</f>
        <v>3.1422348025607195E-3</v>
      </c>
      <c r="BB514" s="7">
        <f>'Correlation Matrix'!F5</f>
        <v>6.9180490368755693E-3</v>
      </c>
      <c r="BC514" s="7">
        <f>'Correlation Matrix'!G5</f>
        <v>5.8386502897980952E-3</v>
      </c>
      <c r="BD514" s="7">
        <f>'Correlation Matrix'!H5</f>
        <v>2.4315288144294074E-2</v>
      </c>
      <c r="BE514">
        <f>'Correlation Matrix'!I5</f>
        <v>2</v>
      </c>
    </row>
    <row r="515" spans="2:57" x14ac:dyDescent="0.2">
      <c r="B515" s="13" t="str">
        <f>'Correlation Matrix'!B504</f>
        <v>27/02/2025 16:00:00</v>
      </c>
      <c r="C515" s="24">
        <f>'Correlation Matrix'!C504</f>
        <v>-1.2812636024009335E-2</v>
      </c>
      <c r="D515">
        <f>$B$2*D514+(1-$B$2)*C514^2</f>
        <v>2.5112220668561253E-4</v>
      </c>
      <c r="F515" s="18"/>
      <c r="H515" s="13" t="str">
        <f t="shared" si="77"/>
        <v>27/02/2025 16:00:00</v>
      </c>
      <c r="I515" s="24">
        <f>'Correlation Matrix'!D504</f>
        <v>-2.6520734652080394E-2</v>
      </c>
      <c r="J515">
        <f t="shared" si="83"/>
        <v>2.5257910194789068E-4</v>
      </c>
      <c r="L515" s="18"/>
      <c r="N515" s="13" t="str">
        <f t="shared" si="78"/>
        <v>27/02/2025 16:00:00</v>
      </c>
      <c r="O515" s="8">
        <f>'Correlation Matrix'!E504</f>
        <v>9.8137473426702041E-3</v>
      </c>
      <c r="P515">
        <f t="shared" si="84"/>
        <v>1.5598666731712982E-4</v>
      </c>
      <c r="R515" s="18"/>
      <c r="T515" s="13" t="str">
        <f t="shared" si="79"/>
        <v>27/02/2025 16:00:00</v>
      </c>
      <c r="U515" s="8">
        <f>'Correlation Matrix'!F504</f>
        <v>-3.9858875268110522E-2</v>
      </c>
      <c r="V515">
        <f t="shared" si="85"/>
        <v>7.8281190835498239E-4</v>
      </c>
      <c r="X515" s="18"/>
      <c r="Z515" s="13" t="str">
        <f t="shared" si="80"/>
        <v>27/02/2025 16:00:00</v>
      </c>
      <c r="AA515" s="8">
        <f>'Correlation Matrix'!G504</f>
        <v>6.3050231515216649E-3</v>
      </c>
      <c r="AB515">
        <f t="shared" si="86"/>
        <v>9.721657246135409E-5</v>
      </c>
      <c r="AD515" s="18"/>
      <c r="AF515" s="13" t="str">
        <f t="shared" si="81"/>
        <v>27/02/2025 16:00:00</v>
      </c>
      <c r="AG515" s="8">
        <f>'Correlation Matrix'!H504</f>
        <v>-7.8519966445618899E-2</v>
      </c>
      <c r="AH515">
        <f t="shared" si="87"/>
        <v>2.5814781522754044E-3</v>
      </c>
      <c r="AJ515" s="18"/>
      <c r="AX515" t="str">
        <f>'Correlation Matrix'!B4</f>
        <v>01/03/2023 16:00:00</v>
      </c>
      <c r="AY515">
        <f>'Correlation Matrix'!C4</f>
        <v>-1.3126598544712643E-2</v>
      </c>
      <c r="AZ515">
        <f>'Correlation Matrix'!D4</f>
        <v>-2.2103904213092041E-2</v>
      </c>
      <c r="BA515">
        <f>'Correlation Matrix'!E4</f>
        <v>7.9301574126878164E-3</v>
      </c>
      <c r="BB515">
        <f>'Correlation Matrix'!F4</f>
        <v>-9.6719234106731576E-3</v>
      </c>
      <c r="BC515">
        <f>'Correlation Matrix'!G4</f>
        <v>-5.0508720648860328E-3</v>
      </c>
      <c r="BD515">
        <f>'Correlation Matrix'!H4</f>
        <v>-7.2366973551117588E-3</v>
      </c>
      <c r="BE515">
        <f>'Correlation Matrix'!I4</f>
        <v>1</v>
      </c>
    </row>
    <row r="516" spans="2:57" x14ac:dyDescent="0.2">
      <c r="B516" s="13" t="str">
        <f>'Correlation Matrix'!B505</f>
        <v>28/02/2025 16:00:00</v>
      </c>
      <c r="C516" s="24">
        <f>'Correlation Matrix'!C505</f>
        <v>1.8951187029484631E-2</v>
      </c>
      <c r="D516">
        <f>$B$2*D515+(1-$B$2)*C515^2</f>
        <v>2.4590469279750027E-4</v>
      </c>
      <c r="F516" s="18"/>
      <c r="H516" s="13" t="str">
        <f t="shared" si="77"/>
        <v>28/02/2025 16:00:00</v>
      </c>
      <c r="I516" s="24">
        <f>'Correlation Matrix'!D505</f>
        <v>1.6816699567788553E-2</v>
      </c>
      <c r="J516">
        <f t="shared" si="83"/>
        <v>2.7962531782018074E-4</v>
      </c>
      <c r="K516" s="8"/>
      <c r="L516" s="23"/>
      <c r="M516" s="8"/>
      <c r="N516" s="13" t="str">
        <f t="shared" si="78"/>
        <v>28/02/2025 16:00:00</v>
      </c>
      <c r="O516" s="8">
        <f>'Correlation Matrix'!E505</f>
        <v>1.2369722249777941E-2</v>
      </c>
      <c r="P516">
        <f t="shared" si="84"/>
        <v>1.5240604549244803E-4</v>
      </c>
      <c r="Q516" s="8"/>
      <c r="R516" s="23"/>
      <c r="T516" s="13" t="str">
        <f t="shared" si="79"/>
        <v>28/02/2025 16:00:00</v>
      </c>
      <c r="U516" s="8">
        <f>'Correlation Matrix'!F505</f>
        <v>1.503168424447752E-2</v>
      </c>
      <c r="V516">
        <f t="shared" si="85"/>
        <v>8.3116699011201109E-4</v>
      </c>
      <c r="W516" s="8"/>
      <c r="X516" s="23"/>
      <c r="Z516" s="13" t="str">
        <f t="shared" si="80"/>
        <v>28/02/2025 16:00:00</v>
      </c>
      <c r="AA516" s="8">
        <f>'Correlation Matrix'!G505</f>
        <v>2.0138614048689201E-2</v>
      </c>
      <c r="AB516">
        <f t="shared" si="86"/>
        <v>9.3768777130146287E-5</v>
      </c>
      <c r="AC516" s="8"/>
      <c r="AD516" s="23"/>
      <c r="AF516" s="13" t="str">
        <f t="shared" si="81"/>
        <v>28/02/2025 16:00:00</v>
      </c>
      <c r="AG516" s="8">
        <f>'Correlation Matrix'!H505</f>
        <v>3.2381247187345977E-3</v>
      </c>
      <c r="AH516">
        <f t="shared" si="87"/>
        <v>2.7965125709761476E-3</v>
      </c>
      <c r="AI516" s="8"/>
      <c r="AJ516" s="23"/>
    </row>
    <row r="517" spans="2:57" ht="16" thickBot="1" x14ac:dyDescent="0.25">
      <c r="B517" s="14" t="str">
        <f>'Correlation Matrix'!B506</f>
        <v>-</v>
      </c>
      <c r="C517" s="24">
        <f>'Correlation Matrix'!C506</f>
        <v>0</v>
      </c>
      <c r="D517" s="19">
        <f>$B$2*D516+(1-$B$2)*C516^2</f>
        <v>2.5269926061924065E-4</v>
      </c>
      <c r="E517" s="19">
        <f>SQRT(D517)</f>
        <v>1.5896517248103141E-2</v>
      </c>
      <c r="F517" s="20"/>
      <c r="H517" s="13" t="str">
        <f t="shared" si="77"/>
        <v>-</v>
      </c>
      <c r="I517" s="8" t="s">
        <v>523</v>
      </c>
      <c r="J517">
        <f t="shared" si="83"/>
        <v>2.7981588181216549E-4</v>
      </c>
      <c r="L517" s="23"/>
      <c r="M517" s="8"/>
      <c r="N517" s="13" t="str">
        <f t="shared" si="78"/>
        <v>-</v>
      </c>
      <c r="O517" s="8" t="str">
        <f>'Correlation Matrix'!E506</f>
        <v>-</v>
      </c>
      <c r="P517">
        <f t="shared" si="84"/>
        <v>1.5244228447510024E-4</v>
      </c>
      <c r="R517" s="23"/>
      <c r="T517" s="13" t="str">
        <f t="shared" si="79"/>
        <v>-</v>
      </c>
      <c r="U517" s="8" t="str">
        <f>'Correlation Matrix'!F506</f>
        <v>-</v>
      </c>
      <c r="V517">
        <f t="shared" si="85"/>
        <v>7.9485406257883079E-4</v>
      </c>
      <c r="X517" s="23"/>
      <c r="Z517" s="13" t="str">
        <f t="shared" si="80"/>
        <v>-</v>
      </c>
      <c r="AA517" s="8" t="str">
        <f>'Correlation Matrix'!L506</f>
        <v>-</v>
      </c>
      <c r="AB517">
        <f t="shared" si="86"/>
        <v>1.1247647705046124E-4</v>
      </c>
      <c r="AD517" s="23"/>
      <c r="AF517" s="13" t="str">
        <f t="shared" si="81"/>
        <v>-</v>
      </c>
      <c r="AG517" s="8" t="str">
        <f>'Correlation Matrix'!H506</f>
        <v>-</v>
      </c>
      <c r="AH517">
        <f t="shared" si="87"/>
        <v>2.6293509438192236E-3</v>
      </c>
      <c r="AJ517" s="23"/>
    </row>
    <row r="518" spans="2:57" ht="16" thickBot="1" x14ac:dyDescent="0.25">
      <c r="B518" t="s">
        <v>523</v>
      </c>
      <c r="C518" t="s">
        <v>523</v>
      </c>
      <c r="D518" t="s">
        <v>523</v>
      </c>
      <c r="E518" t="s">
        <v>523</v>
      </c>
      <c r="F518" t="s">
        <v>523</v>
      </c>
      <c r="G518" t="s">
        <v>523</v>
      </c>
      <c r="H518" s="14" t="s">
        <v>523</v>
      </c>
      <c r="I518" s="19" t="s">
        <v>523</v>
      </c>
      <c r="J518" s="19" t="s">
        <v>523</v>
      </c>
      <c r="K518" s="19" t="s">
        <v>523</v>
      </c>
      <c r="L518" s="20" t="s">
        <v>523</v>
      </c>
      <c r="M518" t="s">
        <v>523</v>
      </c>
      <c r="N518" s="14" t="s">
        <v>523</v>
      </c>
      <c r="O518" s="19" t="s">
        <v>523</v>
      </c>
      <c r="P518" s="19" t="s">
        <v>523</v>
      </c>
      <c r="Q518" s="19" t="s">
        <v>523</v>
      </c>
      <c r="R518" s="20" t="s">
        <v>523</v>
      </c>
      <c r="T518" s="14" t="s">
        <v>523</v>
      </c>
      <c r="U518" s="19" t="s">
        <v>523</v>
      </c>
      <c r="V518" s="19" t="s">
        <v>523</v>
      </c>
      <c r="W518" s="19" t="s">
        <v>523</v>
      </c>
      <c r="X518" s="20" t="s">
        <v>523</v>
      </c>
      <c r="Z518" s="14" t="s">
        <v>523</v>
      </c>
      <c r="AA518" s="19" t="s">
        <v>523</v>
      </c>
      <c r="AB518" s="19" t="s">
        <v>523</v>
      </c>
      <c r="AC518" s="19" t="s">
        <v>523</v>
      </c>
      <c r="AD518" s="20" t="s">
        <v>523</v>
      </c>
      <c r="AF518" s="14" t="s">
        <v>523</v>
      </c>
      <c r="AG518" s="19" t="s">
        <v>523</v>
      </c>
      <c r="AH518" s="19" t="s">
        <v>523</v>
      </c>
      <c r="AI518" s="19" t="s">
        <v>523</v>
      </c>
      <c r="AJ518" s="20" t="s">
        <v>523</v>
      </c>
    </row>
    <row r="519" spans="2:57" x14ac:dyDescent="0.2">
      <c r="H519" s="8"/>
      <c r="I519" s="8"/>
      <c r="J519" s="8"/>
      <c r="K519" s="8"/>
      <c r="L519" s="8"/>
      <c r="M519" s="8"/>
    </row>
    <row r="520" spans="2:57" x14ac:dyDescent="0.2">
      <c r="H520" s="8"/>
      <c r="I520" s="8"/>
      <c r="J520" s="8"/>
      <c r="K520" s="8"/>
      <c r="L520" s="8"/>
      <c r="M520" s="8"/>
    </row>
  </sheetData>
  <sortState xmlns:xlrd2="http://schemas.microsoft.com/office/spreadsheetml/2017/richdata2" ref="AX13:BE515">
    <sortCondition descending="1" ref="BE13:BE515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29BC-5D02-470C-A810-15EAEC0D73D2}">
  <dimension ref="A1:AO513"/>
  <sheetViews>
    <sheetView topLeftCell="Q33" zoomScale="58" workbookViewId="0">
      <selection activeCell="Z458" sqref="Z458"/>
    </sheetView>
  </sheetViews>
  <sheetFormatPr baseColWidth="10" defaultColWidth="8.83203125" defaultRowHeight="15" x14ac:dyDescent="0.2"/>
  <cols>
    <col min="2" max="2" width="20" customWidth="1"/>
    <col min="5" max="5" width="16" customWidth="1"/>
    <col min="6" max="7" width="11.83203125" customWidth="1"/>
    <col min="9" max="9" width="24.1640625" customWidth="1"/>
    <col min="12" max="12" width="16.33203125" customWidth="1"/>
    <col min="13" max="13" width="11.33203125" customWidth="1"/>
    <col min="16" max="16" width="17.83203125" customWidth="1"/>
    <col min="19" max="19" width="17.6640625" customWidth="1"/>
    <col min="20" max="20" width="13" customWidth="1"/>
    <col min="26" max="26" width="16.1640625" customWidth="1"/>
    <col min="33" max="33" width="18.6640625" customWidth="1"/>
    <col min="40" max="40" width="17" customWidth="1"/>
  </cols>
  <sheetData>
    <row r="1" spans="1:41" x14ac:dyDescent="0.2">
      <c r="A1" s="15" t="s">
        <v>526</v>
      </c>
      <c r="B1" s="16"/>
      <c r="C1" s="16" t="s">
        <v>537</v>
      </c>
      <c r="D1" s="16"/>
      <c r="E1" s="17"/>
    </row>
    <row r="2" spans="1:41" x14ac:dyDescent="0.2">
      <c r="A2" s="26" t="s">
        <v>538</v>
      </c>
      <c r="B2" s="22">
        <v>9.9989999999999996E-2</v>
      </c>
      <c r="E2" s="18"/>
    </row>
    <row r="3" spans="1:41" x14ac:dyDescent="0.2">
      <c r="A3" s="26" t="s">
        <v>539</v>
      </c>
      <c r="B3" s="22">
        <v>0.9</v>
      </c>
      <c r="E3" s="18"/>
    </row>
    <row r="4" spans="1:41" ht="16" thickBot="1" x14ac:dyDescent="0.25">
      <c r="A4" s="27" t="s">
        <v>540</v>
      </c>
      <c r="B4" s="28">
        <f>1-(B2+B3)</f>
        <v>9.9999999999544897E-6</v>
      </c>
      <c r="C4" s="19"/>
      <c r="D4" s="19"/>
      <c r="E4" s="20"/>
    </row>
    <row r="7" spans="1:41" ht="16" thickBot="1" x14ac:dyDescent="0.25"/>
    <row r="8" spans="1:41" x14ac:dyDescent="0.2">
      <c r="B8" s="15" t="s">
        <v>541</v>
      </c>
      <c r="C8" s="16"/>
      <c r="D8" s="16"/>
      <c r="E8" s="16"/>
      <c r="F8" s="17"/>
      <c r="I8" s="15" t="s">
        <v>542</v>
      </c>
      <c r="J8" s="16"/>
      <c r="K8" s="16"/>
      <c r="L8" s="16"/>
      <c r="M8" s="17"/>
      <c r="P8" s="15" t="s">
        <v>543</v>
      </c>
      <c r="Q8" s="16"/>
      <c r="R8" s="16"/>
      <c r="S8" s="16"/>
      <c r="T8" s="17"/>
      <c r="W8" s="15" t="s">
        <v>544</v>
      </c>
      <c r="X8" s="16"/>
      <c r="Y8" s="16"/>
      <c r="Z8" s="16"/>
      <c r="AA8" s="17"/>
      <c r="AD8" s="15" t="s">
        <v>545</v>
      </c>
      <c r="AE8" s="16"/>
      <c r="AF8" s="16"/>
      <c r="AG8" s="16"/>
      <c r="AH8" s="17"/>
      <c r="AK8" s="15" t="s">
        <v>546</v>
      </c>
      <c r="AL8" s="16"/>
      <c r="AM8" s="16"/>
      <c r="AN8" s="16"/>
      <c r="AO8" s="17"/>
    </row>
    <row r="9" spans="1:41" x14ac:dyDescent="0.2">
      <c r="B9" s="13" t="s">
        <v>1</v>
      </c>
      <c r="C9" t="s">
        <v>534</v>
      </c>
      <c r="D9" t="s">
        <v>535</v>
      </c>
      <c r="E9" t="s">
        <v>536</v>
      </c>
      <c r="F9" s="18"/>
      <c r="I9" s="13" t="s">
        <v>1</v>
      </c>
      <c r="J9" t="s">
        <v>534</v>
      </c>
      <c r="K9" t="s">
        <v>535</v>
      </c>
      <c r="L9" t="s">
        <v>536</v>
      </c>
      <c r="M9" s="18"/>
      <c r="P9" s="13" t="s">
        <v>1</v>
      </c>
      <c r="Q9" t="s">
        <v>534</v>
      </c>
      <c r="R9" t="s">
        <v>535</v>
      </c>
      <c r="S9" t="s">
        <v>547</v>
      </c>
      <c r="T9" s="18"/>
      <c r="W9" s="13" t="s">
        <v>1</v>
      </c>
      <c r="X9" t="s">
        <v>534</v>
      </c>
      <c r="Y9" t="s">
        <v>535</v>
      </c>
      <c r="Z9" t="s">
        <v>547</v>
      </c>
      <c r="AA9" s="18"/>
      <c r="AD9" s="13" t="s">
        <v>1</v>
      </c>
      <c r="AE9" t="s">
        <v>534</v>
      </c>
      <c r="AF9" t="s">
        <v>535</v>
      </c>
      <c r="AG9" t="s">
        <v>547</v>
      </c>
      <c r="AH9" s="18"/>
      <c r="AK9" s="13" t="s">
        <v>1</v>
      </c>
      <c r="AL9" t="s">
        <v>534</v>
      </c>
      <c r="AM9" t="s">
        <v>535</v>
      </c>
      <c r="AN9" t="s">
        <v>547</v>
      </c>
      <c r="AO9" s="18"/>
    </row>
    <row r="10" spans="1:41" x14ac:dyDescent="0.2">
      <c r="B10" s="13" t="str">
        <f>EWMA!B15</f>
        <v>01/03/2023 16:00:00</v>
      </c>
      <c r="C10" s="24">
        <f>EWMA!C15</f>
        <v>-1.3126598544712643E-2</v>
      </c>
      <c r="D10">
        <f>VAR(C10:C511)</f>
        <v>1.8660747697138948E-4</v>
      </c>
      <c r="E10" s="25">
        <f>E512</f>
        <v>1.8490961319051532E-2</v>
      </c>
      <c r="F10" s="18"/>
      <c r="I10" s="13" t="str">
        <f>B10</f>
        <v>01/03/2023 16:00:00</v>
      </c>
      <c r="J10" s="24">
        <f>EWMA!I15</f>
        <v>-2.2103904213092041E-2</v>
      </c>
      <c r="K10">
        <f>VAR(J10:J511)</f>
        <v>3.3304772606696642E-4</v>
      </c>
      <c r="L10" s="25">
        <f>L512</f>
        <v>1.9676729729511074E-2</v>
      </c>
      <c r="M10" s="18"/>
      <c r="P10" s="13" t="str">
        <f>I10</f>
        <v>01/03/2023 16:00:00</v>
      </c>
      <c r="Q10" s="24">
        <f>EWMA!O15</f>
        <v>7.9301574126878164E-3</v>
      </c>
      <c r="R10">
        <f>VAR(Q10:Q511)</f>
        <v>1.7081740884342293E-4</v>
      </c>
      <c r="S10" s="25">
        <f>S512</f>
        <v>1.5279407320530444E-2</v>
      </c>
      <c r="T10" s="18"/>
      <c r="W10" s="13" t="str">
        <f>P10</f>
        <v>01/03/2023 16:00:00</v>
      </c>
      <c r="X10" s="24">
        <f>EWMA!U15</f>
        <v>-9.6719234106731576E-3</v>
      </c>
      <c r="Y10">
        <f>VAR(X10:X511)</f>
        <v>5.7531728372763112E-4</v>
      </c>
      <c r="Z10" s="25">
        <f>Z512</f>
        <v>3.1021556206599646E-2</v>
      </c>
      <c r="AA10" s="18"/>
      <c r="AD10" s="13" t="str">
        <f>W10</f>
        <v>01/03/2023 16:00:00</v>
      </c>
      <c r="AE10" s="24">
        <f>EWMA!AA15</f>
        <v>-5.0508720648860328E-3</v>
      </c>
      <c r="AF10">
        <f>VAR(AE10:AE511)</f>
        <v>1.0757248083538963E-4</v>
      </c>
      <c r="AG10" s="25">
        <f>AG512</f>
        <v>1.4384203614579415E-2</v>
      </c>
      <c r="AH10" s="18"/>
      <c r="AK10" s="13" t="str">
        <f>AD10</f>
        <v>01/03/2023 16:00:00</v>
      </c>
      <c r="AL10" s="24">
        <f>EWMA!AG15</f>
        <v>-7.2366973551117588E-3</v>
      </c>
      <c r="AM10">
        <f>VAR(AL10:AL511)</f>
        <v>9.58773229740825E-4</v>
      </c>
      <c r="AN10" s="25">
        <f>AN512</f>
        <v>4.887284702619208E-2</v>
      </c>
      <c r="AO10" s="18"/>
    </row>
    <row r="11" spans="1:41" x14ac:dyDescent="0.2">
      <c r="B11" s="13" t="str">
        <f>EWMA!B16</f>
        <v>02/03/2023 16:00:00</v>
      </c>
      <c r="C11" s="24">
        <f>EWMA!C16</f>
        <v>4.1206019433265642E-3</v>
      </c>
      <c r="D11">
        <f>$B$4+$B$2*C10^2+D10*$B$3</f>
        <v>1.9517576513371668E-4</v>
      </c>
      <c r="F11" s="18"/>
      <c r="I11" s="13" t="str">
        <f t="shared" ref="I11:I74" si="0">B11</f>
        <v>02/03/2023 16:00:00</v>
      </c>
      <c r="J11" s="24">
        <f>EWMA!I16</f>
        <v>-4.3407488473227784E-4</v>
      </c>
      <c r="K11">
        <f>$B$4+$B$2*J10^2+K10*$B$3</f>
        <v>3.5859632578056451E-4</v>
      </c>
      <c r="M11" s="18"/>
      <c r="P11" s="13" t="str">
        <f t="shared" ref="P11:P74" si="1">I11</f>
        <v>02/03/2023 16:00:00</v>
      </c>
      <c r="Q11" s="24">
        <f>EWMA!O16</f>
        <v>3.1422348025607195E-3</v>
      </c>
      <c r="R11">
        <f>$B$4+$B$2*Q10^2+R10*$B$3</f>
        <v>1.7002377874406998E-4</v>
      </c>
      <c r="T11" s="18"/>
      <c r="W11" s="13" t="str">
        <f t="shared" ref="W11:W74" si="2">P11</f>
        <v>02/03/2023 16:00:00</v>
      </c>
      <c r="X11" s="24">
        <f>EWMA!U16</f>
        <v>6.9180490368755693E-3</v>
      </c>
      <c r="Y11">
        <f>$B$4+$B$2*X10^2+Y10*$B$3</f>
        <v>5.3713923013999057E-4</v>
      </c>
      <c r="AA11" s="18"/>
      <c r="AD11" s="13" t="str">
        <f t="shared" ref="AD11:AD74" si="3">W11</f>
        <v>02/03/2023 16:00:00</v>
      </c>
      <c r="AE11" s="24">
        <f>EWMA!AA16</f>
        <v>5.8386502897980952E-3</v>
      </c>
      <c r="AF11">
        <f>$B$4+$B$2*AE10^2+AF10*$B$3</f>
        <v>1.0936610850030361E-4</v>
      </c>
      <c r="AH11" s="18"/>
      <c r="AK11" s="13" t="str">
        <f t="shared" ref="AK11:AK74" si="4">AD11</f>
        <v>02/03/2023 16:00:00</v>
      </c>
      <c r="AL11" s="24">
        <f>EWMA!AG16</f>
        <v>2.4315288144294074E-2</v>
      </c>
      <c r="AM11">
        <f>$B$4+$B$2*AL10^2+AM10*$B$3</f>
        <v>8.7813236192975906E-4</v>
      </c>
      <c r="AO11" s="18"/>
    </row>
    <row r="12" spans="1:41" x14ac:dyDescent="0.2">
      <c r="B12" s="13" t="str">
        <f>EWMA!B17</f>
        <v>03/03/2023 16:00:00</v>
      </c>
      <c r="C12" s="24">
        <f>EWMA!C17</f>
        <v>3.4488499302319141E-2</v>
      </c>
      <c r="D12">
        <f>$B$4+$B$2*C11^2+D11*$B$3</f>
        <v>1.8735595486423041E-4</v>
      </c>
      <c r="F12" s="18"/>
      <c r="I12" s="13" t="str">
        <f t="shared" si="0"/>
        <v>03/03/2023 16:00:00</v>
      </c>
      <c r="J12" s="24">
        <f>EWMA!I17</f>
        <v>2.9623082495041673E-2</v>
      </c>
      <c r="K12">
        <f>$B$4+$B$2*J11^2+K11*$B$3</f>
        <v>3.3275553341880799E-4</v>
      </c>
      <c r="M12" s="18"/>
      <c r="P12" s="13" t="str">
        <f t="shared" si="1"/>
        <v>03/03/2023 16:00:00</v>
      </c>
      <c r="Q12" s="24">
        <f>EWMA!O17</f>
        <v>1.4655855878532699E-2</v>
      </c>
      <c r="R12">
        <f>$B$4+$B$2*Q11^2+R11*$B$3</f>
        <v>1.6400866608866433E-4</v>
      </c>
      <c r="T12" s="18"/>
      <c r="W12" s="13" t="str">
        <f t="shared" si="2"/>
        <v>03/03/2023 16:00:00</v>
      </c>
      <c r="X12" s="24">
        <f>EWMA!U17</f>
        <v>5.5001857463173355E-3</v>
      </c>
      <c r="Y12">
        <f>$B$4+$B$2*X11^2+Y11*$B$3</f>
        <v>4.9821076877958276E-4</v>
      </c>
      <c r="AA12" s="18"/>
      <c r="AD12" s="13" t="str">
        <f t="shared" si="3"/>
        <v>03/03/2023 16:00:00</v>
      </c>
      <c r="AE12" s="24">
        <f>EWMA!AA17</f>
        <v>1.6539905972393781E-2</v>
      </c>
      <c r="AF12">
        <f>$B$4+$B$2*AE11^2+AF11*$B$3</f>
        <v>1.1183814047251162E-4</v>
      </c>
      <c r="AH12" s="18"/>
      <c r="AK12" s="13" t="str">
        <f t="shared" si="4"/>
        <v>03/03/2023 16:00:00</v>
      </c>
      <c r="AL12" s="24">
        <f>EWMA!AG17</f>
        <v>3.6095694808045323E-2</v>
      </c>
      <c r="AM12">
        <f>$B$4+$B$2*AL11^2+AM11*$B$3</f>
        <v>8.5943653715836704E-4</v>
      </c>
      <c r="AO12" s="18"/>
    </row>
    <row r="13" spans="1:41" x14ac:dyDescent="0.2">
      <c r="B13" s="13" t="str">
        <f>EWMA!B18</f>
        <v>06/03/2023 16:00:00</v>
      </c>
      <c r="C13" s="24">
        <f>EWMA!C18</f>
        <v>1.8369603989409514E-2</v>
      </c>
      <c r="D13">
        <f t="shared" ref="D13:D76" si="5">$B$4+$B$2*C12^2+D12*$B$3</f>
        <v>2.9755412322452737E-4</v>
      </c>
      <c r="F13" s="18"/>
      <c r="I13" s="13" t="str">
        <f t="shared" si="0"/>
        <v>06/03/2023 16:00:00</v>
      </c>
      <c r="J13" s="24">
        <f>EWMA!I18</f>
        <v>-1.219204076536206E-2</v>
      </c>
      <c r="K13">
        <f t="shared" ref="K13:K76" si="6">$B$4+$B$2*J12^2+K12*$B$3</f>
        <v>3.9722390645752101E-4</v>
      </c>
      <c r="M13" s="18"/>
      <c r="P13" s="13" t="str">
        <f t="shared" si="1"/>
        <v>06/03/2023 16:00:00</v>
      </c>
      <c r="Q13" s="24">
        <f>EWMA!O18</f>
        <v>7.3083404444724007E-3</v>
      </c>
      <c r="R13">
        <f t="shared" ref="R13:R76" si="7">$B$4+$B$2*Q12^2+R12*$B$3</f>
        <v>1.7908506269186922E-4</v>
      </c>
      <c r="T13" s="18"/>
      <c r="W13" s="13" t="str">
        <f t="shared" si="2"/>
        <v>06/03/2023 16:00:00</v>
      </c>
      <c r="X13" s="24">
        <f>EWMA!U18</f>
        <v>-2.1133646408246554E-2</v>
      </c>
      <c r="Y13">
        <f t="shared" ref="Y13:Y76" si="8">$B$4+$B$2*X12^2+Y12*$B$3</f>
        <v>4.6141459370554577E-4</v>
      </c>
      <c r="AA13" s="18"/>
      <c r="AD13" s="13" t="str">
        <f t="shared" si="3"/>
        <v>06/03/2023 16:00:00</v>
      </c>
      <c r="AE13" s="24">
        <f>EWMA!AA18</f>
        <v>1.4909052568562075E-2</v>
      </c>
      <c r="AF13">
        <f t="shared" ref="AF13:AF76" si="9">$B$4+$B$2*AE12^2+AF12*$B$3</f>
        <v>1.3800843969788193E-4</v>
      </c>
      <c r="AH13" s="18"/>
      <c r="AK13" s="13" t="str">
        <f t="shared" si="4"/>
        <v>06/03/2023 16:00:00</v>
      </c>
      <c r="AL13" s="24">
        <f>EWMA!AG18</f>
        <v>-2.2816589946699733E-3</v>
      </c>
      <c r="AM13">
        <f>$B$4+$B$2*AL12^2+AM12*$B$3</f>
        <v>9.1376977281820313E-4</v>
      </c>
      <c r="AO13" s="18"/>
    </row>
    <row r="14" spans="1:41" x14ac:dyDescent="0.2">
      <c r="B14" s="13" t="str">
        <f>EWMA!B19</f>
        <v>07/03/2023 16:00:00</v>
      </c>
      <c r="C14" s="24">
        <f>EWMA!C19</f>
        <v>-1.46026233593885E-2</v>
      </c>
      <c r="D14">
        <f t="shared" si="5"/>
        <v>3.1153957155129484E-4</v>
      </c>
      <c r="F14" s="18"/>
      <c r="I14" s="13" t="str">
        <f t="shared" si="0"/>
        <v>07/03/2023 16:00:00</v>
      </c>
      <c r="J14" s="24">
        <f>EWMA!I19</f>
        <v>-2.135612130421561E-3</v>
      </c>
      <c r="K14">
        <f t="shared" si="6"/>
        <v>3.8236461515556819E-4</v>
      </c>
      <c r="M14" s="18"/>
      <c r="P14" s="13" t="str">
        <f t="shared" si="1"/>
        <v>07/03/2023 16:00:00</v>
      </c>
      <c r="Q14" s="24">
        <f>EWMA!O19</f>
        <v>-1.2962022788727805E-2</v>
      </c>
      <c r="R14">
        <f t="shared" si="7"/>
        <v>1.7651720630946737E-4</v>
      </c>
      <c r="T14" s="18"/>
      <c r="W14" s="13" t="str">
        <f t="shared" si="2"/>
        <v>07/03/2023 16:00:00</v>
      </c>
      <c r="X14" s="24">
        <f>EWMA!U19</f>
        <v>-1.2685159527315687E-2</v>
      </c>
      <c r="Y14">
        <f t="shared" si="8"/>
        <v>4.6993176907571981E-4</v>
      </c>
      <c r="AA14" s="18"/>
      <c r="AD14" s="13" t="str">
        <f t="shared" si="3"/>
        <v>07/03/2023 16:00:00</v>
      </c>
      <c r="AE14" s="24">
        <f>EWMA!AA19</f>
        <v>-1.923374327432471E-2</v>
      </c>
      <c r="AF14">
        <f t="shared" si="9"/>
        <v>1.5643335777877805E-4</v>
      </c>
      <c r="AH14" s="18"/>
      <c r="AK14" s="13" t="str">
        <f t="shared" si="4"/>
        <v>07/03/2023 16:00:00</v>
      </c>
      <c r="AL14" s="24">
        <f>EWMA!AG19</f>
        <v>-1.1487043987130701E-2</v>
      </c>
      <c r="AM14">
        <f t="shared" ref="AM14:AM76" si="10">$B$4+$B$2*AL13^2+AM13*$B$3</f>
        <v>8.3291334025345552E-4</v>
      </c>
      <c r="AO14" s="18"/>
    </row>
    <row r="15" spans="1:41" x14ac:dyDescent="0.2">
      <c r="B15" s="13" t="str">
        <f>EWMA!B20</f>
        <v>08/03/2023 16:00:00</v>
      </c>
      <c r="C15" s="24">
        <f>EWMA!C20</f>
        <v>8.3424138046716313E-3</v>
      </c>
      <c r="D15">
        <f t="shared" si="5"/>
        <v>3.1170714292764594E-4</v>
      </c>
      <c r="F15" s="18"/>
      <c r="I15" s="13" t="str">
        <f t="shared" si="0"/>
        <v>08/03/2023 16:00:00</v>
      </c>
      <c r="J15" s="24">
        <f>EWMA!I20</f>
        <v>3.9473033596878334E-3</v>
      </c>
      <c r="K15">
        <f t="shared" si="6"/>
        <v>3.5458419194873454E-4</v>
      </c>
      <c r="M15" s="18"/>
      <c r="P15" s="13" t="str">
        <f t="shared" si="1"/>
        <v>08/03/2023 16:00:00</v>
      </c>
      <c r="Q15" s="24">
        <f>EWMA!O20</f>
        <v>-6.3604886928529539E-3</v>
      </c>
      <c r="R15">
        <f t="shared" si="7"/>
        <v>1.8566520901567725E-4</v>
      </c>
      <c r="T15" s="18"/>
      <c r="W15" s="13" t="str">
        <f t="shared" si="2"/>
        <v>08/03/2023 16:00:00</v>
      </c>
      <c r="X15" s="24">
        <f>EWMA!U20</f>
        <v>1.5831465216680662E-2</v>
      </c>
      <c r="Y15">
        <f t="shared" si="8"/>
        <v>4.4902831025872477E-4</v>
      </c>
      <c r="AA15" s="18"/>
      <c r="AD15" s="13" t="str">
        <f t="shared" si="3"/>
        <v>08/03/2023 16:00:00</v>
      </c>
      <c r="AE15" s="24">
        <f>EWMA!AA20</f>
        <v>-2.5314004365664254E-3</v>
      </c>
      <c r="AF15">
        <f t="shared" si="9"/>
        <v>1.8778001066631442E-4</v>
      </c>
      <c r="AH15" s="18"/>
      <c r="AK15" s="13" t="str">
        <f t="shared" si="4"/>
        <v>08/03/2023 16:00:00</v>
      </c>
      <c r="AL15" s="24">
        <f>EWMA!AG20</f>
        <v>2.1799072554969127E-3</v>
      </c>
      <c r="AM15">
        <f t="shared" si="10"/>
        <v>7.7281590466249644E-4</v>
      </c>
      <c r="AO15" s="18"/>
    </row>
    <row r="16" spans="1:41" x14ac:dyDescent="0.2">
      <c r="B16" s="13" t="str">
        <f>EWMA!B21</f>
        <v>09/03/2023 16:00:00</v>
      </c>
      <c r="C16" s="24">
        <f>EWMA!C21</f>
        <v>-1.5026974914214734E-2</v>
      </c>
      <c r="D16">
        <f t="shared" si="5"/>
        <v>2.9749531948499255E-4</v>
      </c>
      <c r="F16" s="18"/>
      <c r="I16" s="13" t="str">
        <f t="shared" si="0"/>
        <v>09/03/2023 16:00:00</v>
      </c>
      <c r="J16" s="24">
        <f>EWMA!I21</f>
        <v>-1.7941073159149744E-2</v>
      </c>
      <c r="K16">
        <f t="shared" si="6"/>
        <v>3.3068373732311773E-4</v>
      </c>
      <c r="M16" s="18"/>
      <c r="P16" s="13" t="str">
        <f t="shared" si="1"/>
        <v>09/03/2023 16:00:00</v>
      </c>
      <c r="Q16" s="24">
        <f>EWMA!O21</f>
        <v>-1.5332603306415091E-2</v>
      </c>
      <c r="R16">
        <f t="shared" si="7"/>
        <v>1.8114386519709093E-4</v>
      </c>
      <c r="T16" s="18"/>
      <c r="W16" s="13" t="str">
        <f t="shared" si="2"/>
        <v>09/03/2023 16:00:00</v>
      </c>
      <c r="X16" s="24">
        <f>EWMA!U21</f>
        <v>-2.2591853888731354E-2</v>
      </c>
      <c r="Y16">
        <f t="shared" si="8"/>
        <v>4.3918650197059469E-4</v>
      </c>
      <c r="AA16" s="18"/>
      <c r="AD16" s="13" t="str">
        <f t="shared" si="3"/>
        <v>09/03/2023 16:00:00</v>
      </c>
      <c r="AE16" s="24">
        <f>EWMA!AA21</f>
        <v>-1.2866871277388704E-2</v>
      </c>
      <c r="AF16">
        <f t="shared" si="9"/>
        <v>1.7964274433678065E-4</v>
      </c>
      <c r="AH16" s="18"/>
      <c r="AK16" s="13" t="str">
        <f t="shared" si="4"/>
        <v>09/03/2023 16:00:00</v>
      </c>
      <c r="AL16" s="24">
        <f>EWMA!AG21</f>
        <v>7.2746157067117255E-3</v>
      </c>
      <c r="AM16">
        <f t="shared" si="10"/>
        <v>7.0600946624050178E-4</v>
      </c>
      <c r="AO16" s="18"/>
    </row>
    <row r="17" spans="2:41" x14ac:dyDescent="0.2">
      <c r="B17" s="13" t="str">
        <f>EWMA!B22</f>
        <v>10/03/2023 16:00:00</v>
      </c>
      <c r="C17" s="24">
        <f>EWMA!C22</f>
        <v>-1.3975953855973828E-2</v>
      </c>
      <c r="D17">
        <f t="shared" si="5"/>
        <v>3.0032452694394099E-4</v>
      </c>
      <c r="F17" s="18"/>
      <c r="I17" s="13" t="str">
        <f t="shared" si="0"/>
        <v>10/03/2023 16:00:00</v>
      </c>
      <c r="J17" s="24">
        <f>EWMA!I22</f>
        <v>-1.6614219739098983E-2</v>
      </c>
      <c r="K17">
        <f t="shared" si="6"/>
        <v>3.3980035537989578E-4</v>
      </c>
      <c r="M17" s="18"/>
      <c r="P17" s="13" t="str">
        <f t="shared" si="1"/>
        <v>10/03/2023 16:00:00</v>
      </c>
      <c r="Q17" s="24">
        <f>EWMA!O22</f>
        <v>-5.2470605735164388E-3</v>
      </c>
      <c r="R17">
        <f t="shared" si="7"/>
        <v>1.965360002052839E-4</v>
      </c>
      <c r="T17" s="18"/>
      <c r="W17" s="13" t="str">
        <f t="shared" si="2"/>
        <v>10/03/2023 16:00:00</v>
      </c>
      <c r="X17" s="24">
        <f>EWMA!U22</f>
        <v>-2.7141163003630557E-2</v>
      </c>
      <c r="Y17">
        <f t="shared" si="8"/>
        <v>4.5630193406784704E-4</v>
      </c>
      <c r="AA17" s="18"/>
      <c r="AD17" s="13" t="str">
        <f t="shared" si="3"/>
        <v>10/03/2023 16:00:00</v>
      </c>
      <c r="AE17" s="24">
        <f>EWMA!AA22</f>
        <v>-2.0897346585195542E-2</v>
      </c>
      <c r="AF17">
        <f t="shared" si="9"/>
        <v>1.8823245198618143E-4</v>
      </c>
      <c r="AH17" s="18"/>
      <c r="AK17" s="13" t="str">
        <f t="shared" si="4"/>
        <v>10/03/2023 16:00:00</v>
      </c>
      <c r="AL17" s="24">
        <f>EWMA!AG22</f>
        <v>-1.395758621636338E-2</v>
      </c>
      <c r="AM17">
        <f t="shared" si="10"/>
        <v>6.50699993784103E-4</v>
      </c>
      <c r="AO17" s="18"/>
    </row>
    <row r="18" spans="2:41" x14ac:dyDescent="0.2">
      <c r="B18" s="13" t="str">
        <f>EWMA!B23</f>
        <v>13/03/2023 16:00:00</v>
      </c>
      <c r="C18" s="24">
        <f>EWMA!C23</f>
        <v>1.3178770528032447E-2</v>
      </c>
      <c r="D18">
        <f t="shared" si="5"/>
        <v>2.998228495950705E-4</v>
      </c>
      <c r="F18" s="18"/>
      <c r="I18" s="13" t="str">
        <f t="shared" si="0"/>
        <v>13/03/2023 16:00:00</v>
      </c>
      <c r="J18" s="24">
        <f>EWMA!I23</f>
        <v>1.856353809514873E-2</v>
      </c>
      <c r="K18">
        <f t="shared" si="6"/>
        <v>3.4342078927279191E-4</v>
      </c>
      <c r="M18" s="18"/>
      <c r="P18" s="13" t="str">
        <f t="shared" si="1"/>
        <v>13/03/2023 16:00:00</v>
      </c>
      <c r="Q18" s="24">
        <f>EWMA!O23</f>
        <v>-6.0305478321426263E-3</v>
      </c>
      <c r="R18">
        <f t="shared" si="7"/>
        <v>1.8963528933447845E-4</v>
      </c>
      <c r="T18" s="18"/>
      <c r="W18" s="13" t="str">
        <f t="shared" si="2"/>
        <v>13/03/2023 16:00:00</v>
      </c>
      <c r="X18" s="24">
        <f>EWMA!U23</f>
        <v>-2.0756860862182782E-2</v>
      </c>
      <c r="Y18">
        <f t="shared" si="8"/>
        <v>4.9432864715268933E-4</v>
      </c>
      <c r="AA18" s="18"/>
      <c r="AD18" s="13" t="str">
        <f t="shared" si="3"/>
        <v>13/03/2023 16:00:00</v>
      </c>
      <c r="AE18" s="24">
        <f>EWMA!AA23</f>
        <v>-6.938248757918178E-3</v>
      </c>
      <c r="AF18">
        <f t="shared" si="9"/>
        <v>2.2307474922675315E-4</v>
      </c>
      <c r="AH18" s="18"/>
      <c r="AK18" s="13" t="str">
        <f t="shared" si="4"/>
        <v>13/03/2023 16:00:00</v>
      </c>
      <c r="AL18" s="24">
        <f>EWMA!AG23</f>
        <v>-5.8196090532640415E-3</v>
      </c>
      <c r="AM18">
        <f t="shared" si="10"/>
        <v>6.15109467562239E-4</v>
      </c>
      <c r="AO18" s="18"/>
    </row>
    <row r="19" spans="2:41" x14ac:dyDescent="0.2">
      <c r="B19" s="13" t="str">
        <f>EWMA!B24</f>
        <v>14/03/2023 16:00:00</v>
      </c>
      <c r="C19" s="24">
        <f>EWMA!C24</f>
        <v>1.3990857132857637E-2</v>
      </c>
      <c r="D19">
        <f t="shared" si="5"/>
        <v>2.9720682709864527E-4</v>
      </c>
      <c r="F19" s="18"/>
      <c r="I19" s="13" t="str">
        <f t="shared" si="0"/>
        <v>14/03/2023 16:00:00</v>
      </c>
      <c r="J19" s="24">
        <f>EWMA!I24</f>
        <v>2.6161333972728906E-2</v>
      </c>
      <c r="K19">
        <f t="shared" si="6"/>
        <v>3.5353575895700492E-4</v>
      </c>
      <c r="M19" s="18"/>
      <c r="P19" s="13" t="str">
        <f t="shared" si="1"/>
        <v>14/03/2023 16:00:00</v>
      </c>
      <c r="Q19" s="24">
        <f>EWMA!O24</f>
        <v>1.2833932061532972E-2</v>
      </c>
      <c r="R19">
        <f t="shared" si="7"/>
        <v>1.8430814744148957E-4</v>
      </c>
      <c r="T19" s="18"/>
      <c r="W19" s="13" t="str">
        <f t="shared" si="2"/>
        <v>14/03/2023 16:00:00</v>
      </c>
      <c r="X19" s="24">
        <f>EWMA!U24</f>
        <v>-1.1242272122808802E-3</v>
      </c>
      <c r="Y19">
        <f t="shared" si="8"/>
        <v>4.9797620124984797E-4</v>
      </c>
      <c r="AA19" s="18"/>
      <c r="AD19" s="13" t="str">
        <f t="shared" si="3"/>
        <v>14/03/2023 16:00:00</v>
      </c>
      <c r="AE19" s="24">
        <f>EWMA!AA24</f>
        <v>2.3254528032271751E-2</v>
      </c>
      <c r="AF19">
        <f t="shared" si="9"/>
        <v>2.1558072249374939E-4</v>
      </c>
      <c r="AH19" s="18"/>
      <c r="AK19" s="13" t="str">
        <f t="shared" si="4"/>
        <v>14/03/2023 16:00:00</v>
      </c>
      <c r="AL19" s="24">
        <f>EWMA!AG24</f>
        <v>1.0707707286185943E-2</v>
      </c>
      <c r="AM19">
        <f t="shared" si="10"/>
        <v>5.6698496708075757E-4</v>
      </c>
      <c r="AO19" s="18"/>
    </row>
    <row r="20" spans="2:41" x14ac:dyDescent="0.2">
      <c r="B20" s="13" t="str">
        <f>EWMA!B25</f>
        <v>15/03/2023 16:00:00</v>
      </c>
      <c r="C20" s="24">
        <f>EWMA!C25</f>
        <v>2.6179738756434445E-3</v>
      </c>
      <c r="D20">
        <f t="shared" si="5"/>
        <v>2.9705859527910547E-4</v>
      </c>
      <c r="F20" s="18"/>
      <c r="I20" s="13" t="str">
        <f t="shared" si="0"/>
        <v>15/03/2023 16:00:00</v>
      </c>
      <c r="J20" s="24">
        <f>EWMA!I25</f>
        <v>1.3816422422245626E-2</v>
      </c>
      <c r="K20">
        <f t="shared" si="6"/>
        <v>3.9661687843057256E-4</v>
      </c>
      <c r="M20" s="18"/>
      <c r="P20" s="13" t="str">
        <f t="shared" si="1"/>
        <v>15/03/2023 16:00:00</v>
      </c>
      <c r="Q20" s="24">
        <f>EWMA!O25</f>
        <v>-4.4259512509456644E-2</v>
      </c>
      <c r="R20">
        <f t="shared" si="7"/>
        <v>1.9234666681517789E-4</v>
      </c>
      <c r="T20" s="18"/>
      <c r="W20" s="13" t="str">
        <f t="shared" si="2"/>
        <v>15/03/2023 16:00:00</v>
      </c>
      <c r="X20" s="24">
        <f>EWMA!U25</f>
        <v>-2.58274895405241E-2</v>
      </c>
      <c r="Y20">
        <f t="shared" si="8"/>
        <v>4.5830495716843271E-4</v>
      </c>
      <c r="AA20" s="18"/>
      <c r="AD20" s="13" t="str">
        <f t="shared" si="3"/>
        <v>15/03/2023 16:00:00</v>
      </c>
      <c r="AE20" s="24">
        <f>EWMA!AA25</f>
        <v>-1.3525673455835189E-2</v>
      </c>
      <c r="AF20">
        <f t="shared" si="9"/>
        <v>2.5809454991396018E-4</v>
      </c>
      <c r="AH20" s="18"/>
      <c r="AK20" s="13" t="str">
        <f t="shared" si="4"/>
        <v>15/03/2023 16:00:00</v>
      </c>
      <c r="AL20" s="24">
        <f>EWMA!AG25</f>
        <v>-7.7290092345256379E-3</v>
      </c>
      <c r="AM20">
        <f t="shared" si="10"/>
        <v>5.3175082335534701E-4</v>
      </c>
      <c r="AO20" s="18"/>
    </row>
    <row r="21" spans="2:41" x14ac:dyDescent="0.2">
      <c r="B21" s="13" t="str">
        <f>EWMA!B26</f>
        <v>16/03/2023 16:00:00</v>
      </c>
      <c r="C21" s="24">
        <f>EWMA!C26</f>
        <v>1.8521446434058394E-2</v>
      </c>
      <c r="D21">
        <f t="shared" si="5"/>
        <v>2.7803804593463244E-4</v>
      </c>
      <c r="F21" s="18"/>
      <c r="I21" s="13" t="str">
        <f t="shared" si="0"/>
        <v>16/03/2023 16:00:00</v>
      </c>
      <c r="J21" s="24">
        <f>EWMA!I26</f>
        <v>3.9140748337757499E-2</v>
      </c>
      <c r="K21">
        <f t="shared" si="6"/>
        <v>3.860426345071775E-4</v>
      </c>
      <c r="M21" s="18"/>
      <c r="P21" s="13" t="str">
        <f t="shared" si="1"/>
        <v>16/03/2023 16:00:00</v>
      </c>
      <c r="Q21" s="24">
        <f>EWMA!O26</f>
        <v>3.1808913833908767E-3</v>
      </c>
      <c r="R21">
        <f t="shared" si="7"/>
        <v>3.7898285584661372E-4</v>
      </c>
      <c r="T21" s="18"/>
      <c r="W21" s="13" t="str">
        <f t="shared" si="2"/>
        <v>16/03/2023 16:00:00</v>
      </c>
      <c r="X21" s="24">
        <f>EWMA!U26</f>
        <v>2.7326178468470793E-2</v>
      </c>
      <c r="Y21">
        <f t="shared" si="8"/>
        <v>4.8917371245597245E-4</v>
      </c>
      <c r="AA21" s="18"/>
      <c r="AD21" s="13" t="str">
        <f t="shared" si="3"/>
        <v>16/03/2023 16:00:00</v>
      </c>
      <c r="AE21" s="24">
        <f>EWMA!AA26</f>
        <v>-2.2985863795026165E-4</v>
      </c>
      <c r="AF21">
        <f t="shared" si="9"/>
        <v>2.6057764972748276E-4</v>
      </c>
      <c r="AH21" s="18"/>
      <c r="AK21" s="13" t="str">
        <f t="shared" si="4"/>
        <v>16/03/2023 16:00:00</v>
      </c>
      <c r="AL21" s="24">
        <f>EWMA!AG26</f>
        <v>1.41245286036312E-2</v>
      </c>
      <c r="AM21">
        <f t="shared" si="10"/>
        <v>4.9454890201866759E-4</v>
      </c>
      <c r="AO21" s="18"/>
    </row>
    <row r="22" spans="2:41" x14ac:dyDescent="0.2">
      <c r="B22" s="13" t="str">
        <f>EWMA!B27</f>
        <v>17/03/2023 16:00:00</v>
      </c>
      <c r="C22" s="24">
        <f>EWMA!C27</f>
        <v>-5.4688892940994126E-3</v>
      </c>
      <c r="D22">
        <f t="shared" si="5"/>
        <v>2.9453520870231304E-4</v>
      </c>
      <c r="F22" s="18"/>
      <c r="I22" s="13" t="str">
        <f t="shared" si="0"/>
        <v>17/03/2023 16:00:00</v>
      </c>
      <c r="J22" s="24">
        <f>EWMA!I27</f>
        <v>-1.09554339608436E-2</v>
      </c>
      <c r="K22">
        <f t="shared" si="6"/>
        <v>5.1062286911857644E-4</v>
      </c>
      <c r="M22" s="18"/>
      <c r="P22" s="13" t="str">
        <f t="shared" si="1"/>
        <v>17/03/2023 16:00:00</v>
      </c>
      <c r="Q22" s="24">
        <f>EWMA!O27</f>
        <v>-1.271908351029238E-2</v>
      </c>
      <c r="R22">
        <f t="shared" si="7"/>
        <v>3.5209627608049997E-4</v>
      </c>
      <c r="T22" s="18"/>
      <c r="W22" s="13" t="str">
        <f t="shared" si="2"/>
        <v>17/03/2023 16:00:00</v>
      </c>
      <c r="X22" s="24">
        <f>EWMA!U27</f>
        <v>-7.1388618042077731E-3</v>
      </c>
      <c r="Y22">
        <f t="shared" si="8"/>
        <v>5.2492087697910447E-4</v>
      </c>
      <c r="AA22" s="18"/>
      <c r="AD22" s="13" t="str">
        <f t="shared" si="3"/>
        <v>17/03/2023 16:00:00</v>
      </c>
      <c r="AE22" s="24">
        <f>EWMA!AA27</f>
        <v>4.7587739950285344E-3</v>
      </c>
      <c r="AF22">
        <f t="shared" si="9"/>
        <v>2.4452516772568305E-4</v>
      </c>
      <c r="AH22" s="18"/>
      <c r="AK22" s="13" t="str">
        <f t="shared" si="4"/>
        <v>17/03/2023 16:00:00</v>
      </c>
      <c r="AL22" s="24">
        <f>EWMA!AG27</f>
        <v>-2.1392568384768117E-2</v>
      </c>
      <c r="AM22">
        <f t="shared" si="10"/>
        <v>4.7504224762115216E-4</v>
      </c>
      <c r="AO22" s="18"/>
    </row>
    <row r="23" spans="2:41" x14ac:dyDescent="0.2">
      <c r="B23" s="13" t="str">
        <f>EWMA!B28</f>
        <v>20/03/2023 16:00:00</v>
      </c>
      <c r="C23" s="24">
        <f>EWMA!C28</f>
        <v>1.5365219064056359E-2</v>
      </c>
      <c r="D23">
        <f t="shared" si="5"/>
        <v>2.7807226375564664E-4</v>
      </c>
      <c r="F23" s="18"/>
      <c r="I23" s="13" t="str">
        <f t="shared" si="0"/>
        <v>20/03/2023 16:00:00</v>
      </c>
      <c r="J23" s="24">
        <f>EWMA!I28</f>
        <v>-1.2610764092323052E-2</v>
      </c>
      <c r="K23">
        <f t="shared" si="6"/>
        <v>4.8156153531838113E-4</v>
      </c>
      <c r="M23" s="18"/>
      <c r="P23" s="13" t="str">
        <f t="shared" si="1"/>
        <v>20/03/2023 16:00:00</v>
      </c>
      <c r="Q23" s="24">
        <f>EWMA!O28</f>
        <v>1.4596896734082973E-2</v>
      </c>
      <c r="R23">
        <f t="shared" si="7"/>
        <v>3.4306253925573023E-4</v>
      </c>
      <c r="T23" s="18"/>
      <c r="W23" s="13" t="str">
        <f t="shared" si="2"/>
        <v>20/03/2023 16:00:00</v>
      </c>
      <c r="X23" s="24">
        <f>EWMA!U28</f>
        <v>3.3879196719360434E-3</v>
      </c>
      <c r="Y23">
        <f t="shared" si="8"/>
        <v>4.875246144336276E-4</v>
      </c>
      <c r="AA23" s="18"/>
      <c r="AD23" s="13" t="str">
        <f t="shared" si="3"/>
        <v>20/03/2023 16:00:00</v>
      </c>
      <c r="AE23" s="24">
        <f>EWMA!AA28</f>
        <v>-9.7284622397071771E-4</v>
      </c>
      <c r="AF23">
        <f t="shared" si="9"/>
        <v>2.3233701748734588E-4</v>
      </c>
      <c r="AH23" s="18"/>
      <c r="AK23" s="13" t="str">
        <f t="shared" si="4"/>
        <v>20/03/2023 16:00:00</v>
      </c>
      <c r="AL23" s="24">
        <f>EWMA!AG28</f>
        <v>2.9914830138766989E-3</v>
      </c>
      <c r="AM23">
        <f t="shared" si="10"/>
        <v>4.8329764464886851E-4</v>
      </c>
      <c r="AO23" s="18"/>
    </row>
    <row r="24" spans="2:41" x14ac:dyDescent="0.2">
      <c r="B24" s="13" t="str">
        <f>EWMA!B29</f>
        <v>21/03/2023 16:00:00</v>
      </c>
      <c r="C24" s="24">
        <f>EWMA!C29</f>
        <v>1.1873323772638007E-2</v>
      </c>
      <c r="D24">
        <f t="shared" si="5"/>
        <v>2.838716721691117E-4</v>
      </c>
      <c r="F24" s="18"/>
      <c r="I24" s="13" t="str">
        <f t="shared" si="0"/>
        <v>21/03/2023 16:00:00</v>
      </c>
      <c r="J24" s="24">
        <f>EWMA!I29</f>
        <v>2.924774834770762E-2</v>
      </c>
      <c r="K24">
        <f t="shared" si="6"/>
        <v>4.5930692857201001E-4</v>
      </c>
      <c r="M24" s="18"/>
      <c r="P24" s="13" t="str">
        <f t="shared" si="1"/>
        <v>21/03/2023 16:00:00</v>
      </c>
      <c r="Q24" s="24">
        <f>EWMA!O29</f>
        <v>3.0140227906078468E-2</v>
      </c>
      <c r="R24">
        <f t="shared" si="7"/>
        <v>3.4006109406271726E-4</v>
      </c>
      <c r="T24" s="18"/>
      <c r="W24" s="13" t="str">
        <f t="shared" si="2"/>
        <v>21/03/2023 16:00:00</v>
      </c>
      <c r="X24" s="24">
        <f>EWMA!U29</f>
        <v>7.4878672582700716E-3</v>
      </c>
      <c r="Y24">
        <f t="shared" si="8"/>
        <v>4.4991983818057146E-4</v>
      </c>
      <c r="AA24" s="18"/>
      <c r="AD24" s="13" t="str">
        <f t="shared" si="3"/>
        <v>21/03/2023 16:00:00</v>
      </c>
      <c r="AE24" s="24">
        <f>EWMA!AA29</f>
        <v>1.4917380146726715E-2</v>
      </c>
      <c r="AF24">
        <f t="shared" si="9"/>
        <v>2.1919794925181742E-4</v>
      </c>
      <c r="AH24" s="18"/>
      <c r="AK24" s="13" t="str">
        <f t="shared" si="4"/>
        <v>21/03/2023 16:00:00</v>
      </c>
      <c r="AL24" s="24">
        <f>EWMA!AG29</f>
        <v>-6.2532772816317472E-3</v>
      </c>
      <c r="AM24">
        <f t="shared" si="10"/>
        <v>4.4586268775646121E-4</v>
      </c>
      <c r="AO24" s="18"/>
    </row>
    <row r="25" spans="2:41" x14ac:dyDescent="0.2">
      <c r="B25" s="13" t="str">
        <f>EWMA!B30</f>
        <v>22/03/2023 16:00:00</v>
      </c>
      <c r="C25" s="24">
        <f>EWMA!C30</f>
        <v>-9.1451553451152717E-3</v>
      </c>
      <c r="D25">
        <f t="shared" si="5"/>
        <v>2.7958067693497002E-4</v>
      </c>
      <c r="F25" s="18"/>
      <c r="I25" s="13" t="str">
        <f t="shared" si="0"/>
        <v>22/03/2023 16:00:00</v>
      </c>
      <c r="J25" s="24">
        <f>EWMA!I30</f>
        <v>-1.9166709864523349E-2</v>
      </c>
      <c r="K25">
        <f t="shared" si="6"/>
        <v>5.0891075974801277E-4</v>
      </c>
      <c r="M25" s="18"/>
      <c r="P25" s="13" t="str">
        <f t="shared" si="1"/>
        <v>22/03/2023 16:00:00</v>
      </c>
      <c r="Q25" s="24">
        <f>EWMA!O30</f>
        <v>-2.0547365030341287E-2</v>
      </c>
      <c r="R25">
        <f t="shared" si="7"/>
        <v>4.0688923414605287E-4</v>
      </c>
      <c r="T25" s="18"/>
      <c r="W25" s="13" t="str">
        <f t="shared" si="2"/>
        <v>22/03/2023 16:00:00</v>
      </c>
      <c r="X25" s="24">
        <f>EWMA!U30</f>
        <v>-2.1871158369085507E-2</v>
      </c>
      <c r="Y25">
        <f t="shared" si="8"/>
        <v>4.205341092886553E-4</v>
      </c>
      <c r="AA25" s="18"/>
      <c r="AD25" s="13" t="str">
        <f t="shared" si="3"/>
        <v>22/03/2023 16:00:00</v>
      </c>
      <c r="AE25" s="24">
        <f>EWMA!AA30</f>
        <v>-1.0034097793282711E-2</v>
      </c>
      <c r="AF25">
        <f t="shared" si="9"/>
        <v>2.2952875208848139E-4</v>
      </c>
      <c r="AH25" s="18"/>
      <c r="AK25" s="13" t="str">
        <f t="shared" si="4"/>
        <v>22/03/2023 16:00:00</v>
      </c>
      <c r="AL25" s="24">
        <f>EWMA!AG30</f>
        <v>-2.7827421653575646E-2</v>
      </c>
      <c r="AM25">
        <f t="shared" si="10"/>
        <v>4.1518637562209913E-4</v>
      </c>
      <c r="AO25" s="18"/>
    </row>
    <row r="26" spans="2:41" x14ac:dyDescent="0.2">
      <c r="B26" s="13" t="str">
        <f>EWMA!B31</f>
        <v>23/03/2023 16:00:00</v>
      </c>
      <c r="C26" s="24">
        <f>EWMA!C31</f>
        <v>6.9453492979026912E-3</v>
      </c>
      <c r="D26">
        <f t="shared" si="5"/>
        <v>2.6998515953139372E-4</v>
      </c>
      <c r="F26" s="18"/>
      <c r="I26" s="13" t="str">
        <f t="shared" si="0"/>
        <v>23/03/2023 16:00:00</v>
      </c>
      <c r="J26" s="24">
        <f>EWMA!I31</f>
        <v>1.0131199036063425E-4</v>
      </c>
      <c r="K26">
        <f t="shared" si="6"/>
        <v>5.0475228684857736E-4</v>
      </c>
      <c r="M26" s="18"/>
      <c r="P26" s="13" t="str">
        <f t="shared" si="1"/>
        <v>23/03/2023 16:00:00</v>
      </c>
      <c r="Q26" s="24">
        <f>EWMA!O31</f>
        <v>-9.9810867563815183E-3</v>
      </c>
      <c r="R26">
        <f t="shared" si="7"/>
        <v>4.1841550975831439E-4</v>
      </c>
      <c r="T26" s="18"/>
      <c r="W26" s="13" t="str">
        <f t="shared" si="2"/>
        <v>23/03/2023 16:00:00</v>
      </c>
      <c r="X26" s="24">
        <f>EWMA!U31</f>
        <v>1.6260520871780326E-2</v>
      </c>
      <c r="Y26">
        <f t="shared" si="8"/>
        <v>4.3631067172462208E-4</v>
      </c>
      <c r="AA26" s="18"/>
      <c r="AD26" s="13" t="str">
        <f t="shared" si="3"/>
        <v>23/03/2023 16:00:00</v>
      </c>
      <c r="AE26" s="24">
        <f>EWMA!AA31</f>
        <v>9.4698751360599732E-3</v>
      </c>
      <c r="AF26">
        <f t="shared" si="9"/>
        <v>2.2664318190091859E-4</v>
      </c>
      <c r="AH26" s="18"/>
      <c r="AK26" s="13" t="str">
        <f t="shared" si="4"/>
        <v>23/03/2023 16:00:00</v>
      </c>
      <c r="AL26" s="24">
        <f>EWMA!AG31</f>
        <v>-1.3800787298006507E-2</v>
      </c>
      <c r="AM26">
        <f t="shared" si="10"/>
        <v>4.6109653399447394E-4</v>
      </c>
      <c r="AO26" s="18"/>
    </row>
    <row r="27" spans="2:41" x14ac:dyDescent="0.2">
      <c r="B27" s="13" t="str">
        <f>EWMA!B32</f>
        <v>24/03/2023 16:00:00</v>
      </c>
      <c r="C27" s="24">
        <f>EWMA!C32</f>
        <v>8.2712420920511859E-3</v>
      </c>
      <c r="D27">
        <f t="shared" si="5"/>
        <v>2.5780994888642788E-4</v>
      </c>
      <c r="F27" s="18"/>
      <c r="I27" s="13" t="str">
        <f t="shared" si="0"/>
        <v>24/03/2023 16:00:00</v>
      </c>
      <c r="J27" s="24">
        <f>EWMA!I32</f>
        <v>-5.89312821139437E-3</v>
      </c>
      <c r="K27">
        <f t="shared" si="6"/>
        <v>4.6427808447297201E-4</v>
      </c>
      <c r="M27" s="18"/>
      <c r="P27" s="13" t="str">
        <f t="shared" si="1"/>
        <v>24/03/2023 16:00:00</v>
      </c>
      <c r="Q27" s="24">
        <f>EWMA!O32</f>
        <v>9.9170108905346707E-3</v>
      </c>
      <c r="R27">
        <f t="shared" si="7"/>
        <v>3.965351718453505E-4</v>
      </c>
      <c r="T27" s="18"/>
      <c r="W27" s="13" t="str">
        <f t="shared" si="2"/>
        <v>24/03/2023 16:00:00</v>
      </c>
      <c r="X27" s="24">
        <f>EWMA!U32</f>
        <v>-3.7516413870917245E-4</v>
      </c>
      <c r="Y27">
        <f t="shared" si="8"/>
        <v>4.2911741440888451E-4</v>
      </c>
      <c r="AA27" s="18"/>
      <c r="AD27" s="13" t="str">
        <f t="shared" si="3"/>
        <v>24/03/2023 16:00:00</v>
      </c>
      <c r="AE27" s="24">
        <f>EWMA!AA32</f>
        <v>-7.7620786318375228E-3</v>
      </c>
      <c r="AF27">
        <f t="shared" si="9"/>
        <v>2.2294582043468699E-4</v>
      </c>
      <c r="AH27" s="18"/>
      <c r="AK27" s="13" t="str">
        <f t="shared" si="4"/>
        <v>24/03/2023 16:00:00</v>
      </c>
      <c r="AL27" s="24">
        <f>EWMA!AG32</f>
        <v>5.4481069176502413E-4</v>
      </c>
      <c r="AM27">
        <f t="shared" si="10"/>
        <v>4.4403114898216233E-4</v>
      </c>
      <c r="AO27" s="18"/>
    </row>
    <row r="28" spans="2:41" x14ac:dyDescent="0.2">
      <c r="B28" s="13" t="str">
        <f>EWMA!B33</f>
        <v>27/03/2023 16:00:00</v>
      </c>
      <c r="C28" s="24">
        <f>EWMA!C33</f>
        <v>-1.2369479283555878E-2</v>
      </c>
      <c r="D28">
        <f t="shared" si="5"/>
        <v>2.4886961443781408E-4</v>
      </c>
      <c r="F28" s="18"/>
      <c r="I28" s="13" t="str">
        <f t="shared" si="0"/>
        <v>27/03/2023 16:00:00</v>
      </c>
      <c r="J28" s="24">
        <f>EWMA!I33</f>
        <v>-9.1757155849024553E-4</v>
      </c>
      <c r="K28">
        <f t="shared" si="6"/>
        <v>4.3132282474762137E-4</v>
      </c>
      <c r="M28" s="18"/>
      <c r="P28" s="13" t="str">
        <f t="shared" si="1"/>
        <v>27/03/2023 16:00:00</v>
      </c>
      <c r="Q28" s="24">
        <f>EWMA!O33</f>
        <v>1.0136837302454741E-2</v>
      </c>
      <c r="R28">
        <f t="shared" si="7"/>
        <v>3.767153816900182E-4</v>
      </c>
      <c r="T28" s="18"/>
      <c r="W28" s="13" t="str">
        <f t="shared" si="2"/>
        <v>27/03/2023 16:00:00</v>
      </c>
      <c r="X28" s="24">
        <f>EWMA!U33</f>
        <v>-1.5020656222557085E-3</v>
      </c>
      <c r="Y28">
        <f t="shared" si="8"/>
        <v>3.9621974637356658E-4</v>
      </c>
      <c r="AA28" s="18"/>
      <c r="AD28" s="13" t="str">
        <f t="shared" si="3"/>
        <v>27/03/2023 16:00:00</v>
      </c>
      <c r="AE28" s="24">
        <f>EWMA!AA33</f>
        <v>8.467307225643806E-3</v>
      </c>
      <c r="AF28">
        <f t="shared" si="9"/>
        <v>2.1667562236120879E-4</v>
      </c>
      <c r="AH28" s="18"/>
      <c r="AK28" s="13" t="str">
        <f t="shared" si="4"/>
        <v>27/03/2023 16:00:00</v>
      </c>
      <c r="AL28" s="24">
        <f>EWMA!AG33</f>
        <v>2.4612902734205501E-2</v>
      </c>
      <c r="AM28">
        <f t="shared" si="10"/>
        <v>4.0965771298469988E-4</v>
      </c>
      <c r="AO28" s="18"/>
    </row>
    <row r="29" spans="2:41" x14ac:dyDescent="0.2">
      <c r="B29" s="13" t="str">
        <f>EWMA!B34</f>
        <v>28/03/2023 16:00:00</v>
      </c>
      <c r="C29" s="24">
        <f>EWMA!C34</f>
        <v>-3.988230526153708E-3</v>
      </c>
      <c r="D29">
        <f t="shared" si="5"/>
        <v>2.4928152472844154E-4</v>
      </c>
      <c r="F29" s="18"/>
      <c r="I29" s="13" t="str">
        <f t="shared" si="0"/>
        <v>28/03/2023 16:00:00</v>
      </c>
      <c r="J29" s="24">
        <f>EWMA!I34</f>
        <v>-8.1934092119893241E-3</v>
      </c>
      <c r="K29">
        <f t="shared" si="6"/>
        <v>3.9827472760993308E-4</v>
      </c>
      <c r="M29" s="18"/>
      <c r="P29" s="13" t="str">
        <f t="shared" si="1"/>
        <v>28/03/2023 16:00:00</v>
      </c>
      <c r="Q29" s="24">
        <f>EWMA!O34</f>
        <v>1.1603838343592828E-2</v>
      </c>
      <c r="R29">
        <f t="shared" si="7"/>
        <v>3.5931836301590972E-4</v>
      </c>
      <c r="T29" s="18"/>
      <c r="W29" s="13" t="str">
        <f t="shared" si="2"/>
        <v>28/03/2023 16:00:00</v>
      </c>
      <c r="X29" s="24">
        <f>EWMA!U34</f>
        <v>-1.7055558400599823E-2</v>
      </c>
      <c r="Y29">
        <f t="shared" si="8"/>
        <v>3.6682336928750933E-4</v>
      </c>
      <c r="AA29" s="18"/>
      <c r="AD29" s="13" t="str">
        <f t="shared" si="3"/>
        <v>28/03/2023 16:00:00</v>
      </c>
      <c r="AE29" s="24">
        <f>EWMA!AA34</f>
        <v>-8.1811133697695941E-4</v>
      </c>
      <c r="AF29">
        <f t="shared" si="9"/>
        <v>2.1217687233746985E-4</v>
      </c>
      <c r="AH29" s="18"/>
      <c r="AK29" s="13" t="str">
        <f t="shared" si="4"/>
        <v>28/03/2023 16:00:00</v>
      </c>
      <c r="AL29" s="24">
        <f>EWMA!AG34</f>
        <v>3.1834487688937791E-3</v>
      </c>
      <c r="AM29">
        <f t="shared" si="10"/>
        <v>4.3926538183672044E-4</v>
      </c>
      <c r="AO29" s="18"/>
    </row>
    <row r="30" spans="2:41" x14ac:dyDescent="0.2">
      <c r="B30" s="13" t="str">
        <f>EWMA!B35</f>
        <v>29/03/2023 16:00:00</v>
      </c>
      <c r="C30" s="24">
        <f>EWMA!C35</f>
        <v>1.9597386183798766E-2</v>
      </c>
      <c r="D30">
        <f t="shared" si="5"/>
        <v>2.35943811468699E-4</v>
      </c>
      <c r="F30" s="18"/>
      <c r="I30" s="13" t="str">
        <f t="shared" si="0"/>
        <v>29/03/2023 16:00:00</v>
      </c>
      <c r="J30" s="24">
        <f>EWMA!I35</f>
        <v>3.0484916738756085E-2</v>
      </c>
      <c r="K30">
        <f t="shared" si="6"/>
        <v>3.7515977898086025E-4</v>
      </c>
      <c r="M30" s="18"/>
      <c r="P30" s="13" t="str">
        <f t="shared" si="1"/>
        <v>29/03/2023 16:00:00</v>
      </c>
      <c r="Q30" s="24">
        <f>EWMA!O35</f>
        <v>8.5531971412603179E-3</v>
      </c>
      <c r="R30">
        <f t="shared" si="7"/>
        <v>3.4685008665405373E-4</v>
      </c>
      <c r="T30" s="18"/>
      <c r="W30" s="13" t="str">
        <f t="shared" si="2"/>
        <v>29/03/2023 16:00:00</v>
      </c>
      <c r="X30" s="24">
        <f>EWMA!U35</f>
        <v>5.5755799647614242E-2</v>
      </c>
      <c r="Y30">
        <f t="shared" si="8"/>
        <v>3.6922733067361644E-4</v>
      </c>
      <c r="AA30" s="18"/>
      <c r="AD30" s="13" t="str">
        <f t="shared" si="3"/>
        <v>29/03/2023 16:00:00</v>
      </c>
      <c r="AE30" s="24">
        <f>EWMA!AA35</f>
        <v>1.4568940622590705E-2</v>
      </c>
      <c r="AF30">
        <f t="shared" si="9"/>
        <v>2.0102610902658478E-4</v>
      </c>
      <c r="AH30" s="18"/>
      <c r="AK30" s="13" t="str">
        <f t="shared" si="4"/>
        <v>29/03/2023 16:00:00</v>
      </c>
      <c r="AL30" s="24">
        <f>EWMA!AG35</f>
        <v>4.8880472514790515E-3</v>
      </c>
      <c r="AM30">
        <f t="shared" si="10"/>
        <v>4.0635217691595938E-4</v>
      </c>
      <c r="AO30" s="18"/>
    </row>
    <row r="31" spans="2:41" x14ac:dyDescent="0.2">
      <c r="B31" s="13" t="str">
        <f>EWMA!B36</f>
        <v>30/03/2023 16:00:00</v>
      </c>
      <c r="C31" s="24">
        <f>EWMA!C36</f>
        <v>9.8413197958284095E-3</v>
      </c>
      <c r="D31">
        <f t="shared" si="5"/>
        <v>2.6075134427002594E-4</v>
      </c>
      <c r="F31" s="18"/>
      <c r="I31" s="13" t="str">
        <f t="shared" si="0"/>
        <v>30/03/2023 16:00:00</v>
      </c>
      <c r="J31" s="24">
        <f>EWMA!I36</f>
        <v>1.7305747097592427E-2</v>
      </c>
      <c r="K31">
        <f t="shared" si="6"/>
        <v>4.405675226381321E-4</v>
      </c>
      <c r="M31" s="18"/>
      <c r="P31" s="13" t="str">
        <f t="shared" si="1"/>
        <v>30/03/2023 16:00:00</v>
      </c>
      <c r="Q31" s="24">
        <f>EWMA!O36</f>
        <v>9.4664280010731718E-3</v>
      </c>
      <c r="R31">
        <f t="shared" si="7"/>
        <v>3.2948006455051586E-4</v>
      </c>
      <c r="T31" s="18"/>
      <c r="W31" s="13" t="str">
        <f t="shared" si="2"/>
        <v>30/03/2023 16:00:00</v>
      </c>
      <c r="X31" s="24">
        <f>EWMA!U36</f>
        <v>1.862518023392197E-2</v>
      </c>
      <c r="Y31">
        <f t="shared" si="8"/>
        <v>6.5314442994875588E-4</v>
      </c>
      <c r="AA31" s="18"/>
      <c r="AD31" s="13" t="str">
        <f t="shared" si="3"/>
        <v>30/03/2023 16:00:00</v>
      </c>
      <c r="AE31" s="24">
        <f>EWMA!AA36</f>
        <v>-7.5126257376663863E-4</v>
      </c>
      <c r="AF31">
        <f t="shared" si="9"/>
        <v>2.1214677867002952E-4</v>
      </c>
      <c r="AH31" s="18"/>
      <c r="AK31" s="13" t="str">
        <f t="shared" si="4"/>
        <v>30/03/2023 16:00:00</v>
      </c>
      <c r="AL31" s="24">
        <f>EWMA!AG36</f>
        <v>1.2311877850945164E-2</v>
      </c>
      <c r="AM31">
        <f t="shared" si="10"/>
        <v>3.7810602088752778E-4</v>
      </c>
      <c r="AO31" s="18"/>
    </row>
    <row r="32" spans="2:41" x14ac:dyDescent="0.2">
      <c r="B32" s="13" t="str">
        <f>EWMA!B37</f>
        <v>31/03/2023 16:00:00</v>
      </c>
      <c r="C32" s="24">
        <f>EWMA!C37</f>
        <v>1.5523137594856146E-2</v>
      </c>
      <c r="D32">
        <f t="shared" si="5"/>
        <v>2.5436039885960103E-4</v>
      </c>
      <c r="F32" s="18"/>
      <c r="I32" s="13" t="str">
        <f t="shared" si="0"/>
        <v>31/03/2023 16:00:00</v>
      </c>
      <c r="J32" s="24">
        <f>EWMA!I37</f>
        <v>1.2567752734271046E-2</v>
      </c>
      <c r="K32">
        <f t="shared" si="6"/>
        <v>4.3645666374603019E-4</v>
      </c>
      <c r="M32" s="18"/>
      <c r="P32" s="13" t="str">
        <f t="shared" si="1"/>
        <v>31/03/2023 16:00:00</v>
      </c>
      <c r="Q32" s="24">
        <f>EWMA!O37</f>
        <v>4.7304649723616003E-3</v>
      </c>
      <c r="R32">
        <f t="shared" si="7"/>
        <v>3.1549248787277799E-4</v>
      </c>
      <c r="T32" s="18"/>
      <c r="W32" s="13" t="str">
        <f t="shared" si="2"/>
        <v>31/03/2023 16:00:00</v>
      </c>
      <c r="X32" s="24">
        <f>EWMA!U37</f>
        <v>1.023839481941193E-2</v>
      </c>
      <c r="Y32">
        <f t="shared" si="8"/>
        <v>6.3251625185505511E-4</v>
      </c>
      <c r="AA32" s="18"/>
      <c r="AD32" s="13" t="str">
        <f t="shared" si="3"/>
        <v>31/03/2023 16:00:00</v>
      </c>
      <c r="AE32" s="24">
        <f>EWMA!AA37</f>
        <v>1.1485313129397623E-2</v>
      </c>
      <c r="AF32">
        <f t="shared" si="9"/>
        <v>2.0098853470450076E-4</v>
      </c>
      <c r="AH32" s="18"/>
      <c r="AK32" s="13" t="str">
        <f t="shared" si="4"/>
        <v>31/03/2023 16:00:00</v>
      </c>
      <c r="AL32" s="24">
        <f>EWMA!AG37</f>
        <v>2.1633601870604084E-2</v>
      </c>
      <c r="AM32">
        <f t="shared" si="10"/>
        <v>3.6545213659702676E-4</v>
      </c>
      <c r="AO32" s="18"/>
    </row>
    <row r="33" spans="2:41" x14ac:dyDescent="0.2">
      <c r="B33" s="13" t="str">
        <f>EWMA!B38</f>
        <v>03/04/2023 16:00:00</v>
      </c>
      <c r="C33" s="24">
        <f>EWMA!C38</f>
        <v>7.6721311475689783E-3</v>
      </c>
      <c r="D33">
        <f t="shared" si="5"/>
        <v>2.6301872937447115E-4</v>
      </c>
      <c r="F33" s="18"/>
      <c r="I33" s="13" t="str">
        <f t="shared" si="0"/>
        <v>03/04/2023 16:00:00</v>
      </c>
      <c r="J33" s="24">
        <f>EWMA!I38</f>
        <v>-8.5562019311959114E-3</v>
      </c>
      <c r="K33">
        <f t="shared" si="6"/>
        <v>4.1860425876627153E-4</v>
      </c>
      <c r="M33" s="18"/>
      <c r="P33" s="13" t="str">
        <f t="shared" si="1"/>
        <v>03/04/2023 16:00:00</v>
      </c>
      <c r="Q33" s="24">
        <f>EWMA!O38</f>
        <v>4.0772961692767222E-2</v>
      </c>
      <c r="R33">
        <f t="shared" si="7"/>
        <v>2.9618074519794014E-4</v>
      </c>
      <c r="T33" s="18"/>
      <c r="W33" s="13" t="str">
        <f t="shared" si="2"/>
        <v>03/04/2023 16:00:00</v>
      </c>
      <c r="X33" s="24">
        <f>EWMA!U38</f>
        <v>-1.2369834347481994E-2</v>
      </c>
      <c r="Y33">
        <f t="shared" si="8"/>
        <v>5.8974605127003535E-4</v>
      </c>
      <c r="AA33" s="18"/>
      <c r="AD33" s="13" t="str">
        <f t="shared" si="3"/>
        <v>03/04/2023 16:00:00</v>
      </c>
      <c r="AE33" s="24">
        <f>EWMA!AA38</f>
        <v>8.3849891174708775E-3</v>
      </c>
      <c r="AF33">
        <f t="shared" si="9"/>
        <v>2.0407960387785971E-4</v>
      </c>
      <c r="AH33" s="18"/>
      <c r="AK33" s="13" t="str">
        <f t="shared" si="4"/>
        <v>03/04/2023 16:00:00</v>
      </c>
      <c r="AL33" s="24">
        <f>EWMA!AG38</f>
        <v>-2.4240485515859795E-2</v>
      </c>
      <c r="AM33">
        <f t="shared" si="10"/>
        <v>3.8570351579956006E-4</v>
      </c>
      <c r="AO33" s="18"/>
    </row>
    <row r="34" spans="2:41" x14ac:dyDescent="0.2">
      <c r="B34" s="13" t="str">
        <f>EWMA!B39</f>
        <v>04/04/2023 16:00:00</v>
      </c>
      <c r="C34" s="24">
        <f>EWMA!C39</f>
        <v>-3.2549757490592185E-3</v>
      </c>
      <c r="D34">
        <f t="shared" si="5"/>
        <v>2.5260242745556486E-4</v>
      </c>
      <c r="F34" s="18"/>
      <c r="I34" s="13" t="str">
        <f t="shared" si="0"/>
        <v>04/04/2023 16:00:00</v>
      </c>
      <c r="J34" s="24">
        <f>EWMA!I39</f>
        <v>1.4925650216675792E-2</v>
      </c>
      <c r="K34">
        <f t="shared" si="6"/>
        <v>3.9406395995242403E-4</v>
      </c>
      <c r="M34" s="18"/>
      <c r="P34" s="13" t="str">
        <f t="shared" si="1"/>
        <v>04/04/2023 16:00:00</v>
      </c>
      <c r="Q34" s="24">
        <f>EWMA!O39</f>
        <v>-5.3689028343236892E-3</v>
      </c>
      <c r="R34">
        <f t="shared" si="7"/>
        <v>4.4278948685403492E-4</v>
      </c>
      <c r="T34" s="18"/>
      <c r="W34" s="13" t="str">
        <f t="shared" si="2"/>
        <v>04/04/2023 16:00:00</v>
      </c>
      <c r="X34" s="24">
        <f>EWMA!U39</f>
        <v>-3.4367643504207769E-2</v>
      </c>
      <c r="Y34">
        <f t="shared" si="8"/>
        <v>5.5607119619338293E-4</v>
      </c>
      <c r="AA34" s="18"/>
      <c r="AD34" s="13" t="str">
        <f t="shared" si="3"/>
        <v>04/04/2023 16:00:00</v>
      </c>
      <c r="AE34" s="24">
        <f>EWMA!AA39</f>
        <v>-7.0375579694438662E-3</v>
      </c>
      <c r="AF34">
        <f t="shared" si="9"/>
        <v>2.0070174465961374E-4</v>
      </c>
      <c r="AH34" s="18"/>
      <c r="AK34" s="13" t="str">
        <f t="shared" si="4"/>
        <v>04/04/2023 16:00:00</v>
      </c>
      <c r="AL34" s="24">
        <f>EWMA!AG39</f>
        <v>-7.8616757114003451E-3</v>
      </c>
      <c r="AM34">
        <f t="shared" si="10"/>
        <v>4.1588740201263898E-4</v>
      </c>
      <c r="AO34" s="18"/>
    </row>
    <row r="35" spans="2:41" x14ac:dyDescent="0.2">
      <c r="B35" s="13" t="str">
        <f>EWMA!B40</f>
        <v>05/04/2023 16:00:00</v>
      </c>
      <c r="C35" s="24">
        <f>EWMA!C40</f>
        <v>-1.1354443611028924E-2</v>
      </c>
      <c r="D35">
        <f t="shared" si="5"/>
        <v>2.3840156547398798E-4</v>
      </c>
      <c r="F35" s="18"/>
      <c r="I35" s="13" t="str">
        <f t="shared" si="0"/>
        <v>05/04/2023 16:00:00</v>
      </c>
      <c r="J35" s="24">
        <f>EWMA!I40</f>
        <v>-2.7799888277596232E-2</v>
      </c>
      <c r="K35">
        <f t="shared" si="6"/>
        <v>3.8693283964584763E-4</v>
      </c>
      <c r="M35" s="18"/>
      <c r="P35" s="13" t="str">
        <f t="shared" si="1"/>
        <v>05/04/2023 16:00:00</v>
      </c>
      <c r="Q35" s="24">
        <f>EWMA!O40</f>
        <v>4.9569321372690926E-3</v>
      </c>
      <c r="R35">
        <f t="shared" si="7"/>
        <v>4.1139276168185036E-4</v>
      </c>
      <c r="T35" s="18"/>
      <c r="W35" s="13" t="str">
        <f t="shared" si="2"/>
        <v>05/04/2023 16:00:00</v>
      </c>
      <c r="X35" s="24">
        <f>EWMA!U40</f>
        <v>-2.4968690446079963E-2</v>
      </c>
      <c r="Y35">
        <f t="shared" si="8"/>
        <v>6.2856575722803026E-4</v>
      </c>
      <c r="AA35" s="18"/>
      <c r="AD35" s="13" t="str">
        <f t="shared" si="3"/>
        <v>05/04/2023 16:00:00</v>
      </c>
      <c r="AE35" s="24">
        <f>EWMA!AA40</f>
        <v>-3.0232654245025708E-4</v>
      </c>
      <c r="AF35">
        <f t="shared" si="9"/>
        <v>1.9558379713871342E-4</v>
      </c>
      <c r="AH35" s="18"/>
      <c r="AK35" s="13" t="str">
        <f t="shared" si="4"/>
        <v>05/04/2023 16:00:00</v>
      </c>
      <c r="AL35" s="24">
        <f>EWMA!AG40</f>
        <v>6.2942772713874846E-3</v>
      </c>
      <c r="AM35">
        <f t="shared" si="10"/>
        <v>3.9047863825100189E-4</v>
      </c>
      <c r="AO35" s="18"/>
    </row>
    <row r="36" spans="2:41" x14ac:dyDescent="0.2">
      <c r="B36" s="13" t="str">
        <f>EWMA!B41</f>
        <v>06/04/2023 16:00:00</v>
      </c>
      <c r="C36" s="24">
        <f>EWMA!C41</f>
        <v>5.4808005172460074E-3</v>
      </c>
      <c r="D36">
        <f t="shared" si="5"/>
        <v>2.3745245866425008E-4</v>
      </c>
      <c r="F36" s="18"/>
      <c r="I36" s="13" t="str">
        <f t="shared" si="0"/>
        <v>06/04/2023 16:00:00</v>
      </c>
      <c r="J36" s="24">
        <f>EWMA!I41</f>
        <v>9.4507496093996796E-3</v>
      </c>
      <c r="K36">
        <f t="shared" si="6"/>
        <v>4.3551520616801813E-4</v>
      </c>
      <c r="M36" s="18"/>
      <c r="P36" s="13" t="str">
        <f t="shared" si="1"/>
        <v>06/04/2023 16:00:00</v>
      </c>
      <c r="Q36" s="24">
        <f>EWMA!O41</f>
        <v>-1.3213832532832792E-2</v>
      </c>
      <c r="R36">
        <f t="shared" si="7"/>
        <v>3.8271035742320678E-4</v>
      </c>
      <c r="T36" s="18"/>
      <c r="W36" s="13" t="str">
        <f t="shared" si="2"/>
        <v>06/04/2023 16:00:00</v>
      </c>
      <c r="X36" s="24">
        <f>EWMA!U41</f>
        <v>2.6380267795455895E-3</v>
      </c>
      <c r="Y36">
        <f t="shared" si="8"/>
        <v>6.3804649740937234E-4</v>
      </c>
      <c r="AA36" s="18"/>
      <c r="AD36" s="13" t="str">
        <f t="shared" si="3"/>
        <v>06/04/2023 16:00:00</v>
      </c>
      <c r="AE36" s="24">
        <f>EWMA!AA41</f>
        <v>-6.3977274723690273E-3</v>
      </c>
      <c r="AF36">
        <f t="shared" si="9"/>
        <v>1.8603455664461019E-4</v>
      </c>
      <c r="AH36" s="18"/>
      <c r="AK36" s="13" t="str">
        <f t="shared" si="4"/>
        <v>06/04/2023 16:00:00</v>
      </c>
      <c r="AL36" s="24">
        <f>EWMA!AG41</f>
        <v>5.9950655249608308E-3</v>
      </c>
      <c r="AM36">
        <f t="shared" si="10"/>
        <v>3.6539217088350301E-4</v>
      </c>
      <c r="AO36" s="18"/>
    </row>
    <row r="37" spans="2:41" x14ac:dyDescent="0.2">
      <c r="B37" s="13" t="str">
        <f>EWMA!B42</f>
        <v>10/04/2023 16:00:00</v>
      </c>
      <c r="C37" s="24">
        <f>EWMA!C42</f>
        <v>-1.6101238597370535E-2</v>
      </c>
      <c r="D37">
        <f t="shared" si="5"/>
        <v>2.2671082983702088E-4</v>
      </c>
      <c r="F37" s="18"/>
      <c r="I37" s="13" t="str">
        <f t="shared" si="0"/>
        <v>10/04/2023 16:00:00</v>
      </c>
      <c r="J37" s="24">
        <f>EWMA!I42</f>
        <v>1.0772169675068626E-3</v>
      </c>
      <c r="K37">
        <f t="shared" si="6"/>
        <v>4.1089445920244584E-4</v>
      </c>
      <c r="M37" s="18"/>
      <c r="P37" s="13" t="str">
        <f t="shared" si="1"/>
        <v>10/04/2023 16:00:00</v>
      </c>
      <c r="Q37" s="24">
        <f>EWMA!O42</f>
        <v>3.8102088127443356E-3</v>
      </c>
      <c r="R37">
        <f t="shared" si="7"/>
        <v>3.7189811264771359E-4</v>
      </c>
      <c r="T37" s="18"/>
      <c r="W37" s="13" t="str">
        <f t="shared" si="2"/>
        <v>10/04/2023 16:00:00</v>
      </c>
      <c r="X37" s="24">
        <f>EWMA!U42</f>
        <v>7.8855007471637248E-2</v>
      </c>
      <c r="Y37">
        <f t="shared" si="8"/>
        <v>5.8493769660549659E-4</v>
      </c>
      <c r="AA37" s="18"/>
      <c r="AD37" s="13" t="str">
        <f t="shared" si="3"/>
        <v>10/04/2023 16:00:00</v>
      </c>
      <c r="AE37" s="24">
        <f>EWMA!AA42</f>
        <v>-3.6862058619354797E-3</v>
      </c>
      <c r="AF37">
        <f t="shared" si="9"/>
        <v>1.815237833520061E-4</v>
      </c>
      <c r="AH37" s="18"/>
      <c r="AK37" s="13" t="str">
        <f t="shared" si="4"/>
        <v>10/04/2023 16:00:00</v>
      </c>
      <c r="AL37" s="24">
        <f>EWMA!AG42</f>
        <v>4.7961722634930135E-3</v>
      </c>
      <c r="AM37">
        <f t="shared" si="10"/>
        <v>3.4244667545185807E-4</v>
      </c>
      <c r="AO37" s="18"/>
    </row>
    <row r="38" spans="2:41" x14ac:dyDescent="0.2">
      <c r="B38" s="13" t="str">
        <f>EWMA!B43</f>
        <v>11/04/2023 16:00:00</v>
      </c>
      <c r="C38" s="24">
        <f>EWMA!C43</f>
        <v>-7.6201465280433993E-3</v>
      </c>
      <c r="D38">
        <f t="shared" si="5"/>
        <v>2.3996214279137506E-4</v>
      </c>
      <c r="F38" s="18"/>
      <c r="I38" s="13" t="str">
        <f t="shared" si="0"/>
        <v>11/04/2023 16:00:00</v>
      </c>
      <c r="J38" s="24">
        <f>EWMA!I43</f>
        <v>-2.2268226786010044E-2</v>
      </c>
      <c r="K38">
        <f t="shared" si="6"/>
        <v>3.7992104131770026E-4</v>
      </c>
      <c r="M38" s="18"/>
      <c r="P38" s="13" t="str">
        <f t="shared" si="1"/>
        <v>11/04/2023 16:00:00</v>
      </c>
      <c r="Q38" s="24">
        <f>EWMA!O43</f>
        <v>5.5109617713729056E-3</v>
      </c>
      <c r="R38">
        <f t="shared" si="7"/>
        <v>3.4615992532565623E-4</v>
      </c>
      <c r="T38" s="18"/>
      <c r="W38" s="13" t="str">
        <f t="shared" si="2"/>
        <v>11/04/2023 16:00:00</v>
      </c>
      <c r="X38" s="24">
        <f>EWMA!U43</f>
        <v>8.6580627431145311E-3</v>
      </c>
      <c r="Y38">
        <f t="shared" si="8"/>
        <v>1.1581929661580645E-3</v>
      </c>
      <c r="AA38" s="18"/>
      <c r="AD38" s="13" t="str">
        <f t="shared" si="3"/>
        <v>11/04/2023 16:00:00</v>
      </c>
      <c r="AE38" s="24">
        <f>EWMA!AA43</f>
        <v>1.1018101992194442E-2</v>
      </c>
      <c r="AF38">
        <f t="shared" si="9"/>
        <v>1.7473008050128015E-4</v>
      </c>
      <c r="AH38" s="18"/>
      <c r="AK38" s="13" t="str">
        <f t="shared" si="4"/>
        <v>11/04/2023 16:00:00</v>
      </c>
      <c r="AL38" s="24">
        <f>EWMA!AG43</f>
        <v>1.1631665285581063E-3</v>
      </c>
      <c r="AM38">
        <f t="shared" si="10"/>
        <v>3.205021047120529E-4</v>
      </c>
      <c r="AO38" s="18"/>
    </row>
    <row r="39" spans="2:41" x14ac:dyDescent="0.2">
      <c r="B39" s="13" t="str">
        <f>EWMA!B44</f>
        <v>12/04/2023 16:00:00</v>
      </c>
      <c r="C39" s="24">
        <f>EWMA!C44</f>
        <v>-4.362736742197071E-3</v>
      </c>
      <c r="D39">
        <f t="shared" si="5"/>
        <v>2.3177201115674614E-4</v>
      </c>
      <c r="F39" s="18"/>
      <c r="I39" s="13" t="str">
        <f t="shared" si="0"/>
        <v>12/04/2023 16:00:00</v>
      </c>
      <c r="J39" s="24">
        <f>EWMA!I44</f>
        <v>-2.1138587347984818E-2</v>
      </c>
      <c r="K39">
        <f t="shared" si="6"/>
        <v>4.015113708659603E-4</v>
      </c>
      <c r="M39" s="18"/>
      <c r="P39" s="13" t="str">
        <f t="shared" si="1"/>
        <v>12/04/2023 16:00:00</v>
      </c>
      <c r="Q39" s="24">
        <f>EWMA!O44</f>
        <v>3.5394090748625999E-3</v>
      </c>
      <c r="R39">
        <f t="shared" si="7"/>
        <v>3.24580699050602E-4</v>
      </c>
      <c r="T39" s="18"/>
      <c r="W39" s="13" t="str">
        <f t="shared" si="2"/>
        <v>12/04/2023 16:00:00</v>
      </c>
      <c r="X39" s="24">
        <f>EWMA!U44</f>
        <v>-9.7020858064505913E-3</v>
      </c>
      <c r="Y39">
        <f t="shared" si="8"/>
        <v>1.0598691249680788E-3</v>
      </c>
      <c r="AA39" s="18"/>
      <c r="AD39" s="13" t="str">
        <f t="shared" si="3"/>
        <v>12/04/2023 16:00:00</v>
      </c>
      <c r="AE39" s="24">
        <f>EWMA!AA44</f>
        <v>-6.4746544600650466E-3</v>
      </c>
      <c r="AF39">
        <f t="shared" si="9"/>
        <v>1.7939571561643145E-4</v>
      </c>
      <c r="AH39" s="18"/>
      <c r="AK39" s="13" t="str">
        <f t="shared" si="4"/>
        <v>12/04/2023 16:00:00</v>
      </c>
      <c r="AL39" s="24">
        <f>EWMA!AG44</f>
        <v>-7.9103051389114339E-3</v>
      </c>
      <c r="AM39">
        <f t="shared" si="10"/>
        <v>2.9858717634855415E-4</v>
      </c>
      <c r="AO39" s="18"/>
    </row>
    <row r="40" spans="2:41" x14ac:dyDescent="0.2">
      <c r="B40" s="13" t="str">
        <f>EWMA!B45</f>
        <v>13/04/2023 16:00:00</v>
      </c>
      <c r="C40" s="24">
        <f>EWMA!C45</f>
        <v>3.3535046877862622E-2</v>
      </c>
      <c r="D40">
        <f t="shared" si="5"/>
        <v>2.2049796689447884E-4</v>
      </c>
      <c r="F40" s="18"/>
      <c r="I40" s="13" t="str">
        <f t="shared" si="0"/>
        <v>13/04/2023 16:00:00</v>
      </c>
      <c r="J40" s="24">
        <f>EWMA!I45</f>
        <v>4.5655434136070039E-2</v>
      </c>
      <c r="K40">
        <f t="shared" si="6"/>
        <v>4.1603975288740644E-4</v>
      </c>
      <c r="M40" s="18"/>
      <c r="P40" s="13" t="str">
        <f t="shared" si="1"/>
        <v>13/04/2023 16:00:00</v>
      </c>
      <c r="Q40" s="24">
        <f>EWMA!O45</f>
        <v>1.3278543205602338E-2</v>
      </c>
      <c r="R40">
        <f t="shared" si="7"/>
        <v>3.0337524553125233E-4</v>
      </c>
      <c r="T40" s="18"/>
      <c r="W40" s="13" t="str">
        <f t="shared" si="2"/>
        <v>13/04/2023 16:00:00</v>
      </c>
      <c r="X40" s="24">
        <f>EWMA!U45</f>
        <v>-2.96841582877003E-2</v>
      </c>
      <c r="Y40">
        <f t="shared" si="8"/>
        <v>9.7329431806610848E-4</v>
      </c>
      <c r="AA40" s="18"/>
      <c r="AD40" s="13" t="str">
        <f t="shared" si="3"/>
        <v>13/04/2023 16:00:00</v>
      </c>
      <c r="AE40" s="24">
        <f>EWMA!AA45</f>
        <v>2.1520319729620187E-2</v>
      </c>
      <c r="AF40">
        <f t="shared" si="9"/>
        <v>1.7564783988096306E-4</v>
      </c>
      <c r="AH40" s="18"/>
      <c r="AK40" s="13" t="str">
        <f t="shared" si="4"/>
        <v>13/04/2023 16:00:00</v>
      </c>
      <c r="AL40" s="24">
        <f>EWMA!AG45</f>
        <v>4.2871127694912355E-3</v>
      </c>
      <c r="AM40">
        <f t="shared" si="10"/>
        <v>2.8498512572344817E-4</v>
      </c>
      <c r="AO40" s="18"/>
    </row>
    <row r="41" spans="2:41" x14ac:dyDescent="0.2">
      <c r="B41" s="13" t="str">
        <f>EWMA!B46</f>
        <v>14/04/2023 16:00:00</v>
      </c>
      <c r="C41" s="24">
        <f>EWMA!C46</f>
        <v>-2.1162749380318254E-3</v>
      </c>
      <c r="D41">
        <f t="shared" si="5"/>
        <v>3.2089686112133883E-4</v>
      </c>
      <c r="F41" s="18"/>
      <c r="I41" s="13" t="str">
        <f t="shared" si="0"/>
        <v>14/04/2023 16:00:00</v>
      </c>
      <c r="J41" s="24">
        <f>EWMA!I46</f>
        <v>1.0736421899026558E-3</v>
      </c>
      <c r="K41">
        <f t="shared" si="6"/>
        <v>5.9285680002726167E-4</v>
      </c>
      <c r="M41" s="18"/>
      <c r="P41" s="13" t="str">
        <f t="shared" si="1"/>
        <v>14/04/2023 16:00:00</v>
      </c>
      <c r="Q41" s="24">
        <f>EWMA!O46</f>
        <v>2.0317541021141372E-3</v>
      </c>
      <c r="R41">
        <f t="shared" si="7"/>
        <v>3.0066792874728975E-4</v>
      </c>
      <c r="T41" s="18"/>
      <c r="W41" s="13" t="str">
        <f t="shared" si="2"/>
        <v>14/04/2023 16:00:00</v>
      </c>
      <c r="X41" s="24">
        <f>EWMA!U46</f>
        <v>-3.9507698375512101E-2</v>
      </c>
      <c r="Y41">
        <f t="shared" si="8"/>
        <v>9.7407100009184425E-4</v>
      </c>
      <c r="AA41" s="18"/>
      <c r="AD41" s="13" t="str">
        <f t="shared" si="3"/>
        <v>14/04/2023 16:00:00</v>
      </c>
      <c r="AE41" s="24">
        <f>EWMA!AA46</f>
        <v>7.4924886943434086E-3</v>
      </c>
      <c r="AF41">
        <f t="shared" si="9"/>
        <v>2.1439084077771656E-4</v>
      </c>
      <c r="AH41" s="18"/>
      <c r="AK41" s="13" t="str">
        <f t="shared" si="4"/>
        <v>14/04/2023 16:00:00</v>
      </c>
      <c r="AL41" s="24">
        <f>EWMA!AG46</f>
        <v>-9.2466635252889569E-3</v>
      </c>
      <c r="AM41">
        <f t="shared" si="10"/>
        <v>2.6832436294753234E-4</v>
      </c>
      <c r="AO41" s="18"/>
    </row>
    <row r="42" spans="2:41" x14ac:dyDescent="0.2">
      <c r="B42" s="13" t="str">
        <f>EWMA!B47</f>
        <v>17/04/2023 16:00:00</v>
      </c>
      <c r="C42" s="24">
        <f>EWMA!C47</f>
        <v>1.2105072039954903E-4</v>
      </c>
      <c r="D42">
        <f t="shared" si="5"/>
        <v>2.9925499218429749E-4</v>
      </c>
      <c r="F42" s="18"/>
      <c r="I42" s="13" t="str">
        <f t="shared" si="0"/>
        <v>17/04/2023 16:00:00</v>
      </c>
      <c r="J42" s="24">
        <f>EWMA!I47</f>
        <v>2.2411702438114821E-3</v>
      </c>
      <c r="K42">
        <f t="shared" si="6"/>
        <v>5.4368637925260842E-4</v>
      </c>
      <c r="M42" s="18"/>
      <c r="P42" s="13" t="str">
        <f t="shared" si="1"/>
        <v>17/04/2023 16:00:00</v>
      </c>
      <c r="Q42" s="24">
        <f>EWMA!O47</f>
        <v>-8.8537391031097579E-3</v>
      </c>
      <c r="R42">
        <f t="shared" si="7"/>
        <v>2.8101389706541375E-4</v>
      </c>
      <c r="T42" s="18"/>
      <c r="W42" s="13" t="str">
        <f t="shared" si="2"/>
        <v>17/04/2023 16:00:00</v>
      </c>
      <c r="X42" s="24">
        <f>EWMA!U47</f>
        <v>1.5917419168857166E-2</v>
      </c>
      <c r="Y42">
        <f t="shared" si="8"/>
        <v>1.0427341145933492E-3</v>
      </c>
      <c r="AA42" s="18"/>
      <c r="AD42" s="13" t="str">
        <f t="shared" si="3"/>
        <v>17/04/2023 16:00:00</v>
      </c>
      <c r="AE42" s="24">
        <f>EWMA!AA47</f>
        <v>8.8568022000243176E-4</v>
      </c>
      <c r="AF42">
        <f t="shared" si="9"/>
        <v>2.0856493400951744E-4</v>
      </c>
      <c r="AH42" s="18"/>
      <c r="AK42" s="13" t="str">
        <f t="shared" si="4"/>
        <v>17/04/2023 16:00:00</v>
      </c>
      <c r="AL42" s="24">
        <f>EWMA!AG47</f>
        <v>-1.8353984556823476E-2</v>
      </c>
      <c r="AM42">
        <f t="shared" si="10"/>
        <v>2.6004115027986101E-4</v>
      </c>
      <c r="AO42" s="18"/>
    </row>
    <row r="43" spans="2:41" x14ac:dyDescent="0.2">
      <c r="B43" s="13" t="str">
        <f>EWMA!B48</f>
        <v>18/04/2023 16:00:00</v>
      </c>
      <c r="C43" s="24">
        <f>EWMA!C48</f>
        <v>7.476670343020137E-3</v>
      </c>
      <c r="D43">
        <f t="shared" si="5"/>
        <v>2.7933095814698037E-4</v>
      </c>
      <c r="F43" s="18"/>
      <c r="I43" s="13" t="str">
        <f t="shared" si="0"/>
        <v>18/04/2023 16:00:00</v>
      </c>
      <c r="J43" s="24">
        <f>EWMA!I48</f>
        <v>-4.2918520815410323E-3</v>
      </c>
      <c r="K43">
        <f t="shared" si="6"/>
        <v>4.99819975505036E-4</v>
      </c>
      <c r="M43" s="18"/>
      <c r="P43" s="13" t="str">
        <f t="shared" si="1"/>
        <v>18/04/2023 16:00:00</v>
      </c>
      <c r="Q43" s="24">
        <f>EWMA!O48</f>
        <v>-2.3430188788145343E-3</v>
      </c>
      <c r="R43">
        <f t="shared" si="7"/>
        <v>2.7075059308245928E-4</v>
      </c>
      <c r="T43" s="18"/>
      <c r="W43" s="13" t="str">
        <f t="shared" si="2"/>
        <v>18/04/2023 16:00:00</v>
      </c>
      <c r="X43" s="24">
        <f>EWMA!U48</f>
        <v>-8.4824406813392237E-3</v>
      </c>
      <c r="Y43">
        <f t="shared" si="8"/>
        <v>9.7379459279134893E-4</v>
      </c>
      <c r="AA43" s="18"/>
      <c r="AD43" s="13" t="str">
        <f t="shared" si="3"/>
        <v>18/04/2023 16:00:00</v>
      </c>
      <c r="AE43" s="24">
        <f>EWMA!AA48</f>
        <v>-1.1810813634730868E-3</v>
      </c>
      <c r="AF43">
        <f t="shared" si="9"/>
        <v>1.9778687570943602E-4</v>
      </c>
      <c r="AH43" s="18"/>
      <c r="AK43" s="13" t="str">
        <f t="shared" si="4"/>
        <v>18/04/2023 16:00:00</v>
      </c>
      <c r="AL43" s="24">
        <f>EWMA!AG48</f>
        <v>-7.4906717291576257E-3</v>
      </c>
      <c r="AM43">
        <f t="shared" si="10"/>
        <v>2.7772054147554975E-4</v>
      </c>
      <c r="AO43" s="18"/>
    </row>
    <row r="44" spans="2:41" x14ac:dyDescent="0.2">
      <c r="B44" s="13" t="str">
        <f>EWMA!B49</f>
        <v>19/04/2023 16:00:00</v>
      </c>
      <c r="C44" s="24">
        <f>EWMA!C49</f>
        <v>6.9440566372668067E-3</v>
      </c>
      <c r="D44">
        <f t="shared" si="5"/>
        <v>2.6698736326806233E-4</v>
      </c>
      <c r="F44" s="18"/>
      <c r="I44" s="13" t="str">
        <f t="shared" si="0"/>
        <v>19/04/2023 16:00:00</v>
      </c>
      <c r="J44" s="24">
        <f>EWMA!I49</f>
        <v>1.9361689049145949E-2</v>
      </c>
      <c r="K44">
        <f t="shared" si="6"/>
        <v>4.6167979318352683E-4</v>
      </c>
      <c r="M44" s="18"/>
      <c r="P44" s="13" t="str">
        <f t="shared" si="1"/>
        <v>19/04/2023 16:00:00</v>
      </c>
      <c r="Q44" s="24">
        <f>EWMA!O49</f>
        <v>9.3786642278969993E-4</v>
      </c>
      <c r="R44">
        <f t="shared" si="7"/>
        <v>2.5422445262344133E-4</v>
      </c>
      <c r="T44" s="18"/>
      <c r="W44" s="13" t="str">
        <f t="shared" si="2"/>
        <v>19/04/2023 16:00:00</v>
      </c>
      <c r="X44" s="24">
        <f>EWMA!U49</f>
        <v>-3.1223149462274464E-2</v>
      </c>
      <c r="Y44">
        <f t="shared" si="8"/>
        <v>8.9360959398541323E-4</v>
      </c>
      <c r="AA44" s="18"/>
      <c r="AD44" s="13" t="str">
        <f t="shared" si="3"/>
        <v>19/04/2023 16:00:00</v>
      </c>
      <c r="AE44" s="24">
        <f>EWMA!AA49</f>
        <v>1.2883832574545969E-3</v>
      </c>
      <c r="AF44">
        <f t="shared" si="9"/>
        <v>1.8814766950762938E-4</v>
      </c>
      <c r="AH44" s="18"/>
      <c r="AK44" s="13" t="str">
        <f t="shared" si="4"/>
        <v>19/04/2023 16:00:00</v>
      </c>
      <c r="AL44" s="24">
        <f>EWMA!AG49</f>
        <v>3.6185793019841133E-3</v>
      </c>
      <c r="AM44">
        <f t="shared" si="10"/>
        <v>2.655589425217199E-4</v>
      </c>
      <c r="AO44" s="18"/>
    </row>
    <row r="45" spans="2:41" x14ac:dyDescent="0.2">
      <c r="B45" s="13" t="str">
        <f>EWMA!B50</f>
        <v>20/04/2023 16:00:00</v>
      </c>
      <c r="C45" s="24">
        <f>EWMA!C50</f>
        <v>-5.8633648894377199E-3</v>
      </c>
      <c r="D45">
        <f t="shared" si="5"/>
        <v>2.5511013700014172E-4</v>
      </c>
      <c r="F45" s="18"/>
      <c r="I45" s="13" t="str">
        <f t="shared" si="0"/>
        <v>20/04/2023 16:00:00</v>
      </c>
      <c r="J45" s="24">
        <f>EWMA!I50</f>
        <v>-4.7090568015726447E-3</v>
      </c>
      <c r="K45">
        <f t="shared" si="6"/>
        <v>4.6299556539868209E-4</v>
      </c>
      <c r="M45" s="18"/>
      <c r="P45" s="13" t="str">
        <f t="shared" si="1"/>
        <v>20/04/2023 16:00:00</v>
      </c>
      <c r="Q45" s="24">
        <f>EWMA!O50</f>
        <v>-4.8747637132063809E-3</v>
      </c>
      <c r="R45">
        <f t="shared" si="7"/>
        <v>2.3888995790781706E-4</v>
      </c>
      <c r="T45" s="18"/>
      <c r="W45" s="13" t="str">
        <f t="shared" si="2"/>
        <v>20/04/2023 16:00:00</v>
      </c>
      <c r="X45" s="24">
        <f>EWMA!U50</f>
        <v>-3.816662617753569E-2</v>
      </c>
      <c r="Y45">
        <f t="shared" si="8"/>
        <v>9.1172739197055593E-4</v>
      </c>
      <c r="AA45" s="18"/>
      <c r="AD45" s="13" t="str">
        <f t="shared" si="3"/>
        <v>20/04/2023 16:00:00</v>
      </c>
      <c r="AE45" s="24">
        <f>EWMA!AA50</f>
        <v>5.8839431589745661E-3</v>
      </c>
      <c r="AF45">
        <f t="shared" si="9"/>
        <v>1.7949887909931569E-4</v>
      </c>
      <c r="AH45" s="18"/>
      <c r="AK45" s="13" t="str">
        <f t="shared" si="4"/>
        <v>20/04/2023 16:00:00</v>
      </c>
      <c r="AL45" s="24">
        <f>EWMA!AG50</f>
        <v>2.2749294785337909E-2</v>
      </c>
      <c r="AM45">
        <f t="shared" si="10"/>
        <v>2.5031232894481554E-4</v>
      </c>
      <c r="AO45" s="18"/>
    </row>
    <row r="46" spans="2:41" x14ac:dyDescent="0.2">
      <c r="B46" s="13" t="str">
        <f>EWMA!B51</f>
        <v>21/04/2023 16:00:00</v>
      </c>
      <c r="C46" s="24">
        <f>EWMA!C51</f>
        <v>-9.829126077551523E-3</v>
      </c>
      <c r="D46">
        <f t="shared" si="5"/>
        <v>2.4303668429227288E-4</v>
      </c>
      <c r="F46" s="18"/>
      <c r="I46" s="13" t="str">
        <f t="shared" si="0"/>
        <v>21/04/2023 16:00:00</v>
      </c>
      <c r="J46" s="24">
        <f>EWMA!I51</f>
        <v>2.9892627588533564E-2</v>
      </c>
      <c r="K46">
        <f t="shared" si="6"/>
        <v>4.2891330870265253E-4</v>
      </c>
      <c r="M46" s="18"/>
      <c r="P46" s="13" t="str">
        <f t="shared" si="1"/>
        <v>21/04/2023 16:00:00</v>
      </c>
      <c r="Q46" s="24">
        <f>EWMA!O51</f>
        <v>-4.3071724846653553E-3</v>
      </c>
      <c r="R46">
        <f t="shared" si="7"/>
        <v>2.2737705660973661E-4</v>
      </c>
      <c r="T46" s="18"/>
      <c r="W46" s="13" t="str">
        <f t="shared" si="2"/>
        <v>21/04/2023 16:00:00</v>
      </c>
      <c r="X46" s="24">
        <f>EWMA!U51</f>
        <v>3.5664789141377868E-3</v>
      </c>
      <c r="Y46">
        <f t="shared" si="8"/>
        <v>9.7620922123749232E-4</v>
      </c>
      <c r="AA46" s="18"/>
      <c r="AD46" s="13" t="str">
        <f t="shared" si="3"/>
        <v>21/04/2023 16:00:00</v>
      </c>
      <c r="AE46" s="24">
        <f>EWMA!AA51</f>
        <v>6.3979528733938565E-4</v>
      </c>
      <c r="AF46">
        <f t="shared" si="9"/>
        <v>1.75010723691272E-4</v>
      </c>
      <c r="AH46" s="18"/>
      <c r="AK46" s="13" t="str">
        <f t="shared" si="4"/>
        <v>21/04/2023 16:00:00</v>
      </c>
      <c r="AL46" s="24">
        <f>EWMA!AG51</f>
        <v>1.0456150475590779E-3</v>
      </c>
      <c r="AM46">
        <f t="shared" si="10"/>
        <v>2.8702896206917643E-4</v>
      </c>
      <c r="AO46" s="18"/>
    </row>
    <row r="47" spans="2:41" x14ac:dyDescent="0.2">
      <c r="B47" s="13" t="str">
        <f>EWMA!B52</f>
        <v>24/04/2023 16:00:00</v>
      </c>
      <c r="C47" s="24">
        <f>EWMA!C52</f>
        <v>1.87679788705659E-3</v>
      </c>
      <c r="D47">
        <f t="shared" si="5"/>
        <v>2.3839322169064592E-4</v>
      </c>
      <c r="F47" s="18"/>
      <c r="I47" s="13" t="str">
        <f t="shared" si="0"/>
        <v>24/04/2023 16:00:00</v>
      </c>
      <c r="J47" s="24">
        <f>EWMA!I52</f>
        <v>-7.0366664602394789E-3</v>
      </c>
      <c r="K47">
        <f t="shared" si="6"/>
        <v>4.8536996055517612E-4</v>
      </c>
      <c r="M47" s="18"/>
      <c r="P47" s="13" t="str">
        <f t="shared" si="1"/>
        <v>24/04/2023 16:00:00</v>
      </c>
      <c r="Q47" s="24">
        <f>EWMA!O52</f>
        <v>1.3858119607848673E-2</v>
      </c>
      <c r="R47">
        <f t="shared" si="7"/>
        <v>2.1649433891263514E-4</v>
      </c>
      <c r="T47" s="18"/>
      <c r="W47" s="13" t="str">
        <f t="shared" si="2"/>
        <v>24/04/2023 16:00:00</v>
      </c>
      <c r="X47" s="24">
        <f>EWMA!U52</f>
        <v>-1.6351311463343406E-2</v>
      </c>
      <c r="Y47">
        <f t="shared" si="8"/>
        <v>8.8986014910047808E-4</v>
      </c>
      <c r="AA47" s="18"/>
      <c r="AD47" s="13" t="str">
        <f t="shared" si="3"/>
        <v>24/04/2023 16:00:00</v>
      </c>
      <c r="AE47" s="24">
        <f>EWMA!AA52</f>
        <v>-1.3600546118225623E-3</v>
      </c>
      <c r="AF47">
        <f t="shared" si="9"/>
        <v>1.6755058102968937E-4</v>
      </c>
      <c r="AH47" s="18"/>
      <c r="AK47" s="13" t="str">
        <f t="shared" si="4"/>
        <v>24/04/2023 16:00:00</v>
      </c>
      <c r="AL47" s="24">
        <f>EWMA!AG52</f>
        <v>9.6204590150870163E-3</v>
      </c>
      <c r="AM47">
        <f t="shared" si="10"/>
        <v>2.6843538601187321E-4</v>
      </c>
      <c r="AO47" s="18"/>
    </row>
    <row r="48" spans="2:41" x14ac:dyDescent="0.2">
      <c r="B48" s="13" t="str">
        <f>EWMA!B53</f>
        <v>25/04/2023 16:00:00</v>
      </c>
      <c r="C48" s="24">
        <f>EWMA!C53</f>
        <v>-9.4804721014777864E-3</v>
      </c>
      <c r="D48">
        <f t="shared" si="5"/>
        <v>2.2490610132871875E-4</v>
      </c>
      <c r="F48" s="18"/>
      <c r="I48" s="13" t="str">
        <f t="shared" si="0"/>
        <v>25/04/2023 16:00:00</v>
      </c>
      <c r="J48" s="24">
        <f>EWMA!I53</f>
        <v>-3.4872774014128673E-2</v>
      </c>
      <c r="K48">
        <f t="shared" si="6"/>
        <v>4.5178393684013019E-4</v>
      </c>
      <c r="M48" s="18"/>
      <c r="P48" s="13" t="str">
        <f t="shared" si="1"/>
        <v>25/04/2023 16:00:00</v>
      </c>
      <c r="Q48" s="24">
        <f>EWMA!O53</f>
        <v>-1.4627100155043916E-2</v>
      </c>
      <c r="R48">
        <f t="shared" si="7"/>
        <v>2.2404773245307945E-4</v>
      </c>
      <c r="T48" s="18"/>
      <c r="W48" s="13" t="str">
        <f t="shared" si="2"/>
        <v>25/04/2023 16:00:00</v>
      </c>
      <c r="X48" s="24">
        <f>EWMA!U53</f>
        <v>-2.4833354299409229E-2</v>
      </c>
      <c r="Y48">
        <f t="shared" si="8"/>
        <v>8.3760799919364555E-4</v>
      </c>
      <c r="AA48" s="18"/>
      <c r="AD48" s="13" t="str">
        <f t="shared" si="3"/>
        <v>25/04/2023 16:00:00</v>
      </c>
      <c r="AE48" s="24">
        <f>EWMA!AA53</f>
        <v>-1.6683647204055102E-2</v>
      </c>
      <c r="AF48">
        <f t="shared" si="9"/>
        <v>1.6098047928390344E-4</v>
      </c>
      <c r="AH48" s="18"/>
      <c r="AK48" s="13" t="str">
        <f t="shared" si="4"/>
        <v>25/04/2023 16:00:00</v>
      </c>
      <c r="AL48" s="24">
        <f>EWMA!AG53</f>
        <v>-4.6686636479363539E-3</v>
      </c>
      <c r="AM48">
        <f t="shared" si="10"/>
        <v>2.608462450444207E-4</v>
      </c>
      <c r="AO48" s="18"/>
    </row>
    <row r="49" spans="2:41" x14ac:dyDescent="0.2">
      <c r="B49" s="13" t="str">
        <f>EWMA!B54</f>
        <v>26/04/2023 16:00:00</v>
      </c>
      <c r="C49" s="24">
        <f>EWMA!C54</f>
        <v>-6.10631087419618E-5</v>
      </c>
      <c r="D49">
        <f t="shared" si="5"/>
        <v>2.2140252752897858E-4</v>
      </c>
      <c r="F49" s="18"/>
      <c r="I49" s="13" t="str">
        <f t="shared" si="0"/>
        <v>26/04/2023 16:00:00</v>
      </c>
      <c r="J49" s="24">
        <f>EWMA!I54</f>
        <v>2.3224363504834221E-2</v>
      </c>
      <c r="K49">
        <f t="shared" si="6"/>
        <v>5.3820441879644612E-4</v>
      </c>
      <c r="M49" s="18"/>
      <c r="P49" s="13" t="str">
        <f t="shared" si="1"/>
        <v>26/04/2023 16:00:00</v>
      </c>
      <c r="Q49" s="24">
        <f>EWMA!O54</f>
        <v>-1.7972242404430482E-2</v>
      </c>
      <c r="R49">
        <f t="shared" si="7"/>
        <v>2.330360255817051E-4</v>
      </c>
      <c r="T49" s="18"/>
      <c r="W49" s="13" t="str">
        <f t="shared" si="2"/>
        <v>26/04/2023 16:00:00</v>
      </c>
      <c r="X49" s="24">
        <f>EWMA!U54</f>
        <v>1.7974340118027305E-2</v>
      </c>
      <c r="Y49">
        <f t="shared" si="8"/>
        <v>8.2551058089537651E-4</v>
      </c>
      <c r="AA49" s="18"/>
      <c r="AD49" s="13" t="str">
        <f t="shared" si="3"/>
        <v>26/04/2023 16:00:00</v>
      </c>
      <c r="AE49" s="24">
        <f>EWMA!AA54</f>
        <v>-4.8144362601725632E-3</v>
      </c>
      <c r="AF49">
        <f t="shared" si="9"/>
        <v>1.8271405631756484E-4</v>
      </c>
      <c r="AH49" s="18"/>
      <c r="AK49" s="13" t="str">
        <f t="shared" si="4"/>
        <v>26/04/2023 16:00:00</v>
      </c>
      <c r="AL49" s="24">
        <f>EWMA!AG54</f>
        <v>-1.4006381210090534E-2</v>
      </c>
      <c r="AM49">
        <f t="shared" si="10"/>
        <v>2.4694104460148682E-4</v>
      </c>
      <c r="AO49" s="18"/>
    </row>
    <row r="50" spans="2:41" x14ac:dyDescent="0.2">
      <c r="B50" s="13" t="str">
        <f>EWMA!B55</f>
        <v>27/04/2023 16:00:00</v>
      </c>
      <c r="C50" s="24">
        <f>EWMA!C55</f>
        <v>2.7999541114928781E-2</v>
      </c>
      <c r="D50">
        <f t="shared" si="5"/>
        <v>2.092626476090731E-4</v>
      </c>
      <c r="F50" s="18"/>
      <c r="I50" s="13" t="str">
        <f t="shared" si="0"/>
        <v>27/04/2023 16:00:00</v>
      </c>
      <c r="J50" s="24">
        <f>EWMA!I55</f>
        <v>4.5072806026572675E-2</v>
      </c>
      <c r="K50">
        <f t="shared" si="6"/>
        <v>5.4831568922662148E-4</v>
      </c>
      <c r="M50" s="18"/>
      <c r="P50" s="13" t="str">
        <f t="shared" si="1"/>
        <v>27/04/2023 16:00:00</v>
      </c>
      <c r="Q50" s="24">
        <f>EWMA!O55</f>
        <v>5.8270672193616426E-3</v>
      </c>
      <c r="R50">
        <f t="shared" si="7"/>
        <v>2.5202934271287958E-4</v>
      </c>
      <c r="T50" s="18"/>
      <c r="W50" s="13" t="str">
        <f t="shared" si="2"/>
        <v>27/04/2023 16:00:00</v>
      </c>
      <c r="X50" s="24">
        <f>EWMA!U55</f>
        <v>2.4262041824640191E-3</v>
      </c>
      <c r="Y50">
        <f t="shared" si="8"/>
        <v>7.8526398230461918E-4</v>
      </c>
      <c r="AA50" s="18"/>
      <c r="AD50" s="13" t="str">
        <f t="shared" si="3"/>
        <v>27/04/2023 16:00:00</v>
      </c>
      <c r="AE50" s="24">
        <f>EWMA!AA55</f>
        <v>1.8665371789163169E-2</v>
      </c>
      <c r="AF50">
        <f t="shared" si="9"/>
        <v>1.7676029854812427E-4</v>
      </c>
      <c r="AH50" s="18"/>
      <c r="AK50" s="13" t="str">
        <f t="shared" si="4"/>
        <v>27/04/2023 16:00:00</v>
      </c>
      <c r="AL50" s="24">
        <f>EWMA!AG55</f>
        <v>1.1663850206553764E-2</v>
      </c>
      <c r="AM50">
        <f t="shared" si="10"/>
        <v>2.5186284981438433E-4</v>
      </c>
      <c r="AO50" s="18"/>
    </row>
    <row r="51" spans="2:41" x14ac:dyDescent="0.2">
      <c r="B51" s="13" t="str">
        <f>EWMA!B56</f>
        <v>28/04/2023 16:00:00</v>
      </c>
      <c r="C51" s="24">
        <f>EWMA!C56</f>
        <v>7.5128277884640464E-3</v>
      </c>
      <c r="D51">
        <f t="shared" si="5"/>
        <v>2.7672597336975255E-4</v>
      </c>
      <c r="F51" s="18"/>
      <c r="I51" s="13" t="str">
        <f t="shared" si="0"/>
        <v>28/04/2023 16:00:00</v>
      </c>
      <c r="J51" s="24">
        <f>EWMA!I56</f>
        <v>-4.06057549259429E-2</v>
      </c>
      <c r="K51">
        <f t="shared" si="6"/>
        <v>7.0661958903638739E-4</v>
      </c>
      <c r="M51" s="18"/>
      <c r="P51" s="13" t="str">
        <f t="shared" si="1"/>
        <v>28/04/2023 16:00:00</v>
      </c>
      <c r="Q51" s="24">
        <f>EWMA!O56</f>
        <v>9.7160481796726775E-3</v>
      </c>
      <c r="R51">
        <f t="shared" si="7"/>
        <v>2.4022154013231823E-4</v>
      </c>
      <c r="T51" s="18"/>
      <c r="W51" s="13" t="str">
        <f t="shared" si="2"/>
        <v>28/04/2023 16:00:00</v>
      </c>
      <c r="X51" s="24">
        <f>EWMA!U56</f>
        <v>5.0020271190078576E-2</v>
      </c>
      <c r="Y51">
        <f t="shared" si="8"/>
        <v>7.1732617188294495E-4</v>
      </c>
      <c r="AA51" s="18"/>
      <c r="AD51" s="13" t="str">
        <f t="shared" si="3"/>
        <v>28/04/2023 16:00:00</v>
      </c>
      <c r="AE51" s="24">
        <f>EWMA!AA56</f>
        <v>1.6877142001809762E-2</v>
      </c>
      <c r="AF51">
        <f t="shared" si="9"/>
        <v>2.0392039513499489E-4</v>
      </c>
      <c r="AH51" s="18"/>
      <c r="AK51" s="13" t="str">
        <f t="shared" si="4"/>
        <v>28/04/2023 16:00:00</v>
      </c>
      <c r="AL51" s="24">
        <f>EWMA!AG56</f>
        <v>8.4333941283750331E-3</v>
      </c>
      <c r="AM51">
        <f t="shared" si="10"/>
        <v>2.5027974454297643E-4</v>
      </c>
      <c r="AO51" s="18"/>
    </row>
    <row r="52" spans="2:41" x14ac:dyDescent="0.2">
      <c r="B52" s="13" t="str">
        <f>EWMA!B57</f>
        <v>01/05/2023 16:00:00</v>
      </c>
      <c r="C52" s="24">
        <f>EWMA!C57</f>
        <v>-5.305509011179143E-4</v>
      </c>
      <c r="D52">
        <f t="shared" si="5"/>
        <v>2.6469706974482975E-4</v>
      </c>
      <c r="F52" s="18"/>
      <c r="I52" s="13" t="str">
        <f t="shared" si="0"/>
        <v>01/05/2023 16:00:00</v>
      </c>
      <c r="J52" s="24">
        <f>EWMA!I57</f>
        <v>-3.27740176689299E-2</v>
      </c>
      <c r="K52">
        <f t="shared" si="6"/>
        <v>8.1082387516994564E-4</v>
      </c>
      <c r="M52" s="18"/>
      <c r="P52" s="13" t="str">
        <f t="shared" si="1"/>
        <v>01/05/2023 16:00:00</v>
      </c>
      <c r="Q52" s="24">
        <f>EWMA!O57</f>
        <v>-7.980508080971881E-3</v>
      </c>
      <c r="R52">
        <f t="shared" si="7"/>
        <v>2.3563860132609068E-4</v>
      </c>
      <c r="T52" s="18"/>
      <c r="W52" s="13" t="str">
        <f t="shared" si="2"/>
        <v>01/05/2023 16:00:00</v>
      </c>
      <c r="X52" s="24">
        <f>EWMA!U57</f>
        <v>-1.1203516838493461E-2</v>
      </c>
      <c r="Y52">
        <f t="shared" si="8"/>
        <v>9.0577128741220611E-4</v>
      </c>
      <c r="AA52" s="18"/>
      <c r="AD52" s="13" t="str">
        <f t="shared" si="3"/>
        <v>01/05/2023 16:00:00</v>
      </c>
      <c r="AE52" s="24">
        <f>EWMA!AA57</f>
        <v>-4.4743318858270285E-4</v>
      </c>
      <c r="AF52">
        <f t="shared" si="9"/>
        <v>2.2200929945715353E-4</v>
      </c>
      <c r="AH52" s="18"/>
      <c r="AK52" s="13" t="str">
        <f t="shared" si="4"/>
        <v>01/05/2023 16:00:00</v>
      </c>
      <c r="AL52" s="24">
        <f>EWMA!AG57</f>
        <v>-4.5322188295567568E-3</v>
      </c>
      <c r="AM52">
        <f t="shared" si="10"/>
        <v>2.4236327251971908E-4</v>
      </c>
      <c r="AO52" s="18"/>
    </row>
    <row r="53" spans="2:41" x14ac:dyDescent="0.2">
      <c r="B53" s="13" t="str">
        <f>EWMA!B58</f>
        <v>02/05/2023 16:00:00</v>
      </c>
      <c r="C53" s="24">
        <f>EWMA!C58</f>
        <v>-6.2106490111019149E-3</v>
      </c>
      <c r="D53">
        <f t="shared" si="5"/>
        <v>2.4825550838132636E-4</v>
      </c>
      <c r="F53" s="18"/>
      <c r="I53" s="13" t="str">
        <f t="shared" si="0"/>
        <v>02/05/2023 16:00:00</v>
      </c>
      <c r="J53" s="24">
        <f>EWMA!I58</f>
        <v>1.5363973940272146E-2</v>
      </c>
      <c r="K53">
        <f t="shared" si="6"/>
        <v>8.4714436970689691E-4</v>
      </c>
      <c r="M53" s="18"/>
      <c r="P53" s="13" t="str">
        <f t="shared" si="1"/>
        <v>02/05/2023 16:00:00</v>
      </c>
      <c r="Q53" s="24">
        <f>EWMA!O58</f>
        <v>-4.4006122499330072E-2</v>
      </c>
      <c r="R53">
        <f t="shared" si="7"/>
        <v>2.2844295523138954E-4</v>
      </c>
      <c r="T53" s="18"/>
      <c r="W53" s="13" t="str">
        <f t="shared" si="2"/>
        <v>02/05/2023 16:00:00</v>
      </c>
      <c r="X53" s="24">
        <f>EWMA!U58</f>
        <v>-1.7241806434505992E-2</v>
      </c>
      <c r="Y53">
        <f t="shared" si="8"/>
        <v>8.377447824380851E-4</v>
      </c>
      <c r="AA53" s="18"/>
      <c r="AD53" s="13" t="str">
        <f t="shared" si="3"/>
        <v>02/05/2023 16:00:00</v>
      </c>
      <c r="AE53" s="24">
        <f>EWMA!AA58</f>
        <v>-1.0133836342985252E-2</v>
      </c>
      <c r="AF53">
        <f t="shared" si="9"/>
        <v>2.0982838715525261E-4</v>
      </c>
      <c r="AH53" s="18"/>
      <c r="AK53" s="13" t="str">
        <f t="shared" si="4"/>
        <v>02/05/2023 16:00:00</v>
      </c>
      <c r="AL53" s="24">
        <f>EWMA!AG58</f>
        <v>-3.38013842367243E-3</v>
      </c>
      <c r="AM53">
        <f t="shared" si="10"/>
        <v>2.3018084060952537E-4</v>
      </c>
      <c r="AO53" s="18"/>
    </row>
    <row r="54" spans="2:41" x14ac:dyDescent="0.2">
      <c r="B54" s="13" t="str">
        <f>EWMA!B59</f>
        <v>03/05/2023 16:00:00</v>
      </c>
      <c r="C54" s="24">
        <f>EWMA!C59</f>
        <v>-6.4883111039937416E-3</v>
      </c>
      <c r="D54">
        <f t="shared" si="5"/>
        <v>2.3728678793544694E-4</v>
      </c>
      <c r="F54" s="18"/>
      <c r="I54" s="13" t="str">
        <f t="shared" si="0"/>
        <v>03/05/2023 16:00:00</v>
      </c>
      <c r="J54" s="24">
        <f>EWMA!I59</f>
        <v>1.9297568566267205E-4</v>
      </c>
      <c r="K54">
        <f t="shared" si="6"/>
        <v>7.960327417429455E-4</v>
      </c>
      <c r="M54" s="18"/>
      <c r="P54" s="13" t="str">
        <f t="shared" si="1"/>
        <v>03/05/2023 16:00:00</v>
      </c>
      <c r="Q54" s="24">
        <f>EWMA!O59</f>
        <v>-2.0261367842700918E-2</v>
      </c>
      <c r="R54">
        <f t="shared" si="7"/>
        <v>4.0923317606263523E-4</v>
      </c>
      <c r="T54" s="18"/>
      <c r="W54" s="13" t="str">
        <f t="shared" si="2"/>
        <v>03/05/2023 16:00:00</v>
      </c>
      <c r="X54" s="24">
        <f>EWMA!U59</f>
        <v>-1.2728891036042972E-2</v>
      </c>
      <c r="Y54">
        <f t="shared" si="8"/>
        <v>7.9369532030783708E-4</v>
      </c>
      <c r="AA54" s="18"/>
      <c r="AD54" s="13" t="str">
        <f t="shared" si="3"/>
        <v>03/05/2023 16:00:00</v>
      </c>
      <c r="AE54" s="24">
        <f>EWMA!AA59</f>
        <v>-3.009603699238611E-3</v>
      </c>
      <c r="AF54">
        <f t="shared" si="9"/>
        <v>2.0911398539593244E-4</v>
      </c>
      <c r="AH54" s="18"/>
      <c r="AK54" s="13" t="str">
        <f t="shared" si="4"/>
        <v>03/05/2023 16:00:00</v>
      </c>
      <c r="AL54" s="24">
        <f>EWMA!AG59</f>
        <v>-3.6529720986917015E-3</v>
      </c>
      <c r="AM54">
        <f t="shared" si="10"/>
        <v>2.1830517587148837E-4</v>
      </c>
      <c r="AO54" s="18"/>
    </row>
    <row r="55" spans="2:41" x14ac:dyDescent="0.2">
      <c r="B55" s="13" t="str">
        <f>EWMA!B60</f>
        <v>04/05/2023 16:00:00</v>
      </c>
      <c r="C55" s="24">
        <f>EWMA!C60</f>
        <v>-9.9628719888397669E-3</v>
      </c>
      <c r="D55">
        <f t="shared" si="5"/>
        <v>2.2776750625826776E-4</v>
      </c>
      <c r="F55" s="18"/>
      <c r="I55" s="13" t="str">
        <f t="shared" si="0"/>
        <v>04/05/2023 16:00:00</v>
      </c>
      <c r="J55" s="24">
        <f>EWMA!I60</f>
        <v>3.3710602595840989E-3</v>
      </c>
      <c r="K55">
        <f t="shared" si="6"/>
        <v>7.26433191157735E-4</v>
      </c>
      <c r="M55" s="18"/>
      <c r="P55" s="13" t="str">
        <f t="shared" si="1"/>
        <v>04/05/2023 16:00:00</v>
      </c>
      <c r="Q55" s="24">
        <f>EWMA!O60</f>
        <v>-3.897145964182073E-3</v>
      </c>
      <c r="R55">
        <f t="shared" si="7"/>
        <v>4.1935805591178111E-4</v>
      </c>
      <c r="T55" s="18"/>
      <c r="W55" s="13" t="str">
        <f t="shared" si="2"/>
        <v>04/05/2023 16:00:00</v>
      </c>
      <c r="X55" s="24">
        <f>EWMA!U60</f>
        <v>-4.0040040574986874E-4</v>
      </c>
      <c r="Y55">
        <f t="shared" si="8"/>
        <v>7.4052663473108326E-4</v>
      </c>
      <c r="AA55" s="18"/>
      <c r="AD55" s="13" t="str">
        <f t="shared" si="3"/>
        <v>04/05/2023 16:00:00</v>
      </c>
      <c r="AE55" s="24">
        <f>EWMA!AA60</f>
        <v>3.2489176670097951E-3</v>
      </c>
      <c r="AF55">
        <f t="shared" si="9"/>
        <v>1.9910826772179651E-4</v>
      </c>
      <c r="AH55" s="18"/>
      <c r="AK55" s="13" t="str">
        <f t="shared" si="4"/>
        <v>04/05/2023 16:00:00</v>
      </c>
      <c r="AL55" s="24">
        <f>EWMA!AG60</f>
        <v>2.6823013634323087E-2</v>
      </c>
      <c r="AM55">
        <f t="shared" si="10"/>
        <v>2.0780894535762448E-4</v>
      </c>
      <c r="AO55" s="18"/>
    </row>
    <row r="56" spans="2:41" x14ac:dyDescent="0.2">
      <c r="B56" s="13" t="str">
        <f>EWMA!B61</f>
        <v>05/05/2023 16:00:00</v>
      </c>
      <c r="C56" s="24">
        <f>EWMA!C61</f>
        <v>4.5859048981416337E-2</v>
      </c>
      <c r="D56">
        <f t="shared" si="5"/>
        <v>2.2491564487081361E-4</v>
      </c>
      <c r="F56" s="18"/>
      <c r="I56" s="13" t="str">
        <f t="shared" si="0"/>
        <v>05/05/2023 16:00:00</v>
      </c>
      <c r="J56" s="24">
        <f>EWMA!I61</f>
        <v>1.583549259479701E-2</v>
      </c>
      <c r="K56">
        <f t="shared" si="6"/>
        <v>6.64926163128818E-4</v>
      </c>
      <c r="M56" s="18"/>
      <c r="P56" s="13" t="str">
        <f t="shared" si="1"/>
        <v>05/05/2023 16:00:00</v>
      </c>
      <c r="Q56" s="24">
        <f>EWMA!O61</f>
        <v>2.5220184476471709E-2</v>
      </c>
      <c r="R56">
        <f t="shared" si="7"/>
        <v>3.8894087310970487E-4</v>
      </c>
      <c r="T56" s="18"/>
      <c r="W56" s="13" t="str">
        <f t="shared" si="2"/>
        <v>05/05/2023 16:00:00</v>
      </c>
      <c r="X56" s="24">
        <f>EWMA!U61</f>
        <v>1.2338464986974858E-2</v>
      </c>
      <c r="Y56">
        <f t="shared" si="8"/>
        <v>6.7649000170321707E-4</v>
      </c>
      <c r="AA56" s="18"/>
      <c r="AD56" s="13" t="str">
        <f t="shared" si="3"/>
        <v>05/05/2023 16:00:00</v>
      </c>
      <c r="AE56" s="24">
        <f>EWMA!AA61</f>
        <v>2.2451585818344909E-2</v>
      </c>
      <c r="AF56">
        <f t="shared" si="9"/>
        <v>1.9025288199561212E-4</v>
      </c>
      <c r="AH56" s="18"/>
      <c r="AK56" s="13" t="str">
        <f t="shared" si="4"/>
        <v>05/05/2023 16:00:00</v>
      </c>
      <c r="AL56" s="24">
        <f>EWMA!AG61</f>
        <v>1.1386762706937498E-2</v>
      </c>
      <c r="AM56">
        <f t="shared" si="10"/>
        <v>2.6896826212392046E-4</v>
      </c>
      <c r="AO56" s="18"/>
    </row>
    <row r="57" spans="2:41" x14ac:dyDescent="0.2">
      <c r="B57" s="13" t="str">
        <f>EWMA!B62</f>
        <v>08/05/2023 16:00:00</v>
      </c>
      <c r="C57" s="24">
        <f>EWMA!C62</f>
        <v>-4.0337684587633056E-4</v>
      </c>
      <c r="D57">
        <f t="shared" si="5"/>
        <v>4.2270828720794627E-4</v>
      </c>
      <c r="F57" s="18"/>
      <c r="I57" s="13" t="str">
        <f t="shared" si="0"/>
        <v>08/05/2023 16:00:00</v>
      </c>
      <c r="J57" s="24">
        <f>EWMA!I62</f>
        <v>1.607641369463435E-3</v>
      </c>
      <c r="K57">
        <f t="shared" si="6"/>
        <v>6.3350732175962053E-4</v>
      </c>
      <c r="M57" s="18"/>
      <c r="P57" s="13" t="str">
        <f t="shared" si="1"/>
        <v>08/05/2023 16:00:00</v>
      </c>
      <c r="Q57" s="24">
        <f>EWMA!O62</f>
        <v>-3.9400907784879749E-3</v>
      </c>
      <c r="R57">
        <f t="shared" si="7"/>
        <v>4.2364619572436506E-4</v>
      </c>
      <c r="T57" s="18"/>
      <c r="W57" s="13" t="str">
        <f t="shared" si="2"/>
        <v>08/05/2023 16:00:00</v>
      </c>
      <c r="X57" s="24">
        <f>EWMA!U62</f>
        <v>2.1910109635744326E-2</v>
      </c>
      <c r="Y57">
        <f t="shared" si="8"/>
        <v>6.3406325097914798E-4</v>
      </c>
      <c r="AA57" s="18"/>
      <c r="AD57" s="13" t="str">
        <f t="shared" si="3"/>
        <v>08/05/2023 16:00:00</v>
      </c>
      <c r="AE57" s="24">
        <f>EWMA!AA62</f>
        <v>2.2073057769427238E-3</v>
      </c>
      <c r="AF57">
        <f t="shared" si="9"/>
        <v>2.3162992363479843E-4</v>
      </c>
      <c r="AH57" s="18"/>
      <c r="AK57" s="13" t="str">
        <f t="shared" si="4"/>
        <v>08/05/2023 16:00:00</v>
      </c>
      <c r="AL57" s="24">
        <f>EWMA!AG62</f>
        <v>-9.8610154306625203E-3</v>
      </c>
      <c r="AM57">
        <f t="shared" si="10"/>
        <v>2.650359758222437E-4</v>
      </c>
      <c r="AO57" s="18"/>
    </row>
    <row r="58" spans="2:41" x14ac:dyDescent="0.2">
      <c r="B58" s="13" t="str">
        <f>EWMA!B63</f>
        <v>09/05/2023 16:00:00</v>
      </c>
      <c r="C58" s="24">
        <f>EWMA!C63</f>
        <v>-1.0021226737979814E-2</v>
      </c>
      <c r="D58">
        <f t="shared" si="5"/>
        <v>3.9045372814795623E-4</v>
      </c>
      <c r="F58" s="18"/>
      <c r="I58" s="13" t="str">
        <f t="shared" si="0"/>
        <v>09/05/2023 16:00:00</v>
      </c>
      <c r="J58" s="24">
        <f>EWMA!I63</f>
        <v>7.4370782889819848E-3</v>
      </c>
      <c r="K58">
        <f t="shared" si="6"/>
        <v>5.8041501481578633E-4</v>
      </c>
      <c r="M58" s="18"/>
      <c r="P58" s="13" t="str">
        <f t="shared" si="1"/>
        <v>09/05/2023 16:00:00</v>
      </c>
      <c r="Q58" s="24">
        <f>EWMA!O63</f>
        <v>-2.8867293344181986E-3</v>
      </c>
      <c r="R58">
        <f t="shared" si="7"/>
        <v>3.9283385244300218E-4</v>
      </c>
      <c r="T58" s="18"/>
      <c r="W58" s="13" t="str">
        <f t="shared" si="2"/>
        <v>09/05/2023 16:00:00</v>
      </c>
      <c r="X58" s="24">
        <f>EWMA!U63</f>
        <v>-1.7174504889910288E-2</v>
      </c>
      <c r="Y58">
        <f t="shared" si="8"/>
        <v>6.2865741577717888E-4</v>
      </c>
      <c r="AA58" s="18"/>
      <c r="AD58" s="13" t="str">
        <f t="shared" si="3"/>
        <v>09/05/2023 16:00:00</v>
      </c>
      <c r="AE58" s="24">
        <f>EWMA!AA63</f>
        <v>-6.6888140591047605E-3</v>
      </c>
      <c r="AF58">
        <f t="shared" si="9"/>
        <v>2.1895410242857763E-4</v>
      </c>
      <c r="AH58" s="18"/>
      <c r="AK58" s="13" t="str">
        <f t="shared" si="4"/>
        <v>09/05/2023 16:00:00</v>
      </c>
      <c r="AL58" s="24">
        <f>EWMA!AG63</f>
        <v>3.0445285472923285E-3</v>
      </c>
      <c r="AM58">
        <f t="shared" si="10"/>
        <v>2.5825536837609703E-4</v>
      </c>
      <c r="AO58" s="18"/>
    </row>
    <row r="59" spans="2:41" x14ac:dyDescent="0.2">
      <c r="B59" s="13" t="str">
        <f>EWMA!B64</f>
        <v>10/05/2023 16:00:00</v>
      </c>
      <c r="C59" s="24">
        <f>EWMA!C64</f>
        <v>1.0366988281215893E-2</v>
      </c>
      <c r="D59">
        <f t="shared" si="5"/>
        <v>3.714498496166619E-4</v>
      </c>
      <c r="F59" s="18"/>
      <c r="I59" s="13" t="str">
        <f t="shared" si="0"/>
        <v>10/05/2023 16:00:00</v>
      </c>
      <c r="J59" s="24">
        <f>EWMA!I64</f>
        <v>3.2935037105070709E-2</v>
      </c>
      <c r="K59">
        <f t="shared" si="6"/>
        <v>5.3790397358047216E-4</v>
      </c>
      <c r="M59" s="18"/>
      <c r="P59" s="13" t="str">
        <f t="shared" si="1"/>
        <v>10/05/2023 16:00:00</v>
      </c>
      <c r="Q59" s="24">
        <f>EWMA!O64</f>
        <v>-1.2839745033868328E-2</v>
      </c>
      <c r="R59">
        <f t="shared" si="7"/>
        <v>3.6438370449161302E-4</v>
      </c>
      <c r="T59" s="18"/>
      <c r="W59" s="13" t="str">
        <f t="shared" si="2"/>
        <v>10/05/2023 16:00:00</v>
      </c>
      <c r="X59" s="24">
        <f>EWMA!U64</f>
        <v>-2.1891421481853014E-2</v>
      </c>
      <c r="Y59">
        <f t="shared" si="8"/>
        <v>6.0528508638458861E-4</v>
      </c>
      <c r="AA59" s="18"/>
      <c r="AD59" s="13" t="str">
        <f t="shared" si="3"/>
        <v>10/05/2023 16:00:00</v>
      </c>
      <c r="AE59" s="24">
        <f>EWMA!AA64</f>
        <v>-1.0450959826709713E-3</v>
      </c>
      <c r="AF59">
        <f t="shared" si="9"/>
        <v>2.1153226813506692E-4</v>
      </c>
      <c r="AH59" s="18"/>
      <c r="AK59" s="13" t="str">
        <f t="shared" si="4"/>
        <v>10/05/2023 16:00:00</v>
      </c>
      <c r="AL59" s="24">
        <f>EWMA!AG64</f>
        <v>6.4390096848016979E-3</v>
      </c>
      <c r="AM59">
        <f t="shared" si="10"/>
        <v>2.4335665425442886E-4</v>
      </c>
      <c r="AO59" s="18"/>
    </row>
    <row r="60" spans="2:41" x14ac:dyDescent="0.2">
      <c r="B60" s="13" t="str">
        <f>EWMA!B65</f>
        <v>11/05/2023 16:00:00</v>
      </c>
      <c r="C60" s="24">
        <f>EWMA!C65</f>
        <v>1.0941235147514585E-3</v>
      </c>
      <c r="D60">
        <f t="shared" si="5"/>
        <v>3.5505123451277676E-4</v>
      </c>
      <c r="F60" s="18"/>
      <c r="I60" s="13" t="str">
        <f t="shared" si="0"/>
        <v>11/05/2023 16:00:00</v>
      </c>
      <c r="J60" s="24">
        <f>EWMA!I65</f>
        <v>1.7898575580505241E-2</v>
      </c>
      <c r="K60">
        <f t="shared" si="6"/>
        <v>6.0257439596692682E-4</v>
      </c>
      <c r="M60" s="18"/>
      <c r="P60" s="13" t="str">
        <f t="shared" si="1"/>
        <v>11/05/2023 16:00:00</v>
      </c>
      <c r="Q60" s="24">
        <f>EWMA!O65</f>
        <v>-5.5536193296971612E-3</v>
      </c>
      <c r="R60">
        <f t="shared" si="7"/>
        <v>3.5442959070535552E-4</v>
      </c>
      <c r="T60" s="18"/>
      <c r="W60" s="13" t="str">
        <f t="shared" si="2"/>
        <v>11/05/2023 16:00:00</v>
      </c>
      <c r="X60" s="24">
        <f>EWMA!U65</f>
        <v>-1.0111309604320566E-2</v>
      </c>
      <c r="Y60">
        <f t="shared" si="8"/>
        <v>6.0267521885235291E-4</v>
      </c>
      <c r="AA60" s="18"/>
      <c r="AD60" s="13" t="str">
        <f t="shared" si="3"/>
        <v>11/05/2023 16:00:00</v>
      </c>
      <c r="AE60" s="24">
        <f>EWMA!AA65</f>
        <v>2.2195248885551661E-3</v>
      </c>
      <c r="AF60">
        <f t="shared" si="9"/>
        <v>2.0048825296055809E-4</v>
      </c>
      <c r="AH60" s="18"/>
      <c r="AK60" s="13" t="str">
        <f t="shared" si="4"/>
        <v>11/05/2023 16:00:00</v>
      </c>
      <c r="AL60" s="24">
        <f>EWMA!AG65</f>
        <v>-4.2880630719960931E-3</v>
      </c>
      <c r="AM60">
        <f t="shared" si="10"/>
        <v>2.3316665879258026E-4</v>
      </c>
      <c r="AO60" s="18"/>
    </row>
    <row r="61" spans="2:41" x14ac:dyDescent="0.2">
      <c r="B61" s="13" t="str">
        <f>EWMA!B66</f>
        <v>12/05/2023 16:00:00</v>
      </c>
      <c r="C61" s="24">
        <f>EWMA!C66</f>
        <v>-6.8145331854140029E-3</v>
      </c>
      <c r="D61">
        <f t="shared" si="5"/>
        <v>3.2966580971694414E-4</v>
      </c>
      <c r="F61" s="18"/>
      <c r="I61" s="13" t="str">
        <f t="shared" si="0"/>
        <v>12/05/2023 16:00:00</v>
      </c>
      <c r="J61" s="24">
        <f>EWMA!I66</f>
        <v>-1.7263510918653295E-2</v>
      </c>
      <c r="K61">
        <f t="shared" si="6"/>
        <v>5.8434965356121639E-4</v>
      </c>
      <c r="M61" s="18"/>
      <c r="P61" s="13" t="str">
        <f t="shared" si="1"/>
        <v>12/05/2023 16:00:00</v>
      </c>
      <c r="Q61" s="24">
        <f>EWMA!O66</f>
        <v>2.5572191406403929E-3</v>
      </c>
      <c r="R61">
        <f t="shared" si="7"/>
        <v>3.3207059197381644E-4</v>
      </c>
      <c r="T61" s="18"/>
      <c r="W61" s="13" t="str">
        <f t="shared" si="2"/>
        <v>12/05/2023 16:00:00</v>
      </c>
      <c r="X61" s="24">
        <f>EWMA!U66</f>
        <v>1.4928661353364597E-2</v>
      </c>
      <c r="Y61">
        <f t="shared" si="8"/>
        <v>5.6263053277269559E-4</v>
      </c>
      <c r="AA61" s="18"/>
      <c r="AD61" s="13" t="str">
        <f t="shared" si="3"/>
        <v>12/05/2023 16:00:00</v>
      </c>
      <c r="AE61" s="24">
        <f>EWMA!AA66</f>
        <v>-3.8415852604232296E-3</v>
      </c>
      <c r="AF61">
        <f t="shared" si="9"/>
        <v>1.9093200747464104E-4</v>
      </c>
      <c r="AH61" s="18"/>
      <c r="AK61" s="13" t="str">
        <f t="shared" si="4"/>
        <v>12/05/2023 16:00:00</v>
      </c>
      <c r="AL61" s="24">
        <f>EWMA!AG66</f>
        <v>9.1841873465645426E-3</v>
      </c>
      <c r="AM61">
        <f t="shared" si="10"/>
        <v>2.2168855752936929E-4</v>
      </c>
      <c r="AO61" s="18"/>
    </row>
    <row r="62" spans="2:41" x14ac:dyDescent="0.2">
      <c r="B62" s="13" t="str">
        <f>EWMA!B67</f>
        <v>15/05/2023 16:00:00</v>
      </c>
      <c r="C62" s="24">
        <f>EWMA!C67</f>
        <v>-2.9015804944212843E-3</v>
      </c>
      <c r="D62">
        <f t="shared" si="5"/>
        <v>3.1134255062008971E-4</v>
      </c>
      <c r="F62" s="18"/>
      <c r="I62" s="13" t="str">
        <f t="shared" si="0"/>
        <v>15/05/2023 16:00:00</v>
      </c>
      <c r="J62" s="24">
        <f>EWMA!I67</f>
        <v>8.4891686549444234E-3</v>
      </c>
      <c r="K62">
        <f t="shared" si="6"/>
        <v>5.6571458884080298E-4</v>
      </c>
      <c r="M62" s="18"/>
      <c r="P62" s="13" t="str">
        <f t="shared" si="1"/>
        <v>15/05/2023 16:00:00</v>
      </c>
      <c r="Q62" s="24">
        <f>EWMA!O67</f>
        <v>3.6963906723143551E-3</v>
      </c>
      <c r="R62">
        <f t="shared" si="7"/>
        <v>3.0951740435601773E-4</v>
      </c>
      <c r="T62" s="18"/>
      <c r="W62" s="13" t="str">
        <f t="shared" si="2"/>
        <v>15/05/2023 16:00:00</v>
      </c>
      <c r="X62" s="24">
        <f>EWMA!U67</f>
        <v>0.106641233034516</v>
      </c>
      <c r="Y62">
        <f t="shared" si="8"/>
        <v>5.3865174382642668E-4</v>
      </c>
      <c r="AA62" s="18"/>
      <c r="AD62" s="13" t="str">
        <f t="shared" si="3"/>
        <v>15/05/2023 16:00:00</v>
      </c>
      <c r="AE62" s="24">
        <f>EWMA!AA67</f>
        <v>3.8937501013324911E-3</v>
      </c>
      <c r="AF62">
        <f t="shared" si="9"/>
        <v>1.833144368806684E-4</v>
      </c>
      <c r="AH62" s="18"/>
      <c r="AK62" s="13" t="str">
        <f t="shared" si="4"/>
        <v>15/05/2023 16:00:00</v>
      </c>
      <c r="AL62" s="24">
        <f>EWMA!AG67</f>
        <v>5.2460774824641242E-3</v>
      </c>
      <c r="AM62">
        <f t="shared" si="10"/>
        <v>2.1795378800509431E-4</v>
      </c>
      <c r="AO62" s="18"/>
    </row>
    <row r="63" spans="2:41" x14ac:dyDescent="0.2">
      <c r="B63" s="13" t="str">
        <f>EWMA!B68</f>
        <v>16/05/2023 16:00:00</v>
      </c>
      <c r="C63" s="24">
        <f>EWMA!C68</f>
        <v>0</v>
      </c>
      <c r="D63">
        <f t="shared" si="5"/>
        <v>2.9105012830290221E-4</v>
      </c>
      <c r="F63" s="18"/>
      <c r="I63" s="13" t="str">
        <f t="shared" si="0"/>
        <v>16/05/2023 16:00:00</v>
      </c>
      <c r="J63" s="24">
        <f>EWMA!I68</f>
        <v>1.9591009477169793E-2</v>
      </c>
      <c r="K63">
        <f t="shared" si="6"/>
        <v>5.2634900774204177E-4</v>
      </c>
      <c r="M63" s="18"/>
      <c r="P63" s="13" t="str">
        <f t="shared" si="1"/>
        <v>16/05/2023 16:00:00</v>
      </c>
      <c r="Q63" s="24">
        <f>EWMA!O68</f>
        <v>-2.3753168509995991E-2</v>
      </c>
      <c r="R63">
        <f t="shared" si="7"/>
        <v>2.8993185768756767E-4</v>
      </c>
      <c r="T63" s="18"/>
      <c r="W63" s="13" t="str">
        <f t="shared" si="2"/>
        <v>16/05/2023 16:00:00</v>
      </c>
      <c r="X63" s="24">
        <f>EWMA!U68</f>
        <v>-3.967543527363099E-3</v>
      </c>
      <c r="Y63">
        <f t="shared" si="8"/>
        <v>1.631908104230102E-3</v>
      </c>
      <c r="AA63" s="18"/>
      <c r="AD63" s="13" t="str">
        <f t="shared" si="3"/>
        <v>16/05/2023 16:00:00</v>
      </c>
      <c r="AE63" s="24">
        <f>EWMA!AA68</f>
        <v>-8.3022803860983915E-3</v>
      </c>
      <c r="AF63">
        <f t="shared" si="9"/>
        <v>1.7649897056482019E-4</v>
      </c>
      <c r="AH63" s="18"/>
      <c r="AK63" s="13" t="str">
        <f t="shared" si="4"/>
        <v>16/05/2023 16:00:00</v>
      </c>
      <c r="AL63" s="24">
        <f>EWMA!AG68</f>
        <v>-1.5948099676463909E-2</v>
      </c>
      <c r="AM63">
        <f t="shared" si="10"/>
        <v>2.0891026688645158E-4</v>
      </c>
      <c r="AO63" s="18"/>
    </row>
    <row r="64" spans="2:41" x14ac:dyDescent="0.2">
      <c r="B64" s="13" t="str">
        <f>EWMA!B69</f>
        <v>17/05/2023 16:00:00</v>
      </c>
      <c r="C64" s="24">
        <f>EWMA!C69</f>
        <v>3.5967088315124198E-3</v>
      </c>
      <c r="D64">
        <f t="shared" si="5"/>
        <v>2.7194511547256651E-4</v>
      </c>
      <c r="F64" s="18"/>
      <c r="I64" s="13" t="str">
        <f t="shared" si="0"/>
        <v>17/05/2023 16:00:00</v>
      </c>
      <c r="J64" s="24">
        <f>EWMA!I69</f>
        <v>1.8349138668196398E-2</v>
      </c>
      <c r="K64">
        <f t="shared" si="6"/>
        <v>5.2209103412472445E-4</v>
      </c>
      <c r="M64" s="18"/>
      <c r="P64" s="13" t="str">
        <f t="shared" si="1"/>
        <v>17/05/2023 16:00:00</v>
      </c>
      <c r="Q64" s="24">
        <f>EWMA!O69</f>
        <v>1.4229591368223332E-2</v>
      </c>
      <c r="R64">
        <f t="shared" si="7"/>
        <v>3.2735433121504928E-4</v>
      </c>
      <c r="T64" s="18"/>
      <c r="W64" s="13" t="str">
        <f t="shared" si="2"/>
        <v>17/05/2023 16:00:00</v>
      </c>
      <c r="X64" s="24">
        <f>EWMA!U69</f>
        <v>1.0068405802273514E-2</v>
      </c>
      <c r="Y64">
        <f t="shared" si="8"/>
        <v>1.4802912765571822E-3</v>
      </c>
      <c r="AA64" s="18"/>
      <c r="AD64" s="13" t="str">
        <f t="shared" si="3"/>
        <v>17/05/2023 16:00:00</v>
      </c>
      <c r="AE64" s="24">
        <f>EWMA!AA69</f>
        <v>1.7622060724027815E-2</v>
      </c>
      <c r="AF64">
        <f t="shared" si="9"/>
        <v>1.7574117019063598E-4</v>
      </c>
      <c r="AH64" s="18"/>
      <c r="AK64" s="13" t="str">
        <f t="shared" si="4"/>
        <v>17/05/2023 16:00:00</v>
      </c>
      <c r="AL64" s="24">
        <f>EWMA!AG69</f>
        <v>1.7441937872848017E-2</v>
      </c>
      <c r="AM64">
        <f t="shared" si="10"/>
        <v>2.2345088510797084E-4</v>
      </c>
      <c r="AO64" s="18"/>
    </row>
    <row r="65" spans="2:41" x14ac:dyDescent="0.2">
      <c r="B65" s="13" t="str">
        <f>EWMA!B70</f>
        <v>18/05/2023 16:00:00</v>
      </c>
      <c r="C65" s="24">
        <f>EWMA!C70</f>
        <v>1.3573567804096048E-2</v>
      </c>
      <c r="D65">
        <f t="shared" si="5"/>
        <v>2.5604410600398812E-4</v>
      </c>
      <c r="F65" s="18"/>
      <c r="I65" s="13" t="str">
        <f t="shared" si="0"/>
        <v>18/05/2023 16:00:00</v>
      </c>
      <c r="J65" s="24">
        <f>EWMA!I70</f>
        <v>2.2684473671068711E-2</v>
      </c>
      <c r="K65">
        <f t="shared" si="6"/>
        <v>5.135476527897779E-4</v>
      </c>
      <c r="M65" s="18"/>
      <c r="P65" s="13" t="str">
        <f t="shared" si="1"/>
        <v>18/05/2023 16:00:00</v>
      </c>
      <c r="Q65" s="24">
        <f>EWMA!O70</f>
        <v>-1.0977767482959247E-2</v>
      </c>
      <c r="R65">
        <f t="shared" si="7"/>
        <v>3.2486500033145538E-4</v>
      </c>
      <c r="T65" s="18"/>
      <c r="W65" s="13" t="str">
        <f t="shared" si="2"/>
        <v>18/05/2023 16:00:00</v>
      </c>
      <c r="X65" s="24">
        <f>EWMA!U70</f>
        <v>4.6487489492002793E-2</v>
      </c>
      <c r="Y65">
        <f t="shared" si="8"/>
        <v>1.35239841471339E-3</v>
      </c>
      <c r="AA65" s="18"/>
      <c r="AD65" s="13" t="str">
        <f t="shared" si="3"/>
        <v>18/05/2023 16:00:00</v>
      </c>
      <c r="AE65" s="24">
        <f>EWMA!AA70</f>
        <v>1.2888165867347152E-2</v>
      </c>
      <c r="AF65">
        <f t="shared" si="9"/>
        <v>1.9921765021741763E-4</v>
      </c>
      <c r="AH65" s="18"/>
      <c r="AK65" s="13" t="str">
        <f t="shared" si="4"/>
        <v>18/05/2023 16:00:00</v>
      </c>
      <c r="AL65" s="24">
        <f>EWMA!AG70</f>
        <v>1.2485482668625206E-2</v>
      </c>
      <c r="AM65">
        <f t="shared" si="10"/>
        <v>2.4152487406118965E-4</v>
      </c>
      <c r="AO65" s="18"/>
    </row>
    <row r="66" spans="2:41" x14ac:dyDescent="0.2">
      <c r="B66" s="13" t="str">
        <f>EWMA!B71</f>
        <v>19/05/2023 16:00:00</v>
      </c>
      <c r="C66" s="24">
        <f>EWMA!C71</f>
        <v>6.2819453252280992E-4</v>
      </c>
      <c r="D66">
        <f t="shared" si="5"/>
        <v>2.5886202727935375E-4</v>
      </c>
      <c r="F66" s="18"/>
      <c r="I66" s="13" t="str">
        <f t="shared" si="0"/>
        <v>19/05/2023 16:00:00</v>
      </c>
      <c r="J66" s="24">
        <f>EWMA!I71</f>
        <v>-1.6211959165451147E-2</v>
      </c>
      <c r="K66">
        <f t="shared" si="6"/>
        <v>5.236462762306382E-4</v>
      </c>
      <c r="M66" s="18"/>
      <c r="P66" s="13" t="str">
        <f t="shared" si="1"/>
        <v>19/05/2023 16:00:00</v>
      </c>
      <c r="Q66" s="24">
        <f>EWMA!O71</f>
        <v>7.890352667977725E-3</v>
      </c>
      <c r="R66">
        <f t="shared" si="7"/>
        <v>3.1442843307546699E-4</v>
      </c>
      <c r="T66" s="18"/>
      <c r="W66" s="13" t="str">
        <f t="shared" si="2"/>
        <v>19/05/2023 16:00:00</v>
      </c>
      <c r="X66" s="24">
        <f>EWMA!U71</f>
        <v>-1.0989121575595206E-2</v>
      </c>
      <c r="Y66">
        <f t="shared" si="8"/>
        <v>1.4432456303021199E-3</v>
      </c>
      <c r="AA66" s="18"/>
      <c r="AD66" s="13" t="str">
        <f t="shared" si="3"/>
        <v>19/05/2023 16:00:00</v>
      </c>
      <c r="AE66" s="24">
        <f>EWMA!AA71</f>
        <v>-1.6590100017255548E-2</v>
      </c>
      <c r="AF66">
        <f t="shared" si="9"/>
        <v>2.0590470608986133E-4</v>
      </c>
      <c r="AH66" s="18"/>
      <c r="AK66" s="13" t="str">
        <f t="shared" si="4"/>
        <v>19/05/2023 16:00:00</v>
      </c>
      <c r="AL66" s="24">
        <f>EWMA!AG71</f>
        <v>1.0995834674529302E-2</v>
      </c>
      <c r="AM66">
        <f t="shared" si="10"/>
        <v>2.4295955552910455E-4</v>
      </c>
      <c r="AO66" s="18"/>
    </row>
    <row r="67" spans="2:41" x14ac:dyDescent="0.2">
      <c r="B67" s="13" t="str">
        <f>EWMA!B72</f>
        <v>22/05/2023 16:00:00</v>
      </c>
      <c r="C67" s="24">
        <f>EWMA!C72</f>
        <v>-5.4957775147952293E-3</v>
      </c>
      <c r="D67">
        <f t="shared" si="5"/>
        <v>2.430152834421583E-4</v>
      </c>
      <c r="F67" s="18"/>
      <c r="I67" s="13" t="str">
        <f t="shared" si="0"/>
        <v>22/05/2023 16:00:00</v>
      </c>
      <c r="J67" s="24">
        <f>EWMA!I72</f>
        <v>-1.0723963362975611E-2</v>
      </c>
      <c r="K67">
        <f t="shared" si="6"/>
        <v>5.0756178232955456E-4</v>
      </c>
      <c r="M67" s="18"/>
      <c r="P67" s="13" t="str">
        <f t="shared" si="1"/>
        <v>22/05/2023 16:00:00</v>
      </c>
      <c r="Q67" s="24">
        <f>EWMA!O72</f>
        <v>-1.8136812032692441E-2</v>
      </c>
      <c r="R67">
        <f t="shared" si="7"/>
        <v>2.9921073371372883E-4</v>
      </c>
      <c r="T67" s="18"/>
      <c r="W67" s="13" t="str">
        <f t="shared" si="2"/>
        <v>22/05/2023 16:00:00</v>
      </c>
      <c r="X67" s="24">
        <f>EWMA!U72</f>
        <v>1.3802624689584903E-3</v>
      </c>
      <c r="Y67">
        <f t="shared" si="8"/>
        <v>1.3209959389642535E-3</v>
      </c>
      <c r="AA67" s="18"/>
      <c r="AD67" s="13" t="str">
        <f t="shared" si="3"/>
        <v>22/05/2023 16:00:00</v>
      </c>
      <c r="AE67" s="24">
        <f>EWMA!AA72</f>
        <v>-2.7009495708205213E-3</v>
      </c>
      <c r="AF67">
        <f t="shared" si="9"/>
        <v>2.2283462502489812E-4</v>
      </c>
      <c r="AH67" s="18"/>
      <c r="AK67" s="13" t="str">
        <f t="shared" si="4"/>
        <v>22/05/2023 16:00:00</v>
      </c>
      <c r="AL67" s="24">
        <f>EWMA!AG72</f>
        <v>1.4834741084790775E-2</v>
      </c>
      <c r="AM67">
        <f t="shared" si="10"/>
        <v>2.4075322891130478E-4</v>
      </c>
      <c r="AO67" s="18"/>
    </row>
    <row r="68" spans="2:41" x14ac:dyDescent="0.2">
      <c r="B68" s="13" t="str">
        <f>EWMA!B73</f>
        <v>23/05/2023 16:00:00</v>
      </c>
      <c r="C68" s="24">
        <f>EWMA!C73</f>
        <v>-1.5271004769722592E-2</v>
      </c>
      <c r="D68">
        <f t="shared" si="5"/>
        <v>2.3173381011140493E-4</v>
      </c>
      <c r="F68" s="18"/>
      <c r="I68" s="13" t="str">
        <f t="shared" si="0"/>
        <v>23/05/2023 16:00:00</v>
      </c>
      <c r="J68" s="24">
        <f>EWMA!I73</f>
        <v>-1.7391304391667969E-4</v>
      </c>
      <c r="K68">
        <f t="shared" si="6"/>
        <v>4.7830479308369581E-4</v>
      </c>
      <c r="M68" s="18"/>
      <c r="P68" s="13" t="str">
        <f t="shared" si="1"/>
        <v>23/05/2023 16:00:00</v>
      </c>
      <c r="Q68" s="24">
        <f>EWMA!O73</f>
        <v>2.8518858631027679E-2</v>
      </c>
      <c r="R68">
        <f t="shared" si="7"/>
        <v>3.121807659737251E-4</v>
      </c>
      <c r="T68" s="18"/>
      <c r="W68" s="13" t="str">
        <f t="shared" si="2"/>
        <v>23/05/2023 16:00:00</v>
      </c>
      <c r="X68" s="24">
        <f>EWMA!U73</f>
        <v>-1.4938613743792274E-2</v>
      </c>
      <c r="Y68">
        <f t="shared" si="8"/>
        <v>1.1990868384648592E-3</v>
      </c>
      <c r="AA68" s="18"/>
      <c r="AD68" s="13" t="str">
        <f t="shared" si="3"/>
        <v>23/05/2023 16:00:00</v>
      </c>
      <c r="AE68" s="24">
        <f>EWMA!AA73</f>
        <v>-2.8434684604156837E-2</v>
      </c>
      <c r="AF68">
        <f t="shared" si="9"/>
        <v>2.1128060242948851E-4</v>
      </c>
      <c r="AH68" s="18"/>
      <c r="AK68" s="13" t="str">
        <f t="shared" si="4"/>
        <v>23/05/2023 16:00:00</v>
      </c>
      <c r="AL68" s="24">
        <f>EWMA!AG73</f>
        <v>6.0870272089848182E-3</v>
      </c>
      <c r="AM68">
        <f t="shared" si="10"/>
        <v>2.486826596299762E-4</v>
      </c>
      <c r="AO68" s="18"/>
    </row>
    <row r="69" spans="2:41" x14ac:dyDescent="0.2">
      <c r="B69" s="13" t="str">
        <f>EWMA!B74</f>
        <v>24/05/2023 16:00:00</v>
      </c>
      <c r="C69" s="24">
        <f>EWMA!C74</f>
        <v>1.6307516718202389E-3</v>
      </c>
      <c r="D69">
        <f t="shared" si="5"/>
        <v>2.4187845573204117E-4</v>
      </c>
      <c r="F69" s="18"/>
      <c r="I69" s="13" t="str">
        <f t="shared" si="0"/>
        <v>24/05/2023 16:00:00</v>
      </c>
      <c r="J69" s="24">
        <f>EWMA!I74</f>
        <v>1.5189728488433328E-2</v>
      </c>
      <c r="K69">
        <f t="shared" si="6"/>
        <v>4.4047733804750767E-4</v>
      </c>
      <c r="M69" s="18"/>
      <c r="P69" s="13" t="str">
        <f t="shared" si="1"/>
        <v>24/05/2023 16:00:00</v>
      </c>
      <c r="Q69" s="24">
        <f>EWMA!O74</f>
        <v>2.6741388659470653E-3</v>
      </c>
      <c r="R69">
        <f t="shared" si="7"/>
        <v>3.7228708588498511E-4</v>
      </c>
      <c r="T69" s="18"/>
      <c r="W69" s="13" t="str">
        <f t="shared" si="2"/>
        <v>24/05/2023 16:00:00</v>
      </c>
      <c r="X69" s="24">
        <f>EWMA!U74</f>
        <v>-1.5165164556438713E-2</v>
      </c>
      <c r="Y69">
        <f t="shared" si="8"/>
        <v>1.1114921410551439E-3</v>
      </c>
      <c r="AA69" s="18"/>
      <c r="AD69" s="13" t="str">
        <f t="shared" si="3"/>
        <v>24/05/2023 16:00:00</v>
      </c>
      <c r="AE69" s="24">
        <f>EWMA!AA74</f>
        <v>-1.4146413075504901E-2</v>
      </c>
      <c r="AF69">
        <f t="shared" si="9"/>
        <v>2.8099758572739617E-4</v>
      </c>
      <c r="AH69" s="18"/>
      <c r="AK69" s="13" t="str">
        <f t="shared" si="4"/>
        <v>24/05/2023 16:00:00</v>
      </c>
      <c r="AL69" s="24">
        <f>EWMA!AG74</f>
        <v>-8.72428598998185E-3</v>
      </c>
      <c r="AM69">
        <f t="shared" si="10"/>
        <v>2.3751921317222279E-4</v>
      </c>
      <c r="AO69" s="18"/>
    </row>
    <row r="70" spans="2:41" x14ac:dyDescent="0.2">
      <c r="B70" s="13" t="str">
        <f>EWMA!B75</f>
        <v>25/05/2023 16:00:00</v>
      </c>
      <c r="C70" s="24">
        <f>EWMA!C75</f>
        <v>6.6699780383861051E-3</v>
      </c>
      <c r="D70">
        <f t="shared" si="5"/>
        <v>2.2795651866679584E-4</v>
      </c>
      <c r="F70" s="18"/>
      <c r="I70" s="13" t="str">
        <f t="shared" si="0"/>
        <v>25/05/2023 16:00:00</v>
      </c>
      <c r="J70" s="24">
        <f>EWMA!I75</f>
        <v>-1.510276818575663E-2</v>
      </c>
      <c r="K70">
        <f t="shared" si="6"/>
        <v>4.2950008211942821E-4</v>
      </c>
      <c r="M70" s="18"/>
      <c r="P70" s="13" t="str">
        <f t="shared" si="1"/>
        <v>25/05/2023 16:00:00</v>
      </c>
      <c r="Q70" s="24">
        <f>EWMA!O75</f>
        <v>-1.7381703038426215E-2</v>
      </c>
      <c r="R70">
        <f t="shared" si="7"/>
        <v>3.457734076536912E-4</v>
      </c>
      <c r="T70" s="18"/>
      <c r="W70" s="13" t="str">
        <f t="shared" si="2"/>
        <v>25/05/2023 16:00:00</v>
      </c>
      <c r="X70" s="24">
        <f>EWMA!U75</f>
        <v>1.6564255375775782E-2</v>
      </c>
      <c r="Y70">
        <f t="shared" si="8"/>
        <v>1.0333388487298101E-3</v>
      </c>
      <c r="AA70" s="18"/>
      <c r="AD70" s="13" t="str">
        <f t="shared" si="3"/>
        <v>25/05/2023 16:00:00</v>
      </c>
      <c r="AE70" s="24">
        <f>EWMA!AA75</f>
        <v>4.1703962737266644E-3</v>
      </c>
      <c r="AF70">
        <f t="shared" si="9"/>
        <v>2.8290792623486359E-4</v>
      </c>
      <c r="AH70" s="18"/>
      <c r="AK70" s="13" t="str">
        <f t="shared" si="4"/>
        <v>25/05/2023 16:00:00</v>
      </c>
      <c r="AL70" s="24">
        <f>EWMA!AG75</f>
        <v>-6.744575729645568E-3</v>
      </c>
      <c r="AM70">
        <f t="shared" si="10"/>
        <v>2.3137784732679402E-4</v>
      </c>
      <c r="AO70" s="18"/>
    </row>
    <row r="71" spans="2:41" x14ac:dyDescent="0.2">
      <c r="B71" s="13" t="str">
        <f>EWMA!B76</f>
        <v>26/05/2023 16:00:00</v>
      </c>
      <c r="C71" s="24">
        <f>EWMA!C76</f>
        <v>1.4006313582207318E-2</v>
      </c>
      <c r="D71">
        <f t="shared" si="5"/>
        <v>2.1960928261725572E-4</v>
      </c>
      <c r="F71" s="18"/>
      <c r="I71" s="13" t="str">
        <f t="shared" si="0"/>
        <v>26/05/2023 16:00:00</v>
      </c>
      <c r="J71" s="24">
        <f>EWMA!I76</f>
        <v>4.3475861203148919E-2</v>
      </c>
      <c r="K71">
        <f t="shared" si="6"/>
        <v>4.193571536586414E-4</v>
      </c>
      <c r="M71" s="18"/>
      <c r="P71" s="13" t="str">
        <f t="shared" si="1"/>
        <v>26/05/2023 16:00:00</v>
      </c>
      <c r="Q71" s="24">
        <f>EWMA!O76</f>
        <v>-3.1104224143923909E-3</v>
      </c>
      <c r="R71">
        <f t="shared" si="7"/>
        <v>3.5140540570387496E-4</v>
      </c>
      <c r="T71" s="18"/>
      <c r="W71" s="13" t="str">
        <f t="shared" si="2"/>
        <v>26/05/2023 16:00:00</v>
      </c>
      <c r="X71" s="24">
        <f>EWMA!U76</f>
        <v>4.8107519143296959E-2</v>
      </c>
      <c r="Y71">
        <f t="shared" si="8"/>
        <v>9.6743967572661372E-4</v>
      </c>
      <c r="AA71" s="18"/>
      <c r="AD71" s="13" t="str">
        <f t="shared" si="3"/>
        <v>26/05/2023 16:00:00</v>
      </c>
      <c r="AE71" s="24">
        <f>EWMA!AA76</f>
        <v>1.1633505284754807E-2</v>
      </c>
      <c r="AF71">
        <f t="shared" si="9"/>
        <v>2.6635618019727223E-4</v>
      </c>
      <c r="AH71" s="18"/>
      <c r="AK71" s="13" t="str">
        <f t="shared" si="4"/>
        <v>26/05/2023 16:00:00</v>
      </c>
      <c r="AL71" s="24">
        <f>EWMA!AG76</f>
        <v>1.3205474012045597E-2</v>
      </c>
      <c r="AM71">
        <f t="shared" si="10"/>
        <v>2.2278853787834378E-4</v>
      </c>
      <c r="AO71" s="18"/>
    </row>
    <row r="72" spans="2:41" x14ac:dyDescent="0.2">
      <c r="B72" s="13" t="str">
        <f>EWMA!B77</f>
        <v>30/05/2023 16:00:00</v>
      </c>
      <c r="C72" s="24">
        <f>EWMA!C77</f>
        <v>1.0603110139068832E-2</v>
      </c>
      <c r="D72">
        <f t="shared" si="5"/>
        <v>2.2726407460359554E-4</v>
      </c>
      <c r="F72" s="18"/>
      <c r="I72" s="13" t="str">
        <f t="shared" si="0"/>
        <v>30/05/2023 16:00:00</v>
      </c>
      <c r="J72" s="24">
        <f>EWMA!I77</f>
        <v>1.2822279326160396E-2</v>
      </c>
      <c r="K72">
        <f t="shared" si="6"/>
        <v>5.7641758752320508E-4</v>
      </c>
      <c r="M72" s="18"/>
      <c r="P72" s="13" t="str">
        <f t="shared" si="1"/>
        <v>30/05/2023 16:00:00</v>
      </c>
      <c r="Q72" s="24">
        <f>EWMA!O77</f>
        <v>-6.2500203451712946E-3</v>
      </c>
      <c r="R72">
        <f t="shared" si="7"/>
        <v>3.2723224114576145E-4</v>
      </c>
      <c r="T72" s="18"/>
      <c r="W72" s="13" t="str">
        <f t="shared" si="2"/>
        <v>30/05/2023 16:00:00</v>
      </c>
      <c r="X72" s="24">
        <f>EWMA!U77</f>
        <v>5.9780981755079626E-3</v>
      </c>
      <c r="Y72">
        <f t="shared" si="8"/>
        <v>1.112105904632194E-3</v>
      </c>
      <c r="AA72" s="18"/>
      <c r="AD72" s="13" t="str">
        <f t="shared" si="3"/>
        <v>30/05/2023 16:00:00</v>
      </c>
      <c r="AE72" s="24">
        <f>EWMA!AA77</f>
        <v>-1.8521294534981244E-2</v>
      </c>
      <c r="AF72">
        <f t="shared" si="9"/>
        <v>2.6325305331408922E-4</v>
      </c>
      <c r="AH72" s="18"/>
      <c r="AK72" s="13" t="str">
        <f t="shared" si="4"/>
        <v>30/05/2023 16:00:00</v>
      </c>
      <c r="AL72" s="24">
        <f>EWMA!AG77</f>
        <v>-1.7905107737881218E-3</v>
      </c>
      <c r="AM72">
        <f t="shared" si="10"/>
        <v>2.2794639463330621E-4</v>
      </c>
      <c r="AO72" s="18"/>
    </row>
    <row r="73" spans="2:41" x14ac:dyDescent="0.2">
      <c r="B73" s="13" t="str">
        <f>EWMA!B78</f>
        <v>31/05/2023 16:00:00</v>
      </c>
      <c r="C73" s="24">
        <f>EWMA!C78</f>
        <v>-2.820476679253569E-4</v>
      </c>
      <c r="D73">
        <f t="shared" si="5"/>
        <v>2.257791373458667E-4</v>
      </c>
      <c r="F73" s="18"/>
      <c r="I73" s="13" t="str">
        <f t="shared" si="0"/>
        <v>31/05/2023 16:00:00</v>
      </c>
      <c r="J73" s="24">
        <f>EWMA!I78</f>
        <v>-8.9168358312997388E-3</v>
      </c>
      <c r="K73">
        <f t="shared" si="6"/>
        <v>5.452152693741759E-4</v>
      </c>
      <c r="M73" s="18"/>
      <c r="P73" s="13" t="str">
        <f t="shared" si="1"/>
        <v>31/05/2023 16:00:00</v>
      </c>
      <c r="Q73" s="24">
        <f>EWMA!O78</f>
        <v>-1.6461819031438424E-2</v>
      </c>
      <c r="R73">
        <f t="shared" si="7"/>
        <v>3.0841490183510217E-4</v>
      </c>
      <c r="T73" s="18"/>
      <c r="W73" s="13" t="str">
        <f t="shared" si="2"/>
        <v>31/05/2023 16:00:00</v>
      </c>
      <c r="X73" s="24">
        <f>EWMA!U78</f>
        <v>-3.1278823677029444E-2</v>
      </c>
      <c r="Y73">
        <f t="shared" si="8"/>
        <v>1.0144687225719523E-3</v>
      </c>
      <c r="AA73" s="18"/>
      <c r="AD73" s="13" t="str">
        <f t="shared" si="3"/>
        <v>31/05/2023 16:00:00</v>
      </c>
      <c r="AE73" s="24">
        <f>EWMA!AA78</f>
        <v>-6.771172051016911E-3</v>
      </c>
      <c r="AF73">
        <f t="shared" si="9"/>
        <v>2.8122815272427486E-4</v>
      </c>
      <c r="AH73" s="18"/>
      <c r="AK73" s="13" t="str">
        <f t="shared" si="4"/>
        <v>31/05/2023 16:00:00</v>
      </c>
      <c r="AL73" s="24">
        <f>EWMA!AG78</f>
        <v>3.8158882458063435E-3</v>
      </c>
      <c r="AM73">
        <f t="shared" si="10"/>
        <v>2.154723159937469E-4</v>
      </c>
      <c r="AO73" s="18"/>
    </row>
    <row r="74" spans="2:41" x14ac:dyDescent="0.2">
      <c r="B74" s="13" t="str">
        <f>EWMA!B79</f>
        <v>01/06/2023 16:00:00</v>
      </c>
      <c r="C74" s="24">
        <f>EWMA!C79</f>
        <v>1.5895560519624617E-2</v>
      </c>
      <c r="D74">
        <f t="shared" si="5"/>
        <v>2.1320917790442387E-4</v>
      </c>
      <c r="F74" s="18"/>
      <c r="I74" s="13" t="str">
        <f t="shared" si="0"/>
        <v>01/06/2023 16:00:00</v>
      </c>
      <c r="J74" s="24">
        <f>EWMA!I79</f>
        <v>1.799925313148899E-2</v>
      </c>
      <c r="K74">
        <f t="shared" si="6"/>
        <v>5.0864394346133545E-4</v>
      </c>
      <c r="M74" s="18"/>
      <c r="P74" s="13" t="str">
        <f t="shared" si="1"/>
        <v>01/06/2023 16:00:00</v>
      </c>
      <c r="Q74" s="24">
        <f>EWMA!O79</f>
        <v>1.0172490123874365E-2</v>
      </c>
      <c r="R74">
        <f t="shared" si="7"/>
        <v>3.1466985031907107E-4</v>
      </c>
      <c r="T74" s="18"/>
      <c r="W74" s="13" t="str">
        <f t="shared" si="2"/>
        <v>01/06/2023 16:00:00</v>
      </c>
      <c r="X74" s="24">
        <f>EWMA!U79</f>
        <v>6.4703103306897446E-3</v>
      </c>
      <c r="Y74">
        <f t="shared" si="8"/>
        <v>1.0208485477284752E-3</v>
      </c>
      <c r="AA74" s="18"/>
      <c r="AD74" s="13" t="str">
        <f t="shared" si="3"/>
        <v>01/06/2023 16:00:00</v>
      </c>
      <c r="AE74" s="24">
        <f>EWMA!AA79</f>
        <v>1.5926413549512405E-2</v>
      </c>
      <c r="AF74">
        <f t="shared" si="9"/>
        <v>2.6768975605853966E-4</v>
      </c>
      <c r="AH74" s="18"/>
      <c r="AK74" s="13" t="str">
        <f t="shared" si="4"/>
        <v>01/06/2023 16:00:00</v>
      </c>
      <c r="AL74" s="24">
        <f>EWMA!AG79</f>
        <v>5.6232279590138629E-2</v>
      </c>
      <c r="AM74">
        <f t="shared" si="10"/>
        <v>2.0538103909474397E-4</v>
      </c>
      <c r="AO74" s="18"/>
    </row>
    <row r="75" spans="2:41" x14ac:dyDescent="0.2">
      <c r="B75" s="13" t="str">
        <f>EWMA!B80</f>
        <v>02/06/2023 16:00:00</v>
      </c>
      <c r="C75" s="24">
        <f>EWMA!C80</f>
        <v>4.764024077889918E-3</v>
      </c>
      <c r="D75">
        <f t="shared" si="5"/>
        <v>2.2715261784879854E-4</v>
      </c>
      <c r="F75" s="18"/>
      <c r="I75" s="13" t="str">
        <f t="shared" ref="I75:I138" si="11">B75</f>
        <v>02/06/2023 16:00:00</v>
      </c>
      <c r="J75" s="24">
        <f>EWMA!I80</f>
        <v>1.198297878398968E-2</v>
      </c>
      <c r="K75">
        <f t="shared" si="6"/>
        <v>5.0017362071316514E-4</v>
      </c>
      <c r="M75" s="18"/>
      <c r="P75" s="13" t="str">
        <f t="shared" ref="P75:P138" si="12">I75</f>
        <v>02/06/2023 16:00:00</v>
      </c>
      <c r="Q75" s="24">
        <f>EWMA!O80</f>
        <v>2.6588687771518026E-2</v>
      </c>
      <c r="R75">
        <f t="shared" si="7"/>
        <v>3.0354978602359741E-4</v>
      </c>
      <c r="T75" s="18"/>
      <c r="W75" s="13" t="str">
        <f t="shared" ref="W75:W138" si="13">P75</f>
        <v>02/06/2023 16:00:00</v>
      </c>
      <c r="X75" s="24">
        <f>EWMA!U80</f>
        <v>3.2066875796662654E-2</v>
      </c>
      <c r="Y75">
        <f t="shared" si="8"/>
        <v>9.3294976588396755E-4</v>
      </c>
      <c r="AA75" s="18"/>
      <c r="AD75" s="13" t="str">
        <f t="shared" ref="AD75:AD138" si="14">W75</f>
        <v>02/06/2023 16:00:00</v>
      </c>
      <c r="AE75" s="24">
        <f>EWMA!AA80</f>
        <v>7.6550514160212343E-3</v>
      </c>
      <c r="AF75">
        <f t="shared" si="9"/>
        <v>2.7628330880116394E-4</v>
      </c>
      <c r="AH75" s="18"/>
      <c r="AK75" s="13" t="str">
        <f t="shared" ref="AK75:AK138" si="15">AD75</f>
        <v>02/06/2023 16:00:00</v>
      </c>
      <c r="AL75" s="24">
        <f>EWMA!AG80</f>
        <v>-1.5191313568625157E-2</v>
      </c>
      <c r="AM75">
        <f t="shared" si="10"/>
        <v>5.1101824128289722E-4</v>
      </c>
      <c r="AO75" s="18"/>
    </row>
    <row r="76" spans="2:41" x14ac:dyDescent="0.2">
      <c r="B76" s="13" t="str">
        <f>EWMA!B81</f>
        <v>05/06/2023 16:00:00</v>
      </c>
      <c r="C76" s="24">
        <f>EWMA!C81</f>
        <v>-7.5999589170887821E-3</v>
      </c>
      <c r="D76">
        <f t="shared" si="5"/>
        <v>2.1670672164609051E-4</v>
      </c>
      <c r="F76" s="18"/>
      <c r="I76" s="13" t="str">
        <f t="shared" si="11"/>
        <v>05/06/2023 16:00:00</v>
      </c>
      <c r="J76" s="24">
        <f>EWMA!I81</f>
        <v>8.4151969252844981E-3</v>
      </c>
      <c r="K76">
        <f t="shared" si="6"/>
        <v>4.7451400077775242E-4</v>
      </c>
      <c r="M76" s="18"/>
      <c r="P76" s="13" t="str">
        <f t="shared" si="12"/>
        <v>05/06/2023 16:00:00</v>
      </c>
      <c r="Q76" s="24">
        <f>EWMA!O81</f>
        <v>-4.811248335352015E-3</v>
      </c>
      <c r="R76">
        <f t="shared" si="7"/>
        <v>3.5388356957914528E-4</v>
      </c>
      <c r="T76" s="18"/>
      <c r="W76" s="13" t="str">
        <f t="shared" si="13"/>
        <v>05/06/2023 16:00:00</v>
      </c>
      <c r="X76" s="24">
        <f>EWMA!U81</f>
        <v>-3.1388219510010952E-2</v>
      </c>
      <c r="Y76">
        <f t="shared" si="8"/>
        <v>9.5247295878615062E-4</v>
      </c>
      <c r="AA76" s="18"/>
      <c r="AD76" s="13" t="str">
        <f t="shared" si="14"/>
        <v>05/06/2023 16:00:00</v>
      </c>
      <c r="AE76" s="24">
        <f>EWMA!AA81</f>
        <v>-8.6261871815815194E-3</v>
      </c>
      <c r="AF76">
        <f t="shared" si="9"/>
        <v>2.6451437314107309E-4</v>
      </c>
      <c r="AH76" s="18"/>
      <c r="AK76" s="13" t="str">
        <f t="shared" si="15"/>
        <v>05/06/2023 16:00:00</v>
      </c>
      <c r="AL76" s="24">
        <f>EWMA!AG81</f>
        <v>-3.4275921500955372E-4</v>
      </c>
      <c r="AM76">
        <f t="shared" si="10"/>
        <v>4.9299171018851208E-4</v>
      </c>
      <c r="AO76" s="18"/>
    </row>
    <row r="77" spans="2:41" x14ac:dyDescent="0.2">
      <c r="B77" s="13" t="str">
        <f>EWMA!B82</f>
        <v>06/06/2023 16:00:00</v>
      </c>
      <c r="C77" s="24">
        <f>EWMA!C82</f>
        <v>-2.0624885373653236E-3</v>
      </c>
      <c r="D77">
        <f t="shared" ref="D77:D140" si="16">$B$4+$B$2*C76^2+D76*$B$3</f>
        <v>2.1081140944182426E-4</v>
      </c>
      <c r="F77" s="18"/>
      <c r="I77" s="13" t="str">
        <f t="shared" si="11"/>
        <v>06/06/2023 16:00:00</v>
      </c>
      <c r="J77" s="24">
        <f>EWMA!I82</f>
        <v>1.0400633630139251E-2</v>
      </c>
      <c r="K77">
        <f t="shared" ref="K77:K140" si="17">$B$4+$B$2*J76^2+K76*$B$3</f>
        <v>4.4414344647367057E-4</v>
      </c>
      <c r="M77" s="18"/>
      <c r="P77" s="13" t="str">
        <f t="shared" si="12"/>
        <v>06/06/2023 16:00:00</v>
      </c>
      <c r="Q77" s="24">
        <f>EWMA!O82</f>
        <v>1.7989082910909848E-3</v>
      </c>
      <c r="R77">
        <f t="shared" ref="R77:R140" si="18">$B$4+$B$2*Q76^2+R76*$B$3</f>
        <v>3.3080979219452254E-4</v>
      </c>
      <c r="T77" s="18"/>
      <c r="W77" s="13" t="str">
        <f t="shared" si="13"/>
        <v>06/06/2023 16:00:00</v>
      </c>
      <c r="X77" s="24">
        <f>EWMA!U82</f>
        <v>1.2137708014424303E-2</v>
      </c>
      <c r="Y77">
        <f t="shared" ref="Y77:Y140" si="19">$B$4+$B$2*X76^2+Y76*$B$3</f>
        <v>9.6573784310511322E-4</v>
      </c>
      <c r="AA77" s="18"/>
      <c r="AD77" s="13" t="str">
        <f t="shared" si="14"/>
        <v>06/06/2023 16:00:00</v>
      </c>
      <c r="AE77" s="24">
        <f>EWMA!AA82</f>
        <v>2.5158559636154931E-2</v>
      </c>
      <c r="AF77">
        <f t="shared" ref="AF77:AF140" si="20">$B$4+$B$2*AE76^2+AF76*$B$3</f>
        <v>2.555033022450355E-4</v>
      </c>
      <c r="AH77" s="18"/>
      <c r="AK77" s="13" t="str">
        <f t="shared" si="15"/>
        <v>06/06/2023 16:00:00</v>
      </c>
      <c r="AL77" s="24">
        <f>EWMA!AG82</f>
        <v>2.3044055958980857E-2</v>
      </c>
      <c r="AM77">
        <f t="shared" ref="AM77:AM140" si="21">$B$4+$B$2*AL76^2+AM76*$B$3</f>
        <v>4.5370428638272399E-4</v>
      </c>
      <c r="AO77" s="18"/>
    </row>
    <row r="78" spans="2:41" x14ac:dyDescent="0.2">
      <c r="B78" s="13" t="str">
        <f>EWMA!B83</f>
        <v>07/06/2023 16:00:00</v>
      </c>
      <c r="C78" s="24">
        <f>EWMA!C83</f>
        <v>-7.7864998623044576E-3</v>
      </c>
      <c r="D78">
        <f t="shared" si="16"/>
        <v>2.0015561185568299E-4</v>
      </c>
      <c r="F78" s="18"/>
      <c r="I78" s="13" t="str">
        <f t="shared" si="11"/>
        <v>07/06/2023 16:00:00</v>
      </c>
      <c r="J78" s="24">
        <f>EWMA!I83</f>
        <v>-4.3421927773669725E-2</v>
      </c>
      <c r="K78">
        <f t="shared" si="17"/>
        <v>4.2054533808529726E-4</v>
      </c>
      <c r="M78" s="18"/>
      <c r="P78" s="13" t="str">
        <f t="shared" si="12"/>
        <v>07/06/2023 16:00:00</v>
      </c>
      <c r="Q78" s="24">
        <f>EWMA!O83</f>
        <v>2.5601803856224854E-2</v>
      </c>
      <c r="R78">
        <f t="shared" si="18"/>
        <v>3.0805238771828994E-4</v>
      </c>
      <c r="T78" s="18"/>
      <c r="W78" s="13" t="str">
        <f t="shared" si="13"/>
        <v>07/06/2023 16:00:00</v>
      </c>
      <c r="X78" s="24">
        <f>EWMA!U83</f>
        <v>1.3646409141290405E-2</v>
      </c>
      <c r="Y78">
        <f t="shared" si="19"/>
        <v>8.9389498113934002E-4</v>
      </c>
      <c r="AA78" s="18"/>
      <c r="AD78" s="13" t="str">
        <f t="shared" si="14"/>
        <v>07/06/2023 16:00:00</v>
      </c>
      <c r="AE78" s="24">
        <f>EWMA!AA83</f>
        <v>-2.2813260613952915E-2</v>
      </c>
      <c r="AF78">
        <f t="shared" si="20"/>
        <v>3.0324195478585318E-4</v>
      </c>
      <c r="AH78" s="18"/>
      <c r="AK78" s="13" t="str">
        <f t="shared" si="15"/>
        <v>07/06/2023 16:00:00</v>
      </c>
      <c r="AL78" s="24">
        <f>EWMA!AG83</f>
        <v>1.3972283195016335E-2</v>
      </c>
      <c r="AM78">
        <f t="shared" si="21"/>
        <v>4.7143139896331981E-4</v>
      </c>
      <c r="AO78" s="18"/>
    </row>
    <row r="79" spans="2:41" x14ac:dyDescent="0.2">
      <c r="B79" s="13" t="str">
        <f>EWMA!B84</f>
        <v>08/06/2023 16:00:00</v>
      </c>
      <c r="C79" s="24">
        <f>EWMA!C84</f>
        <v>1.5346711534796179E-2</v>
      </c>
      <c r="D79">
        <f t="shared" si="16"/>
        <v>1.9620240238483485E-4</v>
      </c>
      <c r="F79" s="18"/>
      <c r="I79" s="13" t="str">
        <f t="shared" si="11"/>
        <v>08/06/2023 16:00:00</v>
      </c>
      <c r="J79" s="24">
        <f>EWMA!I84</f>
        <v>2.460609721824614E-2</v>
      </c>
      <c r="K79">
        <f t="shared" si="17"/>
        <v>5.7701833079678525E-4</v>
      </c>
      <c r="M79" s="18"/>
      <c r="P79" s="13" t="str">
        <f t="shared" si="12"/>
        <v>08/06/2023 16:00:00</v>
      </c>
      <c r="Q79" s="24">
        <f>EWMA!O84</f>
        <v>-3.6982522484456919E-3</v>
      </c>
      <c r="R79">
        <f t="shared" si="18"/>
        <v>3.5278583049206953E-4</v>
      </c>
      <c r="T79" s="18"/>
      <c r="W79" s="13" t="str">
        <f t="shared" si="13"/>
        <v>08/06/2023 16:00:00</v>
      </c>
      <c r="X79" s="24">
        <f>EWMA!U84</f>
        <v>1.981506592861166E-3</v>
      </c>
      <c r="Y79">
        <f t="shared" si="19"/>
        <v>8.3312606902568545E-4</v>
      </c>
      <c r="AA79" s="18"/>
      <c r="AD79" s="13" t="str">
        <f t="shared" si="14"/>
        <v>08/06/2023 16:00:00</v>
      </c>
      <c r="AE79" s="24">
        <f>EWMA!AA84</f>
        <v>-1.0284536778563932E-2</v>
      </c>
      <c r="AF79">
        <f t="shared" si="20"/>
        <v>3.3495704084263747E-4</v>
      </c>
      <c r="AH79" s="18"/>
      <c r="AK79" s="13" t="str">
        <f t="shared" si="15"/>
        <v>08/06/2023 16:00:00</v>
      </c>
      <c r="AL79" s="24">
        <f>EWMA!AG84</f>
        <v>1.6274729807069538E-2</v>
      </c>
      <c r="AM79">
        <f t="shared" si="21"/>
        <v>4.5380877658813911E-4</v>
      </c>
      <c r="AO79" s="18"/>
    </row>
    <row r="80" spans="2:41" x14ac:dyDescent="0.2">
      <c r="B80" s="13" t="str">
        <f>EWMA!B85</f>
        <v>09/06/2023 16:00:00</v>
      </c>
      <c r="C80" s="24">
        <f>EWMA!C85</f>
        <v>2.1574981400213143E-3</v>
      </c>
      <c r="D80">
        <f t="shared" si="16"/>
        <v>2.1013196242398112E-4</v>
      </c>
      <c r="F80" s="18"/>
      <c r="I80" s="13" t="str">
        <f t="shared" si="11"/>
        <v>09/06/2023 16:00:00</v>
      </c>
      <c r="J80" s="24">
        <f>EWMA!I85</f>
        <v>-6.6214712209007008E-3</v>
      </c>
      <c r="K80">
        <f t="shared" si="17"/>
        <v>5.8985644514823613E-4</v>
      </c>
      <c r="M80" s="18"/>
      <c r="P80" s="13" t="str">
        <f t="shared" si="12"/>
        <v>09/06/2023 16:00:00</v>
      </c>
      <c r="Q80" s="24">
        <f>EWMA!O85</f>
        <v>-2.389186927130455E-3</v>
      </c>
      <c r="R80">
        <f t="shared" si="18"/>
        <v>3.288748176414335E-4</v>
      </c>
      <c r="T80" s="18"/>
      <c r="W80" s="13" t="str">
        <f t="shared" si="13"/>
        <v>09/06/2023 16:00:00</v>
      </c>
      <c r="X80" s="24">
        <f>EWMA!U85</f>
        <v>-7.9496940692740034E-3</v>
      </c>
      <c r="Y80">
        <f t="shared" si="19"/>
        <v>7.6020605969714288E-4</v>
      </c>
      <c r="AA80" s="18"/>
      <c r="AD80" s="13" t="str">
        <f t="shared" si="14"/>
        <v>09/06/2023 16:00:00</v>
      </c>
      <c r="AE80" s="24">
        <f>EWMA!AA85</f>
        <v>4.4244857129585825E-3</v>
      </c>
      <c r="AF80">
        <f t="shared" si="20"/>
        <v>3.2203744871632414E-4</v>
      </c>
      <c r="AH80" s="18"/>
      <c r="AK80" s="13" t="str">
        <f t="shared" si="15"/>
        <v>09/06/2023 16:00:00</v>
      </c>
      <c r="AL80" s="24">
        <f>EWMA!AG85</f>
        <v>1.0668779464063234E-2</v>
      </c>
      <c r="AM80">
        <f t="shared" si="21"/>
        <v>4.4491193329028851E-4</v>
      </c>
      <c r="AO80" s="18"/>
    </row>
    <row r="81" spans="2:41" x14ac:dyDescent="0.2">
      <c r="B81" s="13" t="str">
        <f>EWMA!B86</f>
        <v>12/06/2023 16:00:00</v>
      </c>
      <c r="C81" s="24">
        <f>EWMA!C86</f>
        <v>1.5517789109572321E-2</v>
      </c>
      <c r="D81">
        <f t="shared" si="16"/>
        <v>1.9958419945597481E-4</v>
      </c>
      <c r="F81" s="18"/>
      <c r="I81" s="13" t="str">
        <f t="shared" si="11"/>
        <v>12/06/2023 16:00:00</v>
      </c>
      <c r="J81" s="24">
        <f>EWMA!I86</f>
        <v>2.5121321048519565E-2</v>
      </c>
      <c r="K81">
        <f t="shared" si="17"/>
        <v>5.452547503074774E-4</v>
      </c>
      <c r="M81" s="18"/>
      <c r="P81" s="13" t="str">
        <f t="shared" si="12"/>
        <v>12/06/2023 16:00:00</v>
      </c>
      <c r="Q81" s="24">
        <f>EWMA!O86</f>
        <v>-9.6778009526541399E-3</v>
      </c>
      <c r="R81">
        <f t="shared" si="18"/>
        <v>3.0655810021238002E-4</v>
      </c>
      <c r="T81" s="18"/>
      <c r="W81" s="13" t="str">
        <f t="shared" si="13"/>
        <v>12/06/2023 16:00:00</v>
      </c>
      <c r="X81" s="24">
        <f>EWMA!U86</f>
        <v>1.32145959971799E-2</v>
      </c>
      <c r="Y81">
        <f t="shared" si="19"/>
        <v>7.0050458533053015E-4</v>
      </c>
      <c r="AA81" s="18"/>
      <c r="AD81" s="13" t="str">
        <f t="shared" si="14"/>
        <v>12/06/2023 16:00:00</v>
      </c>
      <c r="AE81" s="24">
        <f>EWMA!AA86</f>
        <v>1.635967879395693E-2</v>
      </c>
      <c r="AF81">
        <f t="shared" si="20"/>
        <v>3.0179111546632545E-4</v>
      </c>
      <c r="AH81" s="18"/>
      <c r="AK81" s="13" t="str">
        <f t="shared" si="15"/>
        <v>12/06/2023 16:00:00</v>
      </c>
      <c r="AL81" s="24">
        <f>EWMA!AG86</f>
        <v>4.9187438776505457E-3</v>
      </c>
      <c r="AM81">
        <f t="shared" si="21"/>
        <v>4.2180188725794335E-4</v>
      </c>
      <c r="AO81" s="18"/>
    </row>
    <row r="82" spans="2:41" x14ac:dyDescent="0.2">
      <c r="B82" s="13" t="str">
        <f>EWMA!B87</f>
        <v>13/06/2023 16:00:00</v>
      </c>
      <c r="C82" s="24">
        <f>EWMA!C87</f>
        <v>-2.615092746109284E-3</v>
      </c>
      <c r="D82">
        <f t="shared" si="16"/>
        <v>2.1370354937745947E-4</v>
      </c>
      <c r="F82" s="18"/>
      <c r="I82" s="13" t="str">
        <f t="shared" si="11"/>
        <v>13/06/2023 16:00:00</v>
      </c>
      <c r="J82" s="24">
        <f>EWMA!I87</f>
        <v>7.1081628392724203E-4</v>
      </c>
      <c r="K82">
        <f t="shared" si="17"/>
        <v>5.6383104159125116E-4</v>
      </c>
      <c r="M82" s="18"/>
      <c r="P82" s="13" t="str">
        <f t="shared" si="12"/>
        <v>13/06/2023 16:00:00</v>
      </c>
      <c r="Q82" s="24">
        <f>EWMA!O87</f>
        <v>7.472172557469142E-3</v>
      </c>
      <c r="R82">
        <f t="shared" si="18"/>
        <v>2.9526733672070307E-4</v>
      </c>
      <c r="T82" s="18"/>
      <c r="W82" s="13" t="str">
        <f t="shared" si="13"/>
        <v>13/06/2023 16:00:00</v>
      </c>
      <c r="X82" s="24">
        <f>EWMA!U87</f>
        <v>6.5423851285426231E-3</v>
      </c>
      <c r="Y82">
        <f t="shared" si="19"/>
        <v>6.5791493527882629E-4</v>
      </c>
      <c r="AA82" s="18"/>
      <c r="AD82" s="13" t="str">
        <f t="shared" si="14"/>
        <v>13/06/2023 16:00:00</v>
      </c>
      <c r="AE82" s="24">
        <f>EWMA!AA87</f>
        <v>-1.0526553963930995E-2</v>
      </c>
      <c r="AF82">
        <f t="shared" si="20"/>
        <v>3.0837323655288939E-4</v>
      </c>
      <c r="AH82" s="18"/>
      <c r="AK82" s="13" t="str">
        <f t="shared" si="15"/>
        <v>13/06/2023 16:00:00</v>
      </c>
      <c r="AL82" s="24">
        <f>EWMA!AG87</f>
        <v>5.3191614776000266E-3</v>
      </c>
      <c r="AM82">
        <f t="shared" si="21"/>
        <v>3.9204086072508265E-4</v>
      </c>
      <c r="AO82" s="18"/>
    </row>
    <row r="83" spans="2:41" x14ac:dyDescent="0.2">
      <c r="B83" s="13" t="str">
        <f>EWMA!B88</f>
        <v>14/06/2023 16:00:00</v>
      </c>
      <c r="C83" s="24">
        <f>EWMA!C88</f>
        <v>3.4852728195099562E-3</v>
      </c>
      <c r="D83">
        <f t="shared" si="16"/>
        <v>2.0301699705964265E-4</v>
      </c>
      <c r="F83" s="18"/>
      <c r="I83" s="13" t="str">
        <f t="shared" si="11"/>
        <v>14/06/2023 16:00:00</v>
      </c>
      <c r="J83" s="24">
        <f>EWMA!I88</f>
        <v>-1.8966340441314942E-3</v>
      </c>
      <c r="K83">
        <f t="shared" si="17"/>
        <v>5.1749845835843218E-4</v>
      </c>
      <c r="M83" s="18"/>
      <c r="P83" s="13" t="str">
        <f t="shared" si="12"/>
        <v>14/06/2023 16:00:00</v>
      </c>
      <c r="Q83" s="24">
        <f>EWMA!O88</f>
        <v>-8.998793297952749E-3</v>
      </c>
      <c r="R83">
        <f t="shared" si="18"/>
        <v>2.8132338098781946E-4</v>
      </c>
      <c r="T83" s="18"/>
      <c r="W83" s="13" t="str">
        <f t="shared" si="13"/>
        <v>14/06/2023 16:00:00</v>
      </c>
      <c r="X83" s="24">
        <f>EWMA!U88</f>
        <v>-2.9387776252440424E-3</v>
      </c>
      <c r="Y83">
        <f t="shared" si="19"/>
        <v>6.0640329403988406E-4</v>
      </c>
      <c r="AA83" s="18"/>
      <c r="AD83" s="13" t="str">
        <f t="shared" si="14"/>
        <v>14/06/2023 16:00:00</v>
      </c>
      <c r="AE83" s="24">
        <f>EWMA!AA88</f>
        <v>9.0600239105379527E-3</v>
      </c>
      <c r="AF83">
        <f t="shared" si="20"/>
        <v>2.9861563864972654E-4</v>
      </c>
      <c r="AH83" s="18"/>
      <c r="AK83" s="13" t="str">
        <f t="shared" si="15"/>
        <v>14/06/2023 16:00:00</v>
      </c>
      <c r="AL83" s="24">
        <f>EWMA!AG88</f>
        <v>-1.1203104636574623E-2</v>
      </c>
      <c r="AM83">
        <f t="shared" si="21"/>
        <v>3.6566583960021904E-4</v>
      </c>
      <c r="AO83" s="18"/>
    </row>
    <row r="84" spans="2:41" x14ac:dyDescent="0.2">
      <c r="B84" s="13" t="str">
        <f>EWMA!B89</f>
        <v>15/06/2023 16:00:00</v>
      </c>
      <c r="C84" s="24">
        <f>EWMA!C89</f>
        <v>1.1136454158076165E-2</v>
      </c>
      <c r="D84">
        <f t="shared" si="16"/>
        <v>1.939298885450081E-4</v>
      </c>
      <c r="F84" s="18"/>
      <c r="I84" s="13" t="str">
        <f t="shared" si="11"/>
        <v>15/06/2023 16:00:00</v>
      </c>
      <c r="J84" s="24">
        <f>EWMA!I89</f>
        <v>5.4431562624249665E-3</v>
      </c>
      <c r="K84">
        <f t="shared" si="17"/>
        <v>4.7610829862007234E-4</v>
      </c>
      <c r="M84" s="18"/>
      <c r="P84" s="13" t="str">
        <f t="shared" si="12"/>
        <v>15/06/2023 16:00:00</v>
      </c>
      <c r="Q84" s="24">
        <f>EWMA!O89</f>
        <v>7.5467270053751678E-3</v>
      </c>
      <c r="R84">
        <f t="shared" si="18"/>
        <v>2.7128806118811177E-4</v>
      </c>
      <c r="T84" s="18"/>
      <c r="W84" s="13" t="str">
        <f t="shared" si="13"/>
        <v>15/06/2023 16:00:00</v>
      </c>
      <c r="X84" s="24">
        <f>EWMA!U89</f>
        <v>1.5252607878571692E-2</v>
      </c>
      <c r="Y84">
        <f t="shared" si="19"/>
        <v>5.5662651966477438E-4</v>
      </c>
      <c r="AA84" s="18"/>
      <c r="AD84" s="13" t="str">
        <f t="shared" si="14"/>
        <v>15/06/2023 16:00:00</v>
      </c>
      <c r="AE84" s="24">
        <f>EWMA!AA89</f>
        <v>1.1355919327487947E-2</v>
      </c>
      <c r="AF84">
        <f t="shared" si="20"/>
        <v>2.8696165727032776E-4</v>
      </c>
      <c r="AH84" s="18"/>
      <c r="AK84" s="13" t="str">
        <f t="shared" si="15"/>
        <v>15/06/2023 16:00:00</v>
      </c>
      <c r="AL84" s="24">
        <f>EWMA!AG89</f>
        <v>2.7858155807345907E-3</v>
      </c>
      <c r="AM84">
        <f t="shared" si="21"/>
        <v>3.5164895589442062E-4</v>
      </c>
      <c r="AO84" s="18"/>
    </row>
    <row r="85" spans="2:41" x14ac:dyDescent="0.2">
      <c r="B85" s="13" t="str">
        <f>EWMA!B90</f>
        <v>16/06/2023 16:00:00</v>
      </c>
      <c r="C85" s="24">
        <f>EWMA!C90</f>
        <v>-5.8771365888347889E-3</v>
      </c>
      <c r="D85">
        <f t="shared" si="16"/>
        <v>1.9693772060584282E-4</v>
      </c>
      <c r="F85" s="18"/>
      <c r="I85" s="13" t="str">
        <f t="shared" si="11"/>
        <v>16/06/2023 16:00:00</v>
      </c>
      <c r="J85" s="24">
        <f>EWMA!I90</f>
        <v>-1.282677918436086E-2</v>
      </c>
      <c r="K85">
        <f t="shared" si="17"/>
        <v>4.4145996748823623E-4</v>
      </c>
      <c r="M85" s="18"/>
      <c r="P85" s="13" t="str">
        <f t="shared" si="12"/>
        <v>16/06/2023 16:00:00</v>
      </c>
      <c r="Q85" s="24">
        <f>EWMA!O90</f>
        <v>-6.4651299538536046E-3</v>
      </c>
      <c r="R85">
        <f t="shared" si="18"/>
        <v>2.5985399438773605E-4</v>
      </c>
      <c r="T85" s="18"/>
      <c r="W85" s="13" t="str">
        <f t="shared" si="13"/>
        <v>16/06/2023 16:00:00</v>
      </c>
      <c r="X85" s="24">
        <f>EWMA!U90</f>
        <v>-1.4925650216675706E-2</v>
      </c>
      <c r="Y85">
        <f t="shared" si="19"/>
        <v>5.3422574598752722E-4</v>
      </c>
      <c r="AA85" s="18"/>
      <c r="AD85" s="13" t="str">
        <f t="shared" si="14"/>
        <v>16/06/2023 16:00:00</v>
      </c>
      <c r="AE85" s="24">
        <f>EWMA!AA90</f>
        <v>-6.6440150700109593E-3</v>
      </c>
      <c r="AF85">
        <f t="shared" si="20"/>
        <v>2.8115989235145316E-4</v>
      </c>
      <c r="AH85" s="18"/>
      <c r="AK85" s="13" t="str">
        <f t="shared" si="15"/>
        <v>16/06/2023 16:00:00</v>
      </c>
      <c r="AL85" s="24">
        <f>EWMA!AG90</f>
        <v>-6.1175398728505965E-3</v>
      </c>
      <c r="AM85">
        <f t="shared" si="21"/>
        <v>3.2726005954223492E-4</v>
      </c>
      <c r="AO85" s="18"/>
    </row>
    <row r="86" spans="2:41" x14ac:dyDescent="0.2">
      <c r="B86" s="13" t="str">
        <f>EWMA!B91</f>
        <v>20/06/2023 16:00:00</v>
      </c>
      <c r="C86" s="24">
        <f>EWMA!C91</f>
        <v>4.8657855148655894E-4</v>
      </c>
      <c r="D86">
        <f t="shared" si="16"/>
        <v>1.9069767658625025E-4</v>
      </c>
      <c r="F86" s="18"/>
      <c r="I86" s="13" t="str">
        <f t="shared" si="11"/>
        <v>20/06/2023 16:00:00</v>
      </c>
      <c r="J86" s="24">
        <f>EWMA!I91</f>
        <v>2.3082749931405784E-3</v>
      </c>
      <c r="K86">
        <f t="shared" si="17"/>
        <v>4.2376495190115998E-4</v>
      </c>
      <c r="M86" s="18"/>
      <c r="P86" s="13" t="str">
        <f t="shared" si="12"/>
        <v>20/06/2023 16:00:00</v>
      </c>
      <c r="Q86" s="24">
        <f>EWMA!O91</f>
        <v>-2.3027968103068661E-2</v>
      </c>
      <c r="R86">
        <f t="shared" si="18"/>
        <v>2.4804796750188524E-4</v>
      </c>
      <c r="T86" s="18"/>
      <c r="W86" s="13" t="str">
        <f t="shared" si="13"/>
        <v>20/06/2023 16:00:00</v>
      </c>
      <c r="X86" s="24">
        <f>EWMA!U91</f>
        <v>-3.3912824298426174E-2</v>
      </c>
      <c r="Y86">
        <f t="shared" si="19"/>
        <v>5.1307844707744021E-4</v>
      </c>
      <c r="AA86" s="18"/>
      <c r="AD86" s="13" t="str">
        <f t="shared" si="14"/>
        <v>20/06/2023 16:00:00</v>
      </c>
      <c r="AE86" s="24">
        <f>EWMA!AA91</f>
        <v>-5.085546472718183E-3</v>
      </c>
      <c r="AF86">
        <f t="shared" si="20"/>
        <v>2.6745775531195314E-4</v>
      </c>
      <c r="AH86" s="18"/>
      <c r="AK86" s="13" t="str">
        <f t="shared" si="15"/>
        <v>20/06/2023 16:00:00</v>
      </c>
      <c r="AL86" s="24">
        <f>EWMA!AG91</f>
        <v>-9.7361219103636702E-3</v>
      </c>
      <c r="AM86">
        <f t="shared" si="21"/>
        <v>3.0827610875461665E-4</v>
      </c>
      <c r="AO86" s="18"/>
    </row>
    <row r="87" spans="2:41" x14ac:dyDescent="0.2">
      <c r="B87" s="13" t="str">
        <f>EWMA!B92</f>
        <v>21/06/2023 16:00:00</v>
      </c>
      <c r="C87" s="24">
        <f>EWMA!C92</f>
        <v>-5.6915349997879849E-3</v>
      </c>
      <c r="D87">
        <f t="shared" si="16"/>
        <v>1.8165158242866954E-4</v>
      </c>
      <c r="F87" s="18"/>
      <c r="I87" s="13" t="str">
        <f t="shared" si="11"/>
        <v>21/06/2023 16:00:00</v>
      </c>
      <c r="J87" s="24">
        <f>EWMA!I92</f>
        <v>-7.5815374523976907E-3</v>
      </c>
      <c r="K87">
        <f t="shared" si="17"/>
        <v>3.919212167740599E-4</v>
      </c>
      <c r="M87" s="18"/>
      <c r="P87" s="13" t="str">
        <f t="shared" si="12"/>
        <v>21/06/2023 16:00:00</v>
      </c>
      <c r="Q87" s="24">
        <f>EWMA!O92</f>
        <v>7.778105067965663E-3</v>
      </c>
      <c r="R87">
        <f t="shared" si="18"/>
        <v>2.8626659937409644E-4</v>
      </c>
      <c r="T87" s="18"/>
      <c r="W87" s="13" t="str">
        <f t="shared" si="13"/>
        <v>21/06/2023 16:00:00</v>
      </c>
      <c r="X87" s="24">
        <f>EWMA!U92</f>
        <v>-1.8086143907790578E-2</v>
      </c>
      <c r="Y87">
        <f t="shared" si="19"/>
        <v>5.8676706676272423E-4</v>
      </c>
      <c r="AA87" s="18"/>
      <c r="AD87" s="13" t="str">
        <f t="shared" si="14"/>
        <v>21/06/2023 16:00:00</v>
      </c>
      <c r="AE87" s="24">
        <f>EWMA!AA92</f>
        <v>4.0492356461858262E-3</v>
      </c>
      <c r="AF87">
        <f t="shared" si="20"/>
        <v>2.5329799944550068E-4</v>
      </c>
      <c r="AH87" s="18"/>
      <c r="AK87" s="13" t="str">
        <f t="shared" si="15"/>
        <v>21/06/2023 16:00:00</v>
      </c>
      <c r="AL87" s="24">
        <f>EWMA!AG92</f>
        <v>-1.6330024783185411E-2</v>
      </c>
      <c r="AM87">
        <f t="shared" si="21"/>
        <v>2.9692675694375733E-4</v>
      </c>
      <c r="AO87" s="18"/>
    </row>
    <row r="88" spans="2:41" x14ac:dyDescent="0.2">
      <c r="B88" s="13" t="str">
        <f>EWMA!B93</f>
        <v>22/06/2023 16:00:00</v>
      </c>
      <c r="C88" s="24">
        <f>EWMA!C93</f>
        <v>1.6390274182863554E-2</v>
      </c>
      <c r="D88">
        <f t="shared" si="16"/>
        <v>1.767254573154317E-4</v>
      </c>
      <c r="F88" s="18"/>
      <c r="I88" s="13" t="str">
        <f t="shared" si="11"/>
        <v>22/06/2023 16:00:00</v>
      </c>
      <c r="J88" s="24">
        <f>EWMA!I93</f>
        <v>4.1734819777614778E-2</v>
      </c>
      <c r="K88">
        <f t="shared" si="17"/>
        <v>3.6847649131371791E-4</v>
      </c>
      <c r="M88" s="18"/>
      <c r="P88" s="13" t="str">
        <f t="shared" si="12"/>
        <v>22/06/2023 16:00:00</v>
      </c>
      <c r="Q88" s="24">
        <f>EWMA!O93</f>
        <v>-1.4568415828290498E-2</v>
      </c>
      <c r="R88">
        <f t="shared" si="18"/>
        <v>2.7368922629228811E-4</v>
      </c>
      <c r="T88" s="18"/>
      <c r="W88" s="13" t="str">
        <f t="shared" si="13"/>
        <v>22/06/2023 16:00:00</v>
      </c>
      <c r="X88" s="24">
        <f>EWMA!U93</f>
        <v>-1.7232470230312722E-3</v>
      </c>
      <c r="Y88">
        <f t="shared" si="19"/>
        <v>5.707979491457228E-4</v>
      </c>
      <c r="AA88" s="18"/>
      <c r="AD88" s="13" t="str">
        <f t="shared" si="14"/>
        <v>22/06/2023 16:00:00</v>
      </c>
      <c r="AE88" s="24">
        <f>EWMA!AA93</f>
        <v>4.4035405534770455E-3</v>
      </c>
      <c r="AF88">
        <f t="shared" si="20"/>
        <v>2.3960766646964613E-4</v>
      </c>
      <c r="AH88" s="18"/>
      <c r="AK88" s="13" t="str">
        <f t="shared" si="15"/>
        <v>22/06/2023 16:00:00</v>
      </c>
      <c r="AL88" s="24">
        <f>EWMA!AG93</f>
        <v>-1.3908430046132E-2</v>
      </c>
      <c r="AM88">
        <f t="shared" si="21"/>
        <v>3.0389838549418685E-4</v>
      </c>
      <c r="AO88" s="18"/>
    </row>
    <row r="89" spans="2:41" x14ac:dyDescent="0.2">
      <c r="B89" s="13" t="str">
        <f>EWMA!B94</f>
        <v>23/06/2023 16:00:00</v>
      </c>
      <c r="C89" s="24">
        <f>EWMA!C94</f>
        <v>-1.7126957729717623E-3</v>
      </c>
      <c r="D89">
        <f t="shared" si="16"/>
        <v>1.9591433395190947E-4</v>
      </c>
      <c r="F89" s="18"/>
      <c r="I89" s="13" t="str">
        <f t="shared" si="11"/>
        <v>23/06/2023 16:00:00</v>
      </c>
      <c r="J89" s="24">
        <f>EWMA!I94</f>
        <v>-6.3203540134213788E-3</v>
      </c>
      <c r="K89">
        <f t="shared" si="17"/>
        <v>5.1579094241748055E-4</v>
      </c>
      <c r="M89" s="18"/>
      <c r="P89" s="13" t="str">
        <f t="shared" si="12"/>
        <v>23/06/2023 16:00:00</v>
      </c>
      <c r="Q89" s="24">
        <f>EWMA!O94</f>
        <v>-8.4871722322486624E-3</v>
      </c>
      <c r="R89">
        <f t="shared" si="18"/>
        <v>2.7754205525021481E-4</v>
      </c>
      <c r="T89" s="18"/>
      <c r="W89" s="13" t="str">
        <f t="shared" si="13"/>
        <v>23/06/2023 16:00:00</v>
      </c>
      <c r="X89" s="24">
        <f>EWMA!U94</f>
        <v>-1.2845168805259141E-2</v>
      </c>
      <c r="Y89">
        <f t="shared" si="19"/>
        <v>5.2401508256554063E-4</v>
      </c>
      <c r="AA89" s="18"/>
      <c r="AD89" s="13" t="str">
        <f t="shared" si="14"/>
        <v>23/06/2023 16:00:00</v>
      </c>
      <c r="AE89" s="24">
        <f>EWMA!AA94</f>
        <v>5.3061726113400407E-3</v>
      </c>
      <c r="AF89">
        <f t="shared" si="20"/>
        <v>2.2758582285155364E-4</v>
      </c>
      <c r="AH89" s="18"/>
      <c r="AK89" s="13" t="str">
        <f t="shared" si="15"/>
        <v>23/06/2023 16:00:00</v>
      </c>
      <c r="AL89" s="24">
        <f>EWMA!AG94</f>
        <v>1.2360270940054105E-2</v>
      </c>
      <c r="AM89">
        <f t="shared" si="21"/>
        <v>3.0285105513527393E-4</v>
      </c>
      <c r="AO89" s="18"/>
    </row>
    <row r="90" spans="2:41" x14ac:dyDescent="0.2">
      <c r="B90" s="13" t="str">
        <f>EWMA!B95</f>
        <v>26/06/2023 16:00:00</v>
      </c>
      <c r="C90" s="24">
        <f>EWMA!C95</f>
        <v>-7.5817005196935298E-3</v>
      </c>
      <c r="D90">
        <f t="shared" si="16"/>
        <v>1.8661620390448045E-4</v>
      </c>
      <c r="F90" s="18"/>
      <c r="I90" s="13" t="str">
        <f t="shared" si="11"/>
        <v>26/06/2023 16:00:00</v>
      </c>
      <c r="J90" s="24">
        <f>EWMA!I95</f>
        <v>-1.5585135841808906E-2</v>
      </c>
      <c r="K90">
        <f t="shared" si="17"/>
        <v>4.7820613619243565E-4</v>
      </c>
      <c r="M90" s="18"/>
      <c r="P90" s="13" t="str">
        <f t="shared" si="12"/>
        <v>26/06/2023 16:00:00</v>
      </c>
      <c r="Q90" s="24">
        <f>EWMA!O95</f>
        <v>1.74224999026464E-2</v>
      </c>
      <c r="R90">
        <f t="shared" si="18"/>
        <v>2.6699033865420807E-4</v>
      </c>
      <c r="T90" s="18"/>
      <c r="W90" s="13" t="str">
        <f t="shared" si="13"/>
        <v>26/06/2023 16:00:00</v>
      </c>
      <c r="X90" s="24">
        <f>EWMA!U95</f>
        <v>-8.0688036434250401E-3</v>
      </c>
      <c r="Y90">
        <f t="shared" si="19"/>
        <v>4.9811176048888495E-4</v>
      </c>
      <c r="AA90" s="18"/>
      <c r="AD90" s="13" t="str">
        <f t="shared" si="14"/>
        <v>26/06/2023 16:00:00</v>
      </c>
      <c r="AE90" s="24">
        <f>EWMA!AA95</f>
        <v>-6.3125019777995122E-3</v>
      </c>
      <c r="AF90">
        <f t="shared" si="20"/>
        <v>2.1764250578980846E-4</v>
      </c>
      <c r="AH90" s="18"/>
      <c r="AK90" s="13" t="str">
        <f t="shared" si="15"/>
        <v>26/06/2023 16:00:00</v>
      </c>
      <c r="AL90" s="24">
        <f>EWMA!AG95</f>
        <v>2.9835924668877864E-3</v>
      </c>
      <c r="AM90">
        <f t="shared" si="21"/>
        <v>2.9784205162987853E-4</v>
      </c>
      <c r="AO90" s="18"/>
    </row>
    <row r="91" spans="2:41" x14ac:dyDescent="0.2">
      <c r="B91" s="13" t="str">
        <f>EWMA!B96</f>
        <v>27/06/2023 16:00:00</v>
      </c>
      <c r="C91" s="24">
        <f>EWMA!C96</f>
        <v>1.4946840287009402E-2</v>
      </c>
      <c r="D91">
        <f t="shared" si="16"/>
        <v>1.8370222696919132E-4</v>
      </c>
      <c r="F91" s="18"/>
      <c r="I91" s="13" t="str">
        <f t="shared" si="11"/>
        <v>27/06/2023 16:00:00</v>
      </c>
      <c r="J91" s="24">
        <f>EWMA!I96</f>
        <v>1.4424639018982477E-2</v>
      </c>
      <c r="K91">
        <f t="shared" si="17"/>
        <v>4.6467273952931817E-4</v>
      </c>
      <c r="M91" s="18"/>
      <c r="P91" s="13" t="str">
        <f t="shared" si="12"/>
        <v>27/06/2023 16:00:00</v>
      </c>
      <c r="Q91" s="24">
        <f>EWMA!O96</f>
        <v>-3.1215476995664188E-3</v>
      </c>
      <c r="R91">
        <f t="shared" si="18"/>
        <v>2.8064261963948458E-4</v>
      </c>
      <c r="T91" s="18"/>
      <c r="W91" s="13" t="str">
        <f t="shared" si="13"/>
        <v>27/06/2023 16:00:00</v>
      </c>
      <c r="X91" s="24">
        <f>EWMA!U96</f>
        <v>1.7112343539745608E-2</v>
      </c>
      <c r="Y91">
        <f t="shared" si="19"/>
        <v>4.648104926076435E-4</v>
      </c>
      <c r="AA91" s="18"/>
      <c r="AD91" s="13" t="str">
        <f t="shared" si="14"/>
        <v>27/06/2023 16:00:00</v>
      </c>
      <c r="AE91" s="24">
        <f>EWMA!AA96</f>
        <v>1.1512093524273024E-2</v>
      </c>
      <c r="AF91">
        <f t="shared" si="20"/>
        <v>2.0986262485594219E-4</v>
      </c>
      <c r="AH91" s="18"/>
      <c r="AK91" s="13" t="str">
        <f t="shared" si="15"/>
        <v>27/06/2023 16:00:00</v>
      </c>
      <c r="AL91" s="24">
        <f>EWMA!AG96</f>
        <v>2.42451077548996E-3</v>
      </c>
      <c r="AM91">
        <f t="shared" si="21"/>
        <v>2.7894793984945205E-4</v>
      </c>
      <c r="AO91" s="18"/>
    </row>
    <row r="92" spans="2:41" x14ac:dyDescent="0.2">
      <c r="B92" s="13" t="str">
        <f>EWMA!B97</f>
        <v>28/06/2023 16:00:00</v>
      </c>
      <c r="C92" s="24">
        <f>EWMA!C97</f>
        <v>6.3078314686272193E-3</v>
      </c>
      <c r="D92">
        <f t="shared" si="16"/>
        <v>1.9767057364841777E-4</v>
      </c>
      <c r="F92" s="18"/>
      <c r="I92" s="13" t="str">
        <f t="shared" si="11"/>
        <v>28/06/2023 16:00:00</v>
      </c>
      <c r="J92" s="24">
        <f>EWMA!I97</f>
        <v>-1.0843467873733301E-3</v>
      </c>
      <c r="K92">
        <f t="shared" si="17"/>
        <v>4.4901040595702777E-4</v>
      </c>
      <c r="M92" s="18"/>
      <c r="P92" s="13" t="str">
        <f t="shared" si="12"/>
        <v>28/06/2023 16:00:00</v>
      </c>
      <c r="Q92" s="24">
        <f>EWMA!O97</f>
        <v>9.0128669757436088E-3</v>
      </c>
      <c r="R92">
        <f t="shared" si="18"/>
        <v>2.6355266623895708E-4</v>
      </c>
      <c r="T92" s="18"/>
      <c r="W92" s="13" t="str">
        <f t="shared" si="13"/>
        <v>28/06/2023 16:00:00</v>
      </c>
      <c r="X92" s="24">
        <f>EWMA!U97</f>
        <v>-9.3930069626065264E-3</v>
      </c>
      <c r="Y92">
        <f t="shared" si="19"/>
        <v>4.5760974516604675E-4</v>
      </c>
      <c r="AA92" s="18"/>
      <c r="AD92" s="13" t="str">
        <f t="shared" si="14"/>
        <v>28/06/2023 16:00:00</v>
      </c>
      <c r="AE92" s="24">
        <f>EWMA!AA97</f>
        <v>-4.0943864447637902E-3</v>
      </c>
      <c r="AF92">
        <f t="shared" si="20"/>
        <v>2.1212786681849025E-4</v>
      </c>
      <c r="AH92" s="18"/>
      <c r="AK92" s="13" t="str">
        <f t="shared" si="15"/>
        <v>28/06/2023 16:00:00</v>
      </c>
      <c r="AL92" s="24">
        <f>EWMA!AG97</f>
        <v>-3.3076105127577528E-3</v>
      </c>
      <c r="AM92">
        <f t="shared" si="21"/>
        <v>2.6164091233198301E-4</v>
      </c>
      <c r="AO92" s="18"/>
    </row>
    <row r="93" spans="2:41" x14ac:dyDescent="0.2">
      <c r="B93" s="13" t="str">
        <f>EWMA!B98</f>
        <v>29/06/2023 16:00:00</v>
      </c>
      <c r="C93" s="24">
        <f>EWMA!C98</f>
        <v>1.794953496388748E-3</v>
      </c>
      <c r="D93">
        <f t="shared" si="16"/>
        <v>1.9188199217981251E-4</v>
      </c>
      <c r="F93" s="18"/>
      <c r="I93" s="13" t="str">
        <f t="shared" si="11"/>
        <v>29/06/2023 16:00:00</v>
      </c>
      <c r="J93" s="24">
        <f>EWMA!I98</f>
        <v>-8.8737252321563573E-3</v>
      </c>
      <c r="K93">
        <f t="shared" si="17"/>
        <v>4.1422693439872865E-4</v>
      </c>
      <c r="M93" s="18"/>
      <c r="P93" s="13" t="str">
        <f t="shared" si="12"/>
        <v>29/06/2023 16:00:00</v>
      </c>
      <c r="Q93" s="24">
        <f>EWMA!O98</f>
        <v>8.4844319218721296E-3</v>
      </c>
      <c r="R93">
        <f t="shared" si="18"/>
        <v>2.553197644095496E-4</v>
      </c>
      <c r="T93" s="18"/>
      <c r="W93" s="13" t="str">
        <f t="shared" si="13"/>
        <v>29/06/2023 16:00:00</v>
      </c>
      <c r="X93" s="24">
        <f>EWMA!U98</f>
        <v>-6.6631843930642148E-3</v>
      </c>
      <c r="Y93">
        <f t="shared" si="19"/>
        <v>4.3067074634355604E-4</v>
      </c>
      <c r="AA93" s="18"/>
      <c r="AD93" s="13" t="str">
        <f t="shared" si="14"/>
        <v>29/06/2023 16:00:00</v>
      </c>
      <c r="AE93" s="24">
        <f>EWMA!AA98</f>
        <v>1.9378129485407913E-2</v>
      </c>
      <c r="AF93">
        <f t="shared" si="20"/>
        <v>2.0259131253249867E-4</v>
      </c>
      <c r="AH93" s="18"/>
      <c r="AK93" s="13" t="str">
        <f t="shared" si="15"/>
        <v>29/06/2023 16:00:00</v>
      </c>
      <c r="AL93" s="24">
        <f>EWMA!AG98</f>
        <v>3.5277293778332186E-3</v>
      </c>
      <c r="AM93">
        <f t="shared" si="21"/>
        <v>2.4657074042627676E-4</v>
      </c>
      <c r="AO93" s="18"/>
    </row>
    <row r="94" spans="2:41" x14ac:dyDescent="0.2">
      <c r="B94" s="13" t="str">
        <f>EWMA!B99</f>
        <v>30/06/2023 16:00:00</v>
      </c>
      <c r="C94" s="24">
        <f>EWMA!C99</f>
        <v>2.2839662116253382E-2</v>
      </c>
      <c r="D94">
        <f t="shared" si="16"/>
        <v>1.8301594654862501E-4</v>
      </c>
      <c r="F94" s="18"/>
      <c r="I94" s="13" t="str">
        <f t="shared" si="11"/>
        <v>30/06/2023 16:00:00</v>
      </c>
      <c r="J94" s="24">
        <f>EWMA!I99</f>
        <v>1.9051145384563806E-2</v>
      </c>
      <c r="K94">
        <f t="shared" si="17"/>
        <v>3.9067775347839619E-4</v>
      </c>
      <c r="M94" s="18"/>
      <c r="P94" s="13" t="str">
        <f t="shared" si="12"/>
        <v>30/06/2023 16:00:00</v>
      </c>
      <c r="Q94" s="24">
        <f>EWMA!O99</f>
        <v>7.0793369419923256E-3</v>
      </c>
      <c r="R94">
        <f t="shared" si="18"/>
        <v>2.4698562661638705E-4</v>
      </c>
      <c r="T94" s="18"/>
      <c r="W94" s="13" t="str">
        <f t="shared" si="13"/>
        <v>30/06/2023 16:00:00</v>
      </c>
      <c r="X94" s="24">
        <f>EWMA!U99</f>
        <v>8.758157226323917E-3</v>
      </c>
      <c r="Y94">
        <f t="shared" si="19"/>
        <v>4.0204303035448985E-4</v>
      </c>
      <c r="AA94" s="18"/>
      <c r="AD94" s="13" t="str">
        <f t="shared" si="14"/>
        <v>30/06/2023 16:00:00</v>
      </c>
      <c r="AE94" s="24">
        <f>EWMA!AA99</f>
        <v>1.4418217171896957E-2</v>
      </c>
      <c r="AF94">
        <f t="shared" si="20"/>
        <v>2.2987961639550332E-4</v>
      </c>
      <c r="AH94" s="18"/>
      <c r="AK94" s="13" t="str">
        <f t="shared" si="15"/>
        <v>30/06/2023 16:00:00</v>
      </c>
      <c r="AL94" s="24">
        <f>EWMA!AG99</f>
        <v>7.4553574132639267E-3</v>
      </c>
      <c r="AM94">
        <f t="shared" si="21"/>
        <v>2.331580293911807E-4</v>
      </c>
      <c r="AO94" s="18"/>
    </row>
    <row r="95" spans="2:41" x14ac:dyDescent="0.2">
      <c r="B95" s="13" t="str">
        <f>EWMA!B100</f>
        <v>03/07/2023 13:05:00</v>
      </c>
      <c r="C95" s="24">
        <f>EWMA!C100</f>
        <v>-7.8151680019455765E-3</v>
      </c>
      <c r="D95">
        <f t="shared" si="16"/>
        <v>2.2687415195052316E-4</v>
      </c>
      <c r="F95" s="18"/>
      <c r="I95" s="13" t="str">
        <f t="shared" si="11"/>
        <v>03/07/2023 13:05:00</v>
      </c>
      <c r="J95" s="24">
        <f>EWMA!I100</f>
        <v>-1.0745261606448441E-3</v>
      </c>
      <c r="K95">
        <f t="shared" si="17"/>
        <v>3.9790096271548515E-4</v>
      </c>
      <c r="M95" s="18"/>
      <c r="P95" s="13" t="str">
        <f t="shared" si="12"/>
        <v>03/07/2023 13:05:00</v>
      </c>
      <c r="Q95" s="24">
        <f>EWMA!O100</f>
        <v>-8.9013230699326021E-4</v>
      </c>
      <c r="R95">
        <f t="shared" si="18"/>
        <v>2.3729826393841319E-4</v>
      </c>
      <c r="T95" s="18"/>
      <c r="W95" s="13" t="str">
        <f t="shared" si="13"/>
        <v>03/07/2023 13:05:00</v>
      </c>
      <c r="X95" s="24">
        <f>EWMA!U100</f>
        <v>1.5230477862253396E-2</v>
      </c>
      <c r="Y95">
        <f t="shared" si="19"/>
        <v>3.7950849206591636E-4</v>
      </c>
      <c r="AA95" s="18"/>
      <c r="AD95" s="13" t="str">
        <f t="shared" si="14"/>
        <v>03/07/2023 13:05:00</v>
      </c>
      <c r="AE95" s="24">
        <f>EWMA!AA100</f>
        <v>1.6767018637376906E-3</v>
      </c>
      <c r="AF95">
        <f t="shared" si="20"/>
        <v>2.3767807454764175E-4</v>
      </c>
      <c r="AH95" s="18"/>
      <c r="AK95" s="13" t="str">
        <f t="shared" si="15"/>
        <v>03/07/2023 13:05:00</v>
      </c>
      <c r="AL95" s="24">
        <f>EWMA!AG100</f>
        <v>5.4600055956490368E-4</v>
      </c>
      <c r="AM95">
        <f t="shared" si="21"/>
        <v>2.2539990604442646E-4</v>
      </c>
      <c r="AO95" s="18"/>
    </row>
    <row r="96" spans="2:41" x14ac:dyDescent="0.2">
      <c r="B96" s="13" t="str">
        <f>EWMA!B101</f>
        <v>05/07/2023 16:00:00</v>
      </c>
      <c r="C96" s="24">
        <f>EWMA!C101</f>
        <v>-5.8886540313434167E-3</v>
      </c>
      <c r="D96">
        <f t="shared" si="16"/>
        <v>2.2029381107677975E-4</v>
      </c>
      <c r="F96" s="18"/>
      <c r="I96" s="13" t="str">
        <f t="shared" si="11"/>
        <v>05/07/2023 16:00:00</v>
      </c>
      <c r="J96" s="24">
        <f>EWMA!I101</f>
        <v>1.227935687677213E-3</v>
      </c>
      <c r="K96">
        <f t="shared" si="17"/>
        <v>3.6822631554481747E-4</v>
      </c>
      <c r="M96" s="18"/>
      <c r="P96" s="13" t="str">
        <f t="shared" si="12"/>
        <v>05/07/2023 16:00:00</v>
      </c>
      <c r="Q96" s="24">
        <f>EWMA!O101</f>
        <v>-5.7412762960427147E-3</v>
      </c>
      <c r="R96">
        <f t="shared" si="18"/>
        <v>2.2364766317356643E-4</v>
      </c>
      <c r="T96" s="18"/>
      <c r="W96" s="13" t="str">
        <f t="shared" si="13"/>
        <v>05/07/2023 16:00:00</v>
      </c>
      <c r="X96" s="24">
        <f>EWMA!U101</f>
        <v>-2.223085646758572E-2</v>
      </c>
      <c r="Y96">
        <f t="shared" si="19"/>
        <v>3.7475206877597917E-4</v>
      </c>
      <c r="AA96" s="18"/>
      <c r="AD96" s="13" t="str">
        <f t="shared" si="14"/>
        <v>05/07/2023 16:00:00</v>
      </c>
      <c r="AE96" s="24">
        <f>EWMA!AA101</f>
        <v>1.952605572902448E-3</v>
      </c>
      <c r="AF96">
        <f t="shared" si="20"/>
        <v>2.2419137189352682E-4</v>
      </c>
      <c r="AH96" s="18"/>
      <c r="AK96" s="13" t="str">
        <f t="shared" si="15"/>
        <v>05/07/2023 16:00:00</v>
      </c>
      <c r="AL96" s="24">
        <f>EWMA!AG101</f>
        <v>5.877887827686468E-3</v>
      </c>
      <c r="AM96">
        <f t="shared" si="21"/>
        <v>2.1288972411987671E-4</v>
      </c>
      <c r="AO96" s="18"/>
    </row>
    <row r="97" spans="2:41" x14ac:dyDescent="0.2">
      <c r="B97" s="13" t="str">
        <f>EWMA!B102</f>
        <v>06/07/2023 16:00:00</v>
      </c>
      <c r="C97" s="24">
        <f>EWMA!C102</f>
        <v>2.5056128366851334E-3</v>
      </c>
      <c r="D97">
        <f t="shared" si="16"/>
        <v>2.1173170783667897E-4</v>
      </c>
      <c r="F97" s="18"/>
      <c r="I97" s="13" t="str">
        <f t="shared" si="11"/>
        <v>06/07/2023 16:00:00</v>
      </c>
      <c r="J97" s="24">
        <f>EWMA!I102</f>
        <v>-1.5614447254737042E-2</v>
      </c>
      <c r="K97">
        <f t="shared" si="17"/>
        <v>3.4155445151733686E-4</v>
      </c>
      <c r="M97" s="18"/>
      <c r="P97" s="13" t="str">
        <f t="shared" si="12"/>
        <v>06/07/2023 16:00:00</v>
      </c>
      <c r="Q97" s="24">
        <f>EWMA!O102</f>
        <v>-2.2187914975362218E-2</v>
      </c>
      <c r="R97">
        <f t="shared" si="18"/>
        <v>2.1457879258437941E-4</v>
      </c>
      <c r="T97" s="18"/>
      <c r="W97" s="13" t="str">
        <f t="shared" si="13"/>
        <v>06/07/2023 16:00:00</v>
      </c>
      <c r="X97" s="24">
        <f>EWMA!U102</f>
        <v>-8.1114886649048725E-3</v>
      </c>
      <c r="Y97">
        <f t="shared" si="19"/>
        <v>3.9669301771678268E-4</v>
      </c>
      <c r="AA97" s="18"/>
      <c r="AD97" s="13" t="str">
        <f t="shared" si="14"/>
        <v>06/07/2023 16:00:00</v>
      </c>
      <c r="AE97" s="24">
        <f>EWMA!AA102</f>
        <v>-4.0362043447515648E-3</v>
      </c>
      <c r="AF97">
        <f t="shared" si="20"/>
        <v>2.1215346342977635E-4</v>
      </c>
      <c r="AH97" s="18"/>
      <c r="AK97" s="13" t="str">
        <f t="shared" si="15"/>
        <v>06/07/2023 16:00:00</v>
      </c>
      <c r="AL97" s="24">
        <f>EWMA!AG102</f>
        <v>-1.2449652990920849E-2</v>
      </c>
      <c r="AM97">
        <f t="shared" si="21"/>
        <v>2.0505536274367686E-4</v>
      </c>
      <c r="AO97" s="18"/>
    </row>
    <row r="98" spans="2:41" x14ac:dyDescent="0.2">
      <c r="B98" s="13" t="str">
        <f>EWMA!B103</f>
        <v>07/07/2023 16:00:00</v>
      </c>
      <c r="C98" s="24">
        <f>EWMA!C103</f>
        <v>-5.9086683969717616E-3</v>
      </c>
      <c r="D98">
        <f t="shared" si="16"/>
        <v>2.0118628384074481E-4</v>
      </c>
      <c r="F98" s="18"/>
      <c r="I98" s="13" t="str">
        <f t="shared" si="11"/>
        <v>07/07/2023 16:00:00</v>
      </c>
      <c r="J98" s="24">
        <f>EWMA!I103</f>
        <v>1.1001892951366129E-2</v>
      </c>
      <c r="K98">
        <f t="shared" si="17"/>
        <v>3.4177766456302346E-4</v>
      </c>
      <c r="M98" s="18"/>
      <c r="P98" s="13" t="str">
        <f t="shared" si="12"/>
        <v>07/07/2023 16:00:00</v>
      </c>
      <c r="Q98" s="24">
        <f>EWMA!O103</f>
        <v>8.7268544727969154E-3</v>
      </c>
      <c r="R98">
        <f t="shared" si="18"/>
        <v>2.5234634738557671E-4</v>
      </c>
      <c r="T98" s="18"/>
      <c r="W98" s="13" t="str">
        <f t="shared" si="13"/>
        <v>07/07/2023 16:00:00</v>
      </c>
      <c r="X98" s="24">
        <f>EWMA!U103</f>
        <v>8.1114886649048795E-3</v>
      </c>
      <c r="Y98">
        <f t="shared" si="19"/>
        <v>3.7360268281866332E-4</v>
      </c>
      <c r="AA98" s="18"/>
      <c r="AD98" s="13" t="str">
        <f t="shared" si="14"/>
        <v>07/07/2023 16:00:00</v>
      </c>
      <c r="AE98" s="24">
        <f>EWMA!AA103</f>
        <v>-1.1409399558414241E-2</v>
      </c>
      <c r="AF98">
        <f t="shared" si="20"/>
        <v>2.0256704872855723E-4</v>
      </c>
      <c r="AH98" s="18"/>
      <c r="AK98" s="13" t="str">
        <f t="shared" si="15"/>
        <v>07/07/2023 16:00:00</v>
      </c>
      <c r="AL98" s="24">
        <f>EWMA!AG103</f>
        <v>3.6198141867374279E-3</v>
      </c>
      <c r="AM98">
        <f t="shared" si="21"/>
        <v>2.1004766249010215E-4</v>
      </c>
      <c r="AO98" s="18"/>
    </row>
    <row r="99" spans="2:41" x14ac:dyDescent="0.2">
      <c r="B99" s="13" t="str">
        <f>EWMA!B104</f>
        <v>10/07/2023 16:00:00</v>
      </c>
      <c r="C99" s="24">
        <f>EWMA!C104</f>
        <v>-1.0915239273545508E-2</v>
      </c>
      <c r="D99">
        <f t="shared" si="16"/>
        <v>1.9455854255553986E-4</v>
      </c>
      <c r="F99" s="18"/>
      <c r="I99" s="13" t="str">
        <f t="shared" si="11"/>
        <v>10/07/2023 16:00:00</v>
      </c>
      <c r="J99" s="24">
        <f>EWMA!I104</f>
        <v>-2.0630524230991387E-2</v>
      </c>
      <c r="K99">
        <f t="shared" si="17"/>
        <v>3.2970285254152248E-4</v>
      </c>
      <c r="M99" s="18"/>
      <c r="P99" s="13" t="str">
        <f t="shared" si="12"/>
        <v>10/07/2023 16:00:00</v>
      </c>
      <c r="Q99" s="24">
        <f>EWMA!O104</f>
        <v>6.6565664087735879E-3</v>
      </c>
      <c r="R99">
        <f t="shared" si="18"/>
        <v>2.4472674996602116E-4</v>
      </c>
      <c r="T99" s="18"/>
      <c r="W99" s="13" t="str">
        <f t="shared" si="13"/>
        <v>10/07/2023 16:00:00</v>
      </c>
      <c r="X99" s="24">
        <f>EWMA!U104</f>
        <v>5.254872838358818E-3</v>
      </c>
      <c r="Y99">
        <f t="shared" si="19"/>
        <v>3.528213814103559E-4</v>
      </c>
      <c r="AA99" s="18"/>
      <c r="AD99" s="13" t="str">
        <f t="shared" si="14"/>
        <v>10/07/2023 16:00:00</v>
      </c>
      <c r="AE99" s="24">
        <f>EWMA!AA104</f>
        <v>8.9135368085642621E-3</v>
      </c>
      <c r="AF99">
        <f t="shared" si="20"/>
        <v>2.0532648194002747E-4</v>
      </c>
      <c r="AH99" s="18"/>
      <c r="AK99" s="13" t="str">
        <f t="shared" si="15"/>
        <v>10/07/2023 16:00:00</v>
      </c>
      <c r="AL99" s="24">
        <f>EWMA!AG104</f>
        <v>2.4551062779958704E-2</v>
      </c>
      <c r="AM99">
        <f t="shared" si="21"/>
        <v>2.0035307068514953E-4</v>
      </c>
      <c r="AO99" s="18"/>
    </row>
    <row r="100" spans="2:41" x14ac:dyDescent="0.2">
      <c r="B100" s="13" t="str">
        <f>EWMA!B105</f>
        <v>11/07/2023 16:00:00</v>
      </c>
      <c r="C100" s="24">
        <f>EWMA!C105</f>
        <v>-2.813986831265311E-3</v>
      </c>
      <c r="D100">
        <f t="shared" si="16"/>
        <v>1.9701574171533142E-4</v>
      </c>
      <c r="F100" s="18"/>
      <c r="I100" s="13" t="str">
        <f t="shared" si="11"/>
        <v>11/07/2023 16:00:00</v>
      </c>
      <c r="J100" s="24">
        <f>EWMA!I105</f>
        <v>1.2895337148006333E-2</v>
      </c>
      <c r="K100">
        <f t="shared" si="17"/>
        <v>3.4929016410657657E-4</v>
      </c>
      <c r="M100" s="18"/>
      <c r="P100" s="13" t="str">
        <f t="shared" si="12"/>
        <v>11/07/2023 16:00:00</v>
      </c>
      <c r="Q100" s="24">
        <f>EWMA!O105</f>
        <v>1.8317517614896677E-2</v>
      </c>
      <c r="R100">
        <f t="shared" si="18"/>
        <v>2.3468461950605128E-4</v>
      </c>
      <c r="T100" s="18"/>
      <c r="W100" s="13" t="str">
        <f t="shared" si="13"/>
        <v>11/07/2023 16:00:00</v>
      </c>
      <c r="X100" s="24">
        <f>EWMA!U105</f>
        <v>1.3190055858169224E-2</v>
      </c>
      <c r="Y100">
        <f t="shared" si="19"/>
        <v>3.3030033598712143E-4</v>
      </c>
      <c r="AA100" s="18"/>
      <c r="AD100" s="13" t="str">
        <f t="shared" si="14"/>
        <v>11/07/2023 16:00:00</v>
      </c>
      <c r="AE100" s="24">
        <f>EWMA!AA105</f>
        <v>1.427944664006937E-2</v>
      </c>
      <c r="AF100">
        <f t="shared" si="20"/>
        <v>2.0273815307835785E-4</v>
      </c>
      <c r="AH100" s="18"/>
      <c r="AK100" s="13" t="str">
        <f t="shared" si="15"/>
        <v>11/07/2023 16:00:00</v>
      </c>
      <c r="AL100" s="24">
        <f>EWMA!AG105</f>
        <v>8.086871055927888E-3</v>
      </c>
      <c r="AM100">
        <f t="shared" si="21"/>
        <v>2.5058720443230017E-4</v>
      </c>
      <c r="AO100" s="18"/>
    </row>
    <row r="101" spans="2:41" x14ac:dyDescent="0.2">
      <c r="B101" s="13" t="str">
        <f>EWMA!B106</f>
        <v>12/07/2023 16:00:00</v>
      </c>
      <c r="C101" s="24">
        <f>EWMA!C106</f>
        <v>8.9454083340733282E-3</v>
      </c>
      <c r="D101">
        <f t="shared" si="16"/>
        <v>1.8810594054718738E-4</v>
      </c>
      <c r="F101" s="18"/>
      <c r="I101" s="13" t="str">
        <f t="shared" si="11"/>
        <v>12/07/2023 16:00:00</v>
      </c>
      <c r="J101" s="24">
        <f>EWMA!I106</f>
        <v>1.5563916913060876E-2</v>
      </c>
      <c r="K101">
        <f t="shared" si="17"/>
        <v>3.4098845681474697E-4</v>
      </c>
      <c r="M101" s="18"/>
      <c r="P101" s="13" t="str">
        <f t="shared" si="12"/>
        <v>12/07/2023 16:00:00</v>
      </c>
      <c r="Q101" s="24">
        <f>EWMA!O106</f>
        <v>9.5670417520482397E-3</v>
      </c>
      <c r="R101">
        <f t="shared" si="18"/>
        <v>2.5476594739808994E-4</v>
      </c>
      <c r="T101" s="18"/>
      <c r="W101" s="13" t="str">
        <f t="shared" si="13"/>
        <v>12/07/2023 16:00:00</v>
      </c>
      <c r="X101" s="24">
        <f>EWMA!U106</f>
        <v>1.3783599701213596E-3</v>
      </c>
      <c r="Y101">
        <f t="shared" si="19"/>
        <v>3.2466631996679084E-4</v>
      </c>
      <c r="AA101" s="18"/>
      <c r="AD101" s="13" t="str">
        <f t="shared" si="14"/>
        <v>12/07/2023 16:00:00</v>
      </c>
      <c r="AE101" s="24">
        <f>EWMA!AA106</f>
        <v>7.2386945843839765E-3</v>
      </c>
      <c r="AF101">
        <f t="shared" si="20"/>
        <v>2.1285255837917195E-4</v>
      </c>
      <c r="AH101" s="18"/>
      <c r="AK101" s="13" t="str">
        <f t="shared" si="15"/>
        <v>12/07/2023 16:00:00</v>
      </c>
      <c r="AL101" s="24">
        <f>EWMA!AG106</f>
        <v>1.785574169720416E-2</v>
      </c>
      <c r="AM101">
        <f t="shared" si="21"/>
        <v>2.4206757836171033E-4</v>
      </c>
      <c r="AO101" s="18"/>
    </row>
    <row r="102" spans="2:41" x14ac:dyDescent="0.2">
      <c r="B102" s="13" t="str">
        <f>EWMA!B107</f>
        <v>13/07/2023 16:00:00</v>
      </c>
      <c r="C102" s="24">
        <f>EWMA!C107</f>
        <v>4.0493337127456971E-3</v>
      </c>
      <c r="D102">
        <f t="shared" si="16"/>
        <v>1.8729657931545134E-4</v>
      </c>
      <c r="F102" s="18"/>
      <c r="I102" s="13" t="str">
        <f t="shared" si="11"/>
        <v>13/07/2023 16:00:00</v>
      </c>
      <c r="J102" s="24">
        <f>EWMA!I107</f>
        <v>2.6406664506093643E-2</v>
      </c>
      <c r="K102">
        <f t="shared" si="17"/>
        <v>3.4111073974579624E-4</v>
      </c>
      <c r="M102" s="18"/>
      <c r="P102" s="13" t="str">
        <f t="shared" si="12"/>
        <v>13/07/2023 16:00:00</v>
      </c>
      <c r="Q102" s="24">
        <f>EWMA!O107</f>
        <v>-1.3432331866889045E-2</v>
      </c>
      <c r="R102">
        <f t="shared" si="18"/>
        <v>2.4844126616390002E-4</v>
      </c>
      <c r="T102" s="18"/>
      <c r="W102" s="13" t="str">
        <f t="shared" si="13"/>
        <v>13/07/2023 16:00:00</v>
      </c>
      <c r="X102" s="24">
        <f>EWMA!U107</f>
        <v>2.4154942035043356E-2</v>
      </c>
      <c r="Y102">
        <f t="shared" si="19"/>
        <v>3.0238965659202746E-4</v>
      </c>
      <c r="AA102" s="18"/>
      <c r="AD102" s="13" t="str">
        <f t="shared" si="14"/>
        <v>13/07/2023 16:00:00</v>
      </c>
      <c r="AE102" s="24">
        <f>EWMA!AA107</f>
        <v>-3.2449298256650077E-4</v>
      </c>
      <c r="AF102">
        <f t="shared" si="20"/>
        <v>2.0680664848281538E-4</v>
      </c>
      <c r="AH102" s="18"/>
      <c r="AK102" s="13" t="str">
        <f t="shared" si="15"/>
        <v>13/07/2023 16:00:00</v>
      </c>
      <c r="AL102" s="24">
        <f>EWMA!AG107</f>
        <v>-8.258030517990329E-3</v>
      </c>
      <c r="AM102">
        <f t="shared" si="21"/>
        <v>2.5974038340610575E-4</v>
      </c>
      <c r="AO102" s="18"/>
    </row>
    <row r="103" spans="2:41" x14ac:dyDescent="0.2">
      <c r="B103" s="13" t="str">
        <f>EWMA!B108</f>
        <v>14/07/2023 16:00:00</v>
      </c>
      <c r="C103" s="24">
        <f>EWMA!C108</f>
        <v>7.8692656790220266E-4</v>
      </c>
      <c r="D103">
        <f t="shared" si="16"/>
        <v>1.8020646776454344E-4</v>
      </c>
      <c r="F103" s="18"/>
      <c r="I103" s="13" t="str">
        <f t="shared" si="11"/>
        <v>14/07/2023 16:00:00</v>
      </c>
      <c r="J103" s="24">
        <f>EWMA!I108</f>
        <v>2.8254907636818217E-3</v>
      </c>
      <c r="K103">
        <f t="shared" si="17"/>
        <v>3.8672388568560629E-4</v>
      </c>
      <c r="M103" s="18"/>
      <c r="P103" s="13" t="str">
        <f t="shared" si="12"/>
        <v>14/07/2023 16:00:00</v>
      </c>
      <c r="Q103" s="24">
        <f>EWMA!O108</f>
        <v>-2.5267344411246447E-2</v>
      </c>
      <c r="R103">
        <f t="shared" si="18"/>
        <v>2.5163808921029496E-4</v>
      </c>
      <c r="T103" s="18"/>
      <c r="W103" s="13" t="str">
        <f t="shared" si="13"/>
        <v>14/07/2023 16:00:00</v>
      </c>
      <c r="X103" s="24">
        <f>EWMA!U108</f>
        <v>7.7013606828129841E-3</v>
      </c>
      <c r="Y103">
        <f t="shared" si="19"/>
        <v>3.4049097879216249E-4</v>
      </c>
      <c r="AA103" s="18"/>
      <c r="AD103" s="13" t="str">
        <f t="shared" si="14"/>
        <v>14/07/2023 16:00:00</v>
      </c>
      <c r="AE103" s="24">
        <f>EWMA!AA108</f>
        <v>4.8563732488005875E-3</v>
      </c>
      <c r="AF103">
        <f t="shared" si="20"/>
        <v>1.9613651215110486E-4</v>
      </c>
      <c r="AH103" s="18"/>
      <c r="AK103" s="13" t="str">
        <f t="shared" si="15"/>
        <v>14/07/2023 16:00:00</v>
      </c>
      <c r="AL103" s="24">
        <f>EWMA!AG108</f>
        <v>-2.8380741181471534E-3</v>
      </c>
      <c r="AM103">
        <f t="shared" si="21"/>
        <v>2.5058516991837527E-4</v>
      </c>
      <c r="AO103" s="18"/>
    </row>
    <row r="104" spans="2:41" x14ac:dyDescent="0.2">
      <c r="B104" s="13" t="str">
        <f>EWMA!B109</f>
        <v>17/07/2023 16:00:00</v>
      </c>
      <c r="C104" s="24">
        <f>EWMA!C109</f>
        <v>1.7157538496479198E-2</v>
      </c>
      <c r="D104">
        <f t="shared" si="16"/>
        <v>1.722477401378364E-4</v>
      </c>
      <c r="F104" s="18"/>
      <c r="I104" s="13" t="str">
        <f t="shared" si="11"/>
        <v>17/07/2023 16:00:00</v>
      </c>
      <c r="J104" s="24">
        <f>EWMA!I109</f>
        <v>-8.3507792174199631E-3</v>
      </c>
      <c r="K104">
        <f t="shared" si="17"/>
        <v>3.588497570885847E-4</v>
      </c>
      <c r="M104" s="18"/>
      <c r="P104" s="13" t="str">
        <f t="shared" si="12"/>
        <v>17/07/2023 16:00:00</v>
      </c>
      <c r="Q104" s="24">
        <f>EWMA!O109</f>
        <v>-9.1199276726946197E-4</v>
      </c>
      <c r="R104">
        <f t="shared" si="18"/>
        <v>3.0031176526193866E-4</v>
      </c>
      <c r="T104" s="18"/>
      <c r="W104" s="13" t="str">
        <f t="shared" si="13"/>
        <v>17/07/2023 16:00:00</v>
      </c>
      <c r="X104" s="24">
        <f>EWMA!U109</f>
        <v>-1.3432035391798016E-2</v>
      </c>
      <c r="Y104">
        <f t="shared" si="19"/>
        <v>3.2237238344001479E-4</v>
      </c>
      <c r="AA104" s="18"/>
      <c r="AD104" s="13" t="str">
        <f t="shared" si="14"/>
        <v>17/07/2023 16:00:00</v>
      </c>
      <c r="AE104" s="24">
        <f>EWMA!AA109</f>
        <v>-7.7046393193834885E-4</v>
      </c>
      <c r="AF104">
        <f t="shared" si="20"/>
        <v>1.8888106120550414E-4</v>
      </c>
      <c r="AH104" s="18"/>
      <c r="AK104" s="13" t="str">
        <f t="shared" si="15"/>
        <v>17/07/2023 16:00:00</v>
      </c>
      <c r="AL104" s="24">
        <f>EWMA!AG109</f>
        <v>1.2344544248975914E-2</v>
      </c>
      <c r="AM104">
        <f t="shared" si="21"/>
        <v>2.3633203884985491E-4</v>
      </c>
      <c r="AO104" s="18"/>
    </row>
    <row r="105" spans="2:41" x14ac:dyDescent="0.2">
      <c r="B105" s="13" t="str">
        <f>EWMA!B110</f>
        <v>18/07/2023 16:00:00</v>
      </c>
      <c r="C105" s="24">
        <f>EWMA!C110</f>
        <v>-1.3411742441602579E-3</v>
      </c>
      <c r="D105">
        <f t="shared" si="16"/>
        <v>1.9445813503855125E-4</v>
      </c>
      <c r="F105" s="18"/>
      <c r="I105" s="13" t="str">
        <f t="shared" si="11"/>
        <v>18/07/2023 16:00:00</v>
      </c>
      <c r="J105" s="24">
        <f>EWMA!I110</f>
        <v>-5.4806999310417241E-3</v>
      </c>
      <c r="K105">
        <f t="shared" si="17"/>
        <v>3.3993763537835465E-4</v>
      </c>
      <c r="M105" s="18"/>
      <c r="P105" s="13" t="str">
        <f t="shared" si="12"/>
        <v>18/07/2023 16:00:00</v>
      </c>
      <c r="Q105" s="24">
        <f>EWMA!O110</f>
        <v>2.0182955514992345E-3</v>
      </c>
      <c r="R105">
        <f t="shared" si="18"/>
        <v>2.8036375349914638E-4</v>
      </c>
      <c r="T105" s="18"/>
      <c r="W105" s="13" t="str">
        <f t="shared" si="13"/>
        <v>18/07/2023 16:00:00</v>
      </c>
      <c r="X105" s="24">
        <f>EWMA!U110</f>
        <v>-1.7391742711869107E-2</v>
      </c>
      <c r="Y105">
        <f t="shared" si="19"/>
        <v>3.1817529837687163E-4</v>
      </c>
      <c r="AA105" s="18"/>
      <c r="AD105" s="13" t="str">
        <f t="shared" si="14"/>
        <v>18/07/2023 16:00:00</v>
      </c>
      <c r="AE105" s="24">
        <f>EWMA!AA110</f>
        <v>-1.009554278825284E-2</v>
      </c>
      <c r="AF105">
        <f t="shared" si="20"/>
        <v>1.800523106158033E-4</v>
      </c>
      <c r="AH105" s="18"/>
      <c r="AK105" s="13" t="str">
        <f t="shared" si="15"/>
        <v>18/07/2023 16:00:00</v>
      </c>
      <c r="AL105" s="24">
        <f>EWMA!AG110</f>
        <v>-8.4573722586956182E-3</v>
      </c>
      <c r="AM105">
        <f t="shared" si="21"/>
        <v>2.379360883585892E-4</v>
      </c>
      <c r="AO105" s="18"/>
    </row>
    <row r="106" spans="2:41" x14ac:dyDescent="0.2">
      <c r="B106" s="13" t="str">
        <f>EWMA!B111</f>
        <v>19/07/2023 16:00:00</v>
      </c>
      <c r="C106" s="24">
        <f>EWMA!C111</f>
        <v>7.0468105302110336E-3</v>
      </c>
      <c r="D106">
        <f t="shared" si="16"/>
        <v>1.8519217838248699E-4</v>
      </c>
      <c r="F106" s="18"/>
      <c r="I106" s="13" t="str">
        <f t="shared" si="11"/>
        <v>19/07/2023 16:00:00</v>
      </c>
      <c r="J106" s="24">
        <f>EWMA!I111</f>
        <v>1.8867780713501207E-2</v>
      </c>
      <c r="K106">
        <f t="shared" si="17"/>
        <v>3.1894737863316842E-4</v>
      </c>
      <c r="M106" s="18"/>
      <c r="P106" s="13" t="str">
        <f t="shared" si="12"/>
        <v>19/07/2023 16:00:00</v>
      </c>
      <c r="Q106" s="24">
        <f>EWMA!O111</f>
        <v>6.0952075619463714E-3</v>
      </c>
      <c r="R106">
        <f t="shared" si="18"/>
        <v>2.6273468910733709E-4</v>
      </c>
      <c r="T106" s="18"/>
      <c r="W106" s="13" t="str">
        <f t="shared" si="13"/>
        <v>19/07/2023 16:00:00</v>
      </c>
      <c r="X106" s="24">
        <f>EWMA!U111</f>
        <v>1.2307847674596773E-2</v>
      </c>
      <c r="Y106">
        <f t="shared" si="19"/>
        <v>3.2660201526757865E-4</v>
      </c>
      <c r="AA106" s="18"/>
      <c r="AD106" s="13" t="str">
        <f t="shared" si="14"/>
        <v>19/07/2023 16:00:00</v>
      </c>
      <c r="AE106" s="24">
        <f>EWMA!AA111</f>
        <v>2.7623269012823473E-4</v>
      </c>
      <c r="AF106">
        <f t="shared" si="20"/>
        <v>1.8223805877327996E-4</v>
      </c>
      <c r="AH106" s="18"/>
      <c r="AK106" s="13" t="str">
        <f t="shared" si="15"/>
        <v>19/07/2023 16:00:00</v>
      </c>
      <c r="AL106" s="24">
        <f>EWMA!AG111</f>
        <v>-6.7333237033779551E-3</v>
      </c>
      <c r="AM106">
        <f t="shared" si="21"/>
        <v>2.3129447880344497E-4</v>
      </c>
      <c r="AO106" s="18"/>
    </row>
    <row r="107" spans="2:41" x14ac:dyDescent="0.2">
      <c r="B107" s="13" t="str">
        <f>EWMA!B112</f>
        <v>20/07/2023 16:00:00</v>
      </c>
      <c r="C107" s="24">
        <f>EWMA!C112</f>
        <v>-1.0148710344557488E-2</v>
      </c>
      <c r="D107">
        <f t="shared" si="16"/>
        <v>1.816382178336756E-4</v>
      </c>
      <c r="F107" s="18"/>
      <c r="I107" s="13" t="str">
        <f t="shared" si="11"/>
        <v>20/07/2023 16:00:00</v>
      </c>
      <c r="J107" s="24">
        <f>EWMA!I112</f>
        <v>-4.0711185057013585E-2</v>
      </c>
      <c r="K107">
        <f t="shared" si="17"/>
        <v>3.3264839574359236E-4</v>
      </c>
      <c r="M107" s="18"/>
      <c r="P107" s="13" t="str">
        <f t="shared" si="12"/>
        <v>20/07/2023 16:00:00</v>
      </c>
      <c r="Q107" s="24">
        <f>EWMA!O112</f>
        <v>1.0993713862637255E-2</v>
      </c>
      <c r="R107">
        <f t="shared" si="18"/>
        <v>2.5017600420332645E-4</v>
      </c>
      <c r="T107" s="18"/>
      <c r="W107" s="13" t="str">
        <f t="shared" si="13"/>
        <v>20/07/2023 16:00:00</v>
      </c>
      <c r="X107" s="24">
        <f>EWMA!U112</f>
        <v>-1.7135443257337696E-2</v>
      </c>
      <c r="Y107">
        <f t="shared" si="19"/>
        <v>3.1908861034773918E-4</v>
      </c>
      <c r="AA107" s="18"/>
      <c r="AD107" s="13" t="str">
        <f t="shared" si="14"/>
        <v>20/07/2023 16:00:00</v>
      </c>
      <c r="AE107" s="24">
        <f>EWMA!AA112</f>
        <v>-5.2741954935258762E-4</v>
      </c>
      <c r="AF107">
        <f t="shared" si="20"/>
        <v>1.7402188258277101E-4</v>
      </c>
      <c r="AH107" s="18"/>
      <c r="AK107" s="13" t="str">
        <f t="shared" si="15"/>
        <v>20/07/2023 16:00:00</v>
      </c>
      <c r="AL107" s="24">
        <f>EWMA!AG112</f>
        <v>2.2545574509469615E-2</v>
      </c>
      <c r="AM107">
        <f t="shared" si="21"/>
        <v>2.2269834235602118E-4</v>
      </c>
      <c r="AO107" s="18"/>
    </row>
    <row r="108" spans="2:41" x14ac:dyDescent="0.2">
      <c r="B108" s="13" t="str">
        <f>EWMA!B113</f>
        <v>21/07/2023 16:00:00</v>
      </c>
      <c r="C108" s="24">
        <f>EWMA!C113</f>
        <v>-6.1807140950263561E-3</v>
      </c>
      <c r="D108">
        <f t="shared" si="16"/>
        <v>1.8377299825281877E-4</v>
      </c>
      <c r="F108" s="18"/>
      <c r="I108" s="13" t="str">
        <f t="shared" si="11"/>
        <v>21/07/2023 16:00:00</v>
      </c>
      <c r="J108" s="24">
        <f>EWMA!I113</f>
        <v>3.0773965468286355E-4</v>
      </c>
      <c r="K108">
        <f t="shared" si="17"/>
        <v>4.7510704103794079E-4</v>
      </c>
      <c r="M108" s="18"/>
      <c r="P108" s="13" t="str">
        <f t="shared" si="12"/>
        <v>21/07/2023 16:00:00</v>
      </c>
      <c r="Q108" s="24">
        <f>EWMA!O113</f>
        <v>1.4535785463540165E-2</v>
      </c>
      <c r="R108">
        <f t="shared" si="18"/>
        <v>2.4724336961485762E-4</v>
      </c>
      <c r="T108" s="18"/>
      <c r="W108" s="13" t="str">
        <f t="shared" si="13"/>
        <v>21/07/2023 16:00:00</v>
      </c>
      <c r="X108" s="24">
        <f>EWMA!U113</f>
        <v>6.9108503096046805E-4</v>
      </c>
      <c r="Y108">
        <f t="shared" si="19"/>
        <v>3.265391546413075E-4</v>
      </c>
      <c r="AA108" s="18"/>
      <c r="AD108" s="13" t="str">
        <f t="shared" si="14"/>
        <v>21/07/2023 16:00:00</v>
      </c>
      <c r="AE108" s="24">
        <f>EWMA!AA113</f>
        <v>-1.4329711458406895E-3</v>
      </c>
      <c r="AF108">
        <f t="shared" si="20"/>
        <v>1.6664750868083852E-4</v>
      </c>
      <c r="AH108" s="18"/>
      <c r="AK108" s="13" t="str">
        <f t="shared" si="15"/>
        <v>21/07/2023 16:00:00</v>
      </c>
      <c r="AL108" s="24">
        <f>EWMA!AG113</f>
        <v>-2.9975731784404806E-3</v>
      </c>
      <c r="AM108">
        <f t="shared" si="21"/>
        <v>2.6125371808727852E-4</v>
      </c>
      <c r="AO108" s="18"/>
    </row>
    <row r="109" spans="2:41" x14ac:dyDescent="0.2">
      <c r="B109" s="13" t="str">
        <f>EWMA!B114</f>
        <v>24/07/2023 16:00:00</v>
      </c>
      <c r="C109" s="24">
        <f>EWMA!C114</f>
        <v>4.2111892539572022E-3</v>
      </c>
      <c r="D109">
        <f t="shared" si="16"/>
        <v>1.7921543908766988E-4</v>
      </c>
      <c r="F109" s="18"/>
      <c r="I109" s="13" t="str">
        <f t="shared" si="11"/>
        <v>24/07/2023 16:00:00</v>
      </c>
      <c r="J109" s="24">
        <f>EWMA!I114</f>
        <v>-9.2736367853291021E-3</v>
      </c>
      <c r="K109">
        <f t="shared" si="17"/>
        <v>4.3760580635657069E-4</v>
      </c>
      <c r="M109" s="18"/>
      <c r="P109" s="13" t="str">
        <f t="shared" si="12"/>
        <v>24/07/2023 16:00:00</v>
      </c>
      <c r="Q109" s="24">
        <f>EWMA!O114</f>
        <v>1.9531992804942545E-2</v>
      </c>
      <c r="R109">
        <f t="shared" si="18"/>
        <v>2.5364582566694247E-4</v>
      </c>
      <c r="T109" s="18"/>
      <c r="W109" s="13" t="str">
        <f t="shared" si="13"/>
        <v>24/07/2023 16:00:00</v>
      </c>
      <c r="X109" s="24">
        <f>EWMA!U114</f>
        <v>1.6104511154287297E-2</v>
      </c>
      <c r="Y109">
        <f t="shared" si="19"/>
        <v>3.0393299425314783E-4</v>
      </c>
      <c r="AA109" s="18"/>
      <c r="AD109" s="13" t="str">
        <f t="shared" si="14"/>
        <v>24/07/2023 16:00:00</v>
      </c>
      <c r="AE109" s="24">
        <f>EWMA!AA114</f>
        <v>1.8198637565572041E-2</v>
      </c>
      <c r="AF109">
        <f t="shared" si="20"/>
        <v>1.601880779091273E-4</v>
      </c>
      <c r="AH109" s="18"/>
      <c r="AK109" s="13" t="str">
        <f t="shared" si="15"/>
        <v>24/07/2023 16:00:00</v>
      </c>
      <c r="AL109" s="24">
        <f>EWMA!AG114</f>
        <v>-5.177323439488191E-4</v>
      </c>
      <c r="AM109">
        <f t="shared" si="21"/>
        <v>2.4602680092006615E-4</v>
      </c>
      <c r="AO109" s="18"/>
    </row>
    <row r="110" spans="2:41" x14ac:dyDescent="0.2">
      <c r="B110" s="13" t="str">
        <f>EWMA!B115</f>
        <v>25/07/2023 16:00:00</v>
      </c>
      <c r="C110" s="24">
        <f>EWMA!C115</f>
        <v>4.5034628484867016E-3</v>
      </c>
      <c r="D110">
        <f t="shared" si="16"/>
        <v>1.7306712933097253E-4</v>
      </c>
      <c r="F110" s="18"/>
      <c r="I110" s="13" t="str">
        <f t="shared" si="11"/>
        <v>25/07/2023 16:00:00</v>
      </c>
      <c r="J110" s="24">
        <f>EWMA!I115</f>
        <v>2.5588351883069809E-3</v>
      </c>
      <c r="K110">
        <f t="shared" si="17"/>
        <v>4.1244439964009677E-4</v>
      </c>
      <c r="M110" s="18"/>
      <c r="P110" s="13" t="str">
        <f t="shared" si="12"/>
        <v>25/07/2023 16:00:00</v>
      </c>
      <c r="Q110" s="24">
        <f>EWMA!O115</f>
        <v>4.562558010423612E-3</v>
      </c>
      <c r="R110">
        <f t="shared" si="18"/>
        <v>2.7642730240600615E-4</v>
      </c>
      <c r="T110" s="18"/>
      <c r="W110" s="13" t="str">
        <f t="shared" si="13"/>
        <v>25/07/2023 16:00:00</v>
      </c>
      <c r="X110" s="24">
        <f>EWMA!U115</f>
        <v>-7.1635987736418409E-3</v>
      </c>
      <c r="Y110">
        <f t="shared" si="19"/>
        <v>3.0947262922684877E-4</v>
      </c>
      <c r="AA110" s="18"/>
      <c r="AD110" s="13" t="str">
        <f t="shared" si="14"/>
        <v>25/07/2023 16:00:00</v>
      </c>
      <c r="AE110" s="24">
        <f>EWMA!AA115</f>
        <v>-8.7089761063046268E-3</v>
      </c>
      <c r="AF110">
        <f t="shared" si="20"/>
        <v>1.8728499913838164E-4</v>
      </c>
      <c r="AH110" s="18"/>
      <c r="AK110" s="13" t="str">
        <f t="shared" si="15"/>
        <v>25/07/2023 16:00:00</v>
      </c>
      <c r="AL110" s="24">
        <f>EWMA!AG115</f>
        <v>9.9964762984926757E-3</v>
      </c>
      <c r="AM110">
        <f t="shared" si="21"/>
        <v>2.3145092282554329E-4</v>
      </c>
      <c r="AO110" s="18"/>
    </row>
    <row r="111" spans="2:41" x14ac:dyDescent="0.2">
      <c r="B111" s="13" t="str">
        <f>EWMA!B116</f>
        <v>26/07/2023 16:00:00</v>
      </c>
      <c r="C111" s="24">
        <f>EWMA!C116</f>
        <v>4.5346877665754255E-3</v>
      </c>
      <c r="D111">
        <f t="shared" si="16"/>
        <v>1.677883313488235E-4</v>
      </c>
      <c r="F111" s="18"/>
      <c r="I111" s="13" t="str">
        <f t="shared" si="11"/>
        <v>26/07/2023 16:00:00</v>
      </c>
      <c r="J111" s="24">
        <f>EWMA!I116</f>
        <v>-7.6181960484799967E-3</v>
      </c>
      <c r="K111">
        <f t="shared" si="17"/>
        <v>3.8185465795175817E-4</v>
      </c>
      <c r="M111" s="18"/>
      <c r="P111" s="13" t="str">
        <f t="shared" si="12"/>
        <v>26/07/2023 16:00:00</v>
      </c>
      <c r="Q111" s="24">
        <f>EWMA!O116</f>
        <v>-7.5332248812887276E-3</v>
      </c>
      <c r="R111">
        <f t="shared" si="18"/>
        <v>2.6086605755585213E-4</v>
      </c>
      <c r="T111" s="18"/>
      <c r="W111" s="13" t="str">
        <f t="shared" si="13"/>
        <v>26/07/2023 16:00:00</v>
      </c>
      <c r="X111" s="24">
        <f>EWMA!U116</f>
        <v>6.1433640311763394E-3</v>
      </c>
      <c r="Y111">
        <f t="shared" si="19"/>
        <v>2.936565678716168E-4</v>
      </c>
      <c r="AA111" s="18"/>
      <c r="AD111" s="13" t="str">
        <f t="shared" si="14"/>
        <v>26/07/2023 16:00:00</v>
      </c>
      <c r="AE111" s="24">
        <f>EWMA!AA116</f>
        <v>2.8120313668821869E-3</v>
      </c>
      <c r="AF111">
        <f t="shared" si="20"/>
        <v>1.8614036724386824E-4</v>
      </c>
      <c r="AH111" s="18"/>
      <c r="AK111" s="13" t="str">
        <f t="shared" si="15"/>
        <v>26/07/2023 16:00:00</v>
      </c>
      <c r="AL111" s="24">
        <f>EWMA!AG116</f>
        <v>-1.8474807677077941E-3</v>
      </c>
      <c r="AM111">
        <f t="shared" si="21"/>
        <v>2.2829778508619218E-4</v>
      </c>
      <c r="AO111" s="18"/>
    </row>
    <row r="112" spans="2:41" x14ac:dyDescent="0.2">
      <c r="B112" s="13" t="str">
        <f>EWMA!B117</f>
        <v>27/07/2023 16:00:00</v>
      </c>
      <c r="C112" s="24">
        <f>EWMA!C117</f>
        <v>-6.6027269691374931E-3</v>
      </c>
      <c r="D112">
        <f t="shared" si="16"/>
        <v>1.6306563189399711E-4</v>
      </c>
      <c r="F112" s="18"/>
      <c r="I112" s="13" t="str">
        <f t="shared" si="11"/>
        <v>27/07/2023 16:00:00</v>
      </c>
      <c r="J112" s="24">
        <f>EWMA!I117</f>
        <v>7.8003124079867401E-4</v>
      </c>
      <c r="K112">
        <f t="shared" si="17"/>
        <v>3.5947230289073414E-4</v>
      </c>
      <c r="M112" s="18"/>
      <c r="P112" s="13" t="str">
        <f t="shared" si="12"/>
        <v>27/07/2023 16:00:00</v>
      </c>
      <c r="Q112" s="24">
        <f>EWMA!O117</f>
        <v>-1.0467385291175543E-2</v>
      </c>
      <c r="R112">
        <f t="shared" si="18"/>
        <v>2.5045383201665705E-4</v>
      </c>
      <c r="T112" s="18"/>
      <c r="W112" s="13" t="str">
        <f t="shared" si="13"/>
        <v>27/07/2023 16:00:00</v>
      </c>
      <c r="X112" s="24">
        <f>EWMA!U117</f>
        <v>6.9333065400761354E-2</v>
      </c>
      <c r="Y112">
        <f t="shared" si="19"/>
        <v>2.7806462583714856E-4</v>
      </c>
      <c r="AA112" s="18"/>
      <c r="AD112" s="13" t="str">
        <f t="shared" si="14"/>
        <v>27/07/2023 16:00:00</v>
      </c>
      <c r="AE112" s="24">
        <f>EWMA!AA117</f>
        <v>-1.9852329085454423E-2</v>
      </c>
      <c r="AF112">
        <f t="shared" si="20"/>
        <v>1.7831700348506477E-4</v>
      </c>
      <c r="AH112" s="18"/>
      <c r="AK112" s="13" t="str">
        <f t="shared" si="15"/>
        <v>27/07/2023 16:00:00</v>
      </c>
      <c r="AL112" s="24">
        <f>EWMA!AG117</f>
        <v>-1.9921804317347257E-2</v>
      </c>
      <c r="AM112">
        <f t="shared" si="21"/>
        <v>2.1580929096438062E-4</v>
      </c>
      <c r="AO112" s="18"/>
    </row>
    <row r="113" spans="2:41" x14ac:dyDescent="0.2">
      <c r="B113" s="13" t="str">
        <f>EWMA!B118</f>
        <v>28/07/2023 16:00:00</v>
      </c>
      <c r="C113" s="24">
        <f>EWMA!C118</f>
        <v>1.3417499839381564E-2</v>
      </c>
      <c r="D113">
        <f t="shared" si="16"/>
        <v>1.6111823308741517E-4</v>
      </c>
      <c r="F113" s="18"/>
      <c r="I113" s="13" t="str">
        <f t="shared" si="11"/>
        <v>28/07/2023 16:00:00</v>
      </c>
      <c r="J113" s="24">
        <f>EWMA!I118</f>
        <v>3.0410083471126542E-2</v>
      </c>
      <c r="K113">
        <f t="shared" si="17"/>
        <v>3.3358591139079005E-4</v>
      </c>
      <c r="M113" s="18"/>
      <c r="P113" s="13" t="str">
        <f t="shared" si="12"/>
        <v>28/07/2023 16:00:00</v>
      </c>
      <c r="Q113" s="24">
        <f>EWMA!O118</f>
        <v>-4.9602964857206567E-3</v>
      </c>
      <c r="R113">
        <f t="shared" si="18"/>
        <v>2.4636396863678931E-4</v>
      </c>
      <c r="T113" s="18"/>
      <c r="W113" s="13" t="str">
        <f t="shared" si="13"/>
        <v>28/07/2023 16:00:00</v>
      </c>
      <c r="X113" s="24">
        <f>EWMA!U118</f>
        <v>8.5349024498372859E-3</v>
      </c>
      <c r="Y113">
        <f t="shared" si="19"/>
        <v>7.409174883004346E-4</v>
      </c>
      <c r="AA113" s="18"/>
      <c r="AD113" s="13" t="str">
        <f t="shared" si="14"/>
        <v>28/07/2023 16:00:00</v>
      </c>
      <c r="AE113" s="24">
        <f>EWMA!AA118</f>
        <v>-3.9113147672060139E-3</v>
      </c>
      <c r="AF113">
        <f t="shared" si="20"/>
        <v>2.0989285899852958E-4</v>
      </c>
      <c r="AH113" s="18"/>
      <c r="AK113" s="13" t="str">
        <f t="shared" si="15"/>
        <v>28/07/2023 16:00:00</v>
      </c>
      <c r="AL113" s="24">
        <f>EWMA!AG118</f>
        <v>3.3479838764018826E-3</v>
      </c>
      <c r="AM113">
        <f t="shared" si="21"/>
        <v>2.4391222181089202E-4</v>
      </c>
      <c r="AO113" s="18"/>
    </row>
    <row r="114" spans="2:41" x14ac:dyDescent="0.2">
      <c r="B114" s="13" t="str">
        <f>EWMA!B119</f>
        <v>31/07/2023 16:00:00</v>
      </c>
      <c r="C114" s="24">
        <f>EWMA!C119</f>
        <v>3.1610100757235426E-3</v>
      </c>
      <c r="D114">
        <f t="shared" si="16"/>
        <v>1.7300753967958916E-4</v>
      </c>
      <c r="F114" s="18"/>
      <c r="I114" s="13" t="str">
        <f t="shared" si="11"/>
        <v>31/07/2023 16:00:00</v>
      </c>
      <c r="J114" s="24">
        <f>EWMA!I119</f>
        <v>1.1057316765132965E-2</v>
      </c>
      <c r="K114">
        <f t="shared" si="17"/>
        <v>4.0269539019198669E-4</v>
      </c>
      <c r="M114" s="18"/>
      <c r="P114" s="13" t="str">
        <f t="shared" si="12"/>
        <v>31/07/2023 16:00:00</v>
      </c>
      <c r="Q114" s="24">
        <f>EWMA!O119</f>
        <v>2.9704847367303368E-2</v>
      </c>
      <c r="R114">
        <f t="shared" si="18"/>
        <v>2.3418777985027787E-4</v>
      </c>
      <c r="T114" s="18"/>
      <c r="W114" s="13" t="str">
        <f t="shared" si="13"/>
        <v>31/07/2023 16:00:00</v>
      </c>
      <c r="X114" s="24">
        <f>EWMA!U119</f>
        <v>1.2511892969510368E-2</v>
      </c>
      <c r="Y114">
        <f t="shared" si="19"/>
        <v>6.841094670075712E-4</v>
      </c>
      <c r="AA114" s="18"/>
      <c r="AD114" s="13" t="str">
        <f t="shared" si="14"/>
        <v>31/07/2023 16:00:00</v>
      </c>
      <c r="AE114" s="24">
        <f>EWMA!AA119</f>
        <v>3.3534912785153424E-3</v>
      </c>
      <c r="AF114">
        <f t="shared" si="20"/>
        <v>2.0043325843561541E-4</v>
      </c>
      <c r="AH114" s="18"/>
      <c r="AK114" s="13" t="str">
        <f t="shared" si="15"/>
        <v>31/07/2023 16:00:00</v>
      </c>
      <c r="AL114" s="24">
        <f>EWMA!AG119</f>
        <v>9.4600216899769808E-3</v>
      </c>
      <c r="AM114">
        <f t="shared" si="21"/>
        <v>2.3064178714346165E-4</v>
      </c>
      <c r="AO114" s="18"/>
    </row>
    <row r="115" spans="2:41" x14ac:dyDescent="0.2">
      <c r="B115" s="13" t="str">
        <f>EWMA!B120</f>
        <v>01/08/2023 16:00:00</v>
      </c>
      <c r="C115" s="24">
        <f>EWMA!C120</f>
        <v>-4.2850649662006315E-3</v>
      </c>
      <c r="D115">
        <f t="shared" si="16"/>
        <v>1.6670588426162034E-4</v>
      </c>
      <c r="F115" s="18"/>
      <c r="I115" s="13" t="str">
        <f t="shared" si="11"/>
        <v>01/08/2023 16:00:00</v>
      </c>
      <c r="J115" s="24">
        <f>EWMA!I120</f>
        <v>-1.4998208565009628E-2</v>
      </c>
      <c r="K115">
        <f t="shared" si="17"/>
        <v>3.8465105393465114E-4</v>
      </c>
      <c r="M115" s="18"/>
      <c r="P115" s="13" t="str">
        <f t="shared" si="12"/>
        <v>01/08/2023 16:00:00</v>
      </c>
      <c r="Q115" s="24">
        <f>EWMA!O120</f>
        <v>-8.344630578690013E-3</v>
      </c>
      <c r="R115">
        <f t="shared" si="18"/>
        <v>3.0899797379711243E-4</v>
      </c>
      <c r="T115" s="18"/>
      <c r="W115" s="13" t="str">
        <f t="shared" si="13"/>
        <v>01/08/2023 16:00:00</v>
      </c>
      <c r="X115" s="24">
        <f>EWMA!U120</f>
        <v>7.1240815473485762E-3</v>
      </c>
      <c r="Y115">
        <f t="shared" si="19"/>
        <v>6.4135170140016003E-4</v>
      </c>
      <c r="AA115" s="18"/>
      <c r="AD115" s="13" t="str">
        <f t="shared" si="14"/>
        <v>01/08/2023 16:00:00</v>
      </c>
      <c r="AE115" s="24">
        <f>EWMA!AA120</f>
        <v>7.0512707651176577E-3</v>
      </c>
      <c r="AF115">
        <f t="shared" si="20"/>
        <v>1.9151441050847863E-4</v>
      </c>
      <c r="AH115" s="18"/>
      <c r="AK115" s="13" t="str">
        <f t="shared" si="15"/>
        <v>01/08/2023 16:00:00</v>
      </c>
      <c r="AL115" s="24">
        <f>EWMA!AG120</f>
        <v>-3.6278868502600649E-3</v>
      </c>
      <c r="AM115">
        <f t="shared" si="21"/>
        <v>2.2652591454644974E-4</v>
      </c>
      <c r="AO115" s="18"/>
    </row>
    <row r="116" spans="2:41" x14ac:dyDescent="0.2">
      <c r="B116" s="13" t="str">
        <f>EWMA!B121</f>
        <v>02/08/2023 16:00:00</v>
      </c>
      <c r="C116" s="24">
        <f>EWMA!C121</f>
        <v>-1.5611229226130152E-2</v>
      </c>
      <c r="D116">
        <f t="shared" si="16"/>
        <v>1.6187129039405115E-4</v>
      </c>
      <c r="F116" s="18"/>
      <c r="I116" s="13" t="str">
        <f t="shared" si="11"/>
        <v>02/08/2023 16:00:00</v>
      </c>
      <c r="J116" s="24">
        <f>EWMA!I121</f>
        <v>-2.6781131157519397E-2</v>
      </c>
      <c r="K116">
        <f t="shared" si="17"/>
        <v>3.7867832509449171E-4</v>
      </c>
      <c r="M116" s="18"/>
      <c r="P116" s="13" t="str">
        <f t="shared" si="12"/>
        <v>02/08/2023 16:00:00</v>
      </c>
      <c r="Q116" s="24">
        <f>EWMA!O121</f>
        <v>-1.5961584718680397E-2</v>
      </c>
      <c r="R116">
        <f t="shared" si="18"/>
        <v>2.9506076603824161E-4</v>
      </c>
      <c r="T116" s="18"/>
      <c r="W116" s="13" t="str">
        <f t="shared" si="13"/>
        <v>02/08/2023 16:00:00</v>
      </c>
      <c r="X116" s="24">
        <f>EWMA!U121</f>
        <v>-1.0549275616876718E-2</v>
      </c>
      <c r="Y116">
        <f t="shared" si="19"/>
        <v>5.9229127752404682E-4</v>
      </c>
      <c r="AA116" s="18"/>
      <c r="AD116" s="13" t="str">
        <f t="shared" si="14"/>
        <v>02/08/2023 16:00:00</v>
      </c>
      <c r="AE116" s="24">
        <f>EWMA!AA121</f>
        <v>-1.791456770226121E-2</v>
      </c>
      <c r="AF116">
        <f t="shared" si="20"/>
        <v>1.8733451419369152E-4</v>
      </c>
      <c r="AH116" s="18"/>
      <c r="AK116" s="13" t="str">
        <f t="shared" si="15"/>
        <v>02/08/2023 16:00:00</v>
      </c>
      <c r="AL116" s="24">
        <f>EWMA!AG121</f>
        <v>-7.8186481177977725E-3</v>
      </c>
      <c r="AM116">
        <f t="shared" si="21"/>
        <v>2.1518934777595828E-4</v>
      </c>
      <c r="AO116" s="18"/>
    </row>
    <row r="117" spans="2:41" x14ac:dyDescent="0.2">
      <c r="B117" s="13" t="str">
        <f>EWMA!B122</f>
        <v>03/08/2023 16:00:00</v>
      </c>
      <c r="C117" s="24">
        <f>EWMA!C122</f>
        <v>-7.3485672712110756E-3</v>
      </c>
      <c r="D117">
        <f t="shared" si="16"/>
        <v>1.8005277204489903E-4</v>
      </c>
      <c r="F117" s="18"/>
      <c r="I117" s="13" t="str">
        <f t="shared" si="11"/>
        <v>03/08/2023 16:00:00</v>
      </c>
      <c r="J117" s="24">
        <f>EWMA!I122</f>
        <v>5.4449418904040691E-3</v>
      </c>
      <c r="K117">
        <f t="shared" si="17"/>
        <v>4.2252621890276191E-4</v>
      </c>
      <c r="M117" s="18"/>
      <c r="P117" s="13" t="str">
        <f t="shared" si="12"/>
        <v>03/08/2023 16:00:00</v>
      </c>
      <c r="Q117" s="24">
        <f>EWMA!O122</f>
        <v>-3.7570445025532096E-4</v>
      </c>
      <c r="R117">
        <f t="shared" si="18"/>
        <v>3.0102936038566583E-4</v>
      </c>
      <c r="T117" s="18"/>
      <c r="W117" s="13" t="str">
        <f t="shared" si="13"/>
        <v>03/08/2023 16:00:00</v>
      </c>
      <c r="X117" s="24">
        <f>EWMA!U122</f>
        <v>1.9765930721800766E-2</v>
      </c>
      <c r="Y117">
        <f t="shared" si="19"/>
        <v>5.5418975850351929E-4</v>
      </c>
      <c r="AA117" s="18"/>
      <c r="AD117" s="13" t="str">
        <f t="shared" si="14"/>
        <v>03/08/2023 16:00:00</v>
      </c>
      <c r="AE117" s="24">
        <f>EWMA!AA122</f>
        <v>7.6370369780613739E-3</v>
      </c>
      <c r="AF117">
        <f t="shared" si="20"/>
        <v>2.1069102705280733E-4</v>
      </c>
      <c r="AH117" s="18"/>
      <c r="AK117" s="13" t="str">
        <f t="shared" si="15"/>
        <v>03/08/2023 16:00:00</v>
      </c>
      <c r="AL117" s="24">
        <f>EWMA!AG122</f>
        <v>5.685602496555503E-2</v>
      </c>
      <c r="AM117">
        <f t="shared" si="21"/>
        <v>2.0978292752472732E-4</v>
      </c>
      <c r="AO117" s="18"/>
    </row>
    <row r="118" spans="2:41" x14ac:dyDescent="0.2">
      <c r="B118" s="13" t="str">
        <f>EWMA!B123</f>
        <v>04/08/2023 16:00:00</v>
      </c>
      <c r="C118" s="24">
        <f>EWMA!C123</f>
        <v>-4.9211344028611312E-2</v>
      </c>
      <c r="D118">
        <f t="shared" si="16"/>
        <v>1.774470989199057E-4</v>
      </c>
      <c r="F118" s="18"/>
      <c r="I118" s="13" t="str">
        <f t="shared" si="11"/>
        <v>04/08/2023 16:00:00</v>
      </c>
      <c r="J118" s="24">
        <f>EWMA!I123</f>
        <v>7.9451781065539559E-2</v>
      </c>
      <c r="K118">
        <f t="shared" si="17"/>
        <v>3.9323803975750601E-4</v>
      </c>
      <c r="M118" s="18"/>
      <c r="P118" s="13" t="str">
        <f t="shared" si="12"/>
        <v>04/08/2023 16:00:00</v>
      </c>
      <c r="Q118" s="24">
        <f>EWMA!O123</f>
        <v>-2.2571957668063749E-3</v>
      </c>
      <c r="R118">
        <f t="shared" si="18"/>
        <v>2.8094053831890955E-4</v>
      </c>
      <c r="T118" s="18"/>
      <c r="W118" s="13" t="str">
        <f t="shared" si="13"/>
        <v>04/08/2023 16:00:00</v>
      </c>
      <c r="X118" s="24">
        <f>EWMA!U123</f>
        <v>4.2722066810198574E-3</v>
      </c>
      <c r="Y118">
        <f t="shared" si="19"/>
        <v>5.4783607746285157E-4</v>
      </c>
      <c r="AA118" s="18"/>
      <c r="AD118" s="13" t="str">
        <f t="shared" si="14"/>
        <v>04/08/2023 16:00:00</v>
      </c>
      <c r="AE118" s="24">
        <f>EWMA!AA123</f>
        <v>-4.2327565873088672E-3</v>
      </c>
      <c r="AF118">
        <f t="shared" si="20"/>
        <v>2.0545377448457074E-4</v>
      </c>
      <c r="AH118" s="18"/>
      <c r="AK118" s="13" t="str">
        <f t="shared" si="15"/>
        <v>04/08/2023 16:00:00</v>
      </c>
      <c r="AL118" s="24">
        <f>EWMA!AG123</f>
        <v>2.7308113928458777E-2</v>
      </c>
      <c r="AM118">
        <f t="shared" si="21"/>
        <v>5.2203306618484188E-4</v>
      </c>
      <c r="AO118" s="18"/>
    </row>
    <row r="119" spans="2:41" x14ac:dyDescent="0.2">
      <c r="B119" s="13" t="str">
        <f>EWMA!B124</f>
        <v>07/08/2023 16:00:00</v>
      </c>
      <c r="C119" s="24">
        <f>EWMA!C124</f>
        <v>-1.7404274807288778E-2</v>
      </c>
      <c r="D119">
        <f t="shared" si="16"/>
        <v>4.1185380957429243E-4</v>
      </c>
      <c r="F119" s="18"/>
      <c r="I119" s="13" t="str">
        <f t="shared" si="11"/>
        <v>07/08/2023 16:00:00</v>
      </c>
      <c r="J119" s="24">
        <f>EWMA!I124</f>
        <v>1.8808886934818966E-2</v>
      </c>
      <c r="K119">
        <f t="shared" si="17"/>
        <v>9.9510966137520817E-4</v>
      </c>
      <c r="M119" s="18"/>
      <c r="P119" s="13" t="str">
        <f t="shared" si="12"/>
        <v>07/08/2023 16:00:00</v>
      </c>
      <c r="Q119" s="24">
        <f>EWMA!O124</f>
        <v>3.6340892125253494E-3</v>
      </c>
      <c r="R119">
        <f t="shared" si="18"/>
        <v>2.6335592681061469E-4</v>
      </c>
      <c r="T119" s="18"/>
      <c r="W119" s="13" t="str">
        <f t="shared" si="13"/>
        <v>07/08/2023 16:00:00</v>
      </c>
      <c r="X119" s="24">
        <f>EWMA!U124</f>
        <v>1.2172856037517249E-3</v>
      </c>
      <c r="Y119">
        <f t="shared" si="19"/>
        <v>5.0487746219155677E-4</v>
      </c>
      <c r="AA119" s="18"/>
      <c r="AD119" s="13" t="str">
        <f t="shared" si="14"/>
        <v>07/08/2023 16:00:00</v>
      </c>
      <c r="AE119" s="24">
        <f>EWMA!AA124</f>
        <v>1.400647089155114E-2</v>
      </c>
      <c r="AF119">
        <f t="shared" si="20"/>
        <v>1.9669984070652555E-4</v>
      </c>
      <c r="AH119" s="18"/>
      <c r="AK119" s="13" t="str">
        <f t="shared" si="15"/>
        <v>07/08/2023 16:00:00</v>
      </c>
      <c r="AL119" s="24">
        <f>EWMA!AG124</f>
        <v>-1.829650469488115E-3</v>
      </c>
      <c r="AM119">
        <f t="shared" si="21"/>
        <v>5.5439561086841733E-4</v>
      </c>
      <c r="AO119" s="18"/>
    </row>
    <row r="120" spans="2:41" x14ac:dyDescent="0.2">
      <c r="B120" s="13" t="str">
        <f>EWMA!B125</f>
        <v>08/08/2023 16:00:00</v>
      </c>
      <c r="C120" s="24">
        <f>EWMA!C125</f>
        <v>5.2976563324931914E-3</v>
      </c>
      <c r="D120">
        <f t="shared" si="16"/>
        <v>4.1095627768576471E-4</v>
      </c>
      <c r="F120" s="18"/>
      <c r="I120" s="13" t="str">
        <f t="shared" si="11"/>
        <v>08/08/2023 16:00:00</v>
      </c>
      <c r="J120" s="24">
        <f>EWMA!I125</f>
        <v>-1.616139513762117E-2</v>
      </c>
      <c r="K120">
        <f t="shared" si="17"/>
        <v>9.4097258026804497E-4</v>
      </c>
      <c r="M120" s="18"/>
      <c r="P120" s="13" t="str">
        <f t="shared" si="12"/>
        <v>08/08/2023 16:00:00</v>
      </c>
      <c r="Q120" s="24">
        <f>EWMA!O125</f>
        <v>-1.5021596365378655E-3</v>
      </c>
      <c r="R120">
        <f t="shared" si="18"/>
        <v>2.4834086250392299E-4</v>
      </c>
      <c r="T120" s="18"/>
      <c r="W120" s="13" t="str">
        <f t="shared" si="13"/>
        <v>08/08/2023 16:00:00</v>
      </c>
      <c r="X120" s="24">
        <f>EWMA!U125</f>
        <v>-7.9389729951114853E-3</v>
      </c>
      <c r="Y120">
        <f t="shared" si="19"/>
        <v>4.6453787957862326E-4</v>
      </c>
      <c r="AA120" s="18"/>
      <c r="AD120" s="13" t="str">
        <f t="shared" si="14"/>
        <v>08/08/2023 16:00:00</v>
      </c>
      <c r="AE120" s="24">
        <f>EWMA!AA125</f>
        <v>-9.3158155427437977E-3</v>
      </c>
      <c r="AF120">
        <f t="shared" si="20"/>
        <v>2.0664601750714607E-4</v>
      </c>
      <c r="AH120" s="18"/>
      <c r="AK120" s="13" t="str">
        <f t="shared" si="15"/>
        <v>08/08/2023 16:00:00</v>
      </c>
      <c r="AL120" s="24">
        <f>EWMA!AG125</f>
        <v>1.0165028071278268E-2</v>
      </c>
      <c r="AM120">
        <f t="shared" si="21"/>
        <v>5.0929077838937154E-4</v>
      </c>
      <c r="AO120" s="18"/>
    </row>
    <row r="121" spans="2:41" x14ac:dyDescent="0.2">
      <c r="B121" s="13" t="str">
        <f>EWMA!B126</f>
        <v>09/08/2023 16:00:00</v>
      </c>
      <c r="C121" s="24">
        <f>EWMA!C126</f>
        <v>-8.9947252981966482E-3</v>
      </c>
      <c r="D121">
        <f t="shared" si="16"/>
        <v>3.8266688552723708E-4</v>
      </c>
      <c r="F121" s="18"/>
      <c r="I121" s="13" t="str">
        <f t="shared" si="11"/>
        <v>09/08/2023 16:00:00</v>
      </c>
      <c r="J121" s="24">
        <f>EWMA!I126</f>
        <v>-1.5047621847945003E-2</v>
      </c>
      <c r="K121">
        <f t="shared" si="17"/>
        <v>8.8299177961369951E-4</v>
      </c>
      <c r="M121" s="18"/>
      <c r="P121" s="13" t="str">
        <f t="shared" si="12"/>
        <v>09/08/2023 16:00:00</v>
      </c>
      <c r="Q121" s="24">
        <f>EWMA!O126</f>
        <v>1.314513037081961E-3</v>
      </c>
      <c r="R121">
        <f t="shared" si="18"/>
        <v>2.3373240204601381E-4</v>
      </c>
      <c r="T121" s="18"/>
      <c r="W121" s="13" t="str">
        <f t="shared" si="13"/>
        <v>09/08/2023 16:00:00</v>
      </c>
      <c r="X121" s="24">
        <f>EWMA!U126</f>
        <v>-1.3580455628630568E-2</v>
      </c>
      <c r="Y121">
        <f t="shared" si="19"/>
        <v>4.3438619056950423E-4</v>
      </c>
      <c r="AA121" s="18"/>
      <c r="AD121" s="13" t="str">
        <f t="shared" si="14"/>
        <v>09/08/2023 16:00:00</v>
      </c>
      <c r="AE121" s="24">
        <f>EWMA!AA126</f>
        <v>1.22003929425781E-3</v>
      </c>
      <c r="AF121">
        <f t="shared" si="20"/>
        <v>2.0465898983483639E-4</v>
      </c>
      <c r="AH121" s="18"/>
      <c r="AK121" s="13" t="str">
        <f t="shared" si="15"/>
        <v>09/08/2023 16:00:00</v>
      </c>
      <c r="AL121" s="24">
        <f>EWMA!AG126</f>
        <v>2.8582336531769634E-3</v>
      </c>
      <c r="AM121">
        <f t="shared" si="21"/>
        <v>4.7869344684141953E-4</v>
      </c>
      <c r="AO121" s="18"/>
    </row>
    <row r="122" spans="2:41" x14ac:dyDescent="0.2">
      <c r="B122" s="13" t="str">
        <f>EWMA!B127</f>
        <v>10/08/2023 16:00:00</v>
      </c>
      <c r="C122" s="24">
        <f>EWMA!C127</f>
        <v>-1.235399977429129E-3</v>
      </c>
      <c r="D122">
        <f t="shared" si="16"/>
        <v>3.6248989624263785E-4</v>
      </c>
      <c r="F122" s="18"/>
      <c r="I122" s="13" t="str">
        <f t="shared" si="11"/>
        <v>10/08/2023 16:00:00</v>
      </c>
      <c r="J122" s="24">
        <f>EWMA!I127</f>
        <v>5.1373073443194105E-3</v>
      </c>
      <c r="K122">
        <f t="shared" si="17"/>
        <v>8.2733342967092642E-4</v>
      </c>
      <c r="M122" s="18"/>
      <c r="P122" s="13" t="str">
        <f t="shared" si="12"/>
        <v>10/08/2023 16:00:00</v>
      </c>
      <c r="Q122" s="24">
        <f>EWMA!O127</f>
        <v>6.0494743096830821E-3</v>
      </c>
      <c r="R122">
        <f t="shared" si="18"/>
        <v>2.2053193901438751E-4</v>
      </c>
      <c r="T122" s="18"/>
      <c r="W122" s="13" t="str">
        <f t="shared" si="13"/>
        <v>10/08/2023 16:00:00</v>
      </c>
      <c r="X122" s="24">
        <f>EWMA!U127</f>
        <v>-9.9938370823347174E-3</v>
      </c>
      <c r="Y122">
        <f t="shared" si="19"/>
        <v>4.1938860473287785E-4</v>
      </c>
      <c r="AA122" s="18"/>
      <c r="AD122" s="13" t="str">
        <f t="shared" si="14"/>
        <v>10/08/2023 16:00:00</v>
      </c>
      <c r="AE122" s="24">
        <f>EWMA!AA127</f>
        <v>8.7758684649738971E-3</v>
      </c>
      <c r="AF122">
        <f t="shared" si="20"/>
        <v>1.9434192555430177E-4</v>
      </c>
      <c r="AH122" s="18"/>
      <c r="AK122" s="13" t="str">
        <f t="shared" si="15"/>
        <v>10/08/2023 16:00:00</v>
      </c>
      <c r="AL122" s="24">
        <f>EWMA!AG127</f>
        <v>5.7866689008255331E-3</v>
      </c>
      <c r="AM122">
        <f t="shared" si="21"/>
        <v>4.4164097042385128E-4</v>
      </c>
      <c r="AO122" s="18"/>
    </row>
    <row r="123" spans="2:41" x14ac:dyDescent="0.2">
      <c r="B123" s="13" t="str">
        <f>EWMA!B128</f>
        <v>11/08/2023 16:00:00</v>
      </c>
      <c r="C123" s="24">
        <f>EWMA!C128</f>
        <v>-1.0119182334140055E-3</v>
      </c>
      <c r="D123">
        <f t="shared" si="16"/>
        <v>3.3639351266662068E-4</v>
      </c>
      <c r="F123" s="18"/>
      <c r="I123" s="13" t="str">
        <f t="shared" si="11"/>
        <v>11/08/2023 16:00:00</v>
      </c>
      <c r="J123" s="24">
        <f>EWMA!I128</f>
        <v>-1.0831499055144569E-3</v>
      </c>
      <c r="K123">
        <f t="shared" si="17"/>
        <v>7.5723901545952054E-4</v>
      </c>
      <c r="M123" s="18"/>
      <c r="P123" s="13" t="str">
        <f t="shared" si="12"/>
        <v>11/08/2023 16:00:00</v>
      </c>
      <c r="Q123" s="24">
        <f>EWMA!O128</f>
        <v>2.0432737440045548E-2</v>
      </c>
      <c r="R123">
        <f t="shared" si="18"/>
        <v>2.1213799309386056E-4</v>
      </c>
      <c r="T123" s="18"/>
      <c r="W123" s="13" t="str">
        <f t="shared" si="13"/>
        <v>11/08/2023 16:00:00</v>
      </c>
      <c r="X123" s="24">
        <f>EWMA!U128</f>
        <v>-6.2972500290363305E-3</v>
      </c>
      <c r="Y123">
        <f t="shared" si="19"/>
        <v>3.9743642345457314E-4</v>
      </c>
      <c r="AA123" s="18"/>
      <c r="AD123" s="13" t="str">
        <f t="shared" si="14"/>
        <v>11/08/2023 16:00:00</v>
      </c>
      <c r="AE123" s="24">
        <f>EWMA!AA128</f>
        <v>-5.4537326510460584E-3</v>
      </c>
      <c r="AF123">
        <f t="shared" si="20"/>
        <v>1.9260854957160527E-4</v>
      </c>
      <c r="AH123" s="18"/>
      <c r="AK123" s="13" t="str">
        <f t="shared" si="15"/>
        <v>11/08/2023 16:00:00</v>
      </c>
      <c r="AL123" s="24">
        <f>EWMA!AG128</f>
        <v>7.9141170559905282E-3</v>
      </c>
      <c r="AM123">
        <f t="shared" si="21"/>
        <v>4.1082509222282912E-4</v>
      </c>
      <c r="AO123" s="18"/>
    </row>
    <row r="124" spans="2:41" x14ac:dyDescent="0.2">
      <c r="B124" s="13" t="str">
        <f>EWMA!B129</f>
        <v>14/08/2023 16:00:00</v>
      </c>
      <c r="C124" s="24">
        <f>EWMA!C129</f>
        <v>9.349263341431456E-3</v>
      </c>
      <c r="D124">
        <f t="shared" si="16"/>
        <v>3.128565490112396E-4</v>
      </c>
      <c r="F124" s="18"/>
      <c r="I124" s="13" t="str">
        <f t="shared" si="11"/>
        <v>14/08/2023 16:00:00</v>
      </c>
      <c r="J124" s="24">
        <f>EWMA!I129</f>
        <v>1.5485290435063885E-2</v>
      </c>
      <c r="K124">
        <f t="shared" si="17"/>
        <v>6.9163242355316744E-4</v>
      </c>
      <c r="M124" s="18"/>
      <c r="P124" s="13" t="str">
        <f t="shared" si="12"/>
        <v>14/08/2023 16:00:00</v>
      </c>
      <c r="Q124" s="24">
        <f>EWMA!O129</f>
        <v>-7.3130602320730655E-4</v>
      </c>
      <c r="R124">
        <f t="shared" si="18"/>
        <v>2.4266969474621996E-4</v>
      </c>
      <c r="T124" s="18"/>
      <c r="W124" s="13" t="str">
        <f t="shared" si="13"/>
        <v>14/08/2023 16:00:00</v>
      </c>
      <c r="X124" s="24">
        <f>EWMA!U129</f>
        <v>1.6912398097496614E-2</v>
      </c>
      <c r="Y124">
        <f t="shared" si="19"/>
        <v>3.7165792034831081E-4</v>
      </c>
      <c r="AA124" s="18"/>
      <c r="AD124" s="13" t="str">
        <f t="shared" si="14"/>
        <v>14/08/2023 16:00:00</v>
      </c>
      <c r="AE124" s="24">
        <f>EWMA!AA129</f>
        <v>9.0731001973644847E-3</v>
      </c>
      <c r="AF124">
        <f t="shared" si="20"/>
        <v>1.8632171716530954E-4</v>
      </c>
      <c r="AH124" s="18"/>
      <c r="AK124" s="13" t="str">
        <f t="shared" si="15"/>
        <v>14/08/2023 16:00:00</v>
      </c>
      <c r="AL124" s="24">
        <f>EWMA!AG129</f>
        <v>4.1206276698272544E-3</v>
      </c>
      <c r="AM124">
        <f t="shared" si="21"/>
        <v>3.8600528154560495E-4</v>
      </c>
      <c r="AO124" s="18"/>
    </row>
    <row r="125" spans="2:41" x14ac:dyDescent="0.2">
      <c r="B125" s="13" t="str">
        <f>EWMA!B130</f>
        <v>15/08/2023 16:00:00</v>
      </c>
      <c r="C125" s="24">
        <f>EWMA!C130</f>
        <v>-1.126346277740628E-2</v>
      </c>
      <c r="D125">
        <f t="shared" si="16"/>
        <v>3.0031089252556331E-4</v>
      </c>
      <c r="F125" s="18"/>
      <c r="I125" s="13" t="str">
        <f t="shared" si="11"/>
        <v>15/08/2023 16:00:00</v>
      </c>
      <c r="J125" s="24">
        <f>EWMA!I130</f>
        <v>-2.0846068268822782E-2</v>
      </c>
      <c r="K125">
        <f t="shared" si="17"/>
        <v>6.5644620524143472E-4</v>
      </c>
      <c r="M125" s="18"/>
      <c r="P125" s="13" t="str">
        <f t="shared" si="12"/>
        <v>15/08/2023 16:00:00</v>
      </c>
      <c r="Q125" s="24">
        <f>EWMA!O130</f>
        <v>-2.9636839792277922E-2</v>
      </c>
      <c r="R125">
        <f t="shared" si="18"/>
        <v>2.2845620077342537E-4</v>
      </c>
      <c r="T125" s="18"/>
      <c r="W125" s="13" t="str">
        <f t="shared" si="13"/>
        <v>15/08/2023 16:00:00</v>
      </c>
      <c r="X125" s="24">
        <f>EWMA!U130</f>
        <v>-3.7011974090073785E-2</v>
      </c>
      <c r="Y125">
        <f t="shared" si="19"/>
        <v>3.730921889621608E-4</v>
      </c>
      <c r="AA125" s="18"/>
      <c r="AD125" s="13" t="str">
        <f t="shared" si="14"/>
        <v>15/08/2023 16:00:00</v>
      </c>
      <c r="AE125" s="24">
        <f>EWMA!AA130</f>
        <v>-1.0415841364106174E-2</v>
      </c>
      <c r="AF125">
        <f t="shared" si="20"/>
        <v>1.8592083695640271E-4</v>
      </c>
      <c r="AH125" s="18"/>
      <c r="AK125" s="13" t="str">
        <f t="shared" si="15"/>
        <v>15/08/2023 16:00:00</v>
      </c>
      <c r="AL125" s="24">
        <f>EWMA!AG130</f>
        <v>-7.1281487337825373E-3</v>
      </c>
      <c r="AM125">
        <f t="shared" si="21"/>
        <v>3.5910254083460966E-4</v>
      </c>
      <c r="AO125" s="18"/>
    </row>
    <row r="126" spans="2:41" x14ac:dyDescent="0.2">
      <c r="B126" s="13" t="str">
        <f>EWMA!B131</f>
        <v>16/08/2023 16:00:00</v>
      </c>
      <c r="C126" s="24">
        <f>EWMA!C131</f>
        <v>-4.9714807777985716E-3</v>
      </c>
      <c r="D126">
        <f t="shared" si="16"/>
        <v>2.9296509399082577E-4</v>
      </c>
      <c r="F126" s="18"/>
      <c r="I126" s="13" t="str">
        <f t="shared" si="11"/>
        <v>16/08/2023 16:00:00</v>
      </c>
      <c r="J126" s="24">
        <f>EWMA!I131</f>
        <v>-1.906635450217899E-2</v>
      </c>
      <c r="K126">
        <f t="shared" si="17"/>
        <v>6.4425309535846506E-4</v>
      </c>
      <c r="M126" s="18"/>
      <c r="P126" s="13" t="str">
        <f t="shared" si="12"/>
        <v>16/08/2023 16:00:00</v>
      </c>
      <c r="Q126" s="24">
        <f>EWMA!O131</f>
        <v>-3.83805171175271E-3</v>
      </c>
      <c r="R126">
        <f t="shared" si="18"/>
        <v>3.0343602456062342E-4</v>
      </c>
      <c r="T126" s="18"/>
      <c r="W126" s="13" t="str">
        <f t="shared" si="13"/>
        <v>16/08/2023 16:00:00</v>
      </c>
      <c r="X126" s="24">
        <f>EWMA!U131</f>
        <v>-1.5589792842684528E-2</v>
      </c>
      <c r="Y126">
        <f t="shared" si="19"/>
        <v>4.8275789380806814E-4</v>
      </c>
      <c r="AA126" s="18"/>
      <c r="AD126" s="13" t="str">
        <f t="shared" si="14"/>
        <v>16/08/2023 16:00:00</v>
      </c>
      <c r="AE126" s="24">
        <f>EWMA!AA131</f>
        <v>-2.0283461442218722E-4</v>
      </c>
      <c r="AF126">
        <f t="shared" si="20"/>
        <v>1.8817664349542624E-4</v>
      </c>
      <c r="AH126" s="18"/>
      <c r="AK126" s="13" t="str">
        <f t="shared" si="15"/>
        <v>16/08/2023 16:00:00</v>
      </c>
      <c r="AL126" s="24">
        <f>EWMA!AG131</f>
        <v>-1.0788407845218274E-2</v>
      </c>
      <c r="AM126">
        <f t="shared" si="21"/>
        <v>3.3827282908315204E-4</v>
      </c>
      <c r="AO126" s="18"/>
    </row>
    <row r="127" spans="2:41" x14ac:dyDescent="0.2">
      <c r="B127" s="13" t="str">
        <f>EWMA!B132</f>
        <v>17/08/2023 16:00:00</v>
      </c>
      <c r="C127" s="24">
        <f>EWMA!C132</f>
        <v>-1.4662099100177803E-2</v>
      </c>
      <c r="D127">
        <f t="shared" si="16"/>
        <v>2.761398995478885E-4</v>
      </c>
      <c r="F127" s="18"/>
      <c r="I127" s="13" t="str">
        <f t="shared" si="11"/>
        <v>17/08/2023 16:00:00</v>
      </c>
      <c r="J127" s="24">
        <f>EWMA!I132</f>
        <v>-8.1026274925512908E-3</v>
      </c>
      <c r="K127">
        <f t="shared" si="17"/>
        <v>6.2617673796410908E-4</v>
      </c>
      <c r="M127" s="18"/>
      <c r="P127" s="13" t="str">
        <f t="shared" si="12"/>
        <v>17/08/2023 16:00:00</v>
      </c>
      <c r="Q127" s="24">
        <f>EWMA!O132</f>
        <v>7.0356468372804347E-3</v>
      </c>
      <c r="R127">
        <f t="shared" si="18"/>
        <v>2.8456533889231495E-4</v>
      </c>
      <c r="T127" s="18"/>
      <c r="W127" s="13" t="str">
        <f t="shared" si="13"/>
        <v>17/08/2023 16:00:00</v>
      </c>
      <c r="X127" s="24">
        <f>EWMA!U132</f>
        <v>-3.2786914616983469E-3</v>
      </c>
      <c r="Y127">
        <f t="shared" si="19"/>
        <v>4.6878383809858886E-4</v>
      </c>
      <c r="AA127" s="18"/>
      <c r="AD127" s="13" t="str">
        <f t="shared" si="14"/>
        <v>17/08/2023 16:00:00</v>
      </c>
      <c r="AE127" s="24">
        <f>EWMA!AA132</f>
        <v>-4.4473319467890427E-3</v>
      </c>
      <c r="AF127">
        <f t="shared" si="20"/>
        <v>1.7936309292250008E-4</v>
      </c>
      <c r="AH127" s="18"/>
      <c r="AK127" s="13" t="str">
        <f t="shared" si="15"/>
        <v>17/08/2023 16:00:00</v>
      </c>
      <c r="AL127" s="24">
        <f>EWMA!AG132</f>
        <v>-2.6676845088852842E-3</v>
      </c>
      <c r="AM127">
        <f t="shared" si="21"/>
        <v>3.2608335666082968E-4</v>
      </c>
      <c r="AO127" s="18"/>
    </row>
    <row r="128" spans="2:41" x14ac:dyDescent="0.2">
      <c r="B128" s="13" t="str">
        <f>EWMA!B133</f>
        <v>18/08/2023 16:00:00</v>
      </c>
      <c r="C128" s="24">
        <f>EWMA!C133</f>
        <v>2.8121341956095711E-3</v>
      </c>
      <c r="D128">
        <f t="shared" si="16"/>
        <v>2.8002147482389741E-4</v>
      </c>
      <c r="F128" s="18"/>
      <c r="I128" s="13" t="str">
        <f t="shared" si="11"/>
        <v>18/08/2023 16:00:00</v>
      </c>
      <c r="J128" s="24">
        <f>EWMA!I133</f>
        <v>-5.6886380950880288E-3</v>
      </c>
      <c r="K128">
        <f t="shared" si="17"/>
        <v>5.801236648702347E-4</v>
      </c>
      <c r="M128" s="18"/>
      <c r="P128" s="13" t="str">
        <f t="shared" si="12"/>
        <v>18/08/2023 16:00:00</v>
      </c>
      <c r="Q128" s="24">
        <f>EWMA!O133</f>
        <v>7.1729607406933547E-3</v>
      </c>
      <c r="R128">
        <f t="shared" si="18"/>
        <v>2.7105834264166717E-4</v>
      </c>
      <c r="T128" s="18"/>
      <c r="W128" s="13" t="str">
        <f t="shared" si="13"/>
        <v>18/08/2023 16:00:00</v>
      </c>
      <c r="X128" s="24">
        <f>EWMA!U133</f>
        <v>-1.3556167259972041E-2</v>
      </c>
      <c r="Y128">
        <f t="shared" si="19"/>
        <v>4.3298032856060881E-4</v>
      </c>
      <c r="AA128" s="18"/>
      <c r="AD128" s="13" t="str">
        <f t="shared" si="14"/>
        <v>18/08/2023 16:00:00</v>
      </c>
      <c r="AE128" s="24">
        <f>EWMA!AA133</f>
        <v>-1.1468037291974241E-3</v>
      </c>
      <c r="AF128">
        <f t="shared" si="20"/>
        <v>1.7340446198708316E-4</v>
      </c>
      <c r="AH128" s="18"/>
      <c r="AK128" s="13" t="str">
        <f t="shared" si="15"/>
        <v>18/08/2023 16:00:00</v>
      </c>
      <c r="AL128" s="24">
        <f>EWMA!AG133</f>
        <v>-4.7712200914663301E-4</v>
      </c>
      <c r="AM128">
        <f t="shared" si="21"/>
        <v>3.0418660389318943E-4</v>
      </c>
      <c r="AO128" s="18"/>
    </row>
    <row r="129" spans="2:41" x14ac:dyDescent="0.2">
      <c r="B129" s="13" t="str">
        <f>EWMA!B134</f>
        <v>21/08/2023 16:00:00</v>
      </c>
      <c r="C129" s="24">
        <f>EWMA!C134</f>
        <v>7.7070572451726866E-3</v>
      </c>
      <c r="D129">
        <f t="shared" si="16"/>
        <v>2.6281005813388647E-4</v>
      </c>
      <c r="F129" s="18"/>
      <c r="I129" s="13" t="str">
        <f t="shared" si="11"/>
        <v>21/08/2023 16:00:00</v>
      </c>
      <c r="J129" s="24">
        <f>EWMA!I134</f>
        <v>1.0899697307840328E-2</v>
      </c>
      <c r="K129">
        <f t="shared" si="17"/>
        <v>5.353470351148207E-4</v>
      </c>
      <c r="M129" s="18"/>
      <c r="P129" s="13" t="str">
        <f t="shared" si="12"/>
        <v>21/08/2023 16:00:00</v>
      </c>
      <c r="Q129" s="24">
        <f>EWMA!O134</f>
        <v>-3.3617662240312462E-3</v>
      </c>
      <c r="R129">
        <f t="shared" si="18"/>
        <v>2.590971304425499E-4</v>
      </c>
      <c r="T129" s="18"/>
      <c r="W129" s="13" t="str">
        <f t="shared" si="13"/>
        <v>21/08/2023 16:00:00</v>
      </c>
      <c r="X129" s="24">
        <f>EWMA!U134</f>
        <v>1.6507472894552424E-2</v>
      </c>
      <c r="Y129">
        <f t="shared" si="19"/>
        <v>4.1805742508582841E-4</v>
      </c>
      <c r="AA129" s="18"/>
      <c r="AD129" s="13" t="str">
        <f t="shared" si="14"/>
        <v>21/08/2023 16:00:00</v>
      </c>
      <c r="AE129" s="24">
        <f>EWMA!AA134</f>
        <v>2.6229690223215016E-3</v>
      </c>
      <c r="AF129">
        <f t="shared" si="20"/>
        <v>1.661955185160715E-4</v>
      </c>
      <c r="AH129" s="18"/>
      <c r="AK129" s="13" t="str">
        <f t="shared" si="15"/>
        <v>21/08/2023 16:00:00</v>
      </c>
      <c r="AL129" s="24">
        <f>EWMA!AG134</f>
        <v>1.2708820520625365E-2</v>
      </c>
      <c r="AM129">
        <f t="shared" si="21"/>
        <v>2.8379070576853207E-4</v>
      </c>
      <c r="AO129" s="18"/>
    </row>
    <row r="130" spans="2:41" x14ac:dyDescent="0.2">
      <c r="B130" s="13" t="str">
        <f>EWMA!B135</f>
        <v>22/08/2023 16:00:00</v>
      </c>
      <c r="C130" s="24">
        <f>EWMA!C135</f>
        <v>7.8738334117370596E-3</v>
      </c>
      <c r="D130">
        <f t="shared" si="16"/>
        <v>2.5246833147117543E-4</v>
      </c>
      <c r="F130" s="18"/>
      <c r="I130" s="13" t="str">
        <f t="shared" si="11"/>
        <v>22/08/2023 16:00:00</v>
      </c>
      <c r="J130" s="24">
        <f>EWMA!I135</f>
        <v>-3.1978609038997253E-3</v>
      </c>
      <c r="K130">
        <f t="shared" si="17"/>
        <v>5.0369148370953327E-4</v>
      </c>
      <c r="M130" s="18"/>
      <c r="P130" s="13" t="str">
        <f t="shared" si="12"/>
        <v>22/08/2023 16:00:00</v>
      </c>
      <c r="Q130" s="24">
        <f>EWMA!O135</f>
        <v>-8.265544866042392E-3</v>
      </c>
      <c r="R130">
        <f t="shared" si="18"/>
        <v>2.4431745159803167E-4</v>
      </c>
      <c r="T130" s="18"/>
      <c r="W130" s="13" t="str">
        <f t="shared" si="13"/>
        <v>22/08/2023 16:00:00</v>
      </c>
      <c r="X130" s="24">
        <f>EWMA!U135</f>
        <v>3.2738582711806081E-4</v>
      </c>
      <c r="Y130">
        <f t="shared" si="19"/>
        <v>4.1349862374702472E-4</v>
      </c>
      <c r="AA130" s="18"/>
      <c r="AD130" s="13" t="str">
        <f t="shared" si="14"/>
        <v>22/08/2023 16:00:00</v>
      </c>
      <c r="AE130" s="24">
        <f>EWMA!AA135</f>
        <v>1.1731526133471629E-2</v>
      </c>
      <c r="AF130">
        <f t="shared" si="20"/>
        <v>1.6026389451395976E-4</v>
      </c>
      <c r="AH130" s="18"/>
      <c r="AK130" s="13" t="str">
        <f t="shared" si="15"/>
        <v>22/08/2023 16:00:00</v>
      </c>
      <c r="AL130" s="24">
        <f>EWMA!AG135</f>
        <v>1.4126291372981883E-3</v>
      </c>
      <c r="AM130">
        <f t="shared" si="21"/>
        <v>2.8156143195298992E-4</v>
      </c>
      <c r="AO130" s="18"/>
    </row>
    <row r="131" spans="2:41" x14ac:dyDescent="0.2">
      <c r="B131" s="13" t="str">
        <f>EWMA!B136</f>
        <v>23/08/2023 16:00:00</v>
      </c>
      <c r="C131" s="24">
        <f>EWMA!C136</f>
        <v>2.171147094776997E-2</v>
      </c>
      <c r="D131">
        <f t="shared" si="16"/>
        <v>2.434206036110651E-4</v>
      </c>
      <c r="F131" s="18"/>
      <c r="I131" s="13" t="str">
        <f t="shared" si="11"/>
        <v>23/08/2023 16:00:00</v>
      </c>
      <c r="J131" s="24">
        <f>EWMA!I136</f>
        <v>9.4154975147703705E-3</v>
      </c>
      <c r="K131">
        <f t="shared" si="17"/>
        <v>4.6434486451145987E-4</v>
      </c>
      <c r="M131" s="18"/>
      <c r="P131" s="13" t="str">
        <f t="shared" si="12"/>
        <v>23/08/2023 16:00:00</v>
      </c>
      <c r="Q131" s="24">
        <f>EWMA!O136</f>
        <v>1.3195515440088063E-3</v>
      </c>
      <c r="R131">
        <f t="shared" si="18"/>
        <v>2.3671694643911966E-4</v>
      </c>
      <c r="T131" s="18"/>
      <c r="W131" s="13" t="str">
        <f t="shared" si="13"/>
        <v>23/08/2023 16:00:00</v>
      </c>
      <c r="X131" s="24">
        <f>EWMA!U136</f>
        <v>1.5589792842684509E-2</v>
      </c>
      <c r="Y131">
        <f t="shared" si="19"/>
        <v>3.8215947844844175E-4</v>
      </c>
      <c r="AA131" s="18"/>
      <c r="AD131" s="13" t="str">
        <f t="shared" si="14"/>
        <v>23/08/2023 16:00:00</v>
      </c>
      <c r="AE131" s="24">
        <f>EWMA!AA136</f>
        <v>8.0611276424043775E-3</v>
      </c>
      <c r="AF131">
        <f t="shared" si="20"/>
        <v>1.6799899931749685E-4</v>
      </c>
      <c r="AH131" s="18"/>
      <c r="AK131" s="13" t="str">
        <f t="shared" si="15"/>
        <v>23/08/2023 16:00:00</v>
      </c>
      <c r="AL131" s="24">
        <f>EWMA!AG136</f>
        <v>2.0308103607667466E-2</v>
      </c>
      <c r="AM131">
        <f t="shared" si="21"/>
        <v>2.63604820910389E-4</v>
      </c>
      <c r="AO131" s="18"/>
    </row>
    <row r="132" spans="2:41" x14ac:dyDescent="0.2">
      <c r="B132" s="13" t="str">
        <f>EWMA!B137</f>
        <v>24/08/2023 16:00:00</v>
      </c>
      <c r="C132" s="24">
        <f>EWMA!C137</f>
        <v>-2.6519036554783462E-2</v>
      </c>
      <c r="D132">
        <f t="shared" si="16"/>
        <v>2.7621262644179185E-4</v>
      </c>
      <c r="F132" s="18"/>
      <c r="I132" s="13" t="str">
        <f t="shared" si="11"/>
        <v>24/08/2023 16:00:00</v>
      </c>
      <c r="J132" s="24">
        <f>EWMA!I137</f>
        <v>-2.7530164742582797E-2</v>
      </c>
      <c r="K132">
        <f t="shared" si="17"/>
        <v>4.3677465088939855E-4</v>
      </c>
      <c r="M132" s="18"/>
      <c r="P132" s="13" t="str">
        <f t="shared" si="12"/>
        <v>24/08/2023 16:00:00</v>
      </c>
      <c r="Q132" s="24">
        <f>EWMA!O137</f>
        <v>-8.2600803828378078E-3</v>
      </c>
      <c r="R132">
        <f t="shared" si="18"/>
        <v>2.2321935601072901E-4</v>
      </c>
      <c r="T132" s="18"/>
      <c r="W132" s="13" t="str">
        <f t="shared" si="13"/>
        <v>24/08/2023 16:00:00</v>
      </c>
      <c r="X132" s="24">
        <f>EWMA!U137</f>
        <v>-2.9101285261939409E-2</v>
      </c>
      <c r="Y132">
        <f t="shared" si="19"/>
        <v>3.78245264274925E-4</v>
      </c>
      <c r="AA132" s="18"/>
      <c r="AD132" s="13" t="str">
        <f t="shared" si="14"/>
        <v>24/08/2023 16:00:00</v>
      </c>
      <c r="AE132" s="24">
        <f>EWMA!AA137</f>
        <v>-8.4885264245386314E-3</v>
      </c>
      <c r="AF132">
        <f t="shared" si="20"/>
        <v>1.6769662745462659E-4</v>
      </c>
      <c r="AH132" s="18"/>
      <c r="AK132" s="13" t="str">
        <f t="shared" si="15"/>
        <v>24/08/2023 16:00:00</v>
      </c>
      <c r="AL132" s="24">
        <f>EWMA!AG137</f>
        <v>-1.4116133359746489E-2</v>
      </c>
      <c r="AM132">
        <f t="shared" si="21"/>
        <v>2.8848212184255884E-4</v>
      </c>
      <c r="AO132" s="18"/>
    </row>
    <row r="133" spans="2:41" x14ac:dyDescent="0.2">
      <c r="B133" s="13" t="str">
        <f>EWMA!B138</f>
        <v>25/08/2023 16:00:00</v>
      </c>
      <c r="C133" s="24">
        <f>EWMA!C138</f>
        <v>1.2563899456357483E-2</v>
      </c>
      <c r="D133">
        <f t="shared" si="16"/>
        <v>3.2891026118396337E-4</v>
      </c>
      <c r="F133" s="18"/>
      <c r="I133" s="13" t="str">
        <f t="shared" si="11"/>
        <v>25/08/2023 16:00:00</v>
      </c>
      <c r="J133" s="24">
        <f>EWMA!I138</f>
        <v>1.0713040973229509E-2</v>
      </c>
      <c r="K133">
        <f t="shared" si="17"/>
        <v>4.7888060377608056E-4</v>
      </c>
      <c r="M133" s="18"/>
      <c r="P133" s="13" t="str">
        <f t="shared" si="12"/>
        <v>25/08/2023 16:00:00</v>
      </c>
      <c r="Q133" s="24">
        <f>EWMA!O138</f>
        <v>7.4434204762819506E-3</v>
      </c>
      <c r="R133">
        <f t="shared" si="18"/>
        <v>2.1771963091342551E-4</v>
      </c>
      <c r="T133" s="18"/>
      <c r="W133" s="13" t="str">
        <f t="shared" si="13"/>
        <v>25/08/2023 16:00:00</v>
      </c>
      <c r="X133" s="24">
        <f>EWMA!U138</f>
        <v>-9.6683533597382489E-3</v>
      </c>
      <c r="Y133">
        <f t="shared" si="19"/>
        <v>4.3510074938902523E-4</v>
      </c>
      <c r="AA133" s="18"/>
      <c r="AD133" s="13" t="str">
        <f t="shared" si="14"/>
        <v>25/08/2023 16:00:00</v>
      </c>
      <c r="AE133" s="24">
        <f>EWMA!AA138</f>
        <v>1.3041056210325939E-2</v>
      </c>
      <c r="AF133">
        <f t="shared" si="20"/>
        <v>1.6813175224431889E-4</v>
      </c>
      <c r="AH133" s="18"/>
      <c r="AK133" s="13" t="str">
        <f t="shared" si="15"/>
        <v>25/08/2023 16:00:00</v>
      </c>
      <c r="AL133" s="24">
        <f>EWMA!AG138</f>
        <v>-9.8689649154298439E-3</v>
      </c>
      <c r="AM133">
        <f t="shared" si="21"/>
        <v>2.8955843910906192E-4</v>
      </c>
      <c r="AO133" s="18"/>
    </row>
    <row r="134" spans="2:41" x14ac:dyDescent="0.2">
      <c r="B134" s="13" t="str">
        <f>EWMA!B139</f>
        <v>28/08/2023 16:00:00</v>
      </c>
      <c r="C134" s="24">
        <f>EWMA!C139</f>
        <v>8.807191822330614E-3</v>
      </c>
      <c r="D134">
        <f t="shared" si="16"/>
        <v>3.21802813504772E-4</v>
      </c>
      <c r="F134" s="18"/>
      <c r="I134" s="13" t="str">
        <f t="shared" si="11"/>
        <v>28/08/2023 16:00:00</v>
      </c>
      <c r="J134" s="24">
        <f>EWMA!I139</f>
        <v>-9.0090096183358516E-4</v>
      </c>
      <c r="K134">
        <f t="shared" si="17"/>
        <v>4.524683203953675E-4</v>
      </c>
      <c r="M134" s="18"/>
      <c r="P134" s="13" t="str">
        <f t="shared" si="12"/>
        <v>28/08/2023 16:00:00</v>
      </c>
      <c r="Q134" s="24">
        <f>EWMA!O139</f>
        <v>6.8268201129061392E-3</v>
      </c>
      <c r="R134">
        <f t="shared" si="18"/>
        <v>2.1148756461562693E-4</v>
      </c>
      <c r="T134" s="18"/>
      <c r="W134" s="13" t="str">
        <f t="shared" si="13"/>
        <v>28/08/2023 16:00:00</v>
      </c>
      <c r="X134" s="24">
        <f>EWMA!U139</f>
        <v>4.7433257707496394E-2</v>
      </c>
      <c r="Y134">
        <f t="shared" si="19"/>
        <v>4.1093744534838653E-4</v>
      </c>
      <c r="AA134" s="18"/>
      <c r="AD134" s="13" t="str">
        <f t="shared" si="14"/>
        <v>28/08/2023 16:00:00</v>
      </c>
      <c r="AE134" s="24">
        <f>EWMA!AA139</f>
        <v>1.1230110741674354E-2</v>
      </c>
      <c r="AF134">
        <f t="shared" si="20"/>
        <v>1.7832379103645876E-4</v>
      </c>
      <c r="AH134" s="18"/>
      <c r="AK134" s="13" t="str">
        <f t="shared" si="15"/>
        <v>28/08/2023 16:00:00</v>
      </c>
      <c r="AL134" s="24">
        <f>EWMA!AG139</f>
        <v>-4.7339607438521263E-3</v>
      </c>
      <c r="AM134">
        <f t="shared" si="21"/>
        <v>2.8034126808362375E-4</v>
      </c>
      <c r="AO134" s="18"/>
    </row>
    <row r="135" spans="2:41" x14ac:dyDescent="0.2">
      <c r="B135" s="13" t="str">
        <f>EWMA!B140</f>
        <v>29/08/2023 16:00:00</v>
      </c>
      <c r="C135" s="24">
        <f>EWMA!C140</f>
        <v>2.1575869210317872E-2</v>
      </c>
      <c r="D135">
        <f t="shared" si="16"/>
        <v>3.0737841926750409E-4</v>
      </c>
      <c r="F135" s="18"/>
      <c r="I135" s="13" t="str">
        <f t="shared" si="11"/>
        <v>29/08/2023 16:00:00</v>
      </c>
      <c r="J135" s="24">
        <f>EWMA!I140</f>
        <v>1.3206683278168149E-2</v>
      </c>
      <c r="K135">
        <f t="shared" si="17"/>
        <v>4.1730264249386305E-4</v>
      </c>
      <c r="M135" s="18"/>
      <c r="P135" s="13" t="str">
        <f t="shared" si="12"/>
        <v>29/08/2023 16:00:00</v>
      </c>
      <c r="Q135" s="24">
        <f>EWMA!O140</f>
        <v>-1.5616706800053435E-3</v>
      </c>
      <c r="R135">
        <f t="shared" si="18"/>
        <v>2.0499888938468817E-4</v>
      </c>
      <c r="T135" s="18"/>
      <c r="W135" s="13" t="str">
        <f t="shared" si="13"/>
        <v>29/08/2023 16:00:00</v>
      </c>
      <c r="X135" s="24">
        <f>EWMA!U140</f>
        <v>3.5082160044476577E-3</v>
      </c>
      <c r="Y135">
        <f t="shared" si="19"/>
        <v>6.0481259534871156E-4</v>
      </c>
      <c r="AA135" s="18"/>
      <c r="AD135" s="13" t="str">
        <f t="shared" si="14"/>
        <v>29/08/2023 16:00:00</v>
      </c>
      <c r="AE135" s="24">
        <f>EWMA!AA140</f>
        <v>1.0279791168085903E-2</v>
      </c>
      <c r="AF135">
        <f t="shared" si="20"/>
        <v>1.8310168950592164E-4</v>
      </c>
      <c r="AH135" s="18"/>
      <c r="AK135" s="13" t="str">
        <f t="shared" si="15"/>
        <v>29/08/2023 16:00:00</v>
      </c>
      <c r="AL135" s="24">
        <f>EWMA!AG140</f>
        <v>1.612062366085649E-3</v>
      </c>
      <c r="AM135">
        <f t="shared" si="21"/>
        <v>2.645479556038059E-4</v>
      </c>
      <c r="AO135" s="18"/>
    </row>
    <row r="136" spans="2:41" x14ac:dyDescent="0.2">
      <c r="B136" s="13" t="str">
        <f>EWMA!B141</f>
        <v>30/08/2023 16:00:00</v>
      </c>
      <c r="C136" s="24">
        <f>EWMA!C141</f>
        <v>1.8990806631989123E-2</v>
      </c>
      <c r="D136">
        <f t="shared" si="16"/>
        <v>3.3318773537746062E-4</v>
      </c>
      <c r="F136" s="18"/>
      <c r="I136" s="13" t="str">
        <f t="shared" si="11"/>
        <v>30/08/2023 16:00:00</v>
      </c>
      <c r="J136" s="24">
        <f>EWMA!I141</f>
        <v>1.1852731219471207E-3</v>
      </c>
      <c r="K136">
        <f t="shared" si="17"/>
        <v>4.0301228240058378E-4</v>
      </c>
      <c r="M136" s="18"/>
      <c r="P136" s="13" t="str">
        <f t="shared" si="12"/>
        <v>30/08/2023 16:00:00</v>
      </c>
      <c r="Q136" s="24">
        <f>EWMA!O141</f>
        <v>1.3743989169185458E-3</v>
      </c>
      <c r="R136">
        <f t="shared" si="18"/>
        <v>1.9474285758929957E-4</v>
      </c>
      <c r="T136" s="18"/>
      <c r="W136" s="13" t="str">
        <f t="shared" si="13"/>
        <v>30/08/2023 16:00:00</v>
      </c>
      <c r="X136" s="24">
        <f>EWMA!U141</f>
        <v>2.297504675881128E-2</v>
      </c>
      <c r="Y136">
        <f t="shared" si="19"/>
        <v>5.5556197069138577E-4</v>
      </c>
      <c r="AA136" s="18"/>
      <c r="AD136" s="13" t="str">
        <f t="shared" si="14"/>
        <v>30/08/2023 16:00:00</v>
      </c>
      <c r="AE136" s="24">
        <f>EWMA!AA141</f>
        <v>5.4750851436168643E-3</v>
      </c>
      <c r="AF136">
        <f t="shared" si="20"/>
        <v>1.8535787446016507E-4</v>
      </c>
      <c r="AH136" s="18"/>
      <c r="AK136" s="13" t="str">
        <f t="shared" si="15"/>
        <v>30/08/2023 16:00:00</v>
      </c>
      <c r="AL136" s="24">
        <f>EWMA!AG141</f>
        <v>1.8932228297821989E-3</v>
      </c>
      <c r="AM136">
        <f t="shared" si="21"/>
        <v>2.4835300856314405E-4</v>
      </c>
      <c r="AO136" s="18"/>
    </row>
    <row r="137" spans="2:41" x14ac:dyDescent="0.2">
      <c r="B137" s="13" t="str">
        <f>EWMA!B142</f>
        <v>31/08/2023 16:00:00</v>
      </c>
      <c r="C137" s="24">
        <f>EWMA!C142</f>
        <v>1.1717086981777867E-3</v>
      </c>
      <c r="D137">
        <f t="shared" si="16"/>
        <v>3.4593042898566393E-4</v>
      </c>
      <c r="F137" s="18"/>
      <c r="I137" s="13" t="str">
        <f t="shared" si="11"/>
        <v>31/08/2023 16:00:00</v>
      </c>
      <c r="J137" s="24">
        <f>EWMA!I142</f>
        <v>2.1532983727275929E-2</v>
      </c>
      <c r="K137">
        <f t="shared" si="17"/>
        <v>3.7285152734911717E-4</v>
      </c>
      <c r="M137" s="18"/>
      <c r="P137" s="13" t="str">
        <f t="shared" si="12"/>
        <v>31/08/2023 16:00:00</v>
      </c>
      <c r="Q137" s="24">
        <f>EWMA!O142</f>
        <v>5.7271072873923108E-3</v>
      </c>
      <c r="R137">
        <f t="shared" si="18"/>
        <v>1.8545745017888295E-4</v>
      </c>
      <c r="T137" s="18"/>
      <c r="W137" s="13" t="str">
        <f t="shared" si="13"/>
        <v>31/08/2023 16:00:00</v>
      </c>
      <c r="X137" s="24">
        <f>EWMA!U142</f>
        <v>5.6553238709737469E-2</v>
      </c>
      <c r="Y137">
        <f t="shared" si="19"/>
        <v>5.6278577245142249E-4</v>
      </c>
      <c r="AA137" s="18"/>
      <c r="AD137" s="13" t="str">
        <f t="shared" si="14"/>
        <v>31/08/2023 16:00:00</v>
      </c>
      <c r="AE137" s="24">
        <f>EWMA!AA142</f>
        <v>-3.0730167550172397E-3</v>
      </c>
      <c r="AF137">
        <f t="shared" si="20"/>
        <v>1.7981944298151517E-4</v>
      </c>
      <c r="AH137" s="18"/>
      <c r="AK137" s="13" t="str">
        <f t="shared" si="15"/>
        <v>31/08/2023 16:00:00</v>
      </c>
      <c r="AL137" s="24">
        <f>EWMA!AG142</f>
        <v>-1.5055072347044972E-2</v>
      </c>
      <c r="AM137">
        <f t="shared" si="21"/>
        <v>2.3387610113217815E-4</v>
      </c>
      <c r="AO137" s="18"/>
    </row>
    <row r="138" spans="2:41" x14ac:dyDescent="0.2">
      <c r="B138" s="13" t="str">
        <f>EWMA!B143</f>
        <v>01/09/2023 16:00:00</v>
      </c>
      <c r="C138" s="24">
        <f>EWMA!C143</f>
        <v>8.427686168180834E-3</v>
      </c>
      <c r="D138">
        <f t="shared" si="16"/>
        <v>3.2147466248537784E-4</v>
      </c>
      <c r="F138" s="18"/>
      <c r="I138" s="13" t="str">
        <f t="shared" si="11"/>
        <v>01/09/2023 16:00:00</v>
      </c>
      <c r="J138" s="24">
        <f>EWMA!I143</f>
        <v>7.9672622184314887E-4</v>
      </c>
      <c r="K138">
        <f t="shared" si="17"/>
        <v>3.9192867674019095E-4</v>
      </c>
      <c r="M138" s="18"/>
      <c r="P138" s="13" t="str">
        <f t="shared" si="12"/>
        <v>01/09/2023 16:00:00</v>
      </c>
      <c r="Q138" s="24">
        <f>EWMA!O143</f>
        <v>1.9668734860293899E-2</v>
      </c>
      <c r="R138">
        <f t="shared" si="18"/>
        <v>1.8019135295150053E-4</v>
      </c>
      <c r="T138" s="18"/>
      <c r="W138" s="13" t="str">
        <f t="shared" si="13"/>
        <v>01/09/2023 16:00:00</v>
      </c>
      <c r="X138" s="24">
        <f>EWMA!U143</f>
        <v>2.1237161793854813E-2</v>
      </c>
      <c r="Y138">
        <f t="shared" si="19"/>
        <v>8.3630209337420402E-4</v>
      </c>
      <c r="AA138" s="18"/>
      <c r="AD138" s="13" t="str">
        <f t="shared" si="14"/>
        <v>01/09/2023 16:00:00</v>
      </c>
      <c r="AE138" s="24">
        <f>EWMA!AA143</f>
        <v>7.0755296935199174E-3</v>
      </c>
      <c r="AF138">
        <f t="shared" si="20"/>
        <v>1.7278174744666006E-4</v>
      </c>
      <c r="AH138" s="18"/>
      <c r="AK138" s="13" t="str">
        <f t="shared" si="15"/>
        <v>01/09/2023 16:00:00</v>
      </c>
      <c r="AL138" s="24">
        <f>EWMA!AG143</f>
        <v>2.9607270188395842E-2</v>
      </c>
      <c r="AM138">
        <f t="shared" si="21"/>
        <v>2.4315174480435691E-4</v>
      </c>
      <c r="AO138" s="18"/>
    </row>
    <row r="139" spans="2:41" x14ac:dyDescent="0.2">
      <c r="B139" s="13" t="str">
        <f>EWMA!B144</f>
        <v>05/09/2023 16:00:00</v>
      </c>
      <c r="C139" s="24">
        <f>EWMA!C144</f>
        <v>1.2659564935798922E-3</v>
      </c>
      <c r="D139">
        <f t="shared" si="16"/>
        <v>3.0642907539278771E-4</v>
      </c>
      <c r="F139" s="18"/>
      <c r="I139" s="13" t="str">
        <f t="shared" ref="I139:I202" si="22">B139</f>
        <v>05/09/2023 16:00:00</v>
      </c>
      <c r="J139" s="24">
        <f>EWMA!I144</f>
        <v>-6.1730832582233136E-3</v>
      </c>
      <c r="K139">
        <f t="shared" si="17"/>
        <v>3.6279927998565691E-4</v>
      </c>
      <c r="M139" s="18"/>
      <c r="P139" s="13" t="str">
        <f t="shared" ref="P139:P202" si="23">I139</f>
        <v>05/09/2023 16:00:00</v>
      </c>
      <c r="Q139" s="24">
        <f>EWMA!O144</f>
        <v>1.3061015274726686E-2</v>
      </c>
      <c r="R139">
        <f t="shared" si="18"/>
        <v>2.1085426216544895E-4</v>
      </c>
      <c r="T139" s="18"/>
      <c r="W139" s="13" t="str">
        <f t="shared" ref="W139:W202" si="24">P139</f>
        <v>05/09/2023 16:00:00</v>
      </c>
      <c r="X139" s="24">
        <f>EWMA!U144</f>
        <v>-3.7491031657060545E-3</v>
      </c>
      <c r="Y139">
        <f t="shared" si="19"/>
        <v>8.0776907797216427E-4</v>
      </c>
      <c r="AA139" s="18"/>
      <c r="AD139" s="13" t="str">
        <f t="shared" ref="AD139:AD202" si="25">W139</f>
        <v>05/09/2023 16:00:00</v>
      </c>
      <c r="AE139" s="24">
        <f>EWMA!AA144</f>
        <v>-9.8420517094299446E-3</v>
      </c>
      <c r="AF139">
        <f t="shared" si="20"/>
        <v>1.7050938411513234E-4</v>
      </c>
      <c r="AH139" s="18"/>
      <c r="AK139" s="13" t="str">
        <f t="shared" ref="AK139:AK202" si="26">AD139</f>
        <v>05/09/2023 16:00:00</v>
      </c>
      <c r="AL139" s="24">
        <f>EWMA!AG144</f>
        <v>-1.162476763796348E-2</v>
      </c>
      <c r="AM139">
        <f t="shared" si="21"/>
        <v>3.1648684922026295E-4</v>
      </c>
      <c r="AO139" s="18"/>
    </row>
    <row r="140" spans="2:41" x14ac:dyDescent="0.2">
      <c r="B140" s="13" t="str">
        <f>EWMA!B145</f>
        <v>06/09/2023 16:00:00</v>
      </c>
      <c r="C140" s="24">
        <f>EWMA!C145</f>
        <v>-3.6449648353134058E-2</v>
      </c>
      <c r="D140">
        <f t="shared" si="16"/>
        <v>2.8594641641136874E-4</v>
      </c>
      <c r="F140" s="18"/>
      <c r="I140" s="13" t="str">
        <f t="shared" si="22"/>
        <v>06/09/2023 16:00:00</v>
      </c>
      <c r="J140" s="24">
        <f>EWMA!I145</f>
        <v>-1.4011893405655045E-2</v>
      </c>
      <c r="K140">
        <f t="shared" si="17"/>
        <v>3.4032966660877225E-4</v>
      </c>
      <c r="M140" s="18"/>
      <c r="P140" s="13" t="str">
        <f t="shared" si="23"/>
        <v>06/09/2023 16:00:00</v>
      </c>
      <c r="Q140" s="24">
        <f>EWMA!O145</f>
        <v>1.0207452325829735E-3</v>
      </c>
      <c r="R140">
        <f t="shared" si="18"/>
        <v>2.1682614204832285E-4</v>
      </c>
      <c r="T140" s="18"/>
      <c r="W140" s="13" t="str">
        <f t="shared" si="24"/>
        <v>06/09/2023 16:00:00</v>
      </c>
      <c r="X140" s="24">
        <f>EWMA!U145</f>
        <v>-7.5406389788945077E-3</v>
      </c>
      <c r="Y140">
        <f t="shared" si="19"/>
        <v>7.3839760707186761E-4</v>
      </c>
      <c r="AA140" s="18"/>
      <c r="AD140" s="13" t="str">
        <f t="shared" si="25"/>
        <v>06/09/2023 16:00:00</v>
      </c>
      <c r="AE140" s="24">
        <f>EWMA!AA145</f>
        <v>4.0743132463581869E-3</v>
      </c>
      <c r="AF140">
        <f t="shared" si="20"/>
        <v>1.7314407522886439E-4</v>
      </c>
      <c r="AH140" s="18"/>
      <c r="AK140" s="13" t="str">
        <f t="shared" si="26"/>
        <v>06/09/2023 16:00:00</v>
      </c>
      <c r="AL140" s="24">
        <f>EWMA!AG145</f>
        <v>5.5479948597617389E-3</v>
      </c>
      <c r="AM140">
        <f t="shared" si="21"/>
        <v>3.0835033520962908E-4</v>
      </c>
      <c r="AO140" s="18"/>
    </row>
    <row r="141" spans="2:41" x14ac:dyDescent="0.2">
      <c r="B141" s="13" t="str">
        <f>EWMA!B146</f>
        <v>07/09/2023 16:00:00</v>
      </c>
      <c r="C141" s="24">
        <f>EWMA!C146</f>
        <v>-2.9685648621999895E-2</v>
      </c>
      <c r="D141">
        <f t="shared" ref="D141:D204" si="27">$B$4+$B$2*C140^2+D140*$B$3</f>
        <v>4.0019617550824852E-4</v>
      </c>
      <c r="F141" s="18"/>
      <c r="I141" s="13" t="str">
        <f t="shared" si="22"/>
        <v>07/09/2023 16:00:00</v>
      </c>
      <c r="J141" s="24">
        <f>EWMA!I146</f>
        <v>1.822824161189256E-2</v>
      </c>
      <c r="K141">
        <f t="shared" ref="K141:K204" si="28">$B$4+$B$2*J140^2+K140*$B$3</f>
        <v>3.3592805229742533E-4</v>
      </c>
      <c r="M141" s="18"/>
      <c r="P141" s="13" t="str">
        <f t="shared" si="23"/>
        <v>07/09/2023 16:00:00</v>
      </c>
      <c r="Q141" s="24">
        <f>EWMA!O146</f>
        <v>6.001140218427928E-5</v>
      </c>
      <c r="R141">
        <f t="shared" ref="R141:R204" si="29">$B$4+$B$2*Q140^2+R140*$B$3</f>
        <v>2.0524770950722083E-4</v>
      </c>
      <c r="T141" s="18"/>
      <c r="W141" s="13" t="str">
        <f t="shared" si="24"/>
        <v>07/09/2023 16:00:00</v>
      </c>
      <c r="X141" s="24">
        <f>EWMA!U146</f>
        <v>-4.5259287154857122E-2</v>
      </c>
      <c r="Y141">
        <f t="shared" ref="Y141:Y204" si="30">$B$4+$B$2*X140^2+Y140*$B$3</f>
        <v>6.8024340137327562E-4</v>
      </c>
      <c r="AA141" s="18"/>
      <c r="AD141" s="13" t="str">
        <f t="shared" si="25"/>
        <v>07/09/2023 16:00:00</v>
      </c>
      <c r="AE141" s="24">
        <f>EWMA!AA146</f>
        <v>3.4791047414835727E-3</v>
      </c>
      <c r="AF141">
        <f t="shared" ref="AF141:AF204" si="31">$B$4+$B$2*AE140^2+AF140*$B$3</f>
        <v>1.6748950454859311E-4</v>
      </c>
      <c r="AH141" s="18"/>
      <c r="AK141" s="13" t="str">
        <f t="shared" si="26"/>
        <v>07/09/2023 16:00:00</v>
      </c>
      <c r="AL141" s="24">
        <f>EWMA!AG146</f>
        <v>1.7660092764805672E-2</v>
      </c>
      <c r="AM141">
        <f t="shared" ref="AM141:AM204" si="32">$B$4+$B$2*AL140^2+AM140*$B$3</f>
        <v>2.9059301858254529E-4</v>
      </c>
      <c r="AO141" s="18"/>
    </row>
    <row r="142" spans="2:41" x14ac:dyDescent="0.2">
      <c r="B142" s="13" t="str">
        <f>EWMA!B147</f>
        <v>08/09/2023 16:00:00</v>
      </c>
      <c r="C142" s="24">
        <f>EWMA!C147</f>
        <v>3.4856953266633552E-3</v>
      </c>
      <c r="D142">
        <f t="shared" si="27"/>
        <v>4.5829151899092152E-4</v>
      </c>
      <c r="F142" s="18"/>
      <c r="I142" s="13" t="str">
        <f t="shared" si="22"/>
        <v>08/09/2023 16:00:00</v>
      </c>
      <c r="J142" s="24">
        <f>EWMA!I147</f>
        <v>2.752827006460032E-3</v>
      </c>
      <c r="K142">
        <f t="shared" si="28"/>
        <v>3.4555880360586782E-4</v>
      </c>
      <c r="M142" s="18"/>
      <c r="P142" s="13" t="str">
        <f t="shared" si="23"/>
        <v>08/09/2023 16:00:00</v>
      </c>
      <c r="Q142" s="24">
        <f>EWMA!O147</f>
        <v>3.4147105218612574E-3</v>
      </c>
      <c r="R142">
        <f t="shared" si="29"/>
        <v>1.9472329865727876E-4</v>
      </c>
      <c r="T142" s="18"/>
      <c r="W142" s="13" t="str">
        <f t="shared" si="24"/>
        <v>08/09/2023 16:00:00</v>
      </c>
      <c r="X142" s="24">
        <f>EWMA!U147</f>
        <v>9.1338109562079015E-4</v>
      </c>
      <c r="Y142">
        <f t="shared" si="30"/>
        <v>8.2703888458174639E-4</v>
      </c>
      <c r="AA142" s="18"/>
      <c r="AD142" s="13" t="str">
        <f t="shared" si="25"/>
        <v>08/09/2023 16:00:00</v>
      </c>
      <c r="AE142" s="24">
        <f>EWMA!AA147</f>
        <v>5.3046561656713918E-4</v>
      </c>
      <c r="AF142">
        <f t="shared" si="31"/>
        <v>1.6195085003221162E-4</v>
      </c>
      <c r="AH142" s="18"/>
      <c r="AK142" s="13" t="str">
        <f t="shared" si="26"/>
        <v>08/09/2023 16:00:00</v>
      </c>
      <c r="AL142" s="24">
        <f>EWMA!AG147</f>
        <v>9.2089517512711509E-4</v>
      </c>
      <c r="AM142">
        <f t="shared" si="32"/>
        <v>3.0271848558163479E-4</v>
      </c>
      <c r="AO142" s="18"/>
    </row>
    <row r="143" spans="2:41" x14ac:dyDescent="0.2">
      <c r="B143" s="13" t="str">
        <f>EWMA!B148</f>
        <v>11/09/2023 16:00:00</v>
      </c>
      <c r="C143" s="24">
        <f>EWMA!C148</f>
        <v>6.6006840313520927E-3</v>
      </c>
      <c r="D143">
        <f t="shared" si="27"/>
        <v>4.2367725278209703E-4</v>
      </c>
      <c r="F143" s="18"/>
      <c r="I143" s="13" t="str">
        <f t="shared" si="22"/>
        <v>11/09/2023 16:00:00</v>
      </c>
      <c r="J143" s="24">
        <f>EWMA!I148</f>
        <v>3.4624722086139377E-2</v>
      </c>
      <c r="K143">
        <f t="shared" si="28"/>
        <v>3.2176065311741983E-4</v>
      </c>
      <c r="M143" s="18"/>
      <c r="P143" s="13" t="str">
        <f t="shared" si="23"/>
        <v>11/09/2023 16:00:00</v>
      </c>
      <c r="Q143" s="24">
        <f>EWMA!O148</f>
        <v>-2.0848566121543663E-2</v>
      </c>
      <c r="R143">
        <f t="shared" si="29"/>
        <v>1.8641687698383691E-4</v>
      </c>
      <c r="T143" s="18"/>
      <c r="W143" s="13" t="str">
        <f t="shared" si="24"/>
        <v>11/09/2023 16:00:00</v>
      </c>
      <c r="X143" s="24">
        <f>EWMA!U148</f>
        <v>-1.3172192289895432E-2</v>
      </c>
      <c r="Y143">
        <f t="shared" si="30"/>
        <v>7.5441841428345972E-4</v>
      </c>
      <c r="AA143" s="18"/>
      <c r="AD143" s="13" t="str">
        <f t="shared" si="25"/>
        <v>11/09/2023 16:00:00</v>
      </c>
      <c r="AE143" s="24">
        <f>EWMA!AA148</f>
        <v>4.4496363387622161E-3</v>
      </c>
      <c r="AF143">
        <f t="shared" si="31"/>
        <v>1.5578390159204323E-4</v>
      </c>
      <c r="AH143" s="18"/>
      <c r="AK143" s="13" t="str">
        <f t="shared" si="26"/>
        <v>11/09/2023 16:00:00</v>
      </c>
      <c r="AL143" s="24">
        <f>EWMA!AG148</f>
        <v>1.2258867269282606E-2</v>
      </c>
      <c r="AM143">
        <f t="shared" si="32"/>
        <v>2.8253143333530382E-4</v>
      </c>
      <c r="AO143" s="18"/>
    </row>
    <row r="144" spans="2:41" x14ac:dyDescent="0.2">
      <c r="B144" s="13" t="str">
        <f>EWMA!B149</f>
        <v>12/09/2023 16:00:00</v>
      </c>
      <c r="C144" s="24">
        <f>EWMA!C149</f>
        <v>-1.7207869920025237E-2</v>
      </c>
      <c r="D144">
        <f t="shared" si="27"/>
        <v>3.9566599478171969E-4</v>
      </c>
      <c r="F144" s="18"/>
      <c r="I144" s="13" t="str">
        <f t="shared" si="22"/>
        <v>12/09/2023 16:00:00</v>
      </c>
      <c r="J144" s="24">
        <f>EWMA!I149</f>
        <v>-1.3153919481432784E-2</v>
      </c>
      <c r="K144">
        <f t="shared" si="28"/>
        <v>4.1945973704607571E-4</v>
      </c>
      <c r="M144" s="18"/>
      <c r="P144" s="13" t="str">
        <f t="shared" si="23"/>
        <v>12/09/2023 16:00:00</v>
      </c>
      <c r="Q144" s="24">
        <f>EWMA!O149</f>
        <v>1.8453498812930021E-2</v>
      </c>
      <c r="R144">
        <f t="shared" si="29"/>
        <v>2.2123711359075228E-4</v>
      </c>
      <c r="T144" s="18"/>
      <c r="W144" s="13" t="str">
        <f t="shared" si="24"/>
        <v>12/09/2023 16:00:00</v>
      </c>
      <c r="X144" s="24">
        <f>EWMA!U149</f>
        <v>-1.4285957247476541E-2</v>
      </c>
      <c r="Y144">
        <f t="shared" si="30"/>
        <v>7.0632550276076916E-4</v>
      </c>
      <c r="AA144" s="18"/>
      <c r="AD144" s="13" t="str">
        <f t="shared" si="25"/>
        <v>12/09/2023 16:00:00</v>
      </c>
      <c r="AE144" s="24">
        <f>EWMA!AA149</f>
        <v>-1.0084518718645817E-3</v>
      </c>
      <c r="AF144">
        <f t="shared" si="31"/>
        <v>1.5218523979488127E-4</v>
      </c>
      <c r="AH144" s="18"/>
      <c r="AK144" s="13" t="str">
        <f t="shared" si="26"/>
        <v>12/09/2023 16:00:00</v>
      </c>
      <c r="AL144" s="24">
        <f>EWMA!AG149</f>
        <v>-1.3548358099154391E-2</v>
      </c>
      <c r="AM144">
        <f t="shared" si="32"/>
        <v>2.7930476987604949E-4</v>
      </c>
      <c r="AO144" s="18"/>
    </row>
    <row r="145" spans="2:41" x14ac:dyDescent="0.2">
      <c r="B145" s="13" t="str">
        <f>EWMA!B150</f>
        <v>13/09/2023 16:00:00</v>
      </c>
      <c r="C145" s="24">
        <f>EWMA!C150</f>
        <v>-1.1925621351756389E-2</v>
      </c>
      <c r="D145">
        <f t="shared" si="27"/>
        <v>3.957075129140813E-4</v>
      </c>
      <c r="F145" s="18"/>
      <c r="I145" s="13" t="str">
        <f t="shared" si="22"/>
        <v>13/09/2023 16:00:00</v>
      </c>
      <c r="J145" s="24">
        <f>EWMA!I150</f>
        <v>2.5308957134386981E-2</v>
      </c>
      <c r="K145">
        <f t="shared" si="28"/>
        <v>4.048145928578471E-4</v>
      </c>
      <c r="M145" s="18"/>
      <c r="P145" s="13" t="str">
        <f t="shared" si="23"/>
        <v>13/09/2023 16:00:00</v>
      </c>
      <c r="Q145" s="24">
        <f>EWMA!O150</f>
        <v>-3.6635577446163209E-3</v>
      </c>
      <c r="R145">
        <f t="shared" si="29"/>
        <v>2.4316315875932813E-4</v>
      </c>
      <c r="T145" s="18"/>
      <c r="W145" s="13" t="str">
        <f t="shared" si="24"/>
        <v>13/09/2023 16:00:00</v>
      </c>
      <c r="X145" s="24">
        <f>EWMA!U150</f>
        <v>2.1659262541228817E-2</v>
      </c>
      <c r="Y145">
        <f t="shared" si="30"/>
        <v>6.6609976904657465E-4</v>
      </c>
      <c r="AA145" s="18"/>
      <c r="AD145" s="13" t="str">
        <f t="shared" si="25"/>
        <v>13/09/2023 16:00:00</v>
      </c>
      <c r="AE145" s="24">
        <f>EWMA!AA150</f>
        <v>7.2066012498619175E-5</v>
      </c>
      <c r="AF145">
        <f t="shared" si="31"/>
        <v>1.470684031633826E-4</v>
      </c>
      <c r="AH145" s="18"/>
      <c r="AK145" s="13" t="str">
        <f t="shared" si="26"/>
        <v>13/09/2023 16:00:00</v>
      </c>
      <c r="AL145" s="24">
        <f>EWMA!AG150</f>
        <v>7.0717106021397445E-3</v>
      </c>
      <c r="AM145">
        <f t="shared" si="32"/>
        <v>2.7972825802661947E-4</v>
      </c>
      <c r="AO145" s="18"/>
    </row>
    <row r="146" spans="2:41" x14ac:dyDescent="0.2">
      <c r="B146" s="13" t="str">
        <f>EWMA!B151</f>
        <v>14/09/2023 16:00:00</v>
      </c>
      <c r="C146" s="24">
        <f>EWMA!C151</f>
        <v>8.7441620156289389E-3</v>
      </c>
      <c r="D146">
        <f t="shared" si="27"/>
        <v>3.8035738388072821E-4</v>
      </c>
      <c r="F146" s="18"/>
      <c r="I146" s="13" t="str">
        <f t="shared" si="22"/>
        <v>14/09/2023 16:00:00</v>
      </c>
      <c r="J146" s="24">
        <f>EWMA!I151</f>
        <v>-8.9788312831963534E-4</v>
      </c>
      <c r="K146">
        <f t="shared" si="28"/>
        <v>4.3838105926192838E-4</v>
      </c>
      <c r="M146" s="18"/>
      <c r="P146" s="13" t="str">
        <f t="shared" si="23"/>
        <v>14/09/2023 16:00:00</v>
      </c>
      <c r="Q146" s="24">
        <f>EWMA!O151</f>
        <v>6.1782279716836681E-3</v>
      </c>
      <c r="R146">
        <f t="shared" si="29"/>
        <v>2.3018887420161015E-4</v>
      </c>
      <c r="T146" s="18"/>
      <c r="W146" s="13" t="str">
        <f t="shared" si="24"/>
        <v>14/09/2023 16:00:00</v>
      </c>
      <c r="X146" s="24">
        <f>EWMA!U151</f>
        <v>1.0656212879003178E-2</v>
      </c>
      <c r="Y146">
        <f t="shared" si="30"/>
        <v>6.5639746628832118E-4</v>
      </c>
      <c r="AA146" s="18"/>
      <c r="AD146" s="13" t="str">
        <f t="shared" si="25"/>
        <v>14/09/2023 16:00:00</v>
      </c>
      <c r="AE146" s="24">
        <f>EWMA!AA151</f>
        <v>-7.135655367770409E-3</v>
      </c>
      <c r="AF146">
        <f t="shared" si="31"/>
        <v>1.4236208214607948E-4</v>
      </c>
      <c r="AH146" s="18"/>
      <c r="AK146" s="13" t="str">
        <f t="shared" si="26"/>
        <v>14/09/2023 16:00:00</v>
      </c>
      <c r="AL146" s="24">
        <f>EWMA!AG151</f>
        <v>2.8775719281401591E-2</v>
      </c>
      <c r="AM146">
        <f t="shared" si="32"/>
        <v>2.6675584121704516E-4</v>
      </c>
      <c r="AO146" s="18"/>
    </row>
    <row r="147" spans="2:41" x14ac:dyDescent="0.2">
      <c r="B147" s="13" t="str">
        <f>EWMA!B152</f>
        <v>15/09/2023 16:00:00</v>
      </c>
      <c r="C147" s="24">
        <f>EWMA!C152</f>
        <v>-4.1625149196311386E-3</v>
      </c>
      <c r="D147">
        <f t="shared" si="27"/>
        <v>3.5996691782447314E-4</v>
      </c>
      <c r="F147" s="18"/>
      <c r="I147" s="13" t="str">
        <f t="shared" si="22"/>
        <v>15/09/2023 16:00:00</v>
      </c>
      <c r="J147" s="24">
        <f>EWMA!I152</f>
        <v>-3.0376577103179956E-2</v>
      </c>
      <c r="K147">
        <f t="shared" si="28"/>
        <v>4.0462356468496101E-4</v>
      </c>
      <c r="M147" s="18"/>
      <c r="P147" s="13" t="str">
        <f t="shared" si="23"/>
        <v>15/09/2023 16:00:00</v>
      </c>
      <c r="Q147" s="24">
        <f>EWMA!O152</f>
        <v>-4.3748009725328545E-3</v>
      </c>
      <c r="R147">
        <f t="shared" si="29"/>
        <v>2.2098665516340438E-4</v>
      </c>
      <c r="T147" s="18"/>
      <c r="W147" s="13" t="str">
        <f t="shared" si="24"/>
        <v>15/09/2023 16:00:00</v>
      </c>
      <c r="X147" s="24">
        <f>EWMA!U152</f>
        <v>-1.8187334507110231E-3</v>
      </c>
      <c r="Y147">
        <f t="shared" si="30"/>
        <v>6.1211207140297766E-4</v>
      </c>
      <c r="AA147" s="18"/>
      <c r="AD147" s="13" t="str">
        <f t="shared" si="25"/>
        <v>15/09/2023 16:00:00</v>
      </c>
      <c r="AE147" s="24">
        <f>EWMA!AA152</f>
        <v>2.3439870576224303E-3</v>
      </c>
      <c r="AF147">
        <f t="shared" si="31"/>
        <v>1.4321712250840981E-4</v>
      </c>
      <c r="AH147" s="18"/>
      <c r="AK147" s="13" t="str">
        <f t="shared" si="26"/>
        <v>15/09/2023 16:00:00</v>
      </c>
      <c r="AL147" s="24">
        <f>EWMA!AG152</f>
        <v>-2.2753803273283142E-2</v>
      </c>
      <c r="AM147">
        <f t="shared" si="32"/>
        <v>3.3287617869129621E-4</v>
      </c>
      <c r="AO147" s="18"/>
    </row>
    <row r="148" spans="2:41" x14ac:dyDescent="0.2">
      <c r="B148" s="13" t="str">
        <f>EWMA!B153</f>
        <v>18/09/2023 16:00:00</v>
      </c>
      <c r="C148" s="24">
        <f>EWMA!C153</f>
        <v>1.6771881613828182E-2</v>
      </c>
      <c r="D148">
        <f t="shared" si="27"/>
        <v>3.3570270582229097E-4</v>
      </c>
      <c r="F148" s="18"/>
      <c r="I148" s="13" t="str">
        <f t="shared" si="22"/>
        <v>18/09/2023 16:00:00</v>
      </c>
      <c r="J148" s="24">
        <f>EWMA!I153</f>
        <v>-2.9247087224662026E-3</v>
      </c>
      <c r="K148">
        <f t="shared" si="28"/>
        <v>4.6642562450259798E-4</v>
      </c>
      <c r="M148" s="18"/>
      <c r="P148" s="13" t="str">
        <f t="shared" si="23"/>
        <v>18/09/2023 16:00:00</v>
      </c>
      <c r="Q148" s="24">
        <f>EWMA!O153</f>
        <v>4.3150013014132795E-3</v>
      </c>
      <c r="R148">
        <f t="shared" si="29"/>
        <v>2.1080168661311038E-4</v>
      </c>
      <c r="T148" s="18"/>
      <c r="W148" s="13" t="str">
        <f t="shared" si="24"/>
        <v>18/09/2023 16:00:00</v>
      </c>
      <c r="X148" s="24">
        <f>EWMA!U153</f>
        <v>9.0978019921917426E-4</v>
      </c>
      <c r="Y148">
        <f t="shared" si="30"/>
        <v>5.6123161032119423E-4</v>
      </c>
      <c r="AA148" s="18"/>
      <c r="AD148" s="13" t="str">
        <f t="shared" si="25"/>
        <v>18/09/2023 16:00:00</v>
      </c>
      <c r="AE148" s="24">
        <f>EWMA!AA153</f>
        <v>6.7834379234190667E-3</v>
      </c>
      <c r="AF148">
        <f t="shared" si="31"/>
        <v>1.394447828474002E-4</v>
      </c>
      <c r="AH148" s="18"/>
      <c r="AK148" s="13" t="str">
        <f t="shared" si="26"/>
        <v>18/09/2023 16:00:00</v>
      </c>
      <c r="AL148" s="24">
        <f>EWMA!AG153</f>
        <v>7.3413118040485063E-3</v>
      </c>
      <c r="AM148">
        <f t="shared" si="32"/>
        <v>3.6135693980641418E-4</v>
      </c>
      <c r="AO148" s="18"/>
    </row>
    <row r="149" spans="2:41" x14ac:dyDescent="0.2">
      <c r="B149" s="13" t="str">
        <f>EWMA!B154</f>
        <v>19/09/2023 16:00:00</v>
      </c>
      <c r="C149" s="24">
        <f>EWMA!C154</f>
        <v>6.1617940867738823E-3</v>
      </c>
      <c r="D149">
        <f t="shared" si="27"/>
        <v>3.4025922356671444E-4</v>
      </c>
      <c r="F149" s="18"/>
      <c r="I149" s="13" t="str">
        <f t="shared" si="22"/>
        <v>19/09/2023 16:00:00</v>
      </c>
      <c r="J149" s="24">
        <f>EWMA!I154</f>
        <v>-1.6930630269952396E-2</v>
      </c>
      <c r="K149">
        <f t="shared" si="28"/>
        <v>4.3063836862420858E-4</v>
      </c>
      <c r="M149" s="18"/>
      <c r="P149" s="13" t="str">
        <f t="shared" si="23"/>
        <v>19/09/2023 16:00:00</v>
      </c>
      <c r="Q149" s="24">
        <f>EWMA!O154</f>
        <v>-1.1961007131064317E-4</v>
      </c>
      <c r="R149">
        <f t="shared" si="29"/>
        <v>2.0158325538251136E-4</v>
      </c>
      <c r="T149" s="18"/>
      <c r="W149" s="13" t="str">
        <f t="shared" si="24"/>
        <v>19/09/2023 16:00:00</v>
      </c>
      <c r="X149" s="24">
        <f>EWMA!U154</f>
        <v>6.3453906819528772E-3</v>
      </c>
      <c r="Y149">
        <f t="shared" si="30"/>
        <v>5.1519121101311835E-4</v>
      </c>
      <c r="AA149" s="18"/>
      <c r="AD149" s="13" t="str">
        <f t="shared" si="25"/>
        <v>19/09/2023 16:00:00</v>
      </c>
      <c r="AE149" s="24">
        <f>EWMA!AA154</f>
        <v>-8.6678605916114451E-3</v>
      </c>
      <c r="AF149">
        <f t="shared" si="31"/>
        <v>1.4010134741840205E-4</v>
      </c>
      <c r="AH149" s="18"/>
      <c r="AK149" s="13" t="str">
        <f t="shared" si="26"/>
        <v>19/09/2023 16:00:00</v>
      </c>
      <c r="AL149" s="24">
        <f>EWMA!AG154</f>
        <v>-1.807664989704075E-3</v>
      </c>
      <c r="AM149">
        <f t="shared" si="32"/>
        <v>3.4061019277756342E-4</v>
      </c>
      <c r="AO149" s="18"/>
    </row>
    <row r="150" spans="2:41" x14ac:dyDescent="0.2">
      <c r="B150" s="13" t="str">
        <f>EWMA!B155</f>
        <v>20/09/2023 16:00:00</v>
      </c>
      <c r="C150" s="24">
        <f>EWMA!C155</f>
        <v>-2.0194729623152739E-2</v>
      </c>
      <c r="D150">
        <f t="shared" si="27"/>
        <v>3.2002969216971401E-4</v>
      </c>
      <c r="F150" s="18"/>
      <c r="I150" s="13" t="str">
        <f t="shared" si="22"/>
        <v>20/09/2023 16:00:00</v>
      </c>
      <c r="J150" s="24">
        <f>EWMA!I155</f>
        <v>-1.7148302376172316E-2</v>
      </c>
      <c r="K150">
        <f t="shared" si="28"/>
        <v>4.2623628943311168E-4</v>
      </c>
      <c r="M150" s="18"/>
      <c r="P150" s="13" t="str">
        <f t="shared" si="23"/>
        <v>20/09/2023 16:00:00</v>
      </c>
      <c r="Q150" s="24">
        <f>EWMA!O155</f>
        <v>-3.0549006956045576E-3</v>
      </c>
      <c r="R150">
        <f t="shared" si="29"/>
        <v>1.9142636035806491E-4</v>
      </c>
      <c r="T150" s="18"/>
      <c r="W150" s="13" t="str">
        <f t="shared" si="24"/>
        <v>20/09/2023 16:00:00</v>
      </c>
      <c r="X150" s="24">
        <f>EWMA!U155</f>
        <v>3.8699261187469101E-2</v>
      </c>
      <c r="Y150">
        <f t="shared" si="30"/>
        <v>4.7769808556259339E-4</v>
      </c>
      <c r="AA150" s="18"/>
      <c r="AD150" s="13" t="str">
        <f t="shared" si="25"/>
        <v>20/09/2023 16:00:00</v>
      </c>
      <c r="AE150" s="24">
        <f>EWMA!AA155</f>
        <v>-7.3054144450758265E-3</v>
      </c>
      <c r="AF150">
        <f t="shared" si="31"/>
        <v>1.4360364208200506E-4</v>
      </c>
      <c r="AH150" s="18"/>
      <c r="AK150" s="13" t="str">
        <f t="shared" si="26"/>
        <v>20/09/2023 16:00:00</v>
      </c>
      <c r="AL150" s="24">
        <f>EWMA!AG155</f>
        <v>-3.7159602282644246E-3</v>
      </c>
      <c r="AM150">
        <f t="shared" si="32"/>
        <v>3.1687590609473466E-4</v>
      </c>
      <c r="AO150" s="18"/>
    </row>
    <row r="151" spans="2:41" x14ac:dyDescent="0.2">
      <c r="B151" s="13" t="str">
        <f>EWMA!B156</f>
        <v>21/09/2023 16:00:00</v>
      </c>
      <c r="C151" s="24">
        <f>EWMA!C156</f>
        <v>-8.9291418054534399E-3</v>
      </c>
      <c r="D151">
        <f t="shared" si="27"/>
        <v>3.3880535513687587E-4</v>
      </c>
      <c r="F151" s="18"/>
      <c r="I151" s="13" t="str">
        <f t="shared" si="22"/>
        <v>21/09/2023 16:00:00</v>
      </c>
      <c r="J151" s="24">
        <f>EWMA!I156</f>
        <v>-4.5053345188115809E-2</v>
      </c>
      <c r="K151">
        <f t="shared" si="28"/>
        <v>4.2301614728547485E-4</v>
      </c>
      <c r="M151" s="18"/>
      <c r="P151" s="13" t="str">
        <f t="shared" si="23"/>
        <v>21/09/2023 16:00:00</v>
      </c>
      <c r="Q151" s="24">
        <f>EWMA!O156</f>
        <v>-9.0394733879472829E-3</v>
      </c>
      <c r="R151">
        <f t="shared" si="29"/>
        <v>1.8321687282403084E-4</v>
      </c>
      <c r="T151" s="18"/>
      <c r="W151" s="13" t="str">
        <f t="shared" si="24"/>
        <v>21/09/2023 16:00:00</v>
      </c>
      <c r="X151" s="24">
        <f>EWMA!U156</f>
        <v>-2.702073348571048E-2</v>
      </c>
      <c r="Y151">
        <f t="shared" si="30"/>
        <v>5.8967658232371922E-4</v>
      </c>
      <c r="AA151" s="18"/>
      <c r="AD151" s="13" t="str">
        <f t="shared" si="25"/>
        <v>21/09/2023 16:00:00</v>
      </c>
      <c r="AE151" s="24">
        <f>EWMA!AA156</f>
        <v>-1.7595185337903805E-2</v>
      </c>
      <c r="AF151">
        <f t="shared" si="31"/>
        <v>1.4457965220438917E-4</v>
      </c>
      <c r="AH151" s="18"/>
      <c r="AK151" s="13" t="str">
        <f t="shared" si="26"/>
        <v>21/09/2023 16:00:00</v>
      </c>
      <c r="AL151" s="24">
        <f>EWMA!AG156</f>
        <v>-1.7267237443383341E-3</v>
      </c>
      <c r="AM151">
        <f t="shared" si="32"/>
        <v>2.9656901344341581E-4</v>
      </c>
      <c r="AO151" s="18"/>
    </row>
    <row r="152" spans="2:41" x14ac:dyDescent="0.2">
      <c r="B152" s="13" t="str">
        <f>EWMA!B157</f>
        <v>22/09/2023 16:00:00</v>
      </c>
      <c r="C152" s="24">
        <f>EWMA!C157</f>
        <v>4.9323339269332096E-3</v>
      </c>
      <c r="D152">
        <f t="shared" si="27"/>
        <v>3.2289697966559862E-4</v>
      </c>
      <c r="F152" s="18"/>
      <c r="I152" s="13" t="str">
        <f t="shared" si="22"/>
        <v>22/09/2023 16:00:00</v>
      </c>
      <c r="J152" s="24">
        <f>EWMA!I157</f>
        <v>-1.6250729055143228E-3</v>
      </c>
      <c r="K152">
        <f t="shared" si="28"/>
        <v>5.9367462578170725E-4</v>
      </c>
      <c r="M152" s="18"/>
      <c r="P152" s="13" t="str">
        <f t="shared" si="23"/>
        <v>22/09/2023 16:00:00</v>
      </c>
      <c r="Q152" s="24">
        <f>EWMA!O157</f>
        <v>6.5767878173875133E-3</v>
      </c>
      <c r="R152">
        <f t="shared" si="29"/>
        <v>1.8306557633393167E-4</v>
      </c>
      <c r="T152" s="18"/>
      <c r="W152" s="13" t="str">
        <f t="shared" si="24"/>
        <v>22/09/2023 16:00:00</v>
      </c>
      <c r="X152" s="24">
        <f>EWMA!U157</f>
        <v>1.5655318999276861E-2</v>
      </c>
      <c r="Y152">
        <f t="shared" si="30"/>
        <v>6.1371362670150037E-4</v>
      </c>
      <c r="AA152" s="18"/>
      <c r="AD152" s="13" t="str">
        <f t="shared" si="25"/>
        <v>22/09/2023 16:00:00</v>
      </c>
      <c r="AE152" s="24">
        <f>EWMA!AA157</f>
        <v>-2.8302608331528334E-3</v>
      </c>
      <c r="AF152">
        <f t="shared" si="31"/>
        <v>1.7107764578595249E-4</v>
      </c>
      <c r="AH152" s="18"/>
      <c r="AK152" s="13" t="str">
        <f t="shared" si="26"/>
        <v>22/09/2023 16:00:00</v>
      </c>
      <c r="AL152" s="24">
        <f>EWMA!AG157</f>
        <v>3.8129869165711202E-3</v>
      </c>
      <c r="AM152">
        <f t="shared" si="32"/>
        <v>2.7721023977220601E-4</v>
      </c>
      <c r="AO152" s="18"/>
    </row>
    <row r="153" spans="2:41" x14ac:dyDescent="0.2">
      <c r="B153" s="13" t="str">
        <f>EWMA!B158</f>
        <v>25/09/2023 16:00:00</v>
      </c>
      <c r="C153" s="24">
        <f>EWMA!C158</f>
        <v>7.3531838712111624E-3</v>
      </c>
      <c r="D153">
        <f t="shared" si="27"/>
        <v>3.0303983021649127E-4</v>
      </c>
      <c r="F153" s="18"/>
      <c r="I153" s="13" t="str">
        <f t="shared" si="22"/>
        <v>25/09/2023 16:00:00</v>
      </c>
      <c r="J153" s="24">
        <f>EWMA!I158</f>
        <v>1.6514066293677417E-2</v>
      </c>
      <c r="K153">
        <f t="shared" si="28"/>
        <v>5.4457122298969527E-4</v>
      </c>
      <c r="M153" s="18"/>
      <c r="P153" s="13" t="str">
        <f t="shared" si="23"/>
        <v>25/09/2023 16:00:00</v>
      </c>
      <c r="Q153" s="24">
        <f>EWMA!O158</f>
        <v>1.4508150233446853E-2</v>
      </c>
      <c r="R153">
        <f t="shared" si="29"/>
        <v>1.7908399995860674E-4</v>
      </c>
      <c r="T153" s="18"/>
      <c r="W153" s="13" t="str">
        <f t="shared" si="24"/>
        <v>25/09/2023 16:00:00</v>
      </c>
      <c r="X153" s="24">
        <f>EWMA!U158</f>
        <v>-1.1496073549919503E-2</v>
      </c>
      <c r="Y153">
        <f t="shared" si="30"/>
        <v>5.8684871443808698E-4</v>
      </c>
      <c r="AA153" s="18"/>
      <c r="AD153" s="13" t="str">
        <f t="shared" si="25"/>
        <v>25/09/2023 16:00:00</v>
      </c>
      <c r="AE153" s="24">
        <f>EWMA!AA158</f>
        <v>6.7104922302903161E-4</v>
      </c>
      <c r="AF153">
        <f t="shared" si="31"/>
        <v>1.647708387419158E-4</v>
      </c>
      <c r="AH153" s="18"/>
      <c r="AK153" s="13" t="str">
        <f t="shared" si="26"/>
        <v>25/09/2023 16:00:00</v>
      </c>
      <c r="AL153" s="24">
        <f>EWMA!AG158</f>
        <v>1.6624366327689547E-2</v>
      </c>
      <c r="AM153">
        <f t="shared" si="32"/>
        <v>2.6094295732884191E-4</v>
      </c>
      <c r="AO153" s="18"/>
    </row>
    <row r="154" spans="2:41" x14ac:dyDescent="0.2">
      <c r="B154" s="13" t="str">
        <f>EWMA!B159</f>
        <v>26/09/2023 16:00:00</v>
      </c>
      <c r="C154" s="24">
        <f>EWMA!C159</f>
        <v>-2.3676545590125463E-2</v>
      </c>
      <c r="D154">
        <f t="shared" si="27"/>
        <v>2.8814223780605021E-4</v>
      </c>
      <c r="F154" s="18"/>
      <c r="I154" s="13" t="str">
        <f t="shared" si="22"/>
        <v>26/09/2023 16:00:00</v>
      </c>
      <c r="J154" s="24">
        <f>EWMA!I159</f>
        <v>-4.1133106621533182E-2</v>
      </c>
      <c r="K154">
        <f t="shared" si="28"/>
        <v>5.2738281210202198E-4</v>
      </c>
      <c r="M154" s="18"/>
      <c r="P154" s="13" t="str">
        <f t="shared" si="23"/>
        <v>26/09/2023 16:00:00</v>
      </c>
      <c r="Q154" s="24">
        <f>EWMA!O159</f>
        <v>-5.408470584777645E-3</v>
      </c>
      <c r="R154">
        <f t="shared" si="29"/>
        <v>1.92222137418095E-4</v>
      </c>
      <c r="T154" s="18"/>
      <c r="W154" s="13" t="str">
        <f t="shared" si="24"/>
        <v>26/09/2023 16:00:00</v>
      </c>
      <c r="X154" s="24">
        <f>EWMA!U159</f>
        <v>-8.0369535148807954E-3</v>
      </c>
      <c r="Y154">
        <f t="shared" si="30"/>
        <v>5.5137849210367806E-4</v>
      </c>
      <c r="AA154" s="18"/>
      <c r="AD154" s="13" t="str">
        <f t="shared" si="25"/>
        <v>26/09/2023 16:00:00</v>
      </c>
      <c r="AE154" s="24">
        <f>EWMA!AA159</f>
        <v>-1.7822924061694754E-2</v>
      </c>
      <c r="AF154">
        <f t="shared" si="31"/>
        <v>1.5833878107058091E-4</v>
      </c>
      <c r="AH154" s="18"/>
      <c r="AK154" s="13" t="str">
        <f t="shared" si="26"/>
        <v>26/09/2023 16:00:00</v>
      </c>
      <c r="AL154" s="24">
        <f>EWMA!AG159</f>
        <v>-3.37141128424156E-2</v>
      </c>
      <c r="AM154">
        <f t="shared" si="32"/>
        <v>2.7248285348007605E-4</v>
      </c>
      <c r="AO154" s="18"/>
    </row>
    <row r="155" spans="2:41" x14ac:dyDescent="0.2">
      <c r="B155" s="13" t="str">
        <f>EWMA!B160</f>
        <v>27/09/2023 16:00:00</v>
      </c>
      <c r="C155" s="24">
        <f>EWMA!C160</f>
        <v>-8.9372363909355351E-3</v>
      </c>
      <c r="D155">
        <f t="shared" si="27"/>
        <v>3.2538028934541786E-4</v>
      </c>
      <c r="F155" s="18"/>
      <c r="I155" s="13" t="str">
        <f t="shared" si="22"/>
        <v>27/09/2023 16:00:00</v>
      </c>
      <c r="J155" s="24">
        <f>EWMA!I160</f>
        <v>0</v>
      </c>
      <c r="K155">
        <f t="shared" si="28"/>
        <v>6.5382085760101261E-4</v>
      </c>
      <c r="M155" s="18"/>
      <c r="P155" s="13" t="str">
        <f t="shared" si="23"/>
        <v>27/09/2023 16:00:00</v>
      </c>
      <c r="Q155" s="24">
        <f>EWMA!O160</f>
        <v>1.9124653243629167E-2</v>
      </c>
      <c r="R155">
        <f t="shared" si="29"/>
        <v>1.8592478656733984E-4</v>
      </c>
      <c r="T155" s="18"/>
      <c r="W155" s="13" t="str">
        <f t="shared" si="24"/>
        <v>27/09/2023 16:00:00</v>
      </c>
      <c r="X155" s="24">
        <f>EWMA!U160</f>
        <v>6.5534938154480577E-3</v>
      </c>
      <c r="Y155">
        <f t="shared" si="30"/>
        <v>5.126992591470823E-4</v>
      </c>
      <c r="AA155" s="18"/>
      <c r="AD155" s="13" t="str">
        <f t="shared" si="25"/>
        <v>27/09/2023 16:00:00</v>
      </c>
      <c r="AE155" s="24">
        <f>EWMA!AA160</f>
        <v>2.5288926114084664E-4</v>
      </c>
      <c r="AF155">
        <f t="shared" si="31"/>
        <v>1.8426738860815E-4</v>
      </c>
      <c r="AH155" s="18"/>
      <c r="AK155" s="13" t="str">
        <f t="shared" si="26"/>
        <v>27/09/2023 16:00:00</v>
      </c>
      <c r="AL155" s="24">
        <f>EWMA!AG160</f>
        <v>2.0617406090885661E-2</v>
      </c>
      <c r="AM155">
        <f t="shared" si="32"/>
        <v>3.6888734219308868E-4</v>
      </c>
      <c r="AO155" s="18"/>
    </row>
    <row r="156" spans="2:41" x14ac:dyDescent="0.2">
      <c r="B156" s="13" t="str">
        <f>EWMA!B161</f>
        <v>28/09/2023 16:00:00</v>
      </c>
      <c r="C156" s="24">
        <f>EWMA!C161</f>
        <v>1.5243905390963399E-3</v>
      </c>
      <c r="D156">
        <f t="shared" si="27"/>
        <v>3.1082888109963376E-4</v>
      </c>
      <c r="F156" s="18"/>
      <c r="I156" s="13" t="str">
        <f t="shared" si="22"/>
        <v>28/09/2023 16:00:00</v>
      </c>
      <c r="J156" s="24">
        <f>EWMA!I161</f>
        <v>0</v>
      </c>
      <c r="K156">
        <f t="shared" si="28"/>
        <v>5.9843877184086582E-4</v>
      </c>
      <c r="M156" s="18"/>
      <c r="P156" s="13" t="str">
        <f t="shared" si="23"/>
        <v>28/09/2023 16:00:00</v>
      </c>
      <c r="Q156" s="24">
        <f>EWMA!O161</f>
        <v>-2.6344305843068907E-3</v>
      </c>
      <c r="R156">
        <f t="shared" si="29"/>
        <v>2.1390388655584901E-4</v>
      </c>
      <c r="T156" s="18"/>
      <c r="W156" s="13" t="str">
        <f t="shared" si="24"/>
        <v>28/09/2023 16:00:00</v>
      </c>
      <c r="X156" s="24">
        <f>EWMA!U161</f>
        <v>2.7527360373937253E-2</v>
      </c>
      <c r="Y156">
        <f t="shared" si="30"/>
        <v>4.7572373186842827E-4</v>
      </c>
      <c r="AA156" s="18"/>
      <c r="AD156" s="13" t="str">
        <f t="shared" si="25"/>
        <v>28/09/2023 16:00:00</v>
      </c>
      <c r="AE156" s="24">
        <f>EWMA!AA161</f>
        <v>9.9633491634216805E-3</v>
      </c>
      <c r="AF156">
        <f t="shared" si="31"/>
        <v>1.7584704440559975E-4</v>
      </c>
      <c r="AH156" s="18"/>
      <c r="AK156" s="13" t="str">
        <f t="shared" si="26"/>
        <v>28/09/2023 16:00:00</v>
      </c>
      <c r="AL156" s="24">
        <f>EWMA!AG161</f>
        <v>-1.2996047865377863E-2</v>
      </c>
      <c r="AM156">
        <f t="shared" si="32"/>
        <v>3.8450210059104407E-4</v>
      </c>
      <c r="AO156" s="18"/>
    </row>
    <row r="157" spans="2:41" x14ac:dyDescent="0.2">
      <c r="B157" s="13" t="str">
        <f>EWMA!B162</f>
        <v>29/09/2023 16:00:00</v>
      </c>
      <c r="C157" s="24">
        <f>EWMA!C162</f>
        <v>3.0418274404849423E-3</v>
      </c>
      <c r="D157">
        <f t="shared" si="27"/>
        <v>2.8997834640352835E-4</v>
      </c>
      <c r="F157" s="18"/>
      <c r="I157" s="13" t="str">
        <f t="shared" si="22"/>
        <v>29/09/2023 16:00:00</v>
      </c>
      <c r="J157" s="24">
        <f>EWMA!I162</f>
        <v>9.0083580346776038E-3</v>
      </c>
      <c r="K157">
        <f t="shared" si="28"/>
        <v>5.4859489465673369E-4</v>
      </c>
      <c r="M157" s="18"/>
      <c r="P157" s="13" t="str">
        <f t="shared" si="23"/>
        <v>29/09/2023 16:00:00</v>
      </c>
      <c r="Q157" s="24">
        <f>EWMA!O162</f>
        <v>-1.161535419789851E-2</v>
      </c>
      <c r="R157">
        <f t="shared" si="29"/>
        <v>2.0320745094832673E-4</v>
      </c>
      <c r="T157" s="18"/>
      <c r="W157" s="13" t="str">
        <f t="shared" si="24"/>
        <v>29/09/2023 16:00:00</v>
      </c>
      <c r="X157" s="24">
        <f>EWMA!U162</f>
        <v>-3.7621227993135495E-3</v>
      </c>
      <c r="Y157">
        <f t="shared" si="30"/>
        <v>5.1391933804150944E-4</v>
      </c>
      <c r="AA157" s="18"/>
      <c r="AD157" s="13" t="str">
        <f t="shared" si="25"/>
        <v>29/09/2023 16:00:00</v>
      </c>
      <c r="AE157" s="24">
        <f>EWMA!AA162</f>
        <v>-8.8766534955060251E-3</v>
      </c>
      <c r="AF157">
        <f t="shared" si="31"/>
        <v>1.781881799369543E-4</v>
      </c>
      <c r="AH157" s="18"/>
      <c r="AK157" s="13" t="str">
        <f t="shared" si="26"/>
        <v>29/09/2023 16:00:00</v>
      </c>
      <c r="AL157" s="24">
        <f>EWMA!AG162</f>
        <v>-2.1978030824794268E-3</v>
      </c>
      <c r="AM157">
        <f t="shared" si="32"/>
        <v>3.7293992757121225E-4</v>
      </c>
      <c r="AO157" s="18"/>
    </row>
    <row r="158" spans="2:41" x14ac:dyDescent="0.2">
      <c r="B158" s="13" t="str">
        <f>EWMA!B163</f>
        <v>02/10/2023 16:00:00</v>
      </c>
      <c r="C158" s="24">
        <f>EWMA!C163</f>
        <v>1.472661122817496E-2</v>
      </c>
      <c r="D158">
        <f t="shared" si="27"/>
        <v>2.7190569065375697E-4</v>
      </c>
      <c r="F158" s="18"/>
      <c r="I158" s="13" t="str">
        <f t="shared" si="22"/>
        <v>02/10/2023 16:00:00</v>
      </c>
      <c r="J158" s="24">
        <f>EWMA!I163</f>
        <v>1.824043088890372E-2</v>
      </c>
      <c r="K158">
        <f t="shared" si="28"/>
        <v>5.1184964513396403E-4</v>
      </c>
      <c r="M158" s="18"/>
      <c r="P158" s="13" t="str">
        <f t="shared" si="23"/>
        <v>02/10/2023 16:00:00</v>
      </c>
      <c r="Q158" s="24">
        <f>EWMA!O163</f>
        <v>-1.241214168685642E-2</v>
      </c>
      <c r="R158">
        <f t="shared" si="29"/>
        <v>2.0637700200318098E-4</v>
      </c>
      <c r="T158" s="18"/>
      <c r="W158" s="13" t="str">
        <f t="shared" si="24"/>
        <v>02/10/2023 16:00:00</v>
      </c>
      <c r="X158" s="24">
        <f>EWMA!U163</f>
        <v>-3.4853360870071436E-3</v>
      </c>
      <c r="Y158">
        <f t="shared" si="30"/>
        <v>4.739426194973449E-4</v>
      </c>
      <c r="AA158" s="18"/>
      <c r="AD158" s="13" t="str">
        <f t="shared" si="25"/>
        <v>02/10/2023 16:00:00</v>
      </c>
      <c r="AE158" s="24">
        <f>EWMA!AA163</f>
        <v>-1.5156107940501005E-4</v>
      </c>
      <c r="AF158">
        <f t="shared" si="31"/>
        <v>1.7824807172136853E-4</v>
      </c>
      <c r="AH158" s="18"/>
      <c r="AK158" s="13" t="str">
        <f t="shared" si="26"/>
        <v>02/10/2023 16:00:00</v>
      </c>
      <c r="AL158" s="24">
        <f>EWMA!AG163</f>
        <v>-4.0695948192333395E-2</v>
      </c>
      <c r="AM158">
        <f t="shared" si="32"/>
        <v>3.4612892034959722E-4</v>
      </c>
      <c r="AO158" s="18"/>
    </row>
    <row r="159" spans="2:41" x14ac:dyDescent="0.2">
      <c r="B159" s="13" t="str">
        <f>EWMA!B164</f>
        <v>03/10/2023 16:00:00</v>
      </c>
      <c r="C159" s="24">
        <f>EWMA!C164</f>
        <v>-7.800126215308751E-3</v>
      </c>
      <c r="D159">
        <f t="shared" si="27"/>
        <v>2.76400260684134E-4</v>
      </c>
      <c r="F159" s="18"/>
      <c r="I159" s="13" t="str">
        <f t="shared" si="22"/>
        <v>03/10/2023 16:00:00</v>
      </c>
      <c r="J159" s="24">
        <f>EWMA!I164</f>
        <v>-3.7300728367843157E-2</v>
      </c>
      <c r="K159">
        <f t="shared" si="28"/>
        <v>5.0393268538861924E-4</v>
      </c>
      <c r="M159" s="18"/>
      <c r="P159" s="13" t="str">
        <f t="shared" si="23"/>
        <v>03/10/2023 16:00:00</v>
      </c>
      <c r="Q159" s="24">
        <f>EWMA!O164</f>
        <v>2.3390420596236172E-3</v>
      </c>
      <c r="R159">
        <f t="shared" si="29"/>
        <v>2.1114388731566474E-4</v>
      </c>
      <c r="T159" s="18"/>
      <c r="W159" s="13" t="str">
        <f t="shared" si="24"/>
        <v>03/10/2023 16:00:00</v>
      </c>
      <c r="X159" s="24">
        <f>EWMA!U164</f>
        <v>-1.4359221077888763E-2</v>
      </c>
      <c r="Y159">
        <f t="shared" si="30"/>
        <v>4.3776299283582794E-4</v>
      </c>
      <c r="AA159" s="18"/>
      <c r="AD159" s="13" t="str">
        <f t="shared" si="25"/>
        <v>03/10/2023 16:00:00</v>
      </c>
      <c r="AE159" s="24">
        <f>EWMA!AA164</f>
        <v>-1.2174350719314045E-2</v>
      </c>
      <c r="AF159">
        <f t="shared" si="31"/>
        <v>1.704255613955576E-4</v>
      </c>
      <c r="AH159" s="18"/>
      <c r="AK159" s="13" t="str">
        <f t="shared" si="26"/>
        <v>03/10/2023 16:00:00</v>
      </c>
      <c r="AL159" s="24">
        <f>EWMA!AG164</f>
        <v>1.5265721884581106E-3</v>
      </c>
      <c r="AM159">
        <f t="shared" si="32"/>
        <v>4.8711548663990761E-4</v>
      </c>
      <c r="AO159" s="18"/>
    </row>
    <row r="160" spans="2:41" x14ac:dyDescent="0.2">
      <c r="B160" s="13" t="str">
        <f>EWMA!B165</f>
        <v>04/10/2023 16:00:00</v>
      </c>
      <c r="C160" s="24">
        <f>EWMA!C165</f>
        <v>7.2820064029063027E-3</v>
      </c>
      <c r="D160">
        <f t="shared" si="27"/>
        <v>2.6484382309346005E-4</v>
      </c>
      <c r="F160" s="18"/>
      <c r="I160" s="13" t="str">
        <f t="shared" si="22"/>
        <v>04/10/2023 16:00:00</v>
      </c>
      <c r="J160" s="24">
        <f>EWMA!I165</f>
        <v>1.8115861709070123E-2</v>
      </c>
      <c r="K160">
        <f t="shared" si="28"/>
        <v>6.0265993708350602E-4</v>
      </c>
      <c r="M160" s="18"/>
      <c r="P160" s="13" t="str">
        <f t="shared" si="23"/>
        <v>04/10/2023 16:00:00</v>
      </c>
      <c r="Q160" s="24">
        <f>EWMA!O165</f>
        <v>-2.3578993392882049E-2</v>
      </c>
      <c r="R160">
        <f t="shared" si="29"/>
        <v>2.0057655564854402E-4</v>
      </c>
      <c r="T160" s="18"/>
      <c r="W160" s="13" t="str">
        <f t="shared" si="24"/>
        <v>04/10/2023 16:00:00</v>
      </c>
      <c r="X160" s="24">
        <f>EWMA!U165</f>
        <v>1.027758275824023E-2</v>
      </c>
      <c r="Y160">
        <f t="shared" si="30"/>
        <v>4.2460335467626851E-4</v>
      </c>
      <c r="AA160" s="18"/>
      <c r="AD160" s="13" t="str">
        <f t="shared" si="25"/>
        <v>04/10/2023 16:00:00</v>
      </c>
      <c r="AE160" s="24">
        <f>EWMA!AA165</f>
        <v>6.8805857446168966E-3</v>
      </c>
      <c r="AF160">
        <f t="shared" si="31"/>
        <v>1.7820300465148819E-4</v>
      </c>
      <c r="AH160" s="18"/>
      <c r="AK160" s="13" t="str">
        <f t="shared" si="26"/>
        <v>04/10/2023 16:00:00</v>
      </c>
      <c r="AL160" s="24">
        <f>EWMA!AG165</f>
        <v>1.2035208050439524E-2</v>
      </c>
      <c r="AM160">
        <f t="shared" si="32"/>
        <v>4.4863695693630226E-4</v>
      </c>
      <c r="AO160" s="18"/>
    </row>
    <row r="161" spans="2:41" x14ac:dyDescent="0.2">
      <c r="B161" s="13" t="str">
        <f>EWMA!B166</f>
        <v>05/10/2023 16:00:00</v>
      </c>
      <c r="C161" s="24">
        <f>EWMA!C166</f>
        <v>7.1721912864727306E-3</v>
      </c>
      <c r="D161">
        <f t="shared" si="27"/>
        <v>2.5366167223309284E-4</v>
      </c>
      <c r="F161" s="18"/>
      <c r="I161" s="13" t="str">
        <f t="shared" si="22"/>
        <v>05/10/2023 16:00:00</v>
      </c>
      <c r="J161" s="24">
        <f>EWMA!I166</f>
        <v>-8.2226902257674147E-3</v>
      </c>
      <c r="K161">
        <f t="shared" si="28"/>
        <v>5.8520910607687054E-4</v>
      </c>
      <c r="M161" s="18"/>
      <c r="P161" s="13" t="str">
        <f t="shared" si="23"/>
        <v>05/10/2023 16:00:00</v>
      </c>
      <c r="Q161" s="24">
        <f>EWMA!O166</f>
        <v>5.2609162753694426E-3</v>
      </c>
      <c r="R161">
        <f t="shared" si="29"/>
        <v>2.4611023333650741E-4</v>
      </c>
      <c r="T161" s="18"/>
      <c r="W161" s="13" t="str">
        <f t="shared" si="24"/>
        <v>05/10/2023 16:00:00</v>
      </c>
      <c r="X161" s="24">
        <f>EWMA!U166</f>
        <v>1.7950684664439064E-2</v>
      </c>
      <c r="Y161">
        <f t="shared" si="30"/>
        <v>4.0270483365677034E-4</v>
      </c>
      <c r="AA161" s="18"/>
      <c r="AD161" s="13" t="str">
        <f t="shared" si="25"/>
        <v>05/10/2023 16:00:00</v>
      </c>
      <c r="AE161" s="24">
        <f>EWMA!AA166</f>
        <v>1.1168080758741517E-3</v>
      </c>
      <c r="AF161">
        <f t="shared" si="31"/>
        <v>1.7511647678059451E-4</v>
      </c>
      <c r="AH161" s="18"/>
      <c r="AK161" s="13" t="str">
        <f t="shared" si="26"/>
        <v>05/10/2023 16:00:00</v>
      </c>
      <c r="AL161" s="24">
        <f>EWMA!AG166</f>
        <v>1.6072108247577158E-2</v>
      </c>
      <c r="AM161">
        <f t="shared" si="32"/>
        <v>4.282564360620348E-4</v>
      </c>
      <c r="AO161" s="18"/>
    </row>
    <row r="162" spans="2:41" x14ac:dyDescent="0.2">
      <c r="B162" s="13" t="str">
        <f>EWMA!B167</f>
        <v>06/10/2023 16:00:00</v>
      </c>
      <c r="C162" s="24">
        <f>EWMA!C167</f>
        <v>1.4642713381283392E-2</v>
      </c>
      <c r="D162">
        <f t="shared" si="27"/>
        <v>2.4343902339143508E-4</v>
      </c>
      <c r="F162" s="18"/>
      <c r="I162" s="13" t="str">
        <f t="shared" si="22"/>
        <v>06/10/2023 16:00:00</v>
      </c>
      <c r="J162" s="24">
        <f>EWMA!I167</f>
        <v>1.5753318848493274E-2</v>
      </c>
      <c r="K162">
        <f t="shared" si="28"/>
        <v>5.4344878279768559E-4</v>
      </c>
      <c r="M162" s="18"/>
      <c r="P162" s="13" t="str">
        <f t="shared" si="23"/>
        <v>06/10/2023 16:00:00</v>
      </c>
      <c r="Q162" s="24">
        <f>EWMA!O167</f>
        <v>-1.0241404327476588E-2</v>
      </c>
      <c r="R162">
        <f t="shared" si="29"/>
        <v>2.3426665723605533E-4</v>
      </c>
      <c r="T162" s="18"/>
      <c r="W162" s="13" t="str">
        <f t="shared" si="24"/>
        <v>06/10/2023 16:00:00</v>
      </c>
      <c r="X162" s="24">
        <f>EWMA!U167</f>
        <v>6.2929269455538764E-3</v>
      </c>
      <c r="Y162">
        <f t="shared" si="30"/>
        <v>4.0465383601246134E-4</v>
      </c>
      <c r="AA162" s="18"/>
      <c r="AD162" s="13" t="str">
        <f t="shared" si="25"/>
        <v>06/10/2023 16:00:00</v>
      </c>
      <c r="AE162" s="24">
        <f>EWMA!AA167</f>
        <v>9.5182308404157014E-3</v>
      </c>
      <c r="AF162">
        <f t="shared" si="31"/>
        <v>1.6772954265772055E-4</v>
      </c>
      <c r="AH162" s="18"/>
      <c r="AK162" s="13" t="str">
        <f t="shared" si="26"/>
        <v>06/10/2023 16:00:00</v>
      </c>
      <c r="AL162" s="24">
        <f>EWMA!AG167</f>
        <v>2.100512908044434E-2</v>
      </c>
      <c r="AM162">
        <f t="shared" si="32"/>
        <v>4.2125947568133438E-4</v>
      </c>
      <c r="AO162" s="18"/>
    </row>
    <row r="163" spans="2:41" x14ac:dyDescent="0.2">
      <c r="B163" s="13" t="str">
        <f>EWMA!B168</f>
        <v>09/10/2023 16:00:00</v>
      </c>
      <c r="C163" s="24">
        <f>EWMA!C168</f>
        <v>8.415669058153363E-3</v>
      </c>
      <c r="D163">
        <f t="shared" si="27"/>
        <v>2.5053388247833595E-4</v>
      </c>
      <c r="F163" s="18"/>
      <c r="I163" s="13" t="str">
        <f t="shared" si="22"/>
        <v>09/10/2023 16:00:00</v>
      </c>
      <c r="J163" s="24">
        <f>EWMA!I168</f>
        <v>2.3417386393995415E-3</v>
      </c>
      <c r="K163">
        <f t="shared" si="28"/>
        <v>5.2391812832155342E-4</v>
      </c>
      <c r="M163" s="18"/>
      <c r="P163" s="13" t="str">
        <f t="shared" si="23"/>
        <v>09/10/2023 16:00:00</v>
      </c>
      <c r="Q163" s="24">
        <f>EWMA!O168</f>
        <v>2.7300677142694584E-2</v>
      </c>
      <c r="R163">
        <f t="shared" si="29"/>
        <v>2.3132757890866393E-4</v>
      </c>
      <c r="T163" s="18"/>
      <c r="W163" s="13" t="str">
        <f t="shared" si="24"/>
        <v>09/10/2023 16:00:00</v>
      </c>
      <c r="X163" s="24">
        <f>EWMA!U168</f>
        <v>-2.1617789532325248E-2</v>
      </c>
      <c r="Y163">
        <f t="shared" si="30"/>
        <v>3.7814814935608205E-4</v>
      </c>
      <c r="AA163" s="18"/>
      <c r="AD163" s="13" t="str">
        <f t="shared" si="25"/>
        <v>09/10/2023 16:00:00</v>
      </c>
      <c r="AE163" s="24">
        <f>EWMA!AA168</f>
        <v>-8.149305233074047E-3</v>
      </c>
      <c r="AF163">
        <f t="shared" si="31"/>
        <v>1.7001535425786374E-4</v>
      </c>
      <c r="AH163" s="18"/>
      <c r="AK163" s="13" t="str">
        <f t="shared" si="26"/>
        <v>09/10/2023 16:00:00</v>
      </c>
      <c r="AL163" s="24">
        <f>EWMA!AG168</f>
        <v>1.0923150809548979E-2</v>
      </c>
      <c r="AM163">
        <f t="shared" si="32"/>
        <v>4.3325066072729139E-4</v>
      </c>
      <c r="AO163" s="18"/>
    </row>
    <row r="164" spans="2:41" x14ac:dyDescent="0.2">
      <c r="B164" s="13" t="str">
        <f>EWMA!B169</f>
        <v>10/10/2023 16:00:00</v>
      </c>
      <c r="C164" s="24">
        <f>EWMA!C169</f>
        <v>-3.3577735952325274E-3</v>
      </c>
      <c r="D164">
        <f t="shared" si="27"/>
        <v>2.4256213456523587E-4</v>
      </c>
      <c r="F164" s="18"/>
      <c r="I164" s="13" t="str">
        <f t="shared" si="22"/>
        <v>10/10/2023 16:00:00</v>
      </c>
      <c r="J164" s="24">
        <f>EWMA!I169</f>
        <v>9.4669753373267523E-3</v>
      </c>
      <c r="K164">
        <f t="shared" si="28"/>
        <v>4.8207463463747975E-4</v>
      </c>
      <c r="M164" s="18"/>
      <c r="P164" s="13" t="str">
        <f t="shared" si="23"/>
        <v>10/10/2023 16:00:00</v>
      </c>
      <c r="Q164" s="24">
        <f>EWMA!O169</f>
        <v>-1.080237757328907E-3</v>
      </c>
      <c r="R164">
        <f t="shared" si="29"/>
        <v>2.9272006499299216E-4</v>
      </c>
      <c r="T164" s="18"/>
      <c r="W164" s="13" t="str">
        <f t="shared" si="24"/>
        <v>10/10/2023 16:00:00</v>
      </c>
      <c r="X164" s="24">
        <f>EWMA!U169</f>
        <v>-1.1661808901825075E-3</v>
      </c>
      <c r="Y164">
        <f t="shared" si="30"/>
        <v>3.9706154355857682E-4</v>
      </c>
      <c r="AA164" s="18"/>
      <c r="AD164" s="13" t="str">
        <f t="shared" si="25"/>
        <v>10/10/2023 16:00:00</v>
      </c>
      <c r="AE164" s="24">
        <f>EWMA!AA169</f>
        <v>1.4161799233155241E-2</v>
      </c>
      <c r="AF164">
        <f t="shared" si="31"/>
        <v>1.6965427229845487E-4</v>
      </c>
      <c r="AH164" s="18"/>
      <c r="AK164" s="13" t="str">
        <f t="shared" si="26"/>
        <v>10/10/2023 16:00:00</v>
      </c>
      <c r="AL164" s="24">
        <f>EWMA!AG169</f>
        <v>1.444004055081817E-2</v>
      </c>
      <c r="AM164">
        <f t="shared" si="32"/>
        <v>4.1185592386309571E-4</v>
      </c>
      <c r="AO164" s="18"/>
    </row>
    <row r="165" spans="2:41" x14ac:dyDescent="0.2">
      <c r="B165" s="13" t="str">
        <f>EWMA!B170</f>
        <v>11/10/2023 16:00:00</v>
      </c>
      <c r="C165" s="24">
        <f>EWMA!C170</f>
        <v>7.872957274343912E-3</v>
      </c>
      <c r="D165">
        <f t="shared" si="27"/>
        <v>2.2943327271391566E-4</v>
      </c>
      <c r="F165" s="18"/>
      <c r="I165" s="13" t="str">
        <f t="shared" si="22"/>
        <v>11/10/2023 16:00:00</v>
      </c>
      <c r="J165" s="24">
        <f>EWMA!I170</f>
        <v>1.7986784711835034E-2</v>
      </c>
      <c r="K165">
        <f t="shared" si="28"/>
        <v>4.5282863714122119E-4</v>
      </c>
      <c r="M165" s="18"/>
      <c r="P165" s="13" t="str">
        <f t="shared" si="23"/>
        <v>11/10/2023 16:00:00</v>
      </c>
      <c r="Q165" s="24">
        <f>EWMA!O170</f>
        <v>-3.3210230624744534E-2</v>
      </c>
      <c r="R165">
        <f t="shared" si="29"/>
        <v>2.7356473818574724E-4</v>
      </c>
      <c r="T165" s="18"/>
      <c r="W165" s="13" t="str">
        <f t="shared" si="24"/>
        <v>11/10/2023 16:00:00</v>
      </c>
      <c r="X165" s="24">
        <f>EWMA!U170</f>
        <v>2.2498785763509384E-2</v>
      </c>
      <c r="Y165">
        <f t="shared" si="30"/>
        <v>3.6749137338975765E-4</v>
      </c>
      <c r="AA165" s="18"/>
      <c r="AD165" s="13" t="str">
        <f t="shared" si="25"/>
        <v>11/10/2023 16:00:00</v>
      </c>
      <c r="AE165" s="24">
        <f>EWMA!AA170</f>
        <v>-1.3996852993714828E-3</v>
      </c>
      <c r="AF165">
        <f t="shared" si="31"/>
        <v>1.8274249525500832E-4</v>
      </c>
      <c r="AH165" s="18"/>
      <c r="AK165" s="13" t="str">
        <f t="shared" si="26"/>
        <v>11/10/2023 16:00:00</v>
      </c>
      <c r="AL165" s="24">
        <f>EWMA!AG170</f>
        <v>1.8152820123026634E-2</v>
      </c>
      <c r="AM165">
        <f t="shared" si="32"/>
        <v>4.0151972343995684E-4</v>
      </c>
      <c r="AO165" s="18"/>
    </row>
    <row r="166" spans="2:41" x14ac:dyDescent="0.2">
      <c r="B166" s="13" t="str">
        <f>EWMA!B171</f>
        <v>12/10/2023 16:00:00</v>
      </c>
      <c r="C166" s="24">
        <f>EWMA!C171</f>
        <v>5.0484143725527258E-3</v>
      </c>
      <c r="D166">
        <f t="shared" si="27"/>
        <v>2.2268767123228062E-4</v>
      </c>
      <c r="F166" s="18"/>
      <c r="I166" s="13" t="str">
        <f t="shared" si="22"/>
        <v>12/10/2023 16:00:00</v>
      </c>
      <c r="J166" s="24">
        <f>EWMA!I171</f>
        <v>3.7855890150794731E-3</v>
      </c>
      <c r="K166">
        <f t="shared" si="28"/>
        <v>4.4989498060980115E-4</v>
      </c>
      <c r="M166" s="18"/>
      <c r="P166" s="13" t="str">
        <f t="shared" si="23"/>
        <v>12/10/2023 16:00:00</v>
      </c>
      <c r="Q166" s="24">
        <f>EWMA!O171</f>
        <v>8.0662679271974516E-4</v>
      </c>
      <c r="R166">
        <f t="shared" si="29"/>
        <v>3.6648917698781748E-4</v>
      </c>
      <c r="T166" s="18"/>
      <c r="W166" s="13" t="str">
        <f t="shared" si="24"/>
        <v>12/10/2023 16:00:00</v>
      </c>
      <c r="X166" s="24">
        <f>EWMA!U171</f>
        <v>-1.6681433697596226E-2</v>
      </c>
      <c r="Y166">
        <f t="shared" si="30"/>
        <v>3.9135671018035732E-4</v>
      </c>
      <c r="AA166" s="18"/>
      <c r="AD166" s="13" t="str">
        <f t="shared" si="25"/>
        <v>12/10/2023 16:00:00</v>
      </c>
      <c r="AE166" s="24">
        <f>EWMA!AA171</f>
        <v>2.2508159302732722E-4</v>
      </c>
      <c r="AF166">
        <f t="shared" si="31"/>
        <v>1.7466413803200027E-4</v>
      </c>
      <c r="AH166" s="18"/>
      <c r="AK166" s="13" t="str">
        <f t="shared" si="26"/>
        <v>12/10/2023 16:00:00</v>
      </c>
      <c r="AL166" s="24">
        <f>EWMA!AG171</f>
        <v>5.6328412725671273E-3</v>
      </c>
      <c r="AM166">
        <f t="shared" si="32"/>
        <v>4.0431694368902753E-4</v>
      </c>
      <c r="AO166" s="18"/>
    </row>
    <row r="167" spans="2:41" x14ac:dyDescent="0.2">
      <c r="B167" s="13" t="str">
        <f>EWMA!B172</f>
        <v>13/10/2023 16:00:00</v>
      </c>
      <c r="C167" s="24">
        <f>EWMA!C172</f>
        <v>-1.0346070705045956E-2</v>
      </c>
      <c r="D167">
        <f t="shared" si="27"/>
        <v>2.1296729801182997E-4</v>
      </c>
      <c r="F167" s="18"/>
      <c r="I167" s="13" t="str">
        <f t="shared" si="22"/>
        <v>13/10/2023 16:00:00</v>
      </c>
      <c r="J167" s="24">
        <f>EWMA!I172</f>
        <v>-1.9381043085290647E-2</v>
      </c>
      <c r="K167">
        <f t="shared" si="28"/>
        <v>4.1633840766104266E-4</v>
      </c>
      <c r="M167" s="18"/>
      <c r="P167" s="13" t="str">
        <f t="shared" si="23"/>
        <v>13/10/2023 16:00:00</v>
      </c>
      <c r="Q167" s="24">
        <f>EWMA!O172</f>
        <v>1.7400297598955422E-2</v>
      </c>
      <c r="R167">
        <f t="shared" si="29"/>
        <v>3.3990531746079576E-4</v>
      </c>
      <c r="T167" s="18"/>
      <c r="W167" s="13" t="str">
        <f t="shared" si="24"/>
        <v>13/10/2023 16:00:00</v>
      </c>
      <c r="X167" s="24">
        <f>EWMA!U172</f>
        <v>1.738626923040219E-3</v>
      </c>
      <c r="Y167">
        <f t="shared" si="30"/>
        <v>3.9004527948070393E-4</v>
      </c>
      <c r="AA167" s="18"/>
      <c r="AD167" s="13" t="str">
        <f t="shared" si="25"/>
        <v>13/10/2023 16:00:00</v>
      </c>
      <c r="AE167" s="24">
        <f>EWMA!AA172</f>
        <v>-4.6871365246074371E-3</v>
      </c>
      <c r="AF167">
        <f t="shared" si="31"/>
        <v>1.6720278989448947E-4</v>
      </c>
      <c r="AH167" s="18"/>
      <c r="AK167" s="13" t="str">
        <f t="shared" si="26"/>
        <v>13/10/2023 16:00:00</v>
      </c>
      <c r="AL167" s="24">
        <f>EWMA!AG172</f>
        <v>-1.7698033966919192E-2</v>
      </c>
      <c r="AM167">
        <f t="shared" si="32"/>
        <v>3.7705782211126478E-4</v>
      </c>
      <c r="AO167" s="18"/>
    </row>
    <row r="168" spans="2:41" x14ac:dyDescent="0.2">
      <c r="B168" s="13" t="str">
        <f>EWMA!B173</f>
        <v>16/10/2023 16:00:00</v>
      </c>
      <c r="C168" s="24">
        <f>EWMA!C173</f>
        <v>-7.2713038413612155E-4</v>
      </c>
      <c r="D168">
        <f t="shared" si="27"/>
        <v>2.1237361570219213E-4</v>
      </c>
      <c r="F168" s="18"/>
      <c r="I168" s="13" t="str">
        <f t="shared" si="22"/>
        <v>16/10/2023 16:00:00</v>
      </c>
      <c r="J168" s="24">
        <f>EWMA!I173</f>
        <v>2.104217303536712E-2</v>
      </c>
      <c r="K168">
        <f t="shared" si="28"/>
        <v>4.2226329375397138E-4</v>
      </c>
      <c r="M168" s="18"/>
      <c r="P168" s="13" t="str">
        <f t="shared" si="23"/>
        <v>16/10/2023 16:00:00</v>
      </c>
      <c r="Q168" s="24">
        <f>EWMA!O173</f>
        <v>8.1345680149871973E-3</v>
      </c>
      <c r="R168">
        <f t="shared" si="29"/>
        <v>3.4618879366432674E-4</v>
      </c>
      <c r="T168" s="18"/>
      <c r="W168" s="13" t="str">
        <f t="shared" si="24"/>
        <v>16/10/2023 16:00:00</v>
      </c>
      <c r="X168" s="24">
        <f>EWMA!U173</f>
        <v>1.1574075366118592E-3</v>
      </c>
      <c r="Y168">
        <f t="shared" si="30"/>
        <v>3.6134300366210428E-4</v>
      </c>
      <c r="AA168" s="18"/>
      <c r="AD168" s="13" t="str">
        <f t="shared" si="25"/>
        <v>16/10/2023 16:00:00</v>
      </c>
      <c r="AE168" s="24">
        <f>EWMA!AA173</f>
        <v>7.8329708918424782E-3</v>
      </c>
      <c r="AF168">
        <f t="shared" si="31"/>
        <v>1.6267921609253793E-4</v>
      </c>
      <c r="AH168" s="18"/>
      <c r="AK168" s="13" t="str">
        <f t="shared" si="26"/>
        <v>16/10/2023 16:00:00</v>
      </c>
      <c r="AL168" s="24">
        <f>EWMA!AG173</f>
        <v>2.7244440588041714E-2</v>
      </c>
      <c r="AM168">
        <f t="shared" si="32"/>
        <v>3.806709483254524E-4</v>
      </c>
      <c r="AO168" s="18"/>
    </row>
    <row r="169" spans="2:41" x14ac:dyDescent="0.2">
      <c r="B169" s="13" t="str">
        <f>EWMA!B174</f>
        <v>17/10/2023 16:00:00</v>
      </c>
      <c r="C169" s="24">
        <f>EWMA!C174</f>
        <v>-8.8235040094095368E-3</v>
      </c>
      <c r="D169">
        <f t="shared" si="27"/>
        <v>2.0118912070429487E-4</v>
      </c>
      <c r="F169" s="18"/>
      <c r="I169" s="13" t="str">
        <f t="shared" si="22"/>
        <v>17/10/2023 16:00:00</v>
      </c>
      <c r="J169" s="24">
        <f>EWMA!I174</f>
        <v>-8.1812440265217699E-3</v>
      </c>
      <c r="K169">
        <f t="shared" si="28"/>
        <v>4.3430984125310132E-4</v>
      </c>
      <c r="M169" s="18"/>
      <c r="P169" s="13" t="str">
        <f t="shared" si="23"/>
        <v>17/10/2023 16:00:00</v>
      </c>
      <c r="Q169" s="24">
        <f>EWMA!O174</f>
        <v>1.3153737807191196E-2</v>
      </c>
      <c r="R169">
        <f t="shared" si="29"/>
        <v>3.2818637226492592E-4</v>
      </c>
      <c r="T169" s="18"/>
      <c r="W169" s="13" t="str">
        <f t="shared" si="24"/>
        <v>17/10/2023 16:00:00</v>
      </c>
      <c r="X169" s="24">
        <f>EWMA!U174</f>
        <v>-3.59179027645984E-2</v>
      </c>
      <c r="Y169">
        <f t="shared" si="30"/>
        <v>3.3534264912050689E-4</v>
      </c>
      <c r="AA169" s="18"/>
      <c r="AD169" s="13" t="str">
        <f t="shared" si="25"/>
        <v>17/10/2023 16:00:00</v>
      </c>
      <c r="AE169" s="24">
        <f>EWMA!AA174</f>
        <v>1.519435361384145E-3</v>
      </c>
      <c r="AF169">
        <f t="shared" si="31"/>
        <v>1.6254622422815385E-4</v>
      </c>
      <c r="AH169" s="18"/>
      <c r="AK169" s="13" t="str">
        <f t="shared" si="26"/>
        <v>17/10/2023 16:00:00</v>
      </c>
      <c r="AL169" s="24">
        <f>EWMA!AG174</f>
        <v>2.7352782247476674E-3</v>
      </c>
      <c r="AM169">
        <f t="shared" si="32"/>
        <v>4.2682238519296562E-4</v>
      </c>
      <c r="AO169" s="18"/>
    </row>
    <row r="170" spans="2:41" x14ac:dyDescent="0.2">
      <c r="B170" s="13" t="str">
        <f>EWMA!B175</f>
        <v>18/10/2023 16:00:00</v>
      </c>
      <c r="C170" s="24">
        <f>EWMA!C175</f>
        <v>-7.4223406561697352E-3</v>
      </c>
      <c r="D170">
        <f t="shared" si="27"/>
        <v>1.9885485239199647E-4</v>
      </c>
      <c r="F170" s="18"/>
      <c r="I170" s="13" t="str">
        <f t="shared" si="22"/>
        <v>18/10/2023 16:00:00</v>
      </c>
      <c r="J170" s="24">
        <f>EWMA!I175</f>
        <v>-2.5733315187028146E-2</v>
      </c>
      <c r="K170">
        <f t="shared" si="28"/>
        <v>4.0757146318235729E-4</v>
      </c>
      <c r="M170" s="18"/>
      <c r="P170" s="13" t="str">
        <f t="shared" si="23"/>
        <v>18/10/2023 16:00:00</v>
      </c>
      <c r="Q170" s="24">
        <f>EWMA!O175</f>
        <v>7.9047096689607646E-3</v>
      </c>
      <c r="R170">
        <f t="shared" si="29"/>
        <v>3.2266808666023793E-4</v>
      </c>
      <c r="T170" s="18"/>
      <c r="W170" s="13" t="str">
        <f t="shared" si="24"/>
        <v>18/10/2023 16:00:00</v>
      </c>
      <c r="X170" s="24">
        <f>EWMA!U175</f>
        <v>7.168489478612497E-3</v>
      </c>
      <c r="Y170">
        <f t="shared" si="30"/>
        <v>4.4080505715173517E-4</v>
      </c>
      <c r="AA170" s="18"/>
      <c r="AD170" s="13" t="str">
        <f t="shared" si="25"/>
        <v>18/10/2023 16:00:00</v>
      </c>
      <c r="AE170" s="24">
        <f>EWMA!AA175</f>
        <v>-2.1535965281827798E-2</v>
      </c>
      <c r="AF170">
        <f t="shared" si="31"/>
        <v>1.5652244710019725E-4</v>
      </c>
      <c r="AH170" s="18"/>
      <c r="AK170" s="13" t="str">
        <f t="shared" si="26"/>
        <v>18/10/2023 16:00:00</v>
      </c>
      <c r="AL170" s="24">
        <f>EWMA!AG175</f>
        <v>-9.2617075732735164E-3</v>
      </c>
      <c r="AM170">
        <f t="shared" si="32"/>
        <v>3.9488824655283178E-4</v>
      </c>
      <c r="AO170" s="18"/>
    </row>
    <row r="171" spans="2:41" x14ac:dyDescent="0.2">
      <c r="B171" s="13" t="str">
        <f>EWMA!B176</f>
        <v>19/10/2023 16:00:00</v>
      </c>
      <c r="C171" s="24">
        <f>EWMA!C176</f>
        <v>-2.1633939550734318E-3</v>
      </c>
      <c r="D171">
        <f t="shared" si="27"/>
        <v>1.9447793032296615E-4</v>
      </c>
      <c r="F171" s="18"/>
      <c r="I171" s="13" t="str">
        <f t="shared" si="22"/>
        <v>19/10/2023 16:00:00</v>
      </c>
      <c r="J171" s="24">
        <f>EWMA!I176</f>
        <v>2.1050177343760212E-3</v>
      </c>
      <c r="K171">
        <f t="shared" si="28"/>
        <v>4.4302804588046424E-4</v>
      </c>
      <c r="M171" s="18"/>
      <c r="P171" s="13" t="str">
        <f t="shared" si="23"/>
        <v>19/10/2023 16:00:00</v>
      </c>
      <c r="Q171" s="24">
        <f>EWMA!O176</f>
        <v>1.0650258387918587E-3</v>
      </c>
      <c r="R171">
        <f t="shared" si="29"/>
        <v>3.066490966448753E-4</v>
      </c>
      <c r="T171" s="18"/>
      <c r="W171" s="13" t="str">
        <f t="shared" si="24"/>
        <v>19/10/2023 16:00:00</v>
      </c>
      <c r="X171" s="24">
        <f>EWMA!U176</f>
        <v>-3.1748698314580416E-2</v>
      </c>
      <c r="Y171">
        <f t="shared" si="30"/>
        <v>4.1186276170459993E-4</v>
      </c>
      <c r="AA171" s="18"/>
      <c r="AD171" s="13" t="str">
        <f t="shared" si="25"/>
        <v>19/10/2023 16:00:00</v>
      </c>
      <c r="AE171" s="24">
        <f>EWMA!AA176</f>
        <v>-1.3673588364992254E-2</v>
      </c>
      <c r="AF171">
        <f t="shared" si="31"/>
        <v>1.9724534447413503E-4</v>
      </c>
      <c r="AH171" s="18"/>
      <c r="AK171" s="13" t="str">
        <f t="shared" si="26"/>
        <v>19/10/2023 16:00:00</v>
      </c>
      <c r="AL171" s="24">
        <f>EWMA!AG176</f>
        <v>-1.5454379471024555E-2</v>
      </c>
      <c r="AM171">
        <f t="shared" si="32"/>
        <v>3.7397648682251458E-4</v>
      </c>
      <c r="AO171" s="18"/>
    </row>
    <row r="172" spans="2:41" x14ac:dyDescent="0.2">
      <c r="B172" s="13" t="str">
        <f>EWMA!B177</f>
        <v>20/10/2023 16:00:00</v>
      </c>
      <c r="C172" s="24">
        <f>EWMA!C177</f>
        <v>-1.4813384501607393E-2</v>
      </c>
      <c r="D172">
        <f t="shared" si="27"/>
        <v>1.854981178283748E-4</v>
      </c>
      <c r="F172" s="18"/>
      <c r="I172" s="13" t="str">
        <f t="shared" si="22"/>
        <v>20/10/2023 16:00:00</v>
      </c>
      <c r="J172" s="24">
        <f>EWMA!I177</f>
        <v>-2.547757791592873E-2</v>
      </c>
      <c r="K172">
        <f t="shared" si="28"/>
        <v>4.091683069475794E-4</v>
      </c>
      <c r="M172" s="18"/>
      <c r="P172" s="13" t="str">
        <f t="shared" si="23"/>
        <v>20/10/2023 16:00:00</v>
      </c>
      <c r="Q172" s="24">
        <f>EWMA!O177</f>
        <v>-1.351492603695215E-2</v>
      </c>
      <c r="R172">
        <f t="shared" si="29"/>
        <v>2.8609760364127132E-4</v>
      </c>
      <c r="T172" s="18"/>
      <c r="W172" s="13" t="str">
        <f t="shared" si="24"/>
        <v>20/10/2023 16:00:00</v>
      </c>
      <c r="X172" s="24">
        <f>EWMA!U177</f>
        <v>-4.6189458562945285E-3</v>
      </c>
      <c r="Y172">
        <f t="shared" si="30"/>
        <v>4.8146439020267185E-4</v>
      </c>
      <c r="AA172" s="18"/>
      <c r="AD172" s="13" t="str">
        <f t="shared" si="25"/>
        <v>20/10/2023 16:00:00</v>
      </c>
      <c r="AE172" s="24">
        <f>EWMA!AA177</f>
        <v>-8.9605406086489658E-3</v>
      </c>
      <c r="AF172">
        <f t="shared" si="31"/>
        <v>2.0621564223401341E-4</v>
      </c>
      <c r="AH172" s="18"/>
      <c r="AK172" s="13" t="str">
        <f t="shared" si="26"/>
        <v>20/10/2023 16:00:00</v>
      </c>
      <c r="AL172" s="24">
        <f>EWMA!AG177</f>
        <v>-1.9347747831392446E-2</v>
      </c>
      <c r="AM172">
        <f t="shared" si="32"/>
        <v>3.704602342452118E-4</v>
      </c>
      <c r="AO172" s="18"/>
    </row>
    <row r="173" spans="2:41" x14ac:dyDescent="0.2">
      <c r="B173" s="13" t="str">
        <f>EWMA!B178</f>
        <v>23/10/2023 16:00:00</v>
      </c>
      <c r="C173" s="24">
        <f>EWMA!C178</f>
        <v>6.9388229914837116E-4</v>
      </c>
      <c r="D173">
        <f t="shared" si="27"/>
        <v>1.9888974772113409E-4</v>
      </c>
      <c r="F173" s="18"/>
      <c r="I173" s="13" t="str">
        <f t="shared" si="22"/>
        <v>23/10/2023 16:00:00</v>
      </c>
      <c r="J173" s="24">
        <f>EWMA!I178</f>
        <v>1.1043690679411661E-2</v>
      </c>
      <c r="K173">
        <f t="shared" si="28"/>
        <v>4.4315568282923324E-4</v>
      </c>
      <c r="M173" s="18"/>
      <c r="P173" s="13" t="str">
        <f t="shared" si="23"/>
        <v>23/10/2023 16:00:00</v>
      </c>
      <c r="Q173" s="24">
        <f>EWMA!O178</f>
        <v>-3.7560520376500893E-2</v>
      </c>
      <c r="R173">
        <f t="shared" si="29"/>
        <v>2.8575133932326956E-4</v>
      </c>
      <c r="T173" s="18"/>
      <c r="W173" s="13" t="str">
        <f t="shared" si="24"/>
        <v>23/10/2023 16:00:00</v>
      </c>
      <c r="X173" s="24">
        <f>EWMA!U178</f>
        <v>-2.5001302205417155E-2</v>
      </c>
      <c r="Y173">
        <f t="shared" si="30"/>
        <v>4.4545120391808893E-4</v>
      </c>
      <c r="AA173" s="18"/>
      <c r="AD173" s="13" t="str">
        <f t="shared" si="25"/>
        <v>23/10/2023 16:00:00</v>
      </c>
      <c r="AE173" s="24">
        <f>EWMA!AA178</f>
        <v>-1.9268832125842912E-3</v>
      </c>
      <c r="AF173">
        <f t="shared" si="31"/>
        <v>2.036224038976113E-4</v>
      </c>
      <c r="AH173" s="18"/>
      <c r="AK173" s="13" t="str">
        <f t="shared" si="26"/>
        <v>23/10/2023 16:00:00</v>
      </c>
      <c r="AL173" s="24">
        <f>EWMA!AG178</f>
        <v>8.9202087387984751E-5</v>
      </c>
      <c r="AM173">
        <f t="shared" si="32"/>
        <v>3.8084400208189876E-4</v>
      </c>
      <c r="AO173" s="18"/>
    </row>
    <row r="174" spans="2:41" x14ac:dyDescent="0.2">
      <c r="B174" s="13" t="str">
        <f>EWMA!B179</f>
        <v>24/10/2023 16:00:00</v>
      </c>
      <c r="C174" s="24">
        <f>EWMA!C179</f>
        <v>2.5401237535023851E-3</v>
      </c>
      <c r="D174">
        <f t="shared" si="27"/>
        <v>1.8904891539875588E-4</v>
      </c>
      <c r="F174" s="18"/>
      <c r="I174" s="13" t="str">
        <f t="shared" si="22"/>
        <v>24/10/2023 16:00:00</v>
      </c>
      <c r="J174" s="24">
        <f>EWMA!I179</f>
        <v>1.5679217409913411E-2</v>
      </c>
      <c r="K174">
        <f t="shared" si="28"/>
        <v>4.2103520529747856E-4</v>
      </c>
      <c r="M174" s="18"/>
      <c r="P174" s="13" t="str">
        <f t="shared" si="23"/>
        <v>24/10/2023 16:00:00</v>
      </c>
      <c r="Q174" s="24">
        <f>EWMA!O179</f>
        <v>-2.540079209288066E-2</v>
      </c>
      <c r="R174">
        <f t="shared" si="29"/>
        <v>4.0824136655934142E-4</v>
      </c>
      <c r="T174" s="18"/>
      <c r="W174" s="13" t="str">
        <f t="shared" si="24"/>
        <v>24/10/2023 16:00:00</v>
      </c>
      <c r="X174" s="24">
        <f>EWMA!U179</f>
        <v>2.7159465521888082E-2</v>
      </c>
      <c r="Y174">
        <f t="shared" si="30"/>
        <v>4.7340634407177454E-4</v>
      </c>
      <c r="AA174" s="18"/>
      <c r="AD174" s="13" t="str">
        <f t="shared" si="25"/>
        <v>24/10/2023 16:00:00</v>
      </c>
      <c r="AE174" s="24">
        <f>EWMA!AA179</f>
        <v>8.4092997310713288E-3</v>
      </c>
      <c r="AF174">
        <f t="shared" si="31"/>
        <v>1.9363141427050943E-4</v>
      </c>
      <c r="AH174" s="18"/>
      <c r="AK174" s="13" t="str">
        <f t="shared" si="26"/>
        <v>24/10/2023 16:00:00</v>
      </c>
      <c r="AL174" s="24">
        <f>EWMA!AG179</f>
        <v>1.9083536993120105E-2</v>
      </c>
      <c r="AM174">
        <f t="shared" si="32"/>
        <v>3.5276039749533269E-4</v>
      </c>
      <c r="AO174" s="18"/>
    </row>
    <row r="175" spans="2:41" x14ac:dyDescent="0.2">
      <c r="B175" s="13" t="str">
        <f>EWMA!B180</f>
        <v>25/10/2023 16:00:00</v>
      </c>
      <c r="C175" s="24">
        <f>EWMA!C180</f>
        <v>-1.3583537353133628E-2</v>
      </c>
      <c r="D175">
        <f t="shared" si="27"/>
        <v>1.8078918220485864E-4</v>
      </c>
      <c r="F175" s="18"/>
      <c r="I175" s="13" t="str">
        <f t="shared" si="22"/>
        <v>25/10/2023 16:00:00</v>
      </c>
      <c r="J175" s="24">
        <f>EWMA!I180</f>
        <v>-5.7387218519544911E-2</v>
      </c>
      <c r="K175">
        <f t="shared" si="28"/>
        <v>4.1351301224783248E-4</v>
      </c>
      <c r="M175" s="18"/>
      <c r="P175" s="13" t="str">
        <f t="shared" si="23"/>
        <v>25/10/2023 16:00:00</v>
      </c>
      <c r="Q175" s="24">
        <f>EWMA!O180</f>
        <v>-4.9916908972411078E-3</v>
      </c>
      <c r="R175">
        <f t="shared" si="29"/>
        <v>4.4193080179554716E-4</v>
      </c>
      <c r="T175" s="18"/>
      <c r="W175" s="13" t="str">
        <f t="shared" si="24"/>
        <v>25/10/2023 16:00:00</v>
      </c>
      <c r="X175" s="24">
        <f>EWMA!U180</f>
        <v>-1.8337732192740271E-2</v>
      </c>
      <c r="Y175">
        <f t="shared" si="30"/>
        <v>5.0982199004234003E-4</v>
      </c>
      <c r="AA175" s="18"/>
      <c r="AD175" s="13" t="str">
        <f t="shared" si="25"/>
        <v>25/10/2023 16:00:00</v>
      </c>
      <c r="AE175" s="24">
        <f>EWMA!AA180</f>
        <v>-1.551951890607492E-3</v>
      </c>
      <c r="AF175">
        <f t="shared" si="31"/>
        <v>1.9133919787689294E-4</v>
      </c>
      <c r="AH175" s="18"/>
      <c r="AK175" s="13" t="str">
        <f t="shared" si="26"/>
        <v>25/10/2023 16:00:00</v>
      </c>
      <c r="AL175" s="24">
        <f>EWMA!AG180</f>
        <v>-1.9797376587990405E-2</v>
      </c>
      <c r="AM175">
        <f t="shared" si="32"/>
        <v>3.6389885434869062E-4</v>
      </c>
      <c r="AO175" s="18"/>
    </row>
    <row r="176" spans="2:41" x14ac:dyDescent="0.2">
      <c r="B176" s="13" t="str">
        <f>EWMA!B181</f>
        <v>26/10/2023 16:00:00</v>
      </c>
      <c r="C176" s="24">
        <f>EWMA!C181</f>
        <v>-2.4913268142836346E-2</v>
      </c>
      <c r="D176">
        <f t="shared" si="27"/>
        <v>1.9115966756185469E-4</v>
      </c>
      <c r="F176" s="18"/>
      <c r="I176" s="13" t="str">
        <f t="shared" si="22"/>
        <v>26/10/2023 16:00:00</v>
      </c>
      <c r="J176" s="24">
        <f>EWMA!I181</f>
        <v>-1.5106528978223718E-2</v>
      </c>
      <c r="K176">
        <f t="shared" si="28"/>
        <v>7.1145806303550942E-4</v>
      </c>
      <c r="M176" s="18"/>
      <c r="P176" s="13" t="str">
        <f t="shared" si="23"/>
        <v>26/10/2023 16:00:00</v>
      </c>
      <c r="Q176" s="24">
        <f>EWMA!O181</f>
        <v>-7.2114149362541603E-3</v>
      </c>
      <c r="R176">
        <f t="shared" si="29"/>
        <v>4.1022917024752676E-4</v>
      </c>
      <c r="T176" s="18"/>
      <c r="W176" s="13" t="str">
        <f t="shared" si="24"/>
        <v>26/10/2023 16:00:00</v>
      </c>
      <c r="X176" s="24">
        <f>EWMA!U181</f>
        <v>-9.7445456631450322E-2</v>
      </c>
      <c r="Y176">
        <f t="shared" si="30"/>
        <v>5.0246367051110712E-4</v>
      </c>
      <c r="AA176" s="18"/>
      <c r="AD176" s="13" t="str">
        <f t="shared" si="25"/>
        <v>26/10/2023 16:00:00</v>
      </c>
      <c r="AE176" s="24">
        <f>EWMA!AA181</f>
        <v>-5.7866721402983622E-2</v>
      </c>
      <c r="AF176">
        <f t="shared" si="31"/>
        <v>1.8244610947068743E-4</v>
      </c>
      <c r="AH176" s="18"/>
      <c r="AK176" s="13" t="str">
        <f t="shared" si="26"/>
        <v>26/10/2023 16:00:00</v>
      </c>
      <c r="AL176" s="24">
        <f>EWMA!AG181</f>
        <v>6.1401750197929298E-3</v>
      </c>
      <c r="AM176">
        <f t="shared" si="32"/>
        <v>3.7669866152924947E-4</v>
      </c>
      <c r="AO176" s="18"/>
    </row>
    <row r="177" spans="2:41" x14ac:dyDescent="0.2">
      <c r="B177" s="13" t="str">
        <f>EWMA!B182</f>
        <v>27/10/2023 16:00:00</v>
      </c>
      <c r="C177" s="24">
        <f>EWMA!C182</f>
        <v>7.937733778979876E-3</v>
      </c>
      <c r="D177">
        <f t="shared" si="27"/>
        <v>2.4410458705201456E-4</v>
      </c>
      <c r="F177" s="18"/>
      <c r="I177" s="13" t="str">
        <f t="shared" si="22"/>
        <v>27/10/2023 16:00:00</v>
      </c>
      <c r="J177" s="24">
        <f>EWMA!I182</f>
        <v>6.6094974201954482E-2</v>
      </c>
      <c r="K177">
        <f t="shared" si="28"/>
        <v>6.7313069643672651E-4</v>
      </c>
      <c r="M177" s="18"/>
      <c r="P177" s="13" t="str">
        <f t="shared" si="23"/>
        <v>27/10/2023 16:00:00</v>
      </c>
      <c r="Q177" s="24">
        <f>EWMA!O182</f>
        <v>-6.9570005455761474E-2</v>
      </c>
      <c r="R177">
        <f t="shared" si="29"/>
        <v>3.8440618371595771E-4</v>
      </c>
      <c r="T177" s="18"/>
      <c r="W177" s="13" t="str">
        <f t="shared" si="24"/>
        <v>27/10/2023 16:00:00</v>
      </c>
      <c r="X177" s="24">
        <f>EWMA!U182</f>
        <v>1.8500013743920209E-2</v>
      </c>
      <c r="Y177">
        <f t="shared" si="30"/>
        <v>1.4116840491009562E-3</v>
      </c>
      <c r="AA177" s="18"/>
      <c r="AD177" s="13" t="str">
        <f t="shared" si="25"/>
        <v>27/10/2023 16:00:00</v>
      </c>
      <c r="AE177" s="24">
        <f>EWMA!AA182</f>
        <v>-1.399810842432071E-3</v>
      </c>
      <c r="AF177">
        <f t="shared" si="31"/>
        <v>5.0902375754216609E-4</v>
      </c>
      <c r="AH177" s="18"/>
      <c r="AK177" s="13" t="str">
        <f t="shared" si="26"/>
        <v>27/10/2023 16:00:00</v>
      </c>
      <c r="AL177" s="24">
        <f>EWMA!AG182</f>
        <v>-1.7360614985466861E-2</v>
      </c>
      <c r="AM177">
        <f t="shared" si="32"/>
        <v>3.5279859328615521E-4</v>
      </c>
      <c r="AO177" s="18"/>
    </row>
    <row r="178" spans="2:41" x14ac:dyDescent="0.2">
      <c r="B178" s="13" t="str">
        <f>EWMA!B183</f>
        <v>30/10/2023 16:00:00</v>
      </c>
      <c r="C178" s="24">
        <f>EWMA!C183</f>
        <v>1.2230219504221885E-2</v>
      </c>
      <c r="D178">
        <f t="shared" si="27"/>
        <v>2.3599426002518796E-4</v>
      </c>
      <c r="F178" s="18"/>
      <c r="I178" s="13" t="str">
        <f t="shared" si="22"/>
        <v>30/10/2023 16:00:00</v>
      </c>
      <c r="J178" s="24">
        <f>EWMA!I183</f>
        <v>3.8169348315714856E-2</v>
      </c>
      <c r="K178">
        <f t="shared" si="28"/>
        <v>1.0526285028125636E-3</v>
      </c>
      <c r="M178" s="18"/>
      <c r="P178" s="13" t="str">
        <f t="shared" si="23"/>
        <v>30/10/2023 16:00:00</v>
      </c>
      <c r="Q178" s="24">
        <f>EWMA!O183</f>
        <v>1.1981964035478564E-2</v>
      </c>
      <c r="R178">
        <f t="shared" si="29"/>
        <v>8.3991573139919327E-4</v>
      </c>
      <c r="T178" s="18"/>
      <c r="W178" s="13" t="str">
        <f t="shared" si="24"/>
        <v>30/10/2023 16:00:00</v>
      </c>
      <c r="X178" s="24">
        <f>EWMA!U183</f>
        <v>7.0123709558382222E-2</v>
      </c>
      <c r="Y178">
        <f t="shared" si="30"/>
        <v>1.3147372725382535E-3</v>
      </c>
      <c r="AA178" s="18"/>
      <c r="AD178" s="13" t="str">
        <f t="shared" si="25"/>
        <v>30/10/2023 16:00:00</v>
      </c>
      <c r="AE178" s="24">
        <f>EWMA!AA183</f>
        <v>2.2648625945229903E-2</v>
      </c>
      <c r="AF178">
        <f t="shared" si="31"/>
        <v>4.6831730923265906E-4</v>
      </c>
      <c r="AH178" s="18"/>
      <c r="AK178" s="13" t="str">
        <f t="shared" si="26"/>
        <v>30/10/2023 16:00:00</v>
      </c>
      <c r="AL178" s="24">
        <f>EWMA!AG183</f>
        <v>2.0107017597681971E-2</v>
      </c>
      <c r="AM178">
        <f t="shared" si="32"/>
        <v>3.5765481531532909E-4</v>
      </c>
      <c r="AO178" s="18"/>
    </row>
    <row r="179" spans="2:41" x14ac:dyDescent="0.2">
      <c r="B179" s="13" t="str">
        <f>EWMA!B184</f>
        <v>31/10/2023 16:00:00</v>
      </c>
      <c r="C179" s="24">
        <f>EWMA!C184</f>
        <v>2.8147558606344122E-3</v>
      </c>
      <c r="D179">
        <f t="shared" si="27"/>
        <v>2.3735116515207741E-4</v>
      </c>
      <c r="F179" s="18"/>
      <c r="I179" s="13" t="str">
        <f t="shared" si="22"/>
        <v>31/10/2023 16:00:00</v>
      </c>
      <c r="J179" s="24">
        <f>EWMA!I184</f>
        <v>2.8592946493068388E-3</v>
      </c>
      <c r="K179">
        <f t="shared" si="28"/>
        <v>1.1030409986243898E-3</v>
      </c>
      <c r="M179" s="18"/>
      <c r="P179" s="13" t="str">
        <f t="shared" si="23"/>
        <v>31/10/2023 16:00:00</v>
      </c>
      <c r="Q179" s="24">
        <f>EWMA!O184</f>
        <v>-2.4672755988175464E-3</v>
      </c>
      <c r="R179">
        <f t="shared" si="29"/>
        <v>7.8027946879935723E-4</v>
      </c>
      <c r="T179" s="18"/>
      <c r="W179" s="13" t="str">
        <f t="shared" si="24"/>
        <v>31/10/2023 16:00:00</v>
      </c>
      <c r="X179" s="24">
        <f>EWMA!U184</f>
        <v>-4.036060308735915E-2</v>
      </c>
      <c r="Y179">
        <f t="shared" si="30"/>
        <v>1.6849478361607951E-3</v>
      </c>
      <c r="AA179" s="18"/>
      <c r="AD179" s="13" t="str">
        <f t="shared" si="25"/>
        <v>31/10/2023 16:00:00</v>
      </c>
      <c r="AE179" s="24">
        <f>EWMA!AA184</f>
        <v>1.0497311826924743E-2</v>
      </c>
      <c r="AF179">
        <f t="shared" si="31"/>
        <v>4.8277647442746967E-4</v>
      </c>
      <c r="AH179" s="18"/>
      <c r="AK179" s="13" t="str">
        <f t="shared" si="26"/>
        <v>31/10/2023 16:00:00</v>
      </c>
      <c r="AL179" s="24">
        <f>EWMA!AG184</f>
        <v>-9.7366681735117837E-4</v>
      </c>
      <c r="AM179">
        <f t="shared" si="32"/>
        <v>3.7231450652953316E-4</v>
      </c>
      <c r="AO179" s="18"/>
    </row>
    <row r="180" spans="2:41" x14ac:dyDescent="0.2">
      <c r="B180" s="13" t="str">
        <f>EWMA!B185</f>
        <v>01/11/2023 16:00:00</v>
      </c>
      <c r="C180" s="24">
        <f>EWMA!C185</f>
        <v>1.8565248657311163E-2</v>
      </c>
      <c r="D180">
        <f t="shared" si="27"/>
        <v>2.244082544638162E-4</v>
      </c>
      <c r="F180" s="18"/>
      <c r="I180" s="13" t="str">
        <f t="shared" si="22"/>
        <v>01/11/2023 16:00:00</v>
      </c>
      <c r="J180" s="24">
        <f>EWMA!I185</f>
        <v>2.8955334729660023E-2</v>
      </c>
      <c r="K180">
        <f t="shared" si="28"/>
        <v>1.0035543735954018E-3</v>
      </c>
      <c r="M180" s="18"/>
      <c r="P180" s="13" t="str">
        <f t="shared" si="23"/>
        <v>01/11/2023 16:00:00</v>
      </c>
      <c r="Q180" s="24">
        <f>EWMA!O185</f>
        <v>-1.2081193504448419E-2</v>
      </c>
      <c r="R180">
        <f t="shared" si="29"/>
        <v>7.1286020593293927E-4</v>
      </c>
      <c r="T180" s="18"/>
      <c r="W180" s="13" t="str">
        <f t="shared" si="24"/>
        <v>01/11/2023 16:00:00</v>
      </c>
      <c r="X180" s="24">
        <f>EWMA!U185</f>
        <v>3.8777071481714886E-2</v>
      </c>
      <c r="Y180">
        <f t="shared" si="30"/>
        <v>1.6893345909193887E-3</v>
      </c>
      <c r="AA180" s="18"/>
      <c r="AD180" s="13" t="str">
        <f t="shared" si="25"/>
        <v>01/11/2023 16:00:00</v>
      </c>
      <c r="AE180" s="24">
        <f>EWMA!AA185</f>
        <v>3.8983302481653539E-3</v>
      </c>
      <c r="AF180">
        <f t="shared" si="31"/>
        <v>4.5551708060829067E-4</v>
      </c>
      <c r="AH180" s="18"/>
      <c r="AK180" s="13" t="str">
        <f t="shared" si="26"/>
        <v>01/11/2023 16:00:00</v>
      </c>
      <c r="AL180" s="24">
        <f>EWMA!AG185</f>
        <v>1.6947325749818512E-2</v>
      </c>
      <c r="AM180">
        <f t="shared" si="32"/>
        <v>3.4517784910338472E-4</v>
      </c>
      <c r="AO180" s="18"/>
    </row>
    <row r="181" spans="2:41" x14ac:dyDescent="0.2">
      <c r="B181" s="13" t="str">
        <f>EWMA!B186</f>
        <v>02/11/2023 16:00:00</v>
      </c>
      <c r="C181" s="24">
        <f>EWMA!C186</f>
        <v>2.0482026814284352E-2</v>
      </c>
      <c r="D181">
        <f t="shared" si="27"/>
        <v>2.4643082810359141E-4</v>
      </c>
      <c r="F181" s="18"/>
      <c r="I181" s="13" t="str">
        <f t="shared" si="22"/>
        <v>02/11/2023 16:00:00</v>
      </c>
      <c r="J181" s="24">
        <f>EWMA!I186</f>
        <v>7.7798770999360752E-3</v>
      </c>
      <c r="K181">
        <f t="shared" si="28"/>
        <v>9.970316930523887E-4</v>
      </c>
      <c r="M181" s="18"/>
      <c r="P181" s="13" t="str">
        <f t="shared" si="23"/>
        <v>02/11/2023 16:00:00</v>
      </c>
      <c r="Q181" s="24">
        <f>EWMA!O186</f>
        <v>3.2659868015712364E-2</v>
      </c>
      <c r="R181">
        <f t="shared" si="29"/>
        <v>6.6616824943642754E-4</v>
      </c>
      <c r="T181" s="18"/>
      <c r="W181" s="13" t="str">
        <f t="shared" si="24"/>
        <v>02/11/2023 16:00:00</v>
      </c>
      <c r="X181" s="24">
        <f>EWMA!U186</f>
        <v>1.0091539442022989E-2</v>
      </c>
      <c r="Y181">
        <f t="shared" si="30"/>
        <v>1.68075222248448E-3</v>
      </c>
      <c r="AA181" s="18"/>
      <c r="AD181" s="13" t="str">
        <f t="shared" si="25"/>
        <v>02/11/2023 16:00:00</v>
      </c>
      <c r="AE181" s="24">
        <f>EWMA!AA186</f>
        <v>1.280737023351493E-2</v>
      </c>
      <c r="AF181">
        <f t="shared" si="31"/>
        <v>4.2148491845000498E-4</v>
      </c>
      <c r="AH181" s="18"/>
      <c r="AK181" s="13" t="str">
        <f t="shared" si="26"/>
        <v>02/11/2023 16:00:00</v>
      </c>
      <c r="AL181" s="24">
        <f>EWMA!AG186</f>
        <v>2.0169620135403767E-2</v>
      </c>
      <c r="AM181">
        <f t="shared" si="32"/>
        <v>3.4937837708154623E-4</v>
      </c>
      <c r="AO181" s="18"/>
    </row>
    <row r="182" spans="2:41" x14ac:dyDescent="0.2">
      <c r="B182" s="13" t="str">
        <f>EWMA!B187</f>
        <v>03/11/2023 16:00:00</v>
      </c>
      <c r="C182" s="24">
        <f>EWMA!C187</f>
        <v>-5.1945235655890959E-3</v>
      </c>
      <c r="D182">
        <f t="shared" si="27"/>
        <v>2.7373489240106887E-4</v>
      </c>
      <c r="F182" s="18"/>
      <c r="I182" s="13" t="str">
        <f t="shared" si="22"/>
        <v>03/11/2023 16:00:00</v>
      </c>
      <c r="J182" s="24">
        <f>EWMA!I187</f>
        <v>3.8312838277419024E-3</v>
      </c>
      <c r="K182">
        <f t="shared" si="28"/>
        <v>9.1338056725123848E-4</v>
      </c>
      <c r="M182" s="18"/>
      <c r="P182" s="13" t="str">
        <f t="shared" si="23"/>
        <v>03/11/2023 16:00:00</v>
      </c>
      <c r="Q182" s="24">
        <f>EWMA!O187</f>
        <v>-7.760608507963793E-3</v>
      </c>
      <c r="R182">
        <f t="shared" si="29"/>
        <v>7.1620745570332637E-4</v>
      </c>
      <c r="T182" s="18"/>
      <c r="W182" s="13" t="str">
        <f t="shared" si="24"/>
        <v>03/11/2023 16:00:00</v>
      </c>
      <c r="X182" s="24">
        <f>EWMA!U187</f>
        <v>1.9882605886568944E-2</v>
      </c>
      <c r="Y182">
        <f t="shared" si="30"/>
        <v>1.532859898675294E-3</v>
      </c>
      <c r="AA182" s="18"/>
      <c r="AD182" s="13" t="str">
        <f t="shared" si="25"/>
        <v>03/11/2023 16:00:00</v>
      </c>
      <c r="AE182" s="24">
        <f>EWMA!AA187</f>
        <v>8.7416327926036121E-3</v>
      </c>
      <c r="AF182">
        <f t="shared" si="31"/>
        <v>4.0573765954746843E-4</v>
      </c>
      <c r="AH182" s="18"/>
      <c r="AK182" s="13" t="str">
        <f t="shared" si="26"/>
        <v>03/11/2023 16:00:00</v>
      </c>
      <c r="AL182" s="24">
        <f>EWMA!AG187</f>
        <v>-1.0245027789299865E-3</v>
      </c>
      <c r="AM182">
        <f t="shared" si="32"/>
        <v>3.6511782887823057E-4</v>
      </c>
      <c r="AO182" s="18"/>
    </row>
    <row r="183" spans="2:41" x14ac:dyDescent="0.2">
      <c r="B183" s="13" t="str">
        <f>EWMA!B188</f>
        <v>06/11/2023 16:00:00</v>
      </c>
      <c r="C183" s="24">
        <f>EWMA!C188</f>
        <v>1.4499523438351727E-2</v>
      </c>
      <c r="D183">
        <f t="shared" si="27"/>
        <v>2.590594408375118E-4</v>
      </c>
      <c r="F183" s="18"/>
      <c r="I183" s="13" t="str">
        <f t="shared" si="22"/>
        <v>06/11/2023 16:00:00</v>
      </c>
      <c r="J183" s="24">
        <f>EWMA!I188</f>
        <v>8.1914663685019023E-3</v>
      </c>
      <c r="K183">
        <f t="shared" si="28"/>
        <v>8.3351023731558318E-4</v>
      </c>
      <c r="M183" s="18"/>
      <c r="P183" s="13" t="str">
        <f t="shared" si="23"/>
        <v>06/11/2023 16:00:00</v>
      </c>
      <c r="Q183" s="24">
        <f>EWMA!O188</f>
        <v>-4.1410737701691423E-3</v>
      </c>
      <c r="R183">
        <f t="shared" si="29"/>
        <v>6.6060881230389215E-4</v>
      </c>
      <c r="T183" s="18"/>
      <c r="W183" s="13" t="str">
        <f t="shared" si="24"/>
        <v>06/11/2023 16:00:00</v>
      </c>
      <c r="X183" s="24">
        <f>EWMA!U188</f>
        <v>3.6843762894154201E-3</v>
      </c>
      <c r="Y183">
        <f t="shared" si="30"/>
        <v>1.4291017573116135E-3</v>
      </c>
      <c r="AA183" s="18"/>
      <c r="AD183" s="13" t="str">
        <f t="shared" si="25"/>
        <v>06/11/2023 16:00:00</v>
      </c>
      <c r="AE183" s="24">
        <f>EWMA!AA188</f>
        <v>2.8489659741268554E-4</v>
      </c>
      <c r="AF183">
        <f t="shared" si="31"/>
        <v>3.8280474381930952E-4</v>
      </c>
      <c r="AH183" s="18"/>
      <c r="AK183" s="13" t="str">
        <f t="shared" si="26"/>
        <v>06/11/2023 16:00:00</v>
      </c>
      <c r="AL183" s="24">
        <f>EWMA!AG188</f>
        <v>6.3379354646036681E-2</v>
      </c>
      <c r="AM183">
        <f t="shared" si="32"/>
        <v>3.3871099608870608E-4</v>
      </c>
      <c r="AO183" s="18"/>
    </row>
    <row r="184" spans="2:41" x14ac:dyDescent="0.2">
      <c r="B184" s="13" t="str">
        <f>EWMA!B189</f>
        <v>07/11/2023 16:00:00</v>
      </c>
      <c r="C184" s="24">
        <f>EWMA!C189</f>
        <v>1.4347289450206285E-2</v>
      </c>
      <c r="D184">
        <f t="shared" si="27"/>
        <v>2.6417501238584681E-4</v>
      </c>
      <c r="F184" s="18"/>
      <c r="I184" s="13" t="str">
        <f t="shared" si="22"/>
        <v>07/11/2023 16:00:00</v>
      </c>
      <c r="J184" s="24">
        <f>EWMA!I189</f>
        <v>2.1031045987995243E-2</v>
      </c>
      <c r="K184">
        <f t="shared" si="28"/>
        <v>7.6686855470939645E-4</v>
      </c>
      <c r="M184" s="18"/>
      <c r="P184" s="13" t="str">
        <f t="shared" si="23"/>
        <v>07/11/2023 16:00:00</v>
      </c>
      <c r="Q184" s="24">
        <f>EWMA!O189</f>
        <v>-1.777611064026257E-2</v>
      </c>
      <c r="R184">
        <f t="shared" si="29"/>
        <v>6.0626260878553608E-4</v>
      </c>
      <c r="T184" s="18"/>
      <c r="W184" s="13" t="str">
        <f t="shared" si="24"/>
        <v>07/11/2023 16:00:00</v>
      </c>
      <c r="X184" s="24">
        <f>EWMA!U189</f>
        <v>-1.8404913170871554E-3</v>
      </c>
      <c r="Y184">
        <f t="shared" si="30"/>
        <v>1.2975489086983207E-3</v>
      </c>
      <c r="AA184" s="18"/>
      <c r="AD184" s="13" t="str">
        <f t="shared" si="25"/>
        <v>07/11/2023 16:00:00</v>
      </c>
      <c r="AE184" s="24">
        <f>EWMA!AA189</f>
        <v>6.9933061808466132E-3</v>
      </c>
      <c r="AF184">
        <f t="shared" si="31"/>
        <v>3.5453238523279408E-4</v>
      </c>
      <c r="AH184" s="18"/>
      <c r="AK184" s="13" t="str">
        <f t="shared" si="26"/>
        <v>07/11/2023 16:00:00</v>
      </c>
      <c r="AL184" s="24">
        <f>EWMA!AG189</f>
        <v>-3.9743578918609253E-2</v>
      </c>
      <c r="AM184">
        <f t="shared" si="32"/>
        <v>7.1649398658864554E-4</v>
      </c>
      <c r="AO184" s="18"/>
    </row>
    <row r="185" spans="2:41" x14ac:dyDescent="0.2">
      <c r="B185" s="13" t="str">
        <f>EWMA!B190</f>
        <v>08/11/2023 16:00:00</v>
      </c>
      <c r="C185" s="24">
        <f>EWMA!C190</f>
        <v>5.8676925227720564E-3</v>
      </c>
      <c r="D185">
        <f t="shared" si="27"/>
        <v>2.6833992415687102E-4</v>
      </c>
      <c r="F185" s="18"/>
      <c r="I185" s="13" t="str">
        <f t="shared" si="22"/>
        <v>08/11/2023 16:00:00</v>
      </c>
      <c r="J185" s="24">
        <f>EWMA!I190</f>
        <v>-4.4243198684398065E-3</v>
      </c>
      <c r="K185">
        <f t="shared" si="28"/>
        <v>7.4440776572437496E-4</v>
      </c>
      <c r="M185" s="18"/>
      <c r="P185" s="13" t="str">
        <f t="shared" si="23"/>
        <v>08/11/2023 16:00:00</v>
      </c>
      <c r="Q185" s="24">
        <f>EWMA!O190</f>
        <v>-1.4016477160598343E-2</v>
      </c>
      <c r="R185">
        <f t="shared" si="29"/>
        <v>5.8723219895532761E-4</v>
      </c>
      <c r="T185" s="18"/>
      <c r="W185" s="13" t="str">
        <f t="shared" si="24"/>
        <v>08/11/2023 16:00:00</v>
      </c>
      <c r="X185" s="24">
        <f>EWMA!U190</f>
        <v>3.6776014479770799E-3</v>
      </c>
      <c r="Y185">
        <f t="shared" si="30"/>
        <v>1.1781327247831876E-3</v>
      </c>
      <c r="AA185" s="18"/>
      <c r="AD185" s="13" t="str">
        <f t="shared" si="25"/>
        <v>08/11/2023 16:00:00</v>
      </c>
      <c r="AE185" s="24">
        <f>EWMA!AA190</f>
        <v>2.1321148115793788E-3</v>
      </c>
      <c r="AF185">
        <f t="shared" si="31"/>
        <v>3.3396929078006256E-4</v>
      </c>
      <c r="AH185" s="18"/>
      <c r="AK185" s="13" t="str">
        <f t="shared" si="26"/>
        <v>08/11/2023 16:00:00</v>
      </c>
      <c r="AL185" s="24">
        <f>EWMA!AG190</f>
        <v>1.0869221297834563E-2</v>
      </c>
      <c r="AM185">
        <f t="shared" si="32"/>
        <v>8.1278399893505509E-4</v>
      </c>
      <c r="AO185" s="18"/>
    </row>
    <row r="186" spans="2:41" x14ac:dyDescent="0.2">
      <c r="B186" s="13" t="str">
        <f>EWMA!B191</f>
        <v>09/11/2023 16:00:00</v>
      </c>
      <c r="C186" s="24">
        <f>EWMA!C191</f>
        <v>-2.6279785176610655E-3</v>
      </c>
      <c r="D186">
        <f t="shared" si="27"/>
        <v>2.549485689971625E-4</v>
      </c>
      <c r="F186" s="18"/>
      <c r="I186" s="13" t="str">
        <f t="shared" si="22"/>
        <v>09/11/2023 16:00:00</v>
      </c>
      <c r="J186" s="24">
        <f>EWMA!I191</f>
        <v>-1.0471299867295478E-2</v>
      </c>
      <c r="K186">
        <f t="shared" si="28"/>
        <v>6.819242540356561E-4</v>
      </c>
      <c r="M186" s="18"/>
      <c r="P186" s="13" t="str">
        <f t="shared" si="23"/>
        <v>09/11/2023 16:00:00</v>
      </c>
      <c r="Q186" s="24">
        <f>EWMA!O191</f>
        <v>-3.2355658810385734E-3</v>
      </c>
      <c r="R186">
        <f t="shared" si="29"/>
        <v>5.5815317764278691E-4</v>
      </c>
      <c r="T186" s="18"/>
      <c r="W186" s="13" t="str">
        <f t="shared" si="24"/>
        <v>09/11/2023 16:00:00</v>
      </c>
      <c r="X186" s="24">
        <f>EWMA!U191</f>
        <v>2.1187233219444063E-2</v>
      </c>
      <c r="Y186">
        <f t="shared" si="30"/>
        <v>1.0716717922983154E-3</v>
      </c>
      <c r="AA186" s="18"/>
      <c r="AD186" s="13" t="str">
        <f t="shared" si="25"/>
        <v>09/11/2023 16:00:00</v>
      </c>
      <c r="AE186" s="24">
        <f>EWMA!AA191</f>
        <v>-4.4749708193215316E-3</v>
      </c>
      <c r="AF186">
        <f t="shared" si="31"/>
        <v>3.1102690759985074E-4</v>
      </c>
      <c r="AH186" s="18"/>
      <c r="AK186" s="13" t="str">
        <f t="shared" si="26"/>
        <v>09/11/2023 16:00:00</v>
      </c>
      <c r="AL186" s="24">
        <f>EWMA!AG191</f>
        <v>-4.5490339395507211E-3</v>
      </c>
      <c r="AM186">
        <f t="shared" si="32"/>
        <v>7.5331841480391788E-4</v>
      </c>
      <c r="AO186" s="18"/>
    </row>
    <row r="187" spans="2:41" x14ac:dyDescent="0.2">
      <c r="B187" s="13" t="str">
        <f>EWMA!B192</f>
        <v>10/11/2023 16:00:00</v>
      </c>
      <c r="C187" s="24">
        <f>EWMA!C192</f>
        <v>2.1638001552667766E-2</v>
      </c>
      <c r="D187">
        <f t="shared" si="27"/>
        <v>2.4014427014361865E-4</v>
      </c>
      <c r="F187" s="18"/>
      <c r="I187" s="13" t="str">
        <f t="shared" si="22"/>
        <v>10/11/2023 16:00:00</v>
      </c>
      <c r="J187" s="24">
        <f>EWMA!I192</f>
        <v>2.0834086902842053E-2</v>
      </c>
      <c r="K187">
        <f t="shared" si="28"/>
        <v>6.3469554424191814E-4</v>
      </c>
      <c r="M187" s="18"/>
      <c r="P187" s="13" t="str">
        <f t="shared" si="23"/>
        <v>10/11/2023 16:00:00</v>
      </c>
      <c r="Q187" s="24">
        <f>EWMA!O192</f>
        <v>7.0904856714838135E-3</v>
      </c>
      <c r="R187">
        <f t="shared" si="29"/>
        <v>5.133846438466511E-4</v>
      </c>
      <c r="T187" s="18"/>
      <c r="W187" s="13" t="str">
        <f t="shared" si="24"/>
        <v>10/11/2023 16:00:00</v>
      </c>
      <c r="X187" s="24">
        <f>EWMA!U192</f>
        <v>1.8398145063540816E-2</v>
      </c>
      <c r="Y187">
        <f t="shared" si="30"/>
        <v>1.0193900092294349E-3</v>
      </c>
      <c r="AA187" s="18"/>
      <c r="AD187" s="13" t="str">
        <f t="shared" si="25"/>
        <v>10/11/2023 16:00:00</v>
      </c>
      <c r="AE187" s="24">
        <f>EWMA!AA192</f>
        <v>1.641266997819792E-2</v>
      </c>
      <c r="AF187">
        <f t="shared" si="31"/>
        <v>2.9192655296955976E-4</v>
      </c>
      <c r="AH187" s="18"/>
      <c r="AK187" s="13" t="str">
        <f t="shared" si="26"/>
        <v>10/11/2023 16:00:00</v>
      </c>
      <c r="AL187" s="24">
        <f>EWMA!AG192</f>
        <v>9.4060099416237875E-3</v>
      </c>
      <c r="AM187">
        <f t="shared" si="32"/>
        <v>6.9005573736470127E-4</v>
      </c>
      <c r="AO187" s="18"/>
    </row>
    <row r="188" spans="2:41" x14ac:dyDescent="0.2">
      <c r="B188" s="13" t="str">
        <f>EWMA!B193</f>
        <v>13/11/2023 16:00:00</v>
      </c>
      <c r="C188" s="24">
        <f>EWMA!C193</f>
        <v>-8.6207430439069754E-3</v>
      </c>
      <c r="D188">
        <f t="shared" si="27"/>
        <v>2.7294547221742464E-4</v>
      </c>
      <c r="F188" s="18"/>
      <c r="I188" s="13" t="str">
        <f t="shared" si="22"/>
        <v>13/11/2023 16:00:00</v>
      </c>
      <c r="J188" s="24">
        <f>EWMA!I193</f>
        <v>-6.7796869853788038E-3</v>
      </c>
      <c r="K188">
        <f t="shared" si="28"/>
        <v>6.246275669334275E-4</v>
      </c>
      <c r="M188" s="18"/>
      <c r="P188" s="13" t="str">
        <f t="shared" si="23"/>
        <v>13/11/2023 16:00:00</v>
      </c>
      <c r="Q188" s="24">
        <f>EWMA!O193</f>
        <v>7.3183808076799223E-3</v>
      </c>
      <c r="R188">
        <f t="shared" si="29"/>
        <v>4.770731754178216E-4</v>
      </c>
      <c r="T188" s="18"/>
      <c r="W188" s="13" t="str">
        <f t="shared" si="24"/>
        <v>13/11/2023 16:00:00</v>
      </c>
      <c r="X188" s="24">
        <f>EWMA!U193</f>
        <v>4.1079869976950413E-3</v>
      </c>
      <c r="Y188">
        <f t="shared" si="30"/>
        <v>9.6129679756693735E-4</v>
      </c>
      <c r="AA188" s="18"/>
      <c r="AD188" s="13" t="str">
        <f t="shared" si="25"/>
        <v>13/11/2023 16:00:00</v>
      </c>
      <c r="AE188" s="24">
        <f>EWMA!AA193</f>
        <v>-7.6071659539829567E-5</v>
      </c>
      <c r="AF188">
        <f t="shared" si="31"/>
        <v>2.9966877749652409E-4</v>
      </c>
      <c r="AH188" s="18"/>
      <c r="AK188" s="13" t="str">
        <f t="shared" si="26"/>
        <v>13/11/2023 16:00:00</v>
      </c>
      <c r="AL188" s="24">
        <f>EWMA!AG193</f>
        <v>-4.1069449014573582E-4</v>
      </c>
      <c r="AM188">
        <f t="shared" si="32"/>
        <v>6.3989658120014795E-4</v>
      </c>
      <c r="AO188" s="18"/>
    </row>
    <row r="189" spans="2:41" x14ac:dyDescent="0.2">
      <c r="B189" s="13" t="str">
        <f>EWMA!B194</f>
        <v>14/11/2023 16:00:00</v>
      </c>
      <c r="C189" s="24">
        <f>EWMA!C194</f>
        <v>1.4184634991956381E-2</v>
      </c>
      <c r="D189">
        <f t="shared" si="27"/>
        <v>2.6308190288643746E-4</v>
      </c>
      <c r="F189" s="18"/>
      <c r="I189" s="13" t="str">
        <f t="shared" si="22"/>
        <v>14/11/2023 16:00:00</v>
      </c>
      <c r="J189" s="24">
        <f>EWMA!I194</f>
        <v>2.2262440280529972E-2</v>
      </c>
      <c r="K189">
        <f t="shared" si="28"/>
        <v>5.7676076616045447E-4</v>
      </c>
      <c r="M189" s="18"/>
      <c r="P189" s="13" t="str">
        <f t="shared" si="23"/>
        <v>14/11/2023 16:00:00</v>
      </c>
      <c r="Q189" s="24">
        <f>EWMA!O194</f>
        <v>7.2652109914124324E-3</v>
      </c>
      <c r="R189">
        <f t="shared" si="29"/>
        <v>4.4472119205363924E-4</v>
      </c>
      <c r="T189" s="18"/>
      <c r="W189" s="13" t="str">
        <f t="shared" si="24"/>
        <v>14/11/2023 16:00:00</v>
      </c>
      <c r="X189" s="24">
        <f>EWMA!U194</f>
        <v>1.5112173680133017E-2</v>
      </c>
      <c r="Y189">
        <f t="shared" si="30"/>
        <v>8.7685450477194954E-4</v>
      </c>
      <c r="AA189" s="18"/>
      <c r="AD189" s="13" t="str">
        <f t="shared" si="25"/>
        <v>14/11/2023 16:00:00</v>
      </c>
      <c r="AE189" s="24">
        <f>EWMA!AA194</f>
        <v>8.3333815591442404E-3</v>
      </c>
      <c r="AF189">
        <f t="shared" si="31"/>
        <v>2.7970247837869571E-4</v>
      </c>
      <c r="AH189" s="18"/>
      <c r="AK189" s="13" t="str">
        <f t="shared" si="26"/>
        <v>14/11/2023 16:00:00</v>
      </c>
      <c r="AL189" s="24">
        <f>EWMA!AG194</f>
        <v>3.8677073408677765E-2</v>
      </c>
      <c r="AM189">
        <f t="shared" si="32"/>
        <v>5.8592378838981168E-4</v>
      </c>
      <c r="AO189" s="18"/>
    </row>
    <row r="190" spans="2:41" x14ac:dyDescent="0.2">
      <c r="B190" s="13" t="str">
        <f>EWMA!B195</f>
        <v>15/11/2023 16:00:00</v>
      </c>
      <c r="C190" s="24">
        <f>EWMA!C195</f>
        <v>3.0363587051535548E-3</v>
      </c>
      <c r="D190">
        <f t="shared" si="27"/>
        <v>2.6689208754455301E-4</v>
      </c>
      <c r="F190" s="18"/>
      <c r="I190" s="13" t="str">
        <f t="shared" si="22"/>
        <v>15/11/2023 16:00:00</v>
      </c>
      <c r="J190" s="24">
        <f>EWMA!I195</f>
        <v>-1.7993565048012639E-2</v>
      </c>
      <c r="K190">
        <f t="shared" si="28"/>
        <v>5.7864135810630748E-4</v>
      </c>
      <c r="M190" s="18"/>
      <c r="P190" s="13" t="str">
        <f t="shared" si="23"/>
        <v>15/11/2023 16:00:00</v>
      </c>
      <c r="Q190" s="24">
        <f>EWMA!O195</f>
        <v>3.5098621765459652E-3</v>
      </c>
      <c r="R190">
        <f t="shared" si="29"/>
        <v>4.1552687409029628E-4</v>
      </c>
      <c r="T190" s="18"/>
      <c r="W190" s="13" t="str">
        <f t="shared" si="24"/>
        <v>15/11/2023 16:00:00</v>
      </c>
      <c r="X190" s="24">
        <f>EWMA!U195</f>
        <v>3.4552294669185778E-3</v>
      </c>
      <c r="Y190">
        <f t="shared" si="30"/>
        <v>8.2200454985062628E-4</v>
      </c>
      <c r="AA190" s="18"/>
      <c r="AD190" s="13" t="str">
        <f t="shared" si="25"/>
        <v>15/11/2023 16:00:00</v>
      </c>
      <c r="AE190" s="24">
        <f>EWMA!AA195</f>
        <v>-2.0642440116186269E-3</v>
      </c>
      <c r="AF190">
        <f t="shared" si="31"/>
        <v>2.6867606090932703E-4</v>
      </c>
      <c r="AH190" s="18"/>
      <c r="AK190" s="13" t="str">
        <f t="shared" si="26"/>
        <v>15/11/2023 16:00:00</v>
      </c>
      <c r="AL190" s="24">
        <f>EWMA!AG195</f>
        <v>-3.6461324276801932E-2</v>
      </c>
      <c r="AM190">
        <f t="shared" si="32"/>
        <v>6.8690805113673533E-4</v>
      </c>
      <c r="AO190" s="18"/>
    </row>
    <row r="191" spans="2:41" x14ac:dyDescent="0.2">
      <c r="B191" s="13" t="str">
        <f>EWMA!B196</f>
        <v>16/11/2023 16:00:00</v>
      </c>
      <c r="C191" s="24">
        <f>EWMA!C196</f>
        <v>9.0014374597603957E-3</v>
      </c>
      <c r="D191">
        <f t="shared" si="27"/>
        <v>2.511247340139465E-4</v>
      </c>
      <c r="F191" s="18"/>
      <c r="I191" s="13" t="str">
        <f t="shared" si="22"/>
        <v>16/11/2023 16:00:00</v>
      </c>
      <c r="J191" s="24">
        <f>EWMA!I196</f>
        <v>-2.5871426520079309E-3</v>
      </c>
      <c r="K191">
        <f t="shared" si="28"/>
        <v>5.6315082292550606E-4</v>
      </c>
      <c r="M191" s="18"/>
      <c r="P191" s="13" t="str">
        <f t="shared" si="23"/>
        <v>16/11/2023 16:00:00</v>
      </c>
      <c r="Q191" s="24">
        <f>EWMA!O196</f>
        <v>-2.6382346614418802E-2</v>
      </c>
      <c r="R191">
        <f t="shared" si="29"/>
        <v>3.8520597673973093E-4</v>
      </c>
      <c r="T191" s="18"/>
      <c r="W191" s="13" t="str">
        <f t="shared" si="24"/>
        <v>16/11/2023 16:00:00</v>
      </c>
      <c r="X191" s="24">
        <f>EWMA!U196</f>
        <v>-2.8748023771358179E-4</v>
      </c>
      <c r="Y191">
        <f t="shared" si="30"/>
        <v>7.5099783654631778E-4</v>
      </c>
      <c r="AA191" s="18"/>
      <c r="AD191" s="13" t="str">
        <f t="shared" si="25"/>
        <v>16/11/2023 16:00:00</v>
      </c>
      <c r="AE191" s="24">
        <f>EWMA!AA196</f>
        <v>6.8016074568022565E-4</v>
      </c>
      <c r="AF191">
        <f t="shared" si="31"/>
        <v>2.5223452254126573E-4</v>
      </c>
      <c r="AH191" s="18"/>
      <c r="AK191" s="13" t="str">
        <f t="shared" si="26"/>
        <v>16/11/2023 16:00:00</v>
      </c>
      <c r="AL191" s="24">
        <f>EWMA!AG196</f>
        <v>-2.6266123612884245E-3</v>
      </c>
      <c r="AM191">
        <f t="shared" si="32"/>
        <v>7.6114676854314675E-4</v>
      </c>
      <c r="AO191" s="18"/>
    </row>
    <row r="192" spans="2:41" x14ac:dyDescent="0.2">
      <c r="B192" s="13" t="str">
        <f>EWMA!B197</f>
        <v>17/11/2023 16:00:00</v>
      </c>
      <c r="C192" s="24">
        <f>EWMA!C197</f>
        <v>-1.0542962582250905E-4</v>
      </c>
      <c r="D192">
        <f t="shared" si="27"/>
        <v>2.4411403798794067E-4</v>
      </c>
      <c r="F192" s="18"/>
      <c r="I192" s="13" t="str">
        <f t="shared" si="22"/>
        <v>17/11/2023 16:00:00</v>
      </c>
      <c r="J192" s="24">
        <f>EWMA!I197</f>
        <v>1.6319239982157407E-2</v>
      </c>
      <c r="K192">
        <f t="shared" si="28"/>
        <v>5.1750500441002272E-4</v>
      </c>
      <c r="M192" s="18"/>
      <c r="P192" s="13" t="str">
        <f t="shared" si="23"/>
        <v>17/11/2023 16:00:00</v>
      </c>
      <c r="Q192" s="24">
        <f>EWMA!O197</f>
        <v>1.8796626493160506E-2</v>
      </c>
      <c r="R192">
        <f t="shared" si="29"/>
        <v>4.2628124007191702E-4</v>
      </c>
      <c r="T192" s="18"/>
      <c r="W192" s="13" t="str">
        <f t="shared" si="24"/>
        <v>17/11/2023 16:00:00</v>
      </c>
      <c r="X192" s="24">
        <f>EWMA!U197</f>
        <v>1.3139292141841803E-2</v>
      </c>
      <c r="Y192">
        <f t="shared" si="30"/>
        <v>6.8590631655389921E-4</v>
      </c>
      <c r="AA192" s="18"/>
      <c r="AD192" s="13" t="str">
        <f t="shared" si="25"/>
        <v>17/11/2023 16:00:00</v>
      </c>
      <c r="AE192" s="24">
        <f>EWMA!AA197</f>
        <v>8.0261278613221361E-3</v>
      </c>
      <c r="AF192">
        <f t="shared" si="31"/>
        <v>2.370573275249037E-4</v>
      </c>
      <c r="AH192" s="18"/>
      <c r="AK192" s="13" t="str">
        <f t="shared" si="26"/>
        <v>17/11/2023 16:00:00</v>
      </c>
      <c r="AL192" s="24">
        <f>EWMA!AG197</f>
        <v>1.6436554935104483E-4</v>
      </c>
      <c r="AM192">
        <f t="shared" si="32"/>
        <v>6.9572193194750891E-4</v>
      </c>
      <c r="AO192" s="18"/>
    </row>
    <row r="193" spans="2:41" x14ac:dyDescent="0.2">
      <c r="B193" s="13" t="str">
        <f>EWMA!B198</f>
        <v>20/11/2023 16:00:00</v>
      </c>
      <c r="C193" s="24">
        <f>EWMA!C198</f>
        <v>9.2355171846718407E-3</v>
      </c>
      <c r="D193">
        <f t="shared" si="27"/>
        <v>2.2970374561854715E-4</v>
      </c>
      <c r="F193" s="18"/>
      <c r="I193" s="13" t="str">
        <f t="shared" si="22"/>
        <v>20/11/2023 16:00:00</v>
      </c>
      <c r="J193" s="24">
        <f>EWMA!I198</f>
        <v>6.5222846298663957E-3</v>
      </c>
      <c r="K193">
        <f t="shared" si="28"/>
        <v>5.0238360015256351E-4</v>
      </c>
      <c r="M193" s="18"/>
      <c r="P193" s="13" t="str">
        <f t="shared" si="23"/>
        <v>20/11/2023 16:00:00</v>
      </c>
      <c r="Q193" s="24">
        <f>EWMA!O198</f>
        <v>-5.5393991168591582E-4</v>
      </c>
      <c r="R193">
        <f t="shared" si="29"/>
        <v>4.2898089968534297E-4</v>
      </c>
      <c r="T193" s="18"/>
      <c r="W193" s="13" t="str">
        <f t="shared" si="24"/>
        <v>20/11/2023 16:00:00</v>
      </c>
      <c r="X193" s="24">
        <f>EWMA!U198</f>
        <v>1.5486723709955507E-2</v>
      </c>
      <c r="Y193">
        <f t="shared" si="30"/>
        <v>6.4457805828735046E-4</v>
      </c>
      <c r="AA193" s="18"/>
      <c r="AD193" s="13" t="str">
        <f t="shared" si="25"/>
        <v>20/11/2023 16:00:00</v>
      </c>
      <c r="AE193" s="24">
        <f>EWMA!AA198</f>
        <v>1.0190221147788238E-2</v>
      </c>
      <c r="AF193">
        <f t="shared" si="31"/>
        <v>2.297928234297125E-4</v>
      </c>
      <c r="AH193" s="18"/>
      <c r="AK193" s="13" t="str">
        <f t="shared" si="26"/>
        <v>20/11/2023 16:00:00</v>
      </c>
      <c r="AL193" s="24">
        <f>EWMA!AG198</f>
        <v>4.8366696739251458E-3</v>
      </c>
      <c r="AM193">
        <f t="shared" si="32"/>
        <v>6.3615244008593359E-4</v>
      </c>
      <c r="AO193" s="18"/>
    </row>
    <row r="194" spans="2:41" x14ac:dyDescent="0.2">
      <c r="B194" s="13" t="str">
        <f>EWMA!B199</f>
        <v>21/11/2023 16:00:00</v>
      </c>
      <c r="C194" s="24">
        <f>EWMA!C199</f>
        <v>-4.2398451328168225E-3</v>
      </c>
      <c r="D194">
        <f t="shared" si="27"/>
        <v>2.2526199587570713E-4</v>
      </c>
      <c r="F194" s="18"/>
      <c r="I194" s="13" t="str">
        <f t="shared" si="22"/>
        <v>21/11/2023 16:00:00</v>
      </c>
      <c r="J194" s="24">
        <f>EWMA!I199</f>
        <v>-1.5378022593238741E-2</v>
      </c>
      <c r="K194">
        <f t="shared" si="28"/>
        <v>4.6639883441459284E-4</v>
      </c>
      <c r="M194" s="18"/>
      <c r="P194" s="13" t="str">
        <f t="shared" si="23"/>
        <v>21/11/2023 16:00:00</v>
      </c>
      <c r="Q194" s="24">
        <f>EWMA!O199</f>
        <v>-2.3576739303404564E-3</v>
      </c>
      <c r="R194">
        <f t="shared" si="29"/>
        <v>3.9611349159084477E-4</v>
      </c>
      <c r="T194" s="18"/>
      <c r="W194" s="13" t="str">
        <f t="shared" si="24"/>
        <v>21/11/2023 16:00:00</v>
      </c>
      <c r="X194" s="24">
        <f>EWMA!U199</f>
        <v>-2.3750056098115042E-2</v>
      </c>
      <c r="Y194">
        <f t="shared" si="30"/>
        <v>6.1410171519930704E-4</v>
      </c>
      <c r="AA194" s="18"/>
      <c r="AD194" s="13" t="str">
        <f t="shared" si="25"/>
        <v>21/11/2023 16:00:00</v>
      </c>
      <c r="AE194" s="24">
        <f>EWMA!AA199</f>
        <v>1.1188412034666861E-2</v>
      </c>
      <c r="AF194">
        <f t="shared" si="31"/>
        <v>2.2719656338470839E-4</v>
      </c>
      <c r="AH194" s="18"/>
      <c r="AK194" s="13" t="str">
        <f t="shared" si="26"/>
        <v>21/11/2023 16:00:00</v>
      </c>
      <c r="AL194" s="24">
        <f>EWMA!AG199</f>
        <v>1.879162283445401E-3</v>
      </c>
      <c r="AM194">
        <f t="shared" si="32"/>
        <v>5.8487629949702615E-4</v>
      </c>
      <c r="AO194" s="18"/>
    </row>
    <row r="195" spans="2:41" x14ac:dyDescent="0.2">
      <c r="B195" s="13" t="str">
        <f>EWMA!B200</f>
        <v>22/11/2023 16:00:00</v>
      </c>
      <c r="C195" s="24">
        <f>EWMA!C200</f>
        <v>3.5083162048033414E-3</v>
      </c>
      <c r="D195">
        <f t="shared" si="27"/>
        <v>2.1453324520025047E-4</v>
      </c>
      <c r="F195" s="18"/>
      <c r="I195" s="13" t="str">
        <f t="shared" si="22"/>
        <v>22/11/2023 16:00:00</v>
      </c>
      <c r="J195" s="24">
        <f>EWMA!I200</f>
        <v>1.9339235258230576E-2</v>
      </c>
      <c r="K195">
        <f t="shared" si="28"/>
        <v>4.5340494402511537E-4</v>
      </c>
      <c r="M195" s="18"/>
      <c r="P195" s="13" t="str">
        <f t="shared" si="23"/>
        <v>22/11/2023 16:00:00</v>
      </c>
      <c r="Q195" s="24">
        <f>EWMA!O200</f>
        <v>2.0113055987977576E-3</v>
      </c>
      <c r="R195">
        <f t="shared" si="29"/>
        <v>3.6705794948163189E-4</v>
      </c>
      <c r="T195" s="18"/>
      <c r="W195" s="13" t="str">
        <f t="shared" si="24"/>
        <v>22/11/2023 16:00:00</v>
      </c>
      <c r="X195" s="24">
        <f>EWMA!U200</f>
        <v>1.4486831966242508E-2</v>
      </c>
      <c r="Y195">
        <f t="shared" si="30"/>
        <v>6.1909241949404542E-4</v>
      </c>
      <c r="AA195" s="18"/>
      <c r="AD195" s="13" t="str">
        <f t="shared" si="25"/>
        <v>22/11/2023 16:00:00</v>
      </c>
      <c r="AE195" s="24">
        <f>EWMA!AA200</f>
        <v>3.3688148255169212E-3</v>
      </c>
      <c r="AF195">
        <f t="shared" si="31"/>
        <v>2.269937116263013E-4</v>
      </c>
      <c r="AH195" s="18"/>
      <c r="AK195" s="13" t="str">
        <f t="shared" si="26"/>
        <v>22/11/2023 16:00:00</v>
      </c>
      <c r="AL195" s="24">
        <f>EWMA!AG200</f>
        <v>6.0221536167202527E-3</v>
      </c>
      <c r="AM195">
        <f t="shared" si="32"/>
        <v>5.3674175932352157E-4</v>
      </c>
      <c r="AO195" s="18"/>
    </row>
    <row r="196" spans="2:41" x14ac:dyDescent="0.2">
      <c r="B196" s="13" t="str">
        <f>EWMA!B201</f>
        <v>24/11/2023 13:05:00</v>
      </c>
      <c r="C196" s="24">
        <f>EWMA!C201</f>
        <v>-7.0289840383322283E-3</v>
      </c>
      <c r="D196">
        <f t="shared" si="27"/>
        <v>2.0431062585664255E-4</v>
      </c>
      <c r="F196" s="18"/>
      <c r="I196" s="13" t="str">
        <f t="shared" si="22"/>
        <v>24/11/2023 13:05:00</v>
      </c>
      <c r="J196" s="24">
        <f>EWMA!I201</f>
        <v>2.0446413429564512E-4</v>
      </c>
      <c r="K196">
        <f t="shared" si="28"/>
        <v>4.5546131159967347E-4</v>
      </c>
      <c r="M196" s="18"/>
      <c r="P196" s="13" t="str">
        <f t="shared" si="23"/>
        <v>24/11/2023 13:05:00</v>
      </c>
      <c r="Q196" s="24">
        <f>EWMA!O201</f>
        <v>3.9415049471646811E-3</v>
      </c>
      <c r="R196">
        <f t="shared" si="29"/>
        <v>3.407566491010966E-4</v>
      </c>
      <c r="T196" s="18"/>
      <c r="W196" s="13" t="str">
        <f t="shared" si="24"/>
        <v>24/11/2023 13:05:00</v>
      </c>
      <c r="X196" s="24">
        <f>EWMA!U201</f>
        <v>-6.7911975780018449E-3</v>
      </c>
      <c r="Y196">
        <f t="shared" si="30"/>
        <v>5.8816790890340578E-4</v>
      </c>
      <c r="AA196" s="18"/>
      <c r="AD196" s="13" t="str">
        <f t="shared" si="25"/>
        <v>24/11/2023 13:05:00</v>
      </c>
      <c r="AE196" s="24">
        <f>EWMA!AA201</f>
        <v>5.2744917682356791E-3</v>
      </c>
      <c r="AF196">
        <f t="shared" si="31"/>
        <v>2.1542911830735464E-4</v>
      </c>
      <c r="AH196" s="18"/>
      <c r="AK196" s="13" t="str">
        <f t="shared" si="26"/>
        <v>24/11/2023 13:05:00</v>
      </c>
      <c r="AL196" s="24">
        <f>EWMA!AG201</f>
        <v>4.9370825871153266E-3</v>
      </c>
      <c r="AM196">
        <f t="shared" si="32"/>
        <v>4.966938541461197E-4</v>
      </c>
      <c r="AO196" s="18"/>
    </row>
    <row r="197" spans="2:41" x14ac:dyDescent="0.2">
      <c r="B197" s="13" t="str">
        <f>EWMA!B202</f>
        <v>27/11/2023 16:00:00</v>
      </c>
      <c r="C197" s="24">
        <f>EWMA!C202</f>
        <v>-9.4796720812947511E-4</v>
      </c>
      <c r="D197">
        <f t="shared" si="27"/>
        <v>1.988197308658796E-4</v>
      </c>
      <c r="F197" s="18"/>
      <c r="I197" s="13" t="str">
        <f t="shared" si="22"/>
        <v>27/11/2023 16:00:00</v>
      </c>
      <c r="J197" s="24">
        <f>EWMA!I202</f>
        <v>6.7239700476683642E-3</v>
      </c>
      <c r="K197">
        <f t="shared" si="28"/>
        <v>4.1991936057982613E-4</v>
      </c>
      <c r="M197" s="18"/>
      <c r="P197" s="13" t="str">
        <f t="shared" si="23"/>
        <v>27/11/2023 16:00:00</v>
      </c>
      <c r="Q197" s="24">
        <f>EWMA!O202</f>
        <v>-3.7336695520488379E-3</v>
      </c>
      <c r="R197">
        <f t="shared" si="29"/>
        <v>3.1823437496118133E-4</v>
      </c>
      <c r="T197" s="18"/>
      <c r="W197" s="13" t="str">
        <f t="shared" si="24"/>
        <v>27/11/2023 16:00:00</v>
      </c>
      <c r="X197" s="24">
        <f>EWMA!U202</f>
        <v>1.2976204643748667E-2</v>
      </c>
      <c r="Y197">
        <f t="shared" si="30"/>
        <v>5.4396269326372002E-4</v>
      </c>
      <c r="AA197" s="18"/>
      <c r="AD197" s="13" t="str">
        <f t="shared" si="25"/>
        <v>27/11/2023 16:00:00</v>
      </c>
      <c r="AE197" s="24">
        <f>EWMA!AA202</f>
        <v>-8.5944020554015576E-3</v>
      </c>
      <c r="AF197">
        <f t="shared" si="31"/>
        <v>2.0666795461525813E-4</v>
      </c>
      <c r="AH197" s="18"/>
      <c r="AK197" s="13" t="str">
        <f t="shared" si="26"/>
        <v>27/11/2023 16:00:00</v>
      </c>
      <c r="AL197" s="24">
        <f>EWMA!AG202</f>
        <v>9.9615219629504703E-3</v>
      </c>
      <c r="AM197">
        <f t="shared" si="32"/>
        <v>4.5946170343081721E-4</v>
      </c>
      <c r="AO197" s="18"/>
    </row>
    <row r="198" spans="2:41" x14ac:dyDescent="0.2">
      <c r="B198" s="13" t="str">
        <f>EWMA!B203</f>
        <v>28/11/2023 16:00:00</v>
      </c>
      <c r="C198" s="24">
        <f>EWMA!C203</f>
        <v>3.2089246084366536E-3</v>
      </c>
      <c r="D198">
        <f t="shared" si="27"/>
        <v>1.8902761297559675E-4</v>
      </c>
      <c r="F198" s="18"/>
      <c r="I198" s="13" t="str">
        <f t="shared" si="22"/>
        <v>28/11/2023 16:00:00</v>
      </c>
      <c r="J198" s="24">
        <f>EWMA!I203</f>
        <v>-4.7496357439508335E-3</v>
      </c>
      <c r="K198">
        <f t="shared" si="28"/>
        <v>3.9244814972426011E-4</v>
      </c>
      <c r="M198" s="18"/>
      <c r="P198" s="13" t="str">
        <f t="shared" si="23"/>
        <v>28/11/2023 16:00:00</v>
      </c>
      <c r="Q198" s="24">
        <f>EWMA!O203</f>
        <v>7.9346329975993075E-3</v>
      </c>
      <c r="R198">
        <f t="shared" si="29"/>
        <v>2.9780482689452414E-4</v>
      </c>
      <c r="T198" s="18"/>
      <c r="W198" s="13" t="str">
        <f t="shared" si="24"/>
        <v>28/11/2023 16:00:00</v>
      </c>
      <c r="X198" s="24">
        <f>EWMA!U203</f>
        <v>-6.7491819749284495E-3</v>
      </c>
      <c r="Y198">
        <f t="shared" si="30"/>
        <v>5.1640292881407731E-4</v>
      </c>
      <c r="AA198" s="18"/>
      <c r="AD198" s="13" t="str">
        <f t="shared" si="25"/>
        <v>28/11/2023 16:00:00</v>
      </c>
      <c r="AE198" s="24">
        <f>EWMA!AA203</f>
        <v>9.7801902324774192E-5</v>
      </c>
      <c r="AF198">
        <f t="shared" si="31"/>
        <v>2.0338679518520897E-4</v>
      </c>
      <c r="AH198" s="18"/>
      <c r="AK198" s="13" t="str">
        <f t="shared" si="26"/>
        <v>28/11/2023 16:00:00</v>
      </c>
      <c r="AL198" s="24">
        <f>EWMA!AG203</f>
        <v>-5.2093886592643381E-3</v>
      </c>
      <c r="AM198">
        <f t="shared" si="32"/>
        <v>4.3343773275032629E-4</v>
      </c>
      <c r="AO198" s="18"/>
    </row>
    <row r="199" spans="2:41" x14ac:dyDescent="0.2">
      <c r="B199" s="13" t="str">
        <f>EWMA!B204</f>
        <v>29/11/2023 16:00:00</v>
      </c>
      <c r="C199" s="24">
        <f>EWMA!C204</f>
        <v>-5.4243490824511988E-3</v>
      </c>
      <c r="D199">
        <f t="shared" si="27"/>
        <v>1.8115446842028319E-4</v>
      </c>
      <c r="F199" s="18"/>
      <c r="I199" s="13" t="str">
        <f t="shared" si="22"/>
        <v>29/11/2023 16:00:00</v>
      </c>
      <c r="J199" s="24">
        <f>EWMA!I204</f>
        <v>-4.840643506955602E-3</v>
      </c>
      <c r="K199">
        <f t="shared" si="28"/>
        <v>3.6545901313141316E-4</v>
      </c>
      <c r="M199" s="18"/>
      <c r="P199" s="13" t="str">
        <f t="shared" si="23"/>
        <v>29/11/2023 16:00:00</v>
      </c>
      <c r="Q199" s="24">
        <f>EWMA!O204</f>
        <v>-1.1056708590105015E-2</v>
      </c>
      <c r="R199">
        <f t="shared" si="29"/>
        <v>2.8431955470167733E-4</v>
      </c>
      <c r="T199" s="18"/>
      <c r="W199" s="13" t="str">
        <f t="shared" si="24"/>
        <v>29/11/2023 16:00:00</v>
      </c>
      <c r="X199" s="24">
        <f>EWMA!U204</f>
        <v>9.2684275340462838E-3</v>
      </c>
      <c r="Y199">
        <f t="shared" si="30"/>
        <v>4.793173261511207E-4</v>
      </c>
      <c r="AA199" s="18"/>
      <c r="AD199" s="13" t="str">
        <f t="shared" si="25"/>
        <v>29/11/2023 16:00:00</v>
      </c>
      <c r="AE199" s="24">
        <f>EWMA!AA204</f>
        <v>1.9784332870274057E-3</v>
      </c>
      <c r="AF199">
        <f t="shared" si="31"/>
        <v>1.9304907209220028E-4</v>
      </c>
      <c r="AH199" s="18"/>
      <c r="AK199" s="13" t="str">
        <f t="shared" si="26"/>
        <v>29/11/2023 16:00:00</v>
      </c>
      <c r="AL199" s="24">
        <f>EWMA!AG204</f>
        <v>-3.1590595752341584E-2</v>
      </c>
      <c r="AM199">
        <f t="shared" si="32"/>
        <v>4.0280746111827332E-4</v>
      </c>
      <c r="AO199" s="18"/>
    </row>
    <row r="200" spans="2:41" x14ac:dyDescent="0.2">
      <c r="B200" s="13" t="str">
        <f>EWMA!B205</f>
        <v>30/11/2023 16:00:00</v>
      </c>
      <c r="C200" s="24">
        <f>EWMA!C205</f>
        <v>3.0581063588208724E-3</v>
      </c>
      <c r="D200">
        <f t="shared" si="27"/>
        <v>1.759810836394086E-4</v>
      </c>
      <c r="F200" s="18"/>
      <c r="I200" s="13" t="str">
        <f t="shared" si="22"/>
        <v>30/11/2023 16:00:00</v>
      </c>
      <c r="J200" s="24">
        <f>EWMA!I205</f>
        <v>-1.5731339381875487E-3</v>
      </c>
      <c r="K200">
        <f t="shared" si="28"/>
        <v>3.4125606045607386E-4</v>
      </c>
      <c r="M200" s="18"/>
      <c r="P200" s="13" t="str">
        <f t="shared" si="23"/>
        <v>30/11/2023 16:00:00</v>
      </c>
      <c r="Q200" s="24">
        <f>EWMA!O205</f>
        <v>-2.1564475679584786E-3</v>
      </c>
      <c r="R200">
        <f t="shared" si="29"/>
        <v>2.7811145720806583E-4</v>
      </c>
      <c r="T200" s="18"/>
      <c r="W200" s="13" t="str">
        <f t="shared" si="24"/>
        <v>30/11/2023 16:00:00</v>
      </c>
      <c r="X200" s="24">
        <f>EWMA!U205</f>
        <v>2.0750502455841386E-2</v>
      </c>
      <c r="Y200">
        <f t="shared" si="30"/>
        <v>4.4997510939386032E-4</v>
      </c>
      <c r="AA200" s="18"/>
      <c r="AD200" s="13" t="str">
        <f t="shared" si="25"/>
        <v>30/11/2023 16:00:00</v>
      </c>
      <c r="AE200" s="24">
        <f>EWMA!AA205</f>
        <v>9.7372225665325555E-3</v>
      </c>
      <c r="AF200">
        <f t="shared" si="31"/>
        <v>1.8413554556807383E-4</v>
      </c>
      <c r="AH200" s="18"/>
      <c r="AK200" s="13" t="str">
        <f t="shared" si="26"/>
        <v>30/11/2023 16:00:00</v>
      </c>
      <c r="AL200" s="24">
        <f>EWMA!AG205</f>
        <v>3.8076364188409455E-3</v>
      </c>
      <c r="AM200">
        <f t="shared" si="32"/>
        <v>4.7231330934778678E-4</v>
      </c>
      <c r="AO200" s="18"/>
    </row>
    <row r="201" spans="2:41" x14ac:dyDescent="0.2">
      <c r="B201" s="13" t="str">
        <f>EWMA!B206</f>
        <v>01/12/2023 16:00:00</v>
      </c>
      <c r="C201" s="24">
        <f>EWMA!C206</f>
        <v>6.7683041242681341E-3</v>
      </c>
      <c r="D201">
        <f t="shared" si="27"/>
        <v>1.6931808320546328E-4</v>
      </c>
      <c r="F201" s="18"/>
      <c r="I201" s="13" t="str">
        <f t="shared" si="22"/>
        <v>01/12/2023 16:00:00</v>
      </c>
      <c r="J201" s="24">
        <f>EWMA!I206</f>
        <v>6.4137774451431904E-3</v>
      </c>
      <c r="K201">
        <f t="shared" si="28"/>
        <v>3.1737790470166485E-4</v>
      </c>
      <c r="M201" s="18"/>
      <c r="P201" s="13" t="str">
        <f t="shared" si="23"/>
        <v>01/12/2023 16:00:00</v>
      </c>
      <c r="Q201" s="24">
        <f>EWMA!O206</f>
        <v>8.3908817263874443E-3</v>
      </c>
      <c r="R201">
        <f t="shared" si="29"/>
        <v>2.6076529159588805E-4</v>
      </c>
      <c r="T201" s="18"/>
      <c r="W201" s="13" t="str">
        <f t="shared" si="24"/>
        <v>01/12/2023 16:00:00</v>
      </c>
      <c r="X201" s="24">
        <f>EWMA!U206</f>
        <v>1.6415872359518593E-3</v>
      </c>
      <c r="Y201">
        <f t="shared" si="30"/>
        <v>4.5803162783789503E-4</v>
      </c>
      <c r="AA201" s="18"/>
      <c r="AD201" s="13" t="str">
        <f t="shared" si="25"/>
        <v>01/12/2023 16:00:00</v>
      </c>
      <c r="AE201" s="24">
        <f>EWMA!AA206</f>
        <v>1.2798997146821682E-3</v>
      </c>
      <c r="AF201">
        <f t="shared" si="31"/>
        <v>1.8520239320720693E-4</v>
      </c>
      <c r="AH201" s="18"/>
      <c r="AK201" s="13" t="str">
        <f t="shared" si="26"/>
        <v>01/12/2023 16:00:00</v>
      </c>
      <c r="AL201" s="24">
        <f>EWMA!AG206</f>
        <v>-9.6298270316380677E-3</v>
      </c>
      <c r="AM201">
        <f t="shared" si="32"/>
        <v>4.3653164294181999E-4</v>
      </c>
      <c r="AO201" s="18"/>
    </row>
    <row r="202" spans="2:41" x14ac:dyDescent="0.2">
      <c r="B202" s="13" t="str">
        <f>EWMA!B207</f>
        <v>04/12/2023 16:00:00</v>
      </c>
      <c r="C202" s="24">
        <f>EWMA!C207</f>
        <v>-9.5096206177151827E-3</v>
      </c>
      <c r="D202">
        <f t="shared" si="27"/>
        <v>1.6696681085732275E-4</v>
      </c>
      <c r="F202" s="18"/>
      <c r="I202" s="13" t="str">
        <f t="shared" si="22"/>
        <v>04/12/2023 16:00:00</v>
      </c>
      <c r="J202" s="24">
        <f>EWMA!I207</f>
        <v>-1.5006962692125331E-2</v>
      </c>
      <c r="K202">
        <f t="shared" si="28"/>
        <v>2.9975335697762448E-4</v>
      </c>
      <c r="M202" s="18"/>
      <c r="P202" s="13" t="str">
        <f t="shared" si="23"/>
        <v>04/12/2023 16:00:00</v>
      </c>
      <c r="Q202" s="24">
        <f>EWMA!O207</f>
        <v>4.1425021304890221E-4</v>
      </c>
      <c r="R202">
        <f t="shared" si="29"/>
        <v>2.5172874798191458E-4</v>
      </c>
      <c r="T202" s="18"/>
      <c r="W202" s="13" t="str">
        <f t="shared" si="24"/>
        <v>04/12/2023 16:00:00</v>
      </c>
      <c r="X202" s="24">
        <f>EWMA!U207</f>
        <v>-1.9321605772124176E-2</v>
      </c>
      <c r="Y202">
        <f t="shared" si="30"/>
        <v>4.2249791897129747E-4</v>
      </c>
      <c r="AA202" s="18"/>
      <c r="AD202" s="13" t="str">
        <f t="shared" si="25"/>
        <v>04/12/2023 16:00:00</v>
      </c>
      <c r="AE202" s="24">
        <f>EWMA!AA207</f>
        <v>-1.4904420129068088E-2</v>
      </c>
      <c r="AF202">
        <f t="shared" si="31"/>
        <v>1.7684595183297227E-4</v>
      </c>
      <c r="AH202" s="18"/>
      <c r="AK202" s="13" t="str">
        <f t="shared" si="26"/>
        <v>04/12/2023 16:00:00</v>
      </c>
      <c r="AL202" s="24">
        <f>EWMA!AG207</f>
        <v>-8.0402443185654589E-3</v>
      </c>
      <c r="AM202">
        <f t="shared" si="32"/>
        <v>4.1215090817783265E-4</v>
      </c>
      <c r="AO202" s="18"/>
    </row>
    <row r="203" spans="2:41" x14ac:dyDescent="0.2">
      <c r="B203" s="13" t="str">
        <f>EWMA!B208</f>
        <v>05/12/2023 16:00:00</v>
      </c>
      <c r="C203" s="24">
        <f>EWMA!C208</f>
        <v>2.0844427148629722E-2</v>
      </c>
      <c r="D203">
        <f t="shared" si="27"/>
        <v>1.6931251387198942E-4</v>
      </c>
      <c r="F203" s="18"/>
      <c r="I203" s="13" t="str">
        <f t="shared" ref="I203:I266" si="33">B203</f>
        <v>05/12/2023 16:00:00</v>
      </c>
      <c r="J203" s="24">
        <f>EWMA!I208</f>
        <v>1.398624197473987E-2</v>
      </c>
      <c r="K203">
        <f t="shared" si="28"/>
        <v>3.0229666211480826E-4</v>
      </c>
      <c r="M203" s="18"/>
      <c r="P203" s="13" t="str">
        <f t="shared" ref="P203:P266" si="34">I203</f>
        <v>05/12/2023 16:00:00</v>
      </c>
      <c r="Q203" s="24">
        <f>EWMA!O208</f>
        <v>-1.397165882673378E-2</v>
      </c>
      <c r="R203">
        <f t="shared" si="29"/>
        <v>2.3657303179154635E-4</v>
      </c>
      <c r="T203" s="18"/>
      <c r="W203" s="13" t="str">
        <f t="shared" ref="W203:W266" si="35">P203</f>
        <v>05/12/2023 16:00:00</v>
      </c>
      <c r="X203" s="24">
        <f>EWMA!U208</f>
        <v>-1.488164484801369E-2</v>
      </c>
      <c r="Y203">
        <f t="shared" si="30"/>
        <v>4.275768387909643E-4</v>
      </c>
      <c r="AA203" s="18"/>
      <c r="AD203" s="13" t="str">
        <f t="shared" ref="AD203:AD266" si="36">W203</f>
        <v>05/12/2023 16:00:00</v>
      </c>
      <c r="AE203" s="24">
        <f>EWMA!AA208</f>
        <v>1.1261813852460033E-3</v>
      </c>
      <c r="AF203">
        <f t="shared" si="31"/>
        <v>1.9137330917061269E-4</v>
      </c>
      <c r="AH203" s="18"/>
      <c r="AK203" s="13" t="str">
        <f t="shared" ref="AK203:AK266" si="37">AD203</f>
        <v>05/12/2023 16:00:00</v>
      </c>
      <c r="AL203" s="24">
        <f>EWMA!AG208</f>
        <v>-5.1426998643254781E-3</v>
      </c>
      <c r="AM203">
        <f t="shared" si="32"/>
        <v>3.8739972377493931E-4</v>
      </c>
      <c r="AO203" s="18"/>
    </row>
    <row r="204" spans="2:41" x14ac:dyDescent="0.2">
      <c r="B204" s="13" t="str">
        <f>EWMA!B209</f>
        <v>06/12/2023 16:00:00</v>
      </c>
      <c r="C204" s="24">
        <f>EWMA!C209</f>
        <v>-5.7033389419743862E-3</v>
      </c>
      <c r="D204">
        <f t="shared" si="27"/>
        <v>2.058259318987666E-4</v>
      </c>
      <c r="F204" s="18"/>
      <c r="I204" s="13" t="str">
        <f t="shared" si="33"/>
        <v>06/12/2023 16:00:00</v>
      </c>
      <c r="J204" s="24">
        <f>EWMA!I209</f>
        <v>-1.6198020592740725E-2</v>
      </c>
      <c r="K204">
        <f t="shared" si="28"/>
        <v>3.0162653621123371E-4</v>
      </c>
      <c r="M204" s="18"/>
      <c r="P204" s="13" t="str">
        <f t="shared" si="34"/>
        <v>06/12/2023 16:00:00</v>
      </c>
      <c r="Q204" s="24">
        <f>EWMA!O209</f>
        <v>-2.3126258598868089E-3</v>
      </c>
      <c r="R204">
        <f t="shared" si="29"/>
        <v>2.4243450157690729E-4</v>
      </c>
      <c r="T204" s="18"/>
      <c r="W204" s="13" t="str">
        <f t="shared" si="35"/>
        <v>06/12/2023 16:00:00</v>
      </c>
      <c r="X204" s="24">
        <f>EWMA!U209</f>
        <v>1.1309020147901557E-3</v>
      </c>
      <c r="Y204">
        <f t="shared" si="30"/>
        <v>4.1696327561652983E-4</v>
      </c>
      <c r="AA204" s="18"/>
      <c r="AD204" s="13" t="str">
        <f t="shared" si="36"/>
        <v>06/12/2023 16:00:00</v>
      </c>
      <c r="AE204" s="24">
        <f>EWMA!AA209</f>
        <v>4.1266372795223695E-3</v>
      </c>
      <c r="AF204">
        <f t="shared" si="31"/>
        <v>1.8236279402190824E-4</v>
      </c>
      <c r="AH204" s="18"/>
      <c r="AK204" s="13" t="str">
        <f t="shared" si="37"/>
        <v>06/12/2023 16:00:00</v>
      </c>
      <c r="AL204" s="24">
        <f>EWMA!AG209</f>
        <v>-4.9200188205966285E-2</v>
      </c>
      <c r="AM204">
        <f t="shared" si="32"/>
        <v>3.6130422311323422E-4</v>
      </c>
      <c r="AO204" s="18"/>
    </row>
    <row r="205" spans="2:41" x14ac:dyDescent="0.2">
      <c r="B205" s="13" t="str">
        <f>EWMA!B210</f>
        <v>07/12/2023 16:00:00</v>
      </c>
      <c r="C205" s="24">
        <f>EWMA!C210</f>
        <v>1.0088292703846631E-2</v>
      </c>
      <c r="D205">
        <f t="shared" ref="D205:D268" si="38">$B$4+$B$2*C204^2+D204*$B$3</f>
        <v>1.9849582093679771E-4</v>
      </c>
      <c r="F205" s="18"/>
      <c r="I205" s="13" t="str">
        <f t="shared" si="33"/>
        <v>07/12/2023 16:00:00</v>
      </c>
      <c r="J205" s="24">
        <f>EWMA!I210</f>
        <v>1.6198020592740791E-2</v>
      </c>
      <c r="K205">
        <f t="shared" ref="K205:K268" si="39">$B$4+$B$2*J204^2+K204*$B$3</f>
        <v>3.0769884594363889E-4</v>
      </c>
      <c r="M205" s="18"/>
      <c r="P205" s="13" t="str">
        <f t="shared" si="34"/>
        <v>07/12/2023 16:00:00</v>
      </c>
      <c r="Q205" s="24">
        <f>EWMA!O210</f>
        <v>-7.7206531296108527E-4</v>
      </c>
      <c r="R205">
        <f t="shared" ref="R205:R268" si="40">$B$4+$B$2*Q204^2+R204*$B$3</f>
        <v>2.2872582177356908E-4</v>
      </c>
      <c r="T205" s="18"/>
      <c r="W205" s="13" t="str">
        <f t="shared" si="35"/>
        <v>07/12/2023 16:00:00</v>
      </c>
      <c r="X205" s="24">
        <f>EWMA!U210</f>
        <v>1.0400655947941387E-2</v>
      </c>
      <c r="Y205">
        <f t="shared" ref="Y205:Y268" si="41">$B$4+$B$2*X204^2+Y204*$B$3</f>
        <v>3.8539482920214331E-4</v>
      </c>
      <c r="AA205" s="18"/>
      <c r="AD205" s="13" t="str">
        <f t="shared" si="36"/>
        <v>07/12/2023 16:00:00</v>
      </c>
      <c r="AE205" s="24">
        <f>EWMA!AA210</f>
        <v>6.7271634215918885E-3</v>
      </c>
      <c r="AF205">
        <f t="shared" ref="AF205:AF268" si="42">$B$4+$B$2*AE204^2+AF204*$B$3</f>
        <v>1.7582925785199392E-4</v>
      </c>
      <c r="AH205" s="18"/>
      <c r="AK205" s="13" t="str">
        <f t="shared" si="37"/>
        <v>07/12/2023 16:00:00</v>
      </c>
      <c r="AL205" s="24">
        <f>EWMA!AG210</f>
        <v>-1.8821132736741124E-2</v>
      </c>
      <c r="AM205">
        <f t="shared" ref="AM205:AM268" si="43">$B$4+$B$2*AL204^2+AM204*$B$3</f>
        <v>5.7721544616692064E-4</v>
      </c>
      <c r="AO205" s="18"/>
    </row>
    <row r="206" spans="2:41" x14ac:dyDescent="0.2">
      <c r="B206" s="13" t="str">
        <f>EWMA!B211</f>
        <v>08/12/2023 16:00:00</v>
      </c>
      <c r="C206" s="24">
        <f>EWMA!C211</f>
        <v>7.3850276661884184E-3</v>
      </c>
      <c r="D206">
        <f t="shared" si="38"/>
        <v>1.9882258607442415E-4</v>
      </c>
      <c r="F206" s="18"/>
      <c r="I206" s="13" t="str">
        <f t="shared" si="33"/>
        <v>08/12/2023 16:00:00</v>
      </c>
      <c r="J206" s="24">
        <f>EWMA!I211</f>
        <v>3.6697288889624017E-3</v>
      </c>
      <c r="K206">
        <f t="shared" si="39"/>
        <v>3.1316392470280373E-4</v>
      </c>
      <c r="M206" s="18"/>
      <c r="P206" s="13" t="str">
        <f t="shared" si="34"/>
        <v>08/12/2023 16:00:00</v>
      </c>
      <c r="Q206" s="24">
        <f>EWMA!O211</f>
        <v>1.318332489400776E-2</v>
      </c>
      <c r="R206">
        <f t="shared" si="40"/>
        <v>2.1591284212006597E-4</v>
      </c>
      <c r="T206" s="18"/>
      <c r="W206" s="13" t="str">
        <f t="shared" si="35"/>
        <v>08/12/2023 16:00:00</v>
      </c>
      <c r="X206" s="24">
        <f>EWMA!U211</f>
        <v>1.1676529661835638E-2</v>
      </c>
      <c r="Y206">
        <f t="shared" si="41"/>
        <v>3.6767162896018685E-4</v>
      </c>
      <c r="AA206" s="18"/>
      <c r="AD206" s="13" t="str">
        <f t="shared" si="36"/>
        <v>08/12/2023 16:00:00</v>
      </c>
      <c r="AE206" s="24">
        <f>EWMA!AA211</f>
        <v>-2.3990996712591329E-3</v>
      </c>
      <c r="AF206">
        <f t="shared" si="42"/>
        <v>1.7277135228955241E-4</v>
      </c>
      <c r="AH206" s="18"/>
      <c r="AK206" s="13" t="str">
        <f t="shared" si="37"/>
        <v>08/12/2023 16:00:00</v>
      </c>
      <c r="AL206" s="24">
        <f>EWMA!AG211</f>
        <v>6.1333285078864477E-3</v>
      </c>
      <c r="AM206">
        <f t="shared" si="43"/>
        <v>5.6491386294921101E-4</v>
      </c>
      <c r="AO206" s="18"/>
    </row>
    <row r="207" spans="2:41" x14ac:dyDescent="0.2">
      <c r="B207" s="13" t="str">
        <f>EWMA!B212</f>
        <v>11/12/2023 16:00:00</v>
      </c>
      <c r="C207" s="24">
        <f>EWMA!C212</f>
        <v>-1.301157496572789E-2</v>
      </c>
      <c r="D207">
        <f t="shared" si="38"/>
        <v>1.9439364544363678E-4</v>
      </c>
      <c r="F207" s="18"/>
      <c r="I207" s="13" t="str">
        <f t="shared" si="33"/>
        <v>11/12/2023 16:00:00</v>
      </c>
      <c r="J207" s="24">
        <f>EWMA!I212</f>
        <v>-1.0432742677338593E-2</v>
      </c>
      <c r="K207">
        <f t="shared" si="39"/>
        <v>2.9319408857522516E-4</v>
      </c>
      <c r="M207" s="18"/>
      <c r="P207" s="13" t="str">
        <f t="shared" si="34"/>
        <v>11/12/2023 16:00:00</v>
      </c>
      <c r="Q207" s="24">
        <f>EWMA!O212</f>
        <v>2.7714266095761153E-4</v>
      </c>
      <c r="R207">
        <f t="shared" si="40"/>
        <v>2.2169982543355775E-4</v>
      </c>
      <c r="T207" s="18"/>
      <c r="W207" s="13" t="str">
        <f t="shared" si="35"/>
        <v>11/12/2023 16:00:00</v>
      </c>
      <c r="X207" s="24">
        <f>EWMA!U212</f>
        <v>2.8339771246955497E-2</v>
      </c>
      <c r="Y207">
        <f t="shared" si="41"/>
        <v>3.5453723714504599E-4</v>
      </c>
      <c r="AA207" s="18"/>
      <c r="AD207" s="13" t="str">
        <f t="shared" si="36"/>
        <v>11/12/2023 16:00:00</v>
      </c>
      <c r="AE207" s="24">
        <f>EWMA!AA212</f>
        <v>8.5762783027991275E-3</v>
      </c>
      <c r="AF207">
        <f t="shared" si="42"/>
        <v>1.6606972742702291E-4</v>
      </c>
      <c r="AH207" s="18"/>
      <c r="AK207" s="13" t="str">
        <f t="shared" si="37"/>
        <v>11/12/2023 16:00:00</v>
      </c>
      <c r="AL207" s="24">
        <f>EWMA!AG212</f>
        <v>4.3462153385667605E-2</v>
      </c>
      <c r="AM207">
        <f t="shared" si="43"/>
        <v>5.2218387233562383E-4</v>
      </c>
      <c r="AO207" s="18"/>
    </row>
    <row r="208" spans="2:41" x14ac:dyDescent="0.2">
      <c r="B208" s="13" t="str">
        <f>EWMA!B213</f>
        <v>12/12/2023 16:00:00</v>
      </c>
      <c r="C208" s="24">
        <f>EWMA!C213</f>
        <v>7.8888753763799828E-3</v>
      </c>
      <c r="D208">
        <f t="shared" si="38"/>
        <v>2.0188269619727237E-4</v>
      </c>
      <c r="F208" s="18"/>
      <c r="I208" s="13" t="str">
        <f t="shared" si="33"/>
        <v>12/12/2023 16:00:00</v>
      </c>
      <c r="J208" s="24">
        <f>EWMA!I213</f>
        <v>1.0839660282139616E-2</v>
      </c>
      <c r="K208">
        <f t="shared" si="39"/>
        <v>2.847578032736156E-4</v>
      </c>
      <c r="M208" s="18"/>
      <c r="P208" s="13" t="str">
        <f t="shared" si="34"/>
        <v>12/12/2023 16:00:00</v>
      </c>
      <c r="Q208" s="24">
        <f>EWMA!O213</f>
        <v>-1.2898906400238821E-2</v>
      </c>
      <c r="R208">
        <f t="shared" si="40"/>
        <v>2.0953752292752817E-4</v>
      </c>
      <c r="T208" s="18"/>
      <c r="W208" s="13" t="str">
        <f t="shared" si="35"/>
        <v>12/12/2023 16:00:00</v>
      </c>
      <c r="X208" s="24">
        <f>EWMA!U213</f>
        <v>7.7613128796913339E-3</v>
      </c>
      <c r="Y208">
        <f t="shared" si="41"/>
        <v>4.0938974543712914E-4</v>
      </c>
      <c r="AA208" s="18"/>
      <c r="AD208" s="13" t="str">
        <f t="shared" si="36"/>
        <v>12/12/2023 16:00:00</v>
      </c>
      <c r="AE208" s="24">
        <f>EWMA!AA213</f>
        <v>1.2050931292182097E-2</v>
      </c>
      <c r="AF208">
        <f t="shared" si="42"/>
        <v>1.6681727411148615E-4</v>
      </c>
      <c r="AH208" s="18"/>
      <c r="AK208" s="13" t="str">
        <f t="shared" si="37"/>
        <v>12/12/2023 16:00:00</v>
      </c>
      <c r="AL208" s="24">
        <f>EWMA!AG213</f>
        <v>-1.4394976280697301E-2</v>
      </c>
      <c r="AM208">
        <f t="shared" si="43"/>
        <v>6.688424732061765E-4</v>
      </c>
      <c r="AO208" s="18"/>
    </row>
    <row r="209" spans="2:41" x14ac:dyDescent="0.2">
      <c r="B209" s="13" t="str">
        <f>EWMA!B214</f>
        <v>13/12/2023 16:00:00</v>
      </c>
      <c r="C209" s="24">
        <f>EWMA!C214</f>
        <v>1.6553717956155536E-2</v>
      </c>
      <c r="D209">
        <f t="shared" si="38"/>
        <v>1.9791723970435802E-4</v>
      </c>
      <c r="F209" s="18"/>
      <c r="I209" s="13" t="str">
        <f t="shared" si="33"/>
        <v>13/12/2023 16:00:00</v>
      </c>
      <c r="J209" s="24">
        <f>EWMA!I214</f>
        <v>9.1793301124781426E-3</v>
      </c>
      <c r="K209">
        <f t="shared" si="39"/>
        <v>2.7803067146707771E-4</v>
      </c>
      <c r="M209" s="18"/>
      <c r="P209" s="13" t="str">
        <f t="shared" si="34"/>
        <v>13/12/2023 16:00:00</v>
      </c>
      <c r="Q209" s="24">
        <f>EWMA!O214</f>
        <v>1.4698463917995638E-2</v>
      </c>
      <c r="R209">
        <f t="shared" si="40"/>
        <v>2.1522028544907883E-4</v>
      </c>
      <c r="T209" s="18"/>
      <c r="W209" s="13" t="str">
        <f t="shared" si="35"/>
        <v>13/12/2023 16:00:00</v>
      </c>
      <c r="X209" s="24">
        <f>EWMA!U214</f>
        <v>1.6131514692205442E-2</v>
      </c>
      <c r="Y209">
        <f t="shared" si="41"/>
        <v>3.8447396627524084E-4</v>
      </c>
      <c r="AA209" s="18"/>
      <c r="AD209" s="13" t="str">
        <f t="shared" si="36"/>
        <v>13/12/2023 16:00:00</v>
      </c>
      <c r="AE209" s="24">
        <f>EWMA!AA214</f>
        <v>9.2971110744568767E-3</v>
      </c>
      <c r="AF209">
        <f t="shared" si="42"/>
        <v>1.746565889517313E-4</v>
      </c>
      <c r="AH209" s="18"/>
      <c r="AK209" s="13" t="str">
        <f t="shared" si="37"/>
        <v>13/12/2023 16:00:00</v>
      </c>
      <c r="AL209" s="24">
        <f>EWMA!AG214</f>
        <v>1.6802751113203739E-2</v>
      </c>
      <c r="AM209">
        <f t="shared" si="43"/>
        <v>6.3267768794427587E-4</v>
      </c>
      <c r="AO209" s="18"/>
    </row>
    <row r="210" spans="2:41" x14ac:dyDescent="0.2">
      <c r="B210" s="13" t="str">
        <f>EWMA!B215</f>
        <v>14/12/2023 16:00:00</v>
      </c>
      <c r="C210" s="24">
        <f>EWMA!C215</f>
        <v>7.5744190254989341E-4</v>
      </c>
      <c r="D210">
        <f t="shared" si="38"/>
        <v>2.1552533329528958E-4</v>
      </c>
      <c r="F210" s="18"/>
      <c r="I210" s="13" t="str">
        <f t="shared" si="33"/>
        <v>14/12/2023 16:00:00</v>
      </c>
      <c r="J210" s="24">
        <f>EWMA!I215</f>
        <v>-9.5862477172790912E-3</v>
      </c>
      <c r="K210">
        <f t="shared" si="39"/>
        <v>2.6865277185069613E-4</v>
      </c>
      <c r="M210" s="18"/>
      <c r="P210" s="13" t="str">
        <f t="shared" si="34"/>
        <v>14/12/2023 16:00:00</v>
      </c>
      <c r="Q210" s="24">
        <f>EWMA!O215</f>
        <v>3.6128054880110984E-2</v>
      </c>
      <c r="R210">
        <f t="shared" si="40"/>
        <v>2.2530058061057194E-4</v>
      </c>
      <c r="T210" s="18"/>
      <c r="W210" s="13" t="str">
        <f t="shared" si="35"/>
        <v>14/12/2023 16:00:00</v>
      </c>
      <c r="X210" s="24">
        <f>EWMA!U215</f>
        <v>1.4066394994183362E-2</v>
      </c>
      <c r="Y210">
        <f t="shared" si="41"/>
        <v>3.8204654401649264E-4</v>
      </c>
      <c r="AA210" s="18"/>
      <c r="AD210" s="13" t="str">
        <f t="shared" si="36"/>
        <v>14/12/2023 16:00:00</v>
      </c>
      <c r="AE210" s="24">
        <f>EWMA!AA215</f>
        <v>-1.4515695316593195E-2</v>
      </c>
      <c r="AF210">
        <f t="shared" si="42"/>
        <v>1.758336931268482E-4</v>
      </c>
      <c r="AH210" s="18"/>
      <c r="AK210" s="13" t="str">
        <f t="shared" si="37"/>
        <v>14/12/2023 16:00:00</v>
      </c>
      <c r="AL210" s="24">
        <f>EWMA!AG215</f>
        <v>-7.1542778106476797E-3</v>
      </c>
      <c r="AM210">
        <f t="shared" si="43"/>
        <v>6.0764034032258002E-4</v>
      </c>
      <c r="AO210" s="18"/>
    </row>
    <row r="211" spans="2:41" x14ac:dyDescent="0.2">
      <c r="B211" s="13" t="str">
        <f>EWMA!B216</f>
        <v>15/12/2023 16:00:00</v>
      </c>
      <c r="C211" s="24">
        <f>EWMA!C216</f>
        <v>-2.7294800609216695E-3</v>
      </c>
      <c r="D211">
        <f t="shared" si="38"/>
        <v>2.0403016605210659E-4</v>
      </c>
      <c r="F211" s="18"/>
      <c r="I211" s="13" t="str">
        <f t="shared" si="33"/>
        <v>15/12/2023 16:00:00</v>
      </c>
      <c r="J211" s="24">
        <f>EWMA!I216</f>
        <v>1.7149618332446021E-2</v>
      </c>
      <c r="K211">
        <f t="shared" si="39"/>
        <v>2.6097619023383189E-4</v>
      </c>
      <c r="M211" s="18"/>
      <c r="P211" s="13" t="str">
        <f t="shared" si="34"/>
        <v>15/12/2023 16:00:00</v>
      </c>
      <c r="Q211" s="24">
        <f>EWMA!O216</f>
        <v>-3.875973844693072E-3</v>
      </c>
      <c r="R211">
        <f t="shared" si="40"/>
        <v>3.4328110512800609E-4</v>
      </c>
      <c r="T211" s="18"/>
      <c r="W211" s="13" t="str">
        <f t="shared" si="35"/>
        <v>15/12/2023 16:00:00</v>
      </c>
      <c r="X211" s="24">
        <f>EWMA!U216</f>
        <v>-9.0945150676270837E-3</v>
      </c>
      <c r="Y211">
        <f t="shared" si="41"/>
        <v>3.7362625779335524E-4</v>
      </c>
      <c r="AA211" s="18"/>
      <c r="AD211" s="13" t="str">
        <f t="shared" si="36"/>
        <v>15/12/2023 16:00:00</v>
      </c>
      <c r="AE211" s="24">
        <f>EWMA!AA216</f>
        <v>2.389115191290021E-5</v>
      </c>
      <c r="AF211">
        <f t="shared" si="42"/>
        <v>1.8931875781242919E-4</v>
      </c>
      <c r="AH211" s="18"/>
      <c r="AK211" s="13" t="str">
        <f t="shared" si="37"/>
        <v>15/12/2023 16:00:00</v>
      </c>
      <c r="AL211" s="24">
        <f>EWMA!AG216</f>
        <v>2.6884486676473605E-2</v>
      </c>
      <c r="AM211">
        <f t="shared" si="43"/>
        <v>5.619941635525592E-4</v>
      </c>
      <c r="AO211" s="18"/>
    </row>
    <row r="212" spans="2:41" x14ac:dyDescent="0.2">
      <c r="B212" s="13" t="str">
        <f>EWMA!B217</f>
        <v>18/12/2023 16:00:00</v>
      </c>
      <c r="C212" s="24">
        <f>EWMA!C217</f>
        <v>-8.5396747300047204E-3</v>
      </c>
      <c r="D212">
        <f t="shared" si="38"/>
        <v>1.943720810865333E-4</v>
      </c>
      <c r="F212" s="18"/>
      <c r="I212" s="13" t="str">
        <f t="shared" si="33"/>
        <v>18/12/2023 16:00:00</v>
      </c>
      <c r="J212" s="24">
        <f>EWMA!I217</f>
        <v>2.6971770500094902E-2</v>
      </c>
      <c r="K212">
        <f t="shared" si="39"/>
        <v>2.7428657101117058E-4</v>
      </c>
      <c r="M212" s="18"/>
      <c r="P212" s="13" t="str">
        <f t="shared" si="34"/>
        <v>18/12/2023 16:00:00</v>
      </c>
      <c r="Q212" s="24">
        <f>EWMA!O217</f>
        <v>2.2071373037155628E-3</v>
      </c>
      <c r="R212">
        <f t="shared" si="40"/>
        <v>3.2045516170790204E-4</v>
      </c>
      <c r="T212" s="18"/>
      <c r="W212" s="13" t="str">
        <f t="shared" si="35"/>
        <v>18/12/2023 16:00:00</v>
      </c>
      <c r="X212" s="24">
        <f>EWMA!U217</f>
        <v>-3.1372574751328802E-3</v>
      </c>
      <c r="Y212">
        <f t="shared" si="41"/>
        <v>3.5453382534346065E-4</v>
      </c>
      <c r="AA212" s="18"/>
      <c r="AD212" s="13" t="str">
        <f t="shared" si="36"/>
        <v>18/12/2023 16:00:00</v>
      </c>
      <c r="AE212" s="24">
        <f>EWMA!AA217</f>
        <v>1.3902952291014993E-2</v>
      </c>
      <c r="AF212">
        <f t="shared" si="42"/>
        <v>1.8038693910414687E-4</v>
      </c>
      <c r="AH212" s="18"/>
      <c r="AK212" s="13" t="str">
        <f t="shared" si="37"/>
        <v>18/12/2023 16:00:00</v>
      </c>
      <c r="AL212" s="24">
        <f>EWMA!AG217</f>
        <v>5.1236935407000788E-3</v>
      </c>
      <c r="AM212">
        <f t="shared" si="43"/>
        <v>5.8806508182676794E-4</v>
      </c>
      <c r="AO212" s="18"/>
    </row>
    <row r="213" spans="2:41" x14ac:dyDescent="0.2">
      <c r="B213" s="13" t="str">
        <f>EWMA!B218</f>
        <v>19/12/2023 16:00:00</v>
      </c>
      <c r="C213" s="24">
        <f>EWMA!C218</f>
        <v>5.345836624347039E-3</v>
      </c>
      <c r="D213">
        <f t="shared" si="38"/>
        <v>1.9222674816681763E-4</v>
      </c>
      <c r="F213" s="18"/>
      <c r="I213" s="13" t="str">
        <f t="shared" si="33"/>
        <v>19/12/2023 16:00:00</v>
      </c>
      <c r="J213" s="24">
        <f>EWMA!I218</f>
        <v>-1.8190091418514135E-3</v>
      </c>
      <c r="K213">
        <f t="shared" si="39"/>
        <v>3.2959827953694791E-4</v>
      </c>
      <c r="M213" s="18"/>
      <c r="P213" s="13" t="str">
        <f t="shared" si="34"/>
        <v>19/12/2023 16:00:00</v>
      </c>
      <c r="Q213" s="24">
        <f>EWMA!O218</f>
        <v>1.3009608682299872E-2</v>
      </c>
      <c r="R213">
        <f t="shared" si="40"/>
        <v>2.9889674233026084E-4</v>
      </c>
      <c r="T213" s="18"/>
      <c r="W213" s="13" t="str">
        <f t="shared" si="35"/>
        <v>19/12/2023 16:00:00</v>
      </c>
      <c r="X213" s="24">
        <f>EWMA!U218</f>
        <v>8.0845400563136667E-3</v>
      </c>
      <c r="Y213">
        <f t="shared" si="41"/>
        <v>3.3006458283175213E-4</v>
      </c>
      <c r="AA213" s="18"/>
      <c r="AD213" s="13" t="str">
        <f t="shared" si="36"/>
        <v>19/12/2023 16:00:00</v>
      </c>
      <c r="AE213" s="24">
        <f>EWMA!AA218</f>
        <v>2.4473479682104249E-3</v>
      </c>
      <c r="AF213">
        <f t="shared" si="42"/>
        <v>1.9167552051348652E-4</v>
      </c>
      <c r="AH213" s="18"/>
      <c r="AK213" s="13" t="str">
        <f t="shared" si="37"/>
        <v>19/12/2023 16:00:00</v>
      </c>
      <c r="AL213" s="24">
        <f>EWMA!AG218</f>
        <v>1.207492707602173E-2</v>
      </c>
      <c r="AM213">
        <f t="shared" si="43"/>
        <v>5.4188353467159178E-4</v>
      </c>
      <c r="AO213" s="18"/>
    </row>
    <row r="214" spans="2:41" x14ac:dyDescent="0.2">
      <c r="B214" s="13" t="str">
        <f>EWMA!B219</f>
        <v>20/12/2023 16:00:00</v>
      </c>
      <c r="C214" s="24">
        <f>EWMA!C219</f>
        <v>-1.0771730361860072E-2</v>
      </c>
      <c r="D214">
        <f t="shared" si="38"/>
        <v>1.8586158449181923E-4</v>
      </c>
      <c r="F214" s="18"/>
      <c r="I214" s="13" t="str">
        <f t="shared" si="33"/>
        <v>20/12/2023 16:00:00</v>
      </c>
      <c r="J214" s="24">
        <f>EWMA!I219</f>
        <v>-1.0918352391773183E-2</v>
      </c>
      <c r="K214">
        <f t="shared" si="39"/>
        <v>3.069692979210789E-4</v>
      </c>
      <c r="M214" s="18"/>
      <c r="P214" s="13" t="str">
        <f t="shared" si="34"/>
        <v>20/12/2023 16:00:00</v>
      </c>
      <c r="Q214" s="24">
        <f>EWMA!O219</f>
        <v>-9.2087172328170399E-3</v>
      </c>
      <c r="R214">
        <f t="shared" si="40"/>
        <v>2.9593036740466579E-4</v>
      </c>
      <c r="T214" s="18"/>
      <c r="W214" s="13" t="str">
        <f t="shared" si="35"/>
        <v>20/12/2023 16:00:00</v>
      </c>
      <c r="X214" s="24">
        <f>EWMA!U219</f>
        <v>-3.032532971491218E-2</v>
      </c>
      <c r="Y214">
        <f t="shared" si="41"/>
        <v>3.1359344974286619E-4</v>
      </c>
      <c r="AA214" s="18"/>
      <c r="AD214" s="13" t="str">
        <f t="shared" si="36"/>
        <v>20/12/2023 16:00:00</v>
      </c>
      <c r="AE214" s="24">
        <f>EWMA!AA219</f>
        <v>-1.4250110947614053E-2</v>
      </c>
      <c r="AF214">
        <f t="shared" si="42"/>
        <v>1.8310685977472195E-4</v>
      </c>
      <c r="AH214" s="18"/>
      <c r="AK214" s="13" t="str">
        <f t="shared" si="37"/>
        <v>20/12/2023 16:00:00</v>
      </c>
      <c r="AL214" s="24">
        <f>EWMA!AG219</f>
        <v>-3.1959662300605929E-2</v>
      </c>
      <c r="AM214">
        <f t="shared" si="43"/>
        <v>5.122741095548724E-4</v>
      </c>
      <c r="AO214" s="18"/>
    </row>
    <row r="215" spans="2:41" x14ac:dyDescent="0.2">
      <c r="B215" s="13" t="str">
        <f>EWMA!B220</f>
        <v>21/12/2023 16:00:00</v>
      </c>
      <c r="C215" s="24">
        <f>EWMA!C220</f>
        <v>-7.7019849254231416E-4</v>
      </c>
      <c r="D215">
        <f t="shared" si="38"/>
        <v>1.8887728323970372E-4</v>
      </c>
      <c r="F215" s="18"/>
      <c r="I215" s="13" t="str">
        <f t="shared" si="33"/>
        <v>21/12/2023 16:00:00</v>
      </c>
      <c r="J215" s="24">
        <f>EWMA!I220</f>
        <v>1.124341822046545E-2</v>
      </c>
      <c r="K215">
        <f t="shared" si="39"/>
        <v>2.9819221791982993E-4</v>
      </c>
      <c r="M215" s="18"/>
      <c r="P215" s="13" t="str">
        <f t="shared" si="34"/>
        <v>21/12/2023 16:00:00</v>
      </c>
      <c r="Q215" s="24">
        <f>EWMA!O220</f>
        <v>3.0568870162681638E-3</v>
      </c>
      <c r="R215">
        <f t="shared" si="40"/>
        <v>2.848165299668211E-4</v>
      </c>
      <c r="T215" s="18"/>
      <c r="W215" s="13" t="str">
        <f t="shared" si="35"/>
        <v>21/12/2023 16:00:00</v>
      </c>
      <c r="X215" s="24">
        <f>EWMA!U220</f>
        <v>5.8243649539213051E-2</v>
      </c>
      <c r="Y215">
        <f t="shared" si="41"/>
        <v>3.8418747074412443E-4</v>
      </c>
      <c r="AA215" s="18"/>
      <c r="AD215" s="13" t="str">
        <f t="shared" si="36"/>
        <v>21/12/2023 16:00:00</v>
      </c>
      <c r="AE215" s="24">
        <f>EWMA!AA220</f>
        <v>9.4674982574284652E-3</v>
      </c>
      <c r="AF215">
        <f t="shared" si="42"/>
        <v>1.9510070934251506E-4</v>
      </c>
      <c r="AH215" s="18"/>
      <c r="AK215" s="13" t="str">
        <f t="shared" si="37"/>
        <v>21/12/2023 16:00:00</v>
      </c>
      <c r="AL215" s="24">
        <f>EWMA!AG220</f>
        <v>1.1048897034704899E-2</v>
      </c>
      <c r="AM215">
        <f t="shared" si="43"/>
        <v>5.7317848583607312E-4</v>
      </c>
      <c r="AO215" s="18"/>
    </row>
    <row r="216" spans="2:41" x14ac:dyDescent="0.2">
      <c r="B216" s="13" t="str">
        <f>EWMA!B221</f>
        <v>22/12/2023 16:00:00</v>
      </c>
      <c r="C216" s="24">
        <f>EWMA!C221</f>
        <v>-5.5630101227769546E-3</v>
      </c>
      <c r="D216">
        <f t="shared" si="38"/>
        <v>1.8004886955542211E-4</v>
      </c>
      <c r="F216" s="18"/>
      <c r="I216" s="13" t="str">
        <f t="shared" si="33"/>
        <v>22/12/2023 16:00:00</v>
      </c>
      <c r="J216" s="24">
        <f>EWMA!I221</f>
        <v>-2.7338427493740899E-3</v>
      </c>
      <c r="K216">
        <f t="shared" si="39"/>
        <v>2.9101317731129809E-4</v>
      </c>
      <c r="M216" s="18"/>
      <c r="P216" s="13" t="str">
        <f t="shared" si="34"/>
        <v>22/12/2023 16:00:00</v>
      </c>
      <c r="Q216" s="24">
        <f>EWMA!O221</f>
        <v>2.2534474010960683E-3</v>
      </c>
      <c r="R216">
        <f t="shared" si="40"/>
        <v>2.6726923934753408E-4</v>
      </c>
      <c r="T216" s="18"/>
      <c r="W216" s="13" t="str">
        <f t="shared" si="35"/>
        <v>22/12/2023 16:00:00</v>
      </c>
      <c r="X216" s="24">
        <f>EWMA!U221</f>
        <v>5.2903511723526551E-3</v>
      </c>
      <c r="Y216">
        <f t="shared" si="41"/>
        <v>6.9496707160721723E-4</v>
      </c>
      <c r="AA216" s="18"/>
      <c r="AD216" s="13" t="str">
        <f t="shared" si="36"/>
        <v>22/12/2023 16:00:00</v>
      </c>
      <c r="AE216" s="24">
        <f>EWMA!AA221</f>
        <v>1.5574489308129401E-3</v>
      </c>
      <c r="AF216">
        <f t="shared" si="42"/>
        <v>1.9455309439842661E-4</v>
      </c>
      <c r="AH216" s="18"/>
      <c r="AK216" s="13" t="str">
        <f t="shared" si="37"/>
        <v>22/12/2023 16:00:00</v>
      </c>
      <c r="AL216" s="24">
        <f>EWMA!AG221</f>
        <v>-2.5510714027724125E-2</v>
      </c>
      <c r="AM216">
        <f t="shared" si="43"/>
        <v>5.380672290395145E-4</v>
      </c>
      <c r="AO216" s="18"/>
    </row>
    <row r="217" spans="2:41" x14ac:dyDescent="0.2">
      <c r="B217" s="13" t="str">
        <f>EWMA!B222</f>
        <v>26/12/2023 16:00:00</v>
      </c>
      <c r="C217" s="24">
        <f>EWMA!C222</f>
        <v>-2.8449521322311392E-3</v>
      </c>
      <c r="D217">
        <f t="shared" si="38"/>
        <v>1.7513838129163003E-4</v>
      </c>
      <c r="F217" s="18"/>
      <c r="I217" s="13" t="str">
        <f t="shared" si="33"/>
        <v>26/12/2023 16:00:00</v>
      </c>
      <c r="J217" s="24">
        <f>EWMA!I222</f>
        <v>-6.5182674468201735E-5</v>
      </c>
      <c r="K217">
        <f t="shared" si="39"/>
        <v>2.7265917445899154E-4</v>
      </c>
      <c r="M217" s="18"/>
      <c r="P217" s="13" t="str">
        <f t="shared" si="34"/>
        <v>26/12/2023 16:00:00</v>
      </c>
      <c r="Q217" s="24">
        <f>EWMA!O222</f>
        <v>8.9633500650770775E-3</v>
      </c>
      <c r="R217">
        <f t="shared" si="40"/>
        <v>2.5105006715143394E-4</v>
      </c>
      <c r="T217" s="18"/>
      <c r="W217" s="13" t="str">
        <f t="shared" si="35"/>
        <v>26/12/2023 16:00:00</v>
      </c>
      <c r="X217" s="24">
        <f>EWMA!U222</f>
        <v>2.0080328032456131E-3</v>
      </c>
      <c r="Y217">
        <f t="shared" si="41"/>
        <v>6.3826886612097604E-4</v>
      </c>
      <c r="AA217" s="18"/>
      <c r="AD217" s="13" t="str">
        <f t="shared" si="36"/>
        <v>26/12/2023 16:00:00</v>
      </c>
      <c r="AE217" s="24">
        <f>EWMA!AA222</f>
        <v>-1.0144261695381386E-3</v>
      </c>
      <c r="AF217">
        <f t="shared" si="42"/>
        <v>1.8534032541927577E-4</v>
      </c>
      <c r="AH217" s="18"/>
      <c r="AK217" s="13" t="str">
        <f t="shared" si="37"/>
        <v>26/12/2023 16:00:00</v>
      </c>
      <c r="AL217" s="24">
        <f>EWMA!AG222</f>
        <v>1.9236316641802354E-2</v>
      </c>
      <c r="AM217">
        <f t="shared" si="43"/>
        <v>5.5933365119064759E-4</v>
      </c>
      <c r="AO217" s="18"/>
    </row>
    <row r="218" spans="2:41" x14ac:dyDescent="0.2">
      <c r="B218" s="13" t="str">
        <f>EWMA!B223</f>
        <v>27/12/2023 16:00:00</v>
      </c>
      <c r="C218" s="24">
        <f>EWMA!C223</f>
        <v>5.1786640204498299E-4</v>
      </c>
      <c r="D218">
        <f t="shared" si="38"/>
        <v>1.6843383748836382E-4</v>
      </c>
      <c r="F218" s="18"/>
      <c r="I218" s="13" t="str">
        <f t="shared" si="33"/>
        <v>27/12/2023 16:00:00</v>
      </c>
      <c r="J218" s="24">
        <f>EWMA!I223</f>
        <v>-4.5639772593363725E-4</v>
      </c>
      <c r="K218">
        <f t="shared" si="39"/>
        <v>2.5539368184866415E-4</v>
      </c>
      <c r="M218" s="18"/>
      <c r="P218" s="13" t="str">
        <f t="shared" si="34"/>
        <v>27/12/2023 16:00:00</v>
      </c>
      <c r="Q218" s="24">
        <f>EWMA!O223</f>
        <v>-3.2860176781869298E-3</v>
      </c>
      <c r="R218">
        <f t="shared" si="40"/>
        <v>2.4397842145871287E-4</v>
      </c>
      <c r="T218" s="18"/>
      <c r="W218" s="13" t="str">
        <f t="shared" si="35"/>
        <v>27/12/2023 16:00:00</v>
      </c>
      <c r="X218" s="24">
        <f>EWMA!U223</f>
        <v>-6.5409038232327847E-3</v>
      </c>
      <c r="Y218">
        <f t="shared" si="41"/>
        <v>5.8484515876076665E-4</v>
      </c>
      <c r="AA218" s="18"/>
      <c r="AD218" s="13" t="str">
        <f t="shared" si="36"/>
        <v>27/12/2023 16:00:00</v>
      </c>
      <c r="AE218" s="24">
        <f>EWMA!AA223</f>
        <v>1.6273012800639627E-3</v>
      </c>
      <c r="AF218">
        <f t="shared" si="42"/>
        <v>1.7690918863204252E-4</v>
      </c>
      <c r="AH218" s="18"/>
      <c r="AK218" s="13" t="str">
        <f t="shared" si="37"/>
        <v>27/12/2023 16:00:00</v>
      </c>
      <c r="AL218" s="24">
        <f>EWMA!AG223</f>
        <v>-1.2766502436098533E-3</v>
      </c>
      <c r="AM218">
        <f t="shared" si="43"/>
        <v>5.5040017350712614E-4</v>
      </c>
      <c r="AO218" s="18"/>
    </row>
    <row r="219" spans="2:41" x14ac:dyDescent="0.2">
      <c r="B219" s="13" t="str">
        <f>EWMA!B224</f>
        <v>28/12/2023 16:00:00</v>
      </c>
      <c r="C219" s="24">
        <f>EWMA!C224</f>
        <v>2.2237746086522891E-3</v>
      </c>
      <c r="D219">
        <f t="shared" si="38"/>
        <v>1.6161726961866254E-4</v>
      </c>
      <c r="F219" s="18"/>
      <c r="I219" s="13" t="str">
        <f t="shared" si="33"/>
        <v>28/12/2023 16:00:00</v>
      </c>
      <c r="J219" s="24">
        <f>EWMA!I224</f>
        <v>2.6082420596480104E-4</v>
      </c>
      <c r="K219">
        <f t="shared" si="39"/>
        <v>2.3987514146918713E-4</v>
      </c>
      <c r="M219" s="18"/>
      <c r="P219" s="13" t="str">
        <f t="shared" si="34"/>
        <v>28/12/2023 16:00:00</v>
      </c>
      <c r="Q219" s="24">
        <f>EWMA!O224</f>
        <v>-1.4187456215266951E-2</v>
      </c>
      <c r="R219">
        <f t="shared" si="40"/>
        <v>2.3066026255180998E-4</v>
      </c>
      <c r="T219" s="18"/>
      <c r="W219" s="13" t="str">
        <f t="shared" si="35"/>
        <v>28/12/2023 16:00:00</v>
      </c>
      <c r="X219" s="24">
        <f>EWMA!U224</f>
        <v>9.7953815987387328E-3</v>
      </c>
      <c r="Y219">
        <f t="shared" si="41"/>
        <v>5.4063855733289432E-4</v>
      </c>
      <c r="AA219" s="18"/>
      <c r="AD219" s="13" t="str">
        <f t="shared" si="36"/>
        <v>28/12/2023 16:00:00</v>
      </c>
      <c r="AE219" s="24">
        <f>EWMA!AA224</f>
        <v>4.608086397456009E-3</v>
      </c>
      <c r="AF219">
        <f t="shared" si="42"/>
        <v>1.6948305423330798E-4</v>
      </c>
      <c r="AH219" s="18"/>
      <c r="AK219" s="13" t="str">
        <f t="shared" si="37"/>
        <v>28/12/2023 16:00:00</v>
      </c>
      <c r="AL219" s="24">
        <f>EWMA!AG224</f>
        <v>-2.643586581993926E-3</v>
      </c>
      <c r="AM219">
        <f t="shared" si="43"/>
        <v>5.0552312344246048E-4</v>
      </c>
      <c r="AO219" s="18"/>
    </row>
    <row r="220" spans="2:41" x14ac:dyDescent="0.2">
      <c r="B220" s="13" t="str">
        <f>EWMA!B225</f>
        <v>29/12/2023 16:00:00</v>
      </c>
      <c r="C220" s="24">
        <f>EWMA!C225</f>
        <v>-5.4388779796984039E-3</v>
      </c>
      <c r="D220">
        <f t="shared" si="38"/>
        <v>1.5595001055602434E-4</v>
      </c>
      <c r="F220" s="18"/>
      <c r="I220" s="13" t="str">
        <f t="shared" si="33"/>
        <v>29/12/2023 16:00:00</v>
      </c>
      <c r="J220" s="24">
        <f>EWMA!I225</f>
        <v>-9.4327962616376458E-3</v>
      </c>
      <c r="K220">
        <f t="shared" si="39"/>
        <v>2.2589442956857199E-4</v>
      </c>
      <c r="M220" s="18"/>
      <c r="P220" s="13" t="str">
        <f t="shared" si="34"/>
        <v>29/12/2023 16:00:00</v>
      </c>
      <c r="Q220" s="24">
        <f>EWMA!O225</f>
        <v>-4.0812286936843115E-3</v>
      </c>
      <c r="R220">
        <f t="shared" si="40"/>
        <v>2.3772061484345655E-4</v>
      </c>
      <c r="T220" s="18"/>
      <c r="W220" s="13" t="str">
        <f t="shared" si="35"/>
        <v>29/12/2023 16:00:00</v>
      </c>
      <c r="X220" s="24">
        <f>EWMA!U225</f>
        <v>-1.0805482694723992E-2</v>
      </c>
      <c r="Y220">
        <f t="shared" si="41"/>
        <v>5.0616869217104366E-4</v>
      </c>
      <c r="AA220" s="18"/>
      <c r="AD220" s="13" t="str">
        <f t="shared" si="36"/>
        <v>29/12/2023 16:00:00</v>
      </c>
      <c r="AE220" s="24">
        <f>EWMA!AA225</f>
        <v>4.4557532718953678E-4</v>
      </c>
      <c r="AF220">
        <f t="shared" si="42"/>
        <v>1.646579824899711E-4</v>
      </c>
      <c r="AH220" s="18"/>
      <c r="AK220" s="13" t="str">
        <f t="shared" si="37"/>
        <v>29/12/2023 16:00:00</v>
      </c>
      <c r="AL220" s="24">
        <f>EWMA!AG225</f>
        <v>-1.8803424343669317E-3</v>
      </c>
      <c r="AM220">
        <f t="shared" si="43"/>
        <v>4.6566959621431857E-4</v>
      </c>
      <c r="AO220" s="18"/>
    </row>
    <row r="221" spans="2:41" x14ac:dyDescent="0.2">
      <c r="B221" s="13" t="str">
        <f>EWMA!B226</f>
        <v>02/01/2024 16:00:00</v>
      </c>
      <c r="C221" s="24">
        <f>EWMA!C226</f>
        <v>-3.6442671368269126E-2</v>
      </c>
      <c r="D221">
        <f t="shared" si="38"/>
        <v>1.5331285305424444E-4</v>
      </c>
      <c r="F221" s="18"/>
      <c r="I221" s="13" t="str">
        <f t="shared" si="33"/>
        <v>02/01/2024 16:00:00</v>
      </c>
      <c r="J221" s="24">
        <f>EWMA!I226</f>
        <v>-1.3317187568263713E-2</v>
      </c>
      <c r="K221">
        <f t="shared" si="39"/>
        <v>2.2220186136657266E-4</v>
      </c>
      <c r="M221" s="18"/>
      <c r="P221" s="13" t="str">
        <f t="shared" si="34"/>
        <v>02/01/2024 16:00:00</v>
      </c>
      <c r="Q221" s="24">
        <f>EWMA!O226</f>
        <v>2.1430493066630207E-3</v>
      </c>
      <c r="R221">
        <f t="shared" si="40"/>
        <v>2.2561402955980411E-4</v>
      </c>
      <c r="T221" s="18"/>
      <c r="W221" s="13" t="str">
        <f t="shared" si="35"/>
        <v>02/01/2024 16:00:00</v>
      </c>
      <c r="X221" s="24">
        <f>EWMA!U226</f>
        <v>-2.9225356072327888E-2</v>
      </c>
      <c r="Y221">
        <f t="shared" si="41"/>
        <v>4.7722650099592912E-4</v>
      </c>
      <c r="AA221" s="18"/>
      <c r="AD221" s="13" t="str">
        <f t="shared" si="36"/>
        <v>02/01/2024 16:00:00</v>
      </c>
      <c r="AE221" s="24">
        <f>EWMA!AA226</f>
        <v>-1.0891196765450325E-2</v>
      </c>
      <c r="AF221">
        <f t="shared" si="42"/>
        <v>1.5821203599277476E-4</v>
      </c>
      <c r="AH221" s="18"/>
      <c r="AK221" s="13" t="str">
        <f t="shared" si="37"/>
        <v>02/01/2024 16:00:00</v>
      </c>
      <c r="AL221" s="24">
        <f>EWMA!AG226</f>
        <v>-1.4129639742921038E-2</v>
      </c>
      <c r="AM221">
        <f t="shared" si="43"/>
        <v>4.2945617000301258E-4</v>
      </c>
      <c r="AO221" s="18"/>
    </row>
    <row r="222" spans="2:41" x14ac:dyDescent="0.2">
      <c r="B222" s="13" t="str">
        <f>EWMA!B227</f>
        <v>03/01/2024 16:00:00</v>
      </c>
      <c r="C222" s="24">
        <f>EWMA!C227</f>
        <v>-7.5157833035290516E-3</v>
      </c>
      <c r="D222">
        <f t="shared" si="38"/>
        <v>2.8077511671137617E-4</v>
      </c>
      <c r="F222" s="18"/>
      <c r="I222" s="13" t="str">
        <f t="shared" si="33"/>
        <v>03/01/2024 16:00:00</v>
      </c>
      <c r="J222" s="24">
        <f>EWMA!I227</f>
        <v>-9.7856008749074973E-3</v>
      </c>
      <c r="K222">
        <f t="shared" si="39"/>
        <v>2.2771465022785437E-4</v>
      </c>
      <c r="M222" s="18"/>
      <c r="P222" s="13" t="str">
        <f t="shared" si="34"/>
        <v>03/01/2024 16:00:00</v>
      </c>
      <c r="Q222" s="24">
        <f>EWMA!O227</f>
        <v>1.8886615531326652E-2</v>
      </c>
      <c r="R222">
        <f t="shared" si="40"/>
        <v>2.1351184671025377E-4</v>
      </c>
      <c r="T222" s="18"/>
      <c r="W222" s="13" t="str">
        <f t="shared" si="35"/>
        <v>03/01/2024 16:00:00</v>
      </c>
      <c r="X222" s="24">
        <f>EWMA!U227</f>
        <v>-1.0197499794396872E-2</v>
      </c>
      <c r="Y222">
        <f t="shared" si="41"/>
        <v>5.2490745343735041E-4</v>
      </c>
      <c r="AA222" s="18"/>
      <c r="AD222" s="13" t="str">
        <f t="shared" si="36"/>
        <v>03/01/2024 16:00:00</v>
      </c>
      <c r="AE222" s="24">
        <f>EWMA!AA227</f>
        <v>-7.4227733574895281E-3</v>
      </c>
      <c r="AF222">
        <f t="shared" si="42"/>
        <v>1.642514629101575E-4</v>
      </c>
      <c r="AH222" s="18"/>
      <c r="AK222" s="13" t="str">
        <f t="shared" si="37"/>
        <v>03/01/2024 16:00:00</v>
      </c>
      <c r="AL222" s="24">
        <f>EWMA!AG227</f>
        <v>5.1925690016273538E-3</v>
      </c>
      <c r="AM222">
        <f t="shared" si="43"/>
        <v>4.1647322846194657E-4</v>
      </c>
      <c r="AO222" s="18"/>
    </row>
    <row r="223" spans="2:41" x14ac:dyDescent="0.2">
      <c r="B223" s="13" t="str">
        <f>EWMA!B228</f>
        <v>04/01/2024 16:00:00</v>
      </c>
      <c r="C223" s="24">
        <f>EWMA!C228</f>
        <v>-1.2781471795321235E-2</v>
      </c>
      <c r="D223">
        <f t="shared" si="38"/>
        <v>2.6834574003676702E-4</v>
      </c>
      <c r="F223" s="18"/>
      <c r="I223" s="13" t="str">
        <f t="shared" si="33"/>
        <v>04/01/2024 16:00:00</v>
      </c>
      <c r="J223" s="24">
        <f>EWMA!I228</f>
        <v>-2.6619098311553353E-2</v>
      </c>
      <c r="K223">
        <f t="shared" si="39"/>
        <v>2.2451802607347763E-4</v>
      </c>
      <c r="M223" s="18"/>
      <c r="P223" s="13" t="str">
        <f t="shared" si="34"/>
        <v>04/01/2024 16:00:00</v>
      </c>
      <c r="Q223" s="24">
        <f>EWMA!O228</f>
        <v>-1.1023577751061142E-2</v>
      </c>
      <c r="R223">
        <f t="shared" si="40"/>
        <v>2.3782751961953552E-4</v>
      </c>
      <c r="T223" s="18"/>
      <c r="W223" s="13" t="str">
        <f t="shared" si="35"/>
        <v>04/01/2024 16:00:00</v>
      </c>
      <c r="X223" s="24">
        <f>EWMA!U228</f>
        <v>-6.3274664048532736E-3</v>
      </c>
      <c r="Y223">
        <f t="shared" si="41"/>
        <v>4.9281456840922176E-4</v>
      </c>
      <c r="AA223" s="18"/>
      <c r="AD223" s="13" t="str">
        <f t="shared" si="36"/>
        <v>04/01/2024 16:00:00</v>
      </c>
      <c r="AE223" s="24">
        <f>EWMA!AA228</f>
        <v>2.3850990389441052E-3</v>
      </c>
      <c r="AF223">
        <f t="shared" si="42"/>
        <v>1.6333552207511873E-4</v>
      </c>
      <c r="AH223" s="18"/>
      <c r="AK223" s="13" t="str">
        <f t="shared" si="37"/>
        <v>04/01/2024 16:00:00</v>
      </c>
      <c r="AL223" s="24">
        <f>EWMA!AG228</f>
        <v>-4.238577341746254E-3</v>
      </c>
      <c r="AM223">
        <f t="shared" si="43"/>
        <v>3.8752191327164412E-4</v>
      </c>
      <c r="AO223" s="18"/>
    </row>
    <row r="224" spans="2:41" x14ac:dyDescent="0.2">
      <c r="B224" s="13" t="str">
        <f>EWMA!B229</f>
        <v>05/01/2024 16:00:00</v>
      </c>
      <c r="C224" s="24">
        <f>EWMA!C229</f>
        <v>-4.0210470329829356E-3</v>
      </c>
      <c r="D224">
        <f t="shared" si="38"/>
        <v>2.6784613449829149E-4</v>
      </c>
      <c r="F224" s="18"/>
      <c r="I224" s="13" t="str">
        <f t="shared" si="33"/>
        <v>05/01/2024 16:00:00</v>
      </c>
      <c r="J224" s="24">
        <f>EWMA!I229</f>
        <v>4.6237272257840115E-3</v>
      </c>
      <c r="K224">
        <f t="shared" si="39"/>
        <v>2.829167771941494E-4</v>
      </c>
      <c r="M224" s="18"/>
      <c r="P224" s="13" t="str">
        <f t="shared" si="34"/>
        <v>05/01/2024 16:00:00</v>
      </c>
      <c r="Q224" s="24">
        <f>EWMA!O229</f>
        <v>-1.7272308818090788E-3</v>
      </c>
      <c r="R224">
        <f t="shared" si="40"/>
        <v>2.3619547910824114E-4</v>
      </c>
      <c r="T224" s="18"/>
      <c r="W224" s="13" t="str">
        <f t="shared" si="35"/>
        <v>05/01/2024 16:00:00</v>
      </c>
      <c r="X224" s="24">
        <f>EWMA!U229</f>
        <v>5.2882074209620951E-4</v>
      </c>
      <c r="Y224">
        <f t="shared" si="41"/>
        <v>4.5753639431039773E-4</v>
      </c>
      <c r="AA224" s="18"/>
      <c r="AD224" s="13" t="str">
        <f t="shared" si="36"/>
        <v>05/01/2024 16:00:00</v>
      </c>
      <c r="AE224" s="24">
        <f>EWMA!AA229</f>
        <v>-8.3413772874733351E-4</v>
      </c>
      <c r="AF224">
        <f t="shared" si="42"/>
        <v>1.575707827231443E-4</v>
      </c>
      <c r="AH224" s="18"/>
      <c r="AK224" s="13" t="str">
        <f t="shared" si="37"/>
        <v>05/01/2024 16:00:00</v>
      </c>
      <c r="AL224" s="24">
        <f>EWMA!AG229</f>
        <v>7.5993457253885153E-3</v>
      </c>
      <c r="AM224">
        <f t="shared" si="43"/>
        <v>3.6056609607725183E-4</v>
      </c>
      <c r="AO224" s="18"/>
    </row>
    <row r="225" spans="2:41" x14ac:dyDescent="0.2">
      <c r="B225" s="13" t="str">
        <f>EWMA!B230</f>
        <v>08/01/2024 16:00:00</v>
      </c>
      <c r="C225" s="24">
        <f>EWMA!C230</f>
        <v>2.3887267642401212E-2</v>
      </c>
      <c r="D225">
        <f t="shared" si="38"/>
        <v>2.5267824128437052E-4</v>
      </c>
      <c r="F225" s="18"/>
      <c r="I225" s="13" t="str">
        <f t="shared" si="33"/>
        <v>08/01/2024 16:00:00</v>
      </c>
      <c r="J225" s="24">
        <f>EWMA!I230</f>
        <v>2.6229675224557696E-2</v>
      </c>
      <c r="K225">
        <f t="shared" si="39"/>
        <v>2.66762771032E-4</v>
      </c>
      <c r="M225" s="18"/>
      <c r="P225" s="13" t="str">
        <f t="shared" si="34"/>
        <v>08/01/2024 16:00:00</v>
      </c>
      <c r="Q225" s="24">
        <f>EWMA!O230</f>
        <v>-6.0020186849983588E-3</v>
      </c>
      <c r="R225">
        <f t="shared" si="40"/>
        <v>2.2287423401601384E-4</v>
      </c>
      <c r="T225" s="18"/>
      <c r="W225" s="13" t="str">
        <f t="shared" si="35"/>
        <v>08/01/2024 16:00:00</v>
      </c>
      <c r="X225" s="24">
        <f>EWMA!U230</f>
        <v>2.9035258619302547E-3</v>
      </c>
      <c r="Y225">
        <f t="shared" si="41"/>
        <v>4.2181071722052581E-4</v>
      </c>
      <c r="AA225" s="18"/>
      <c r="AD225" s="13" t="str">
        <f t="shared" si="36"/>
        <v>08/01/2024 16:00:00</v>
      </c>
      <c r="AE225" s="24">
        <f>EWMA!AA230</f>
        <v>6.0851150450085805E-3</v>
      </c>
      <c r="AF225">
        <f t="shared" si="42"/>
        <v>1.5188327606797884E-4</v>
      </c>
      <c r="AH225" s="18"/>
      <c r="AK225" s="13" t="str">
        <f t="shared" si="37"/>
        <v>08/01/2024 16:00:00</v>
      </c>
      <c r="AL225" s="24">
        <f>EWMA!AG230</f>
        <v>6.773292924647515E-3</v>
      </c>
      <c r="AM225">
        <f t="shared" si="43"/>
        <v>3.4028391451432471E-4</v>
      </c>
      <c r="AO225" s="18"/>
    </row>
    <row r="226" spans="2:41" x14ac:dyDescent="0.2">
      <c r="B226" s="13" t="str">
        <f>EWMA!B231</f>
        <v>09/01/2024 16:00:00</v>
      </c>
      <c r="C226" s="24">
        <f>EWMA!C231</f>
        <v>-2.2659842444777943E-3</v>
      </c>
      <c r="D226">
        <f t="shared" si="38"/>
        <v>2.9446486668230451E-4</v>
      </c>
      <c r="F226" s="18"/>
      <c r="I226" s="13" t="str">
        <f t="shared" si="33"/>
        <v>09/01/2024 16:00:00</v>
      </c>
      <c r="J226" s="24">
        <f>EWMA!I231</f>
        <v>1.5109949003781181E-2</v>
      </c>
      <c r="K226">
        <f t="shared" si="39"/>
        <v>3.1887920020870822E-4</v>
      </c>
      <c r="M226" s="18"/>
      <c r="P226" s="13" t="str">
        <f t="shared" si="34"/>
        <v>09/01/2024 16:00:00</v>
      </c>
      <c r="Q226" s="24">
        <f>EWMA!O231</f>
        <v>-2.574667962958202E-2</v>
      </c>
      <c r="R226">
        <f t="shared" si="40"/>
        <v>2.1418887320159093E-4</v>
      </c>
      <c r="T226" s="18"/>
      <c r="W226" s="13" t="str">
        <f t="shared" si="35"/>
        <v>09/01/2024 16:00:00</v>
      </c>
      <c r="X226" s="24">
        <f>EWMA!U231</f>
        <v>-1.5405351146226242E-2</v>
      </c>
      <c r="Y226">
        <f t="shared" si="41"/>
        <v>3.9047260743689321E-4</v>
      </c>
      <c r="AA226" s="18"/>
      <c r="AD226" s="13" t="str">
        <f t="shared" si="36"/>
        <v>09/01/2024 16:00:00</v>
      </c>
      <c r="AE226" s="24">
        <f>EWMA!AA231</f>
        <v>1.4681856339744984E-3</v>
      </c>
      <c r="AF226">
        <f t="shared" si="42"/>
        <v>1.5039744068598331E-4</v>
      </c>
      <c r="AH226" s="18"/>
      <c r="AK226" s="13" t="str">
        <f t="shared" si="37"/>
        <v>09/01/2024 16:00:00</v>
      </c>
      <c r="AL226" s="24">
        <f>EWMA!AG231</f>
        <v>-4.6248797749893064E-3</v>
      </c>
      <c r="AM226">
        <f t="shared" si="43"/>
        <v>3.2084281399218431E-4</v>
      </c>
      <c r="AO226" s="18"/>
    </row>
    <row r="227" spans="2:41" x14ac:dyDescent="0.2">
      <c r="B227" s="13" t="str">
        <f>EWMA!B232</f>
        <v>10/01/2024 16:00:00</v>
      </c>
      <c r="C227" s="24">
        <f>EWMA!C232</f>
        <v>5.6553620688958323E-3</v>
      </c>
      <c r="D227">
        <f t="shared" si="38"/>
        <v>2.7553179712680475E-4</v>
      </c>
      <c r="F227" s="18"/>
      <c r="I227" s="13" t="str">
        <f t="shared" si="33"/>
        <v>10/01/2024 16:00:00</v>
      </c>
      <c r="J227" s="24">
        <f>EWMA!I232</f>
        <v>1.5470646150034186E-2</v>
      </c>
      <c r="K227">
        <f t="shared" si="39"/>
        <v>3.1982005297188969E-4</v>
      </c>
      <c r="M227" s="18"/>
      <c r="P227" s="13" t="str">
        <f t="shared" si="34"/>
        <v>10/01/2024 16:00:00</v>
      </c>
      <c r="Q227" s="24">
        <f>EWMA!O232</f>
        <v>-8.270205648672169E-3</v>
      </c>
      <c r="R227">
        <f t="shared" si="40"/>
        <v>2.6905250816110021E-4</v>
      </c>
      <c r="T227" s="18"/>
      <c r="W227" s="13" t="str">
        <f t="shared" si="35"/>
        <v>10/01/2024 16:00:00</v>
      </c>
      <c r="X227" s="24">
        <f>EWMA!U232</f>
        <v>2.1711204936959737E-2</v>
      </c>
      <c r="Y227">
        <f t="shared" si="41"/>
        <v>3.8515545783857243E-4</v>
      </c>
      <c r="AA227" s="18"/>
      <c r="AD227" s="13" t="str">
        <f t="shared" si="36"/>
        <v>10/01/2024 16:00:00</v>
      </c>
      <c r="AE227" s="24">
        <f>EWMA!AA232</f>
        <v>1.3327732624719129E-2</v>
      </c>
      <c r="AF227">
        <f t="shared" si="42"/>
        <v>1.4557323196722985E-4</v>
      </c>
      <c r="AH227" s="18"/>
      <c r="AK227" s="13" t="str">
        <f t="shared" si="37"/>
        <v>10/01/2024 16:00:00</v>
      </c>
      <c r="AL227" s="24">
        <f>EWMA!AG232</f>
        <v>-5.5091815333003849E-3</v>
      </c>
      <c r="AM227">
        <f t="shared" si="43"/>
        <v>3.0089726999110158E-4</v>
      </c>
      <c r="AO227" s="18"/>
    </row>
    <row r="228" spans="2:41" x14ac:dyDescent="0.2">
      <c r="B228" s="13" t="str">
        <f>EWMA!B233</f>
        <v>11/01/2024 16:00:00</v>
      </c>
      <c r="C228" s="24">
        <f>EWMA!C233</f>
        <v>-3.2277181177477222E-3</v>
      </c>
      <c r="D228">
        <f t="shared" si="38"/>
        <v>2.6117660959590805E-4</v>
      </c>
      <c r="F228" s="18"/>
      <c r="I228" s="13" t="str">
        <f t="shared" si="33"/>
        <v>11/01/2024 16:00:00</v>
      </c>
      <c r="J228" s="24">
        <f>EWMA!I233</f>
        <v>9.3879165412953693E-3</v>
      </c>
      <c r="K228">
        <f t="shared" si="39"/>
        <v>3.2176974349568897E-4</v>
      </c>
      <c r="M228" s="18"/>
      <c r="P228" s="13" t="str">
        <f t="shared" si="34"/>
        <v>11/01/2024 16:00:00</v>
      </c>
      <c r="Q228" s="24">
        <f>EWMA!O233</f>
        <v>5.3834073004962622E-3</v>
      </c>
      <c r="R228">
        <f t="shared" si="40"/>
        <v>2.5898620352906286E-4</v>
      </c>
      <c r="T228" s="18"/>
      <c r="W228" s="13" t="str">
        <f t="shared" si="35"/>
        <v>11/01/2024 16:00:00</v>
      </c>
      <c r="X228" s="24">
        <f>EWMA!U233</f>
        <v>1.8317419749432245E-3</v>
      </c>
      <c r="Y228">
        <f t="shared" si="41"/>
        <v>4.0377284027193802E-4</v>
      </c>
      <c r="AA228" s="18"/>
      <c r="AD228" s="13" t="str">
        <f t="shared" si="36"/>
        <v>11/01/2024 16:00:00</v>
      </c>
      <c r="AE228" s="24">
        <f>EWMA!AA233</f>
        <v>-3.6257773729713489E-3</v>
      </c>
      <c r="AF228">
        <f t="shared" si="42"/>
        <v>1.5877697817749247E-4</v>
      </c>
      <c r="AH228" s="18"/>
      <c r="AK228" s="13" t="str">
        <f t="shared" si="37"/>
        <v>11/01/2024 16:00:00</v>
      </c>
      <c r="AL228" s="24">
        <f>EWMA!AG233</f>
        <v>-2.5705209685954449E-2</v>
      </c>
      <c r="AM228">
        <f t="shared" si="43"/>
        <v>2.8384234759782007E-4</v>
      </c>
      <c r="AO228" s="18"/>
    </row>
    <row r="229" spans="2:41" x14ac:dyDescent="0.2">
      <c r="B229" s="13" t="str">
        <f>EWMA!B234</f>
        <v>12/01/2024 16:00:00</v>
      </c>
      <c r="C229" s="24">
        <f>EWMA!C234</f>
        <v>1.7765340733330659E-3</v>
      </c>
      <c r="D229">
        <f t="shared" si="38"/>
        <v>2.4610066087939295E-4</v>
      </c>
      <c r="F229" s="18"/>
      <c r="I229" s="13" t="str">
        <f t="shared" si="33"/>
        <v>12/01/2024 16:00:00</v>
      </c>
      <c r="J229" s="24">
        <f>EWMA!I234</f>
        <v>-3.6152395734745067E-3</v>
      </c>
      <c r="K229">
        <f t="shared" si="39"/>
        <v>3.0840518551493744E-4</v>
      </c>
      <c r="M229" s="18"/>
      <c r="P229" s="13" t="str">
        <f t="shared" si="34"/>
        <v>12/01/2024 16:00:00</v>
      </c>
      <c r="Q229" s="24">
        <f>EWMA!O234</f>
        <v>1.3604721885087732E-2</v>
      </c>
      <c r="R229">
        <f t="shared" si="40"/>
        <v>2.4598540078167309E-4</v>
      </c>
      <c r="T229" s="18"/>
      <c r="W229" s="13" t="str">
        <f t="shared" si="35"/>
        <v>12/01/2024 16:00:00</v>
      </c>
      <c r="X229" s="24">
        <f>EWMA!U234</f>
        <v>-1.1834457647002909E-2</v>
      </c>
      <c r="Y229">
        <f t="shared" si="41"/>
        <v>3.7373105055818901E-4</v>
      </c>
      <c r="AA229" s="18"/>
      <c r="AD229" s="13" t="str">
        <f t="shared" si="36"/>
        <v>12/01/2024 16:00:00</v>
      </c>
      <c r="AE229" s="24">
        <f>EWMA!AA234</f>
        <v>5.5619315637749451E-3</v>
      </c>
      <c r="AF229">
        <f t="shared" si="42"/>
        <v>1.5421377505291724E-4</v>
      </c>
      <c r="AH229" s="18"/>
      <c r="AK229" s="13" t="str">
        <f t="shared" si="37"/>
        <v>12/01/2024 16:00:00</v>
      </c>
      <c r="AL229" s="24">
        <f>EWMA!AG234</f>
        <v>0</v>
      </c>
      <c r="AM229">
        <f t="shared" si="43"/>
        <v>3.3152728575983124E-4</v>
      </c>
      <c r="AO229" s="18"/>
    </row>
    <row r="230" spans="2:41" x14ac:dyDescent="0.2">
      <c r="B230" s="13" t="str">
        <f>EWMA!B235</f>
        <v>16/01/2024 16:00:00</v>
      </c>
      <c r="C230" s="24">
        <f>EWMA!C235</f>
        <v>-1.2393610132458198E-2</v>
      </c>
      <c r="D230">
        <f t="shared" si="38"/>
        <v>2.3180617056204635E-4</v>
      </c>
      <c r="F230" s="18"/>
      <c r="I230" s="13" t="str">
        <f t="shared" si="33"/>
        <v>16/01/2024 16:00:00</v>
      </c>
      <c r="J230" s="24">
        <f>EWMA!I235</f>
        <v>-9.4873672832349407E-3</v>
      </c>
      <c r="K230">
        <f t="shared" si="39"/>
        <v>2.8887153198118806E-4</v>
      </c>
      <c r="M230" s="18"/>
      <c r="P230" s="13" t="str">
        <f t="shared" si="34"/>
        <v>16/01/2024 16:00:00</v>
      </c>
      <c r="Q230" s="24">
        <f>EWMA!O235</f>
        <v>-2.4609435496955601E-2</v>
      </c>
      <c r="R230">
        <f t="shared" si="40"/>
        <v>2.498938555759431E-4</v>
      </c>
      <c r="T230" s="18"/>
      <c r="W230" s="13" t="str">
        <f t="shared" si="35"/>
        <v>16/01/2024 16:00:00</v>
      </c>
      <c r="X230" s="24">
        <f>EWMA!U235</f>
        <v>4.3485111939738891E-2</v>
      </c>
      <c r="Y230">
        <f t="shared" si="41"/>
        <v>3.6036198373831717E-4</v>
      </c>
      <c r="AA230" s="18"/>
      <c r="AD230" s="13" t="str">
        <f t="shared" si="36"/>
        <v>16/01/2024 16:00:00</v>
      </c>
      <c r="AE230" s="24">
        <f>EWMA!AA235</f>
        <v>-1.7493735874260057E-3</v>
      </c>
      <c r="AF230">
        <f t="shared" si="42"/>
        <v>1.5188559646876439E-4</v>
      </c>
      <c r="AH230" s="18"/>
      <c r="AK230" s="13" t="str">
        <f t="shared" si="37"/>
        <v>16/01/2024 16:00:00</v>
      </c>
      <c r="AL230" s="24">
        <f>EWMA!AG235</f>
        <v>-9.7900390331540424E-3</v>
      </c>
      <c r="AM230">
        <f t="shared" si="43"/>
        <v>3.0837455718380261E-4</v>
      </c>
      <c r="AO230" s="18"/>
    </row>
    <row r="231" spans="2:41" x14ac:dyDescent="0.2">
      <c r="B231" s="13" t="str">
        <f>EWMA!B236</f>
        <v>17/01/2024 16:00:00</v>
      </c>
      <c r="C231" s="24">
        <f>EWMA!C236</f>
        <v>-5.186875214289937E-3</v>
      </c>
      <c r="D231">
        <f t="shared" si="38"/>
        <v>2.3398417470161211E-4</v>
      </c>
      <c r="F231" s="18"/>
      <c r="I231" s="13" t="str">
        <f t="shared" si="33"/>
        <v>17/01/2024 16:00:00</v>
      </c>
      <c r="J231" s="24">
        <f>EWMA!I236</f>
        <v>-9.512322849092281E-3</v>
      </c>
      <c r="K231">
        <f t="shared" si="39"/>
        <v>2.7898449247834372E-4</v>
      </c>
      <c r="M231" s="18"/>
      <c r="P231" s="13" t="str">
        <f t="shared" si="34"/>
        <v>17/01/2024 16:00:00</v>
      </c>
      <c r="Q231" s="24">
        <f>EWMA!O236</f>
        <v>-3.9747620406514637E-3</v>
      </c>
      <c r="R231">
        <f t="shared" si="40"/>
        <v>2.9546084532303032E-4</v>
      </c>
      <c r="T231" s="18"/>
      <c r="W231" s="13" t="str">
        <f t="shared" si="35"/>
        <v>17/01/2024 16:00:00</v>
      </c>
      <c r="X231" s="24">
        <f>EWMA!U236</f>
        <v>1.7714796483820209E-3</v>
      </c>
      <c r="Y231">
        <f t="shared" si="41"/>
        <v>5.2340237185599799E-4</v>
      </c>
      <c r="AA231" s="18"/>
      <c r="AD231" s="13" t="str">
        <f t="shared" si="36"/>
        <v>17/01/2024 16:00:00</v>
      </c>
      <c r="AE231" s="24">
        <f>EWMA!AA236</f>
        <v>-2.1734820480078867E-3</v>
      </c>
      <c r="AF231">
        <f t="shared" si="42"/>
        <v>1.4700303701360135E-4</v>
      </c>
      <c r="AH231" s="18"/>
      <c r="AK231" s="13" t="str">
        <f t="shared" si="37"/>
        <v>17/01/2024 16:00:00</v>
      </c>
      <c r="AL231" s="24">
        <f>EWMA!AG236</f>
        <v>9.8332819794901493E-4</v>
      </c>
      <c r="AM231">
        <f t="shared" si="43"/>
        <v>2.9712062944380209E-4</v>
      </c>
      <c r="AO231" s="18"/>
    </row>
    <row r="232" spans="2:41" x14ac:dyDescent="0.2">
      <c r="B232" s="13" t="str">
        <f>EWMA!B237</f>
        <v>18/01/2024 16:00:00</v>
      </c>
      <c r="C232" s="24">
        <f>EWMA!C237</f>
        <v>3.2051436040834928E-2</v>
      </c>
      <c r="D232">
        <f t="shared" si="38"/>
        <v>2.2327585564352201E-4</v>
      </c>
      <c r="F232" s="18"/>
      <c r="I232" s="13" t="str">
        <f t="shared" si="33"/>
        <v>18/01/2024 16:00:00</v>
      </c>
      <c r="J232" s="24">
        <f>EWMA!I237</f>
        <v>1.1729763267250537E-2</v>
      </c>
      <c r="K232">
        <f t="shared" si="39"/>
        <v>2.7013356698614031E-4</v>
      </c>
      <c r="M232" s="18"/>
      <c r="P232" s="13" t="str">
        <f t="shared" si="34"/>
        <v>18/01/2024 16:00:00</v>
      </c>
      <c r="Q232" s="24">
        <f>EWMA!O237</f>
        <v>-9.1247913246131507E-3</v>
      </c>
      <c r="R232">
        <f t="shared" si="40"/>
        <v>2.7749447613132939E-4</v>
      </c>
      <c r="T232" s="18"/>
      <c r="W232" s="13" t="str">
        <f t="shared" si="35"/>
        <v>18/01/2024 16:00:00</v>
      </c>
      <c r="X232" s="24">
        <f>EWMA!U237</f>
        <v>2.3242330765547149E-2</v>
      </c>
      <c r="Y232">
        <f t="shared" si="41"/>
        <v>4.8137591730341441E-4</v>
      </c>
      <c r="AA232" s="18"/>
      <c r="AD232" s="13" t="str">
        <f t="shared" si="36"/>
        <v>18/01/2024 16:00:00</v>
      </c>
      <c r="AE232" s="24">
        <f>EWMA!AA237</f>
        <v>7.6910906542631422E-3</v>
      </c>
      <c r="AF232">
        <f t="shared" si="42"/>
        <v>1.4277508849325484E-4</v>
      </c>
      <c r="AH232" s="18"/>
      <c r="AK232" s="13" t="str">
        <f t="shared" si="37"/>
        <v>18/01/2024 16:00:00</v>
      </c>
      <c r="AL232" s="24">
        <f>EWMA!AG237</f>
        <v>-4.5672402860006314E-3</v>
      </c>
      <c r="AM232">
        <f t="shared" si="43"/>
        <v>2.7750525026452107E-4</v>
      </c>
      <c r="AO232" s="18"/>
    </row>
    <row r="233" spans="2:41" x14ac:dyDescent="0.2">
      <c r="B233" s="13" t="str">
        <f>EWMA!B238</f>
        <v>19/01/2024 16:00:00</v>
      </c>
      <c r="C233" s="24">
        <f>EWMA!C238</f>
        <v>1.5413651116775463E-2</v>
      </c>
      <c r="D233">
        <f t="shared" si="38"/>
        <v>3.1366745236157469E-4</v>
      </c>
      <c r="F233" s="18"/>
      <c r="I233" s="13" t="str">
        <f t="shared" si="33"/>
        <v>19/01/2024 16:00:00</v>
      </c>
      <c r="J233" s="24">
        <f>EWMA!I238</f>
        <v>1.1915695964249537E-2</v>
      </c>
      <c r="K233">
        <f t="shared" si="39"/>
        <v>2.6687756904459172E-4</v>
      </c>
      <c r="M233" s="18"/>
      <c r="P233" s="13" t="str">
        <f t="shared" si="34"/>
        <v>19/01/2024 16:00:00</v>
      </c>
      <c r="Q233" s="24">
        <f>EWMA!O238</f>
        <v>2.9571238897438627E-3</v>
      </c>
      <c r="R233">
        <f t="shared" si="40"/>
        <v>2.6807037757175731E-4</v>
      </c>
      <c r="T233" s="18"/>
      <c r="W233" s="13" t="str">
        <f t="shared" si="35"/>
        <v>19/01/2024 16:00:00</v>
      </c>
      <c r="X233" s="24">
        <f>EWMA!U238</f>
        <v>2.2472855852058576E-2</v>
      </c>
      <c r="Y233">
        <f t="shared" si="41"/>
        <v>4.9725351745514321E-4</v>
      </c>
      <c r="AA233" s="18"/>
      <c r="AD233" s="13" t="str">
        <f t="shared" si="36"/>
        <v>19/01/2024 16:00:00</v>
      </c>
      <c r="AE233" s="24">
        <f>EWMA!AA238</f>
        <v>1.3971408820317615E-2</v>
      </c>
      <c r="AF233">
        <f t="shared" si="42"/>
        <v>1.444122756603387E-4</v>
      </c>
      <c r="AH233" s="18"/>
      <c r="AK233" s="13" t="str">
        <f t="shared" si="37"/>
        <v>19/01/2024 16:00:00</v>
      </c>
      <c r="AL233" s="24">
        <f>EWMA!AG238</f>
        <v>2.6920956327350518E-2</v>
      </c>
      <c r="AM233">
        <f t="shared" si="43"/>
        <v>2.6184048502419187E-4</v>
      </c>
      <c r="AO233" s="18"/>
    </row>
    <row r="234" spans="2:41" x14ac:dyDescent="0.2">
      <c r="B234" s="13" t="str">
        <f>EWMA!B239</f>
        <v>22/01/2024 16:00:00</v>
      </c>
      <c r="C234" s="24">
        <f>EWMA!C239</f>
        <v>1.2089912468505099E-2</v>
      </c>
      <c r="D234">
        <f t="shared" si="38"/>
        <v>3.1605639539393157E-4</v>
      </c>
      <c r="F234" s="18"/>
      <c r="I234" s="13" t="str">
        <f t="shared" si="33"/>
        <v>22/01/2024 16:00:00</v>
      </c>
      <c r="J234" s="24">
        <f>EWMA!I239</f>
        <v>-3.6115091491882765E-3</v>
      </c>
      <c r="K234">
        <f t="shared" si="39"/>
        <v>2.6438677333322718E-4</v>
      </c>
      <c r="M234" s="18"/>
      <c r="P234" s="13" t="str">
        <f t="shared" si="34"/>
        <v>22/01/2024 16:00:00</v>
      </c>
      <c r="Q234" s="24">
        <f>EWMA!O239</f>
        <v>1.7560500421030297E-3</v>
      </c>
      <c r="R234">
        <f t="shared" si="40"/>
        <v>2.5213771053864847E-4</v>
      </c>
      <c r="T234" s="18"/>
      <c r="W234" s="13" t="str">
        <f t="shared" si="35"/>
        <v>22/01/2024 16:00:00</v>
      </c>
      <c r="X234" s="24">
        <f>EWMA!U239</f>
        <v>3.9777971456919033E-2</v>
      </c>
      <c r="Y234">
        <f t="shared" si="41"/>
        <v>5.0802604043182224E-4</v>
      </c>
      <c r="AA234" s="18"/>
      <c r="AD234" s="13" t="str">
        <f t="shared" si="36"/>
        <v>22/01/2024 16:00:00</v>
      </c>
      <c r="AE234" s="24">
        <f>EWMA!AA239</f>
        <v>6.7767477810416529E-3</v>
      </c>
      <c r="AF234">
        <f t="shared" si="42"/>
        <v>1.5948912253405998E-4</v>
      </c>
      <c r="AH234" s="18"/>
      <c r="AK234" s="13" t="str">
        <f t="shared" si="37"/>
        <v>22/01/2024 16:00:00</v>
      </c>
      <c r="AL234" s="24">
        <f>EWMA!AG239</f>
        <v>2.3829151336513112E-2</v>
      </c>
      <c r="AM234">
        <f t="shared" si="43"/>
        <v>3.1812297810074276E-4</v>
      </c>
      <c r="AO234" s="18"/>
    </row>
    <row r="235" spans="2:41" x14ac:dyDescent="0.2">
      <c r="B235" s="13" t="str">
        <f>EWMA!B240</f>
        <v>23/01/2024 16:00:00</v>
      </c>
      <c r="C235" s="24">
        <f>EWMA!C240</f>
        <v>6.6312217704013977E-3</v>
      </c>
      <c r="D235">
        <f t="shared" si="38"/>
        <v>3.0906589254426947E-4</v>
      </c>
      <c r="F235" s="18"/>
      <c r="I235" s="13" t="str">
        <f t="shared" si="33"/>
        <v>23/01/2024 16:00:00</v>
      </c>
      <c r="J235" s="24">
        <f>EWMA!I240</f>
        <v>7.9794503178540824E-3</v>
      </c>
      <c r="K235">
        <f t="shared" si="39"/>
        <v>2.4925226540334269E-4</v>
      </c>
      <c r="M235" s="18"/>
      <c r="P235" s="13" t="str">
        <f t="shared" si="34"/>
        <v>23/01/2024 16:00:00</v>
      </c>
      <c r="Q235" s="24">
        <f>EWMA!O240</f>
        <v>-2.8111621577135192E-3</v>
      </c>
      <c r="R235">
        <f t="shared" si="40"/>
        <v>2.3723227982265762E-4</v>
      </c>
      <c r="T235" s="18"/>
      <c r="W235" s="13" t="str">
        <f t="shared" si="35"/>
        <v>23/01/2024 16:00:00</v>
      </c>
      <c r="X235" s="24">
        <f>EWMA!U240</f>
        <v>1.2915308676682353E-2</v>
      </c>
      <c r="Y235">
        <f t="shared" si="41"/>
        <v>6.2543631484120882E-4</v>
      </c>
      <c r="AA235" s="18"/>
      <c r="AD235" s="13" t="str">
        <f t="shared" si="36"/>
        <v>23/01/2024 16:00:00</v>
      </c>
      <c r="AE235" s="24">
        <f>EWMA!AA240</f>
        <v>-2.2538170745341531E-3</v>
      </c>
      <c r="AF235">
        <f t="shared" si="42"/>
        <v>1.581321820862889E-4</v>
      </c>
      <c r="AH235" s="18"/>
      <c r="AK235" s="13" t="str">
        <f t="shared" si="37"/>
        <v>23/01/2024 16:00:00</v>
      </c>
      <c r="AL235" s="24">
        <f>EWMA!AG240</f>
        <v>1.2547854333325064E-2</v>
      </c>
      <c r="AM235">
        <f t="shared" si="43"/>
        <v>3.5308784734793322E-4</v>
      </c>
      <c r="AO235" s="18"/>
    </row>
    <row r="236" spans="2:41" x14ac:dyDescent="0.2">
      <c r="B236" s="13" t="str">
        <f>EWMA!B241</f>
        <v>24/01/2024 16:00:00</v>
      </c>
      <c r="C236" s="24">
        <f>EWMA!C241</f>
        <v>-3.4900466548141206E-3</v>
      </c>
      <c r="D236">
        <f t="shared" si="38"/>
        <v>2.9255617377559989E-4</v>
      </c>
      <c r="F236" s="18"/>
      <c r="I236" s="13" t="str">
        <f t="shared" si="33"/>
        <v>24/01/2024 16:00:00</v>
      </c>
      <c r="J236" s="24">
        <f>EWMA!I241</f>
        <v>5.433232707981731E-3</v>
      </c>
      <c r="K236">
        <f t="shared" si="39"/>
        <v>2.4069356488419933E-4</v>
      </c>
      <c r="M236" s="18"/>
      <c r="P236" s="13" t="str">
        <f t="shared" si="34"/>
        <v>24/01/2024 16:00:00</v>
      </c>
      <c r="Q236" s="24">
        <f>EWMA!O241</f>
        <v>1.9721206376892536E-2</v>
      </c>
      <c r="R236">
        <f t="shared" si="40"/>
        <v>2.2429923608171563E-4</v>
      </c>
      <c r="T236" s="18"/>
      <c r="W236" s="13" t="str">
        <f t="shared" si="35"/>
        <v>24/01/2024 16:00:00</v>
      </c>
      <c r="X236" s="24">
        <f>EWMA!U241</f>
        <v>5.0285820248721158E-3</v>
      </c>
      <c r="Y236">
        <f t="shared" si="41"/>
        <v>5.8957153512645898E-4</v>
      </c>
      <c r="AA236" s="18"/>
      <c r="AD236" s="13" t="str">
        <f t="shared" si="36"/>
        <v>24/01/2024 16:00:00</v>
      </c>
      <c r="AE236" s="24">
        <f>EWMA!AA241</f>
        <v>-1.3675837096514362E-4</v>
      </c>
      <c r="AF236">
        <f t="shared" si="42"/>
        <v>1.5282688222124661E-4</v>
      </c>
      <c r="AH236" s="18"/>
      <c r="AK236" s="13" t="str">
        <f t="shared" si="37"/>
        <v>24/01/2024 16:00:00</v>
      </c>
      <c r="AL236" s="24">
        <f>EWMA!AG241</f>
        <v>-2.5773742761103585E-2</v>
      </c>
      <c r="AM236">
        <f t="shared" si="43"/>
        <v>3.4352235296364515E-4</v>
      </c>
      <c r="AO236" s="18"/>
    </row>
    <row r="237" spans="2:41" x14ac:dyDescent="0.2">
      <c r="B237" s="13" t="str">
        <f>EWMA!B242</f>
        <v>25/01/2024 16:00:00</v>
      </c>
      <c r="C237" s="24">
        <f>EWMA!C242</f>
        <v>-1.6980990521387232E-3</v>
      </c>
      <c r="D237">
        <f t="shared" si="38"/>
        <v>2.7451847715901577E-4</v>
      </c>
      <c r="F237" s="18"/>
      <c r="I237" s="13" t="str">
        <f t="shared" si="33"/>
        <v>25/01/2024 16:00:00</v>
      </c>
      <c r="J237" s="24">
        <f>EWMA!I242</f>
        <v>5.5940645531734941E-3</v>
      </c>
      <c r="K237">
        <f t="shared" si="39"/>
        <v>2.2957591496146554E-4</v>
      </c>
      <c r="M237" s="18"/>
      <c r="P237" s="13" t="str">
        <f t="shared" si="34"/>
        <v>25/01/2024 16:00:00</v>
      </c>
      <c r="Q237" s="24">
        <f>EWMA!O242</f>
        <v>2.4874361622385047E-2</v>
      </c>
      <c r="R237">
        <f t="shared" si="40"/>
        <v>2.5075802130968764E-4</v>
      </c>
      <c r="T237" s="18"/>
      <c r="W237" s="13" t="str">
        <f t="shared" si="35"/>
        <v>25/01/2024 16:00:00</v>
      </c>
      <c r="X237" s="24">
        <f>EWMA!U242</f>
        <v>3.8904973530598352E-2</v>
      </c>
      <c r="Y237">
        <f t="shared" si="41"/>
        <v>5.4314279246548249E-4</v>
      </c>
      <c r="AA237" s="18"/>
      <c r="AD237" s="13" t="str">
        <f t="shared" si="36"/>
        <v>25/01/2024 16:00:00</v>
      </c>
      <c r="AE237" s="24">
        <f>EWMA!AA242</f>
        <v>-4.3403837414729635E-3</v>
      </c>
      <c r="AF237">
        <f t="shared" si="42"/>
        <v>1.4754606409725081E-4</v>
      </c>
      <c r="AH237" s="18"/>
      <c r="AK237" s="13" t="str">
        <f t="shared" si="37"/>
        <v>25/01/2024 16:00:00</v>
      </c>
      <c r="AL237" s="24">
        <f>EWMA!AG242</f>
        <v>4.13232953198698E-2</v>
      </c>
      <c r="AM237">
        <f t="shared" si="43"/>
        <v>3.8559205640062991E-4</v>
      </c>
      <c r="AO237" s="18"/>
    </row>
    <row r="238" spans="2:41" x14ac:dyDescent="0.2">
      <c r="B238" s="13" t="str">
        <f>EWMA!B243</f>
        <v>26/01/2024 16:00:00</v>
      </c>
      <c r="C238" s="24">
        <f>EWMA!C243</f>
        <v>-9.0535810732438726E-3</v>
      </c>
      <c r="D238">
        <f t="shared" si="38"/>
        <v>2.5735495464675222E-4</v>
      </c>
      <c r="F238" s="18"/>
      <c r="I238" s="13" t="str">
        <f t="shared" si="33"/>
        <v>26/01/2024 16:00:00</v>
      </c>
      <c r="J238" s="24">
        <f>EWMA!I243</f>
        <v>8.6471331243943191E-3</v>
      </c>
      <c r="K238">
        <f t="shared" si="39"/>
        <v>2.1974736635219845E-4</v>
      </c>
      <c r="M238" s="18"/>
      <c r="P238" s="13" t="str">
        <f t="shared" si="34"/>
        <v>26/01/2024 16:00:00</v>
      </c>
      <c r="Q238" s="24">
        <f>EWMA!O243</f>
        <v>3.8292344663871593E-3</v>
      </c>
      <c r="R238">
        <f t="shared" si="40"/>
        <v>2.9754941845213035E-4</v>
      </c>
      <c r="T238" s="18"/>
      <c r="W238" s="13" t="str">
        <f t="shared" si="35"/>
        <v>26/01/2024 16:00:00</v>
      </c>
      <c r="X238" s="24">
        <f>EWMA!U243</f>
        <v>-3.5490835697340441E-2</v>
      </c>
      <c r="Y238">
        <f t="shared" si="41"/>
        <v>6.5017307379089037E-4</v>
      </c>
      <c r="AA238" s="18"/>
      <c r="AD238" s="13" t="str">
        <f t="shared" si="36"/>
        <v>26/01/2024 16:00:00</v>
      </c>
      <c r="AE238" s="24">
        <f>EWMA!AA243</f>
        <v>3.9528000926507215E-3</v>
      </c>
      <c r="AF238">
        <f t="shared" si="42"/>
        <v>1.4467516240049426E-4</v>
      </c>
      <c r="AH238" s="18"/>
      <c r="AK238" s="13" t="str">
        <f t="shared" si="37"/>
        <v>26/01/2024 16:00:00</v>
      </c>
      <c r="AL238" s="24">
        <f>EWMA!AG243</f>
        <v>5.954860041520277E-3</v>
      </c>
      <c r="AM238">
        <f t="shared" si="43"/>
        <v>5.2777724822247784E-4</v>
      </c>
      <c r="AO238" s="18"/>
    </row>
    <row r="239" spans="2:41" x14ac:dyDescent="0.2">
      <c r="B239" s="13" t="str">
        <f>EWMA!B244</f>
        <v>29/01/2024 16:00:00</v>
      </c>
      <c r="C239" s="24">
        <f>EWMA!C244</f>
        <v>-3.5923506028184725E-3</v>
      </c>
      <c r="D239">
        <f t="shared" si="38"/>
        <v>2.4981537253370898E-4</v>
      </c>
      <c r="F239" s="18"/>
      <c r="I239" s="13" t="str">
        <f t="shared" si="33"/>
        <v>29/01/2024 16:00:00</v>
      </c>
      <c r="J239" s="24">
        <f>EWMA!I244</f>
        <v>1.3359334711159172E-2</v>
      </c>
      <c r="K239">
        <f t="shared" si="39"/>
        <v>2.1524917311492012E-4</v>
      </c>
      <c r="M239" s="18"/>
      <c r="P239" s="13" t="str">
        <f t="shared" si="34"/>
        <v>29/01/2024 16:00:00</v>
      </c>
      <c r="Q239" s="24">
        <f>EWMA!O244</f>
        <v>-4.0238750459097391E-4</v>
      </c>
      <c r="R239">
        <f t="shared" si="40"/>
        <v>2.7926063363636254E-4</v>
      </c>
      <c r="T239" s="18"/>
      <c r="W239" s="13" t="str">
        <f t="shared" si="35"/>
        <v>29/01/2024 16:00:00</v>
      </c>
      <c r="X239" s="24">
        <f>EWMA!U244</f>
        <v>2.579485845846128E-2</v>
      </c>
      <c r="Y239">
        <f t="shared" si="41"/>
        <v>7.211031122671324E-4</v>
      </c>
      <c r="AA239" s="18"/>
      <c r="AD239" s="13" t="str">
        <f t="shared" si="36"/>
        <v>29/01/2024 16:00:00</v>
      </c>
      <c r="AE239" s="24">
        <f>EWMA!AA244</f>
        <v>4.6638161682279562E-3</v>
      </c>
      <c r="AF239">
        <f t="shared" si="42"/>
        <v>1.4176995277135956E-4</v>
      </c>
      <c r="AH239" s="18"/>
      <c r="AK239" s="13" t="str">
        <f t="shared" si="37"/>
        <v>29/01/2024 16:00:00</v>
      </c>
      <c r="AL239" s="24">
        <f>EWMA!AG244</f>
        <v>-2.1462778587392072E-3</v>
      </c>
      <c r="AM239">
        <f t="shared" si="43"/>
        <v>4.8854520460801288E-4</v>
      </c>
      <c r="AO239" s="18"/>
    </row>
    <row r="240" spans="2:41" x14ac:dyDescent="0.2">
      <c r="B240" s="13" t="str">
        <f>EWMA!B245</f>
        <v>30/01/2024 16:00:00</v>
      </c>
      <c r="C240" s="24">
        <f>EWMA!C245</f>
        <v>-1.9433426174370286E-2</v>
      </c>
      <c r="D240">
        <f t="shared" si="38"/>
        <v>2.3612420451582107E-4</v>
      </c>
      <c r="F240" s="18"/>
      <c r="I240" s="13" t="str">
        <f t="shared" si="33"/>
        <v>30/01/2024 16:00:00</v>
      </c>
      <c r="J240" s="24">
        <f>EWMA!I245</f>
        <v>-1.4113767036644445E-2</v>
      </c>
      <c r="K240">
        <f t="shared" si="39"/>
        <v>2.2156965347762156E-4</v>
      </c>
      <c r="M240" s="18"/>
      <c r="P240" s="13" t="str">
        <f t="shared" si="34"/>
        <v>30/01/2024 16:00:00</v>
      </c>
      <c r="Q240" s="24">
        <f>EWMA!O245</f>
        <v>6.951899655762415E-3</v>
      </c>
      <c r="R240">
        <f t="shared" si="40"/>
        <v>2.6135076022390887E-4</v>
      </c>
      <c r="T240" s="18"/>
      <c r="W240" s="13" t="str">
        <f t="shared" si="35"/>
        <v>30/01/2024 16:00:00</v>
      </c>
      <c r="X240" s="24">
        <f>EWMA!U245</f>
        <v>-2.761428129377301E-2</v>
      </c>
      <c r="Y240">
        <f t="shared" si="41"/>
        <v>7.2552361958234989E-4</v>
      </c>
      <c r="AA240" s="18"/>
      <c r="AD240" s="13" t="str">
        <f t="shared" si="36"/>
        <v>30/01/2024 16:00:00</v>
      </c>
      <c r="AE240" s="24">
        <f>EWMA!AA245</f>
        <v>1.0409116642630617E-2</v>
      </c>
      <c r="AF240">
        <f t="shared" si="42"/>
        <v>1.3976785810746804E-4</v>
      </c>
      <c r="AH240" s="18"/>
      <c r="AK240" s="13" t="str">
        <f t="shared" si="37"/>
        <v>30/01/2024 16:00:00</v>
      </c>
      <c r="AL240" s="24">
        <f>EWMA!AG245</f>
        <v>7.1637673075469989E-3</v>
      </c>
      <c r="AM240">
        <f t="shared" si="43"/>
        <v>4.5015128894677106E-4</v>
      </c>
      <c r="AO240" s="18"/>
    </row>
    <row r="241" spans="2:41" x14ac:dyDescent="0.2">
      <c r="B241" s="13" t="str">
        <f>EWMA!B246</f>
        <v>31/01/2024 16:00:00</v>
      </c>
      <c r="C241" s="24">
        <f>EWMA!C246</f>
        <v>-1.9547395033436211E-2</v>
      </c>
      <c r="D241">
        <f t="shared" si="38"/>
        <v>2.6027381277113473E-4</v>
      </c>
      <c r="F241" s="18"/>
      <c r="I241" s="13" t="str">
        <f t="shared" si="33"/>
        <v>31/01/2024 16:00:00</v>
      </c>
      <c r="J241" s="24">
        <f>EWMA!I246</f>
        <v>-2.4189594471113258E-2</v>
      </c>
      <c r="K241">
        <f t="shared" si="39"/>
        <v>2.2933053814208138E-4</v>
      </c>
      <c r="M241" s="18"/>
      <c r="P241" s="13" t="str">
        <f t="shared" si="34"/>
        <v>31/01/2024 16:00:00</v>
      </c>
      <c r="Q241" s="24">
        <f>EWMA!O246</f>
        <v>-1.8081487405091693E-2</v>
      </c>
      <c r="R241">
        <f t="shared" si="40"/>
        <v>2.500480917947632E-4</v>
      </c>
      <c r="T241" s="18"/>
      <c r="W241" s="13" t="str">
        <f t="shared" si="35"/>
        <v>31/01/2024 16:00:00</v>
      </c>
      <c r="X241" s="24">
        <f>EWMA!U246</f>
        <v>-1.5137903750894703E-2</v>
      </c>
      <c r="Y241">
        <f t="shared" si="41"/>
        <v>7.3921848527591779E-4</v>
      </c>
      <c r="AA241" s="18"/>
      <c r="AD241" s="13" t="str">
        <f t="shared" si="36"/>
        <v>31/01/2024 16:00:00</v>
      </c>
      <c r="AE241" s="24">
        <f>EWMA!AA246</f>
        <v>9.03384869629811E-3</v>
      </c>
      <c r="AF241">
        <f t="shared" si="42"/>
        <v>1.4662495972757187E-4</v>
      </c>
      <c r="AH241" s="18"/>
      <c r="AK241" s="13" t="str">
        <f t="shared" si="37"/>
        <v>31/01/2024 16:00:00</v>
      </c>
      <c r="AL241" s="24">
        <f>EWMA!AG246</f>
        <v>9.8409061574821692E-4</v>
      </c>
      <c r="AM241">
        <f t="shared" si="43"/>
        <v>4.2026760306009599E-4</v>
      </c>
      <c r="AO241" s="18"/>
    </row>
    <row r="242" spans="2:41" x14ac:dyDescent="0.2">
      <c r="B242" s="13" t="str">
        <f>EWMA!B247</f>
        <v>01/02/2024 16:00:00</v>
      </c>
      <c r="C242" s="24">
        <f>EWMA!C247</f>
        <v>1.3252362242316237E-2</v>
      </c>
      <c r="D242">
        <f t="shared" si="38"/>
        <v>2.8245267574677048E-4</v>
      </c>
      <c r="F242" s="18"/>
      <c r="I242" s="13" t="str">
        <f t="shared" si="33"/>
        <v>01/02/2024 16:00:00</v>
      </c>
      <c r="J242" s="24">
        <f>EWMA!I247</f>
        <v>2.5949052006822602E-2</v>
      </c>
      <c r="K242">
        <f t="shared" si="39"/>
        <v>2.7490528103071225E-4</v>
      </c>
      <c r="M242" s="18"/>
      <c r="P242" s="13" t="str">
        <f t="shared" si="34"/>
        <v>01/02/2024 16:00:00</v>
      </c>
      <c r="Q242" s="24">
        <f>EWMA!O247</f>
        <v>3.1152673169492786E-3</v>
      </c>
      <c r="R242">
        <f t="shared" si="40"/>
        <v>2.6773403189142249E-4</v>
      </c>
      <c r="T242" s="18"/>
      <c r="W242" s="13" t="str">
        <f t="shared" si="35"/>
        <v>01/02/2024 16:00:00</v>
      </c>
      <c r="X242" s="24">
        <f>EWMA!U247</f>
        <v>2.7694455734659294E-3</v>
      </c>
      <c r="Y242">
        <f t="shared" si="41"/>
        <v>6.9820995818411602E-4</v>
      </c>
      <c r="AA242" s="18"/>
      <c r="AD242" s="13" t="str">
        <f t="shared" si="36"/>
        <v>01/02/2024 16:00:00</v>
      </c>
      <c r="AE242" s="24">
        <f>EWMA!AA247</f>
        <v>2.5689486115310869E-2</v>
      </c>
      <c r="AF242">
        <f t="shared" si="42"/>
        <v>1.5012268987730723E-4</v>
      </c>
      <c r="AH242" s="18"/>
      <c r="AK242" s="13" t="str">
        <f t="shared" si="37"/>
        <v>01/02/2024 16:00:00</v>
      </c>
      <c r="AL242" s="24">
        <f>EWMA!AG247</f>
        <v>4.5114408261342782E-2</v>
      </c>
      <c r="AM242">
        <f t="shared" si="43"/>
        <v>3.8833767650369789E-4</v>
      </c>
      <c r="AO242" s="18"/>
    </row>
    <row r="243" spans="2:41" x14ac:dyDescent="0.2">
      <c r="B243" s="13" t="str">
        <f>EWMA!B248</f>
        <v>02/02/2024 16:00:00</v>
      </c>
      <c r="C243" s="24">
        <f>EWMA!C248</f>
        <v>-5.4197766215485846E-3</v>
      </c>
      <c r="D243">
        <f t="shared" si="38"/>
        <v>2.8176816242115482E-4</v>
      </c>
      <c r="F243" s="18"/>
      <c r="I243" s="13" t="str">
        <f t="shared" si="33"/>
        <v>02/02/2024 16:00:00</v>
      </c>
      <c r="J243" s="24">
        <f>EWMA!I248</f>
        <v>7.5725555317934762E-2</v>
      </c>
      <c r="K243">
        <f t="shared" si="39"/>
        <v>3.247433493998734E-4</v>
      </c>
      <c r="M243" s="18"/>
      <c r="P243" s="13" t="str">
        <f t="shared" si="34"/>
        <v>02/02/2024 16:00:00</v>
      </c>
      <c r="Q243" s="24">
        <f>EWMA!O248</f>
        <v>2.8989468809216601E-2</v>
      </c>
      <c r="R243">
        <f t="shared" si="40"/>
        <v>2.519310206989354E-4</v>
      </c>
      <c r="T243" s="18"/>
      <c r="W243" s="13" t="str">
        <f t="shared" si="35"/>
        <v>02/02/2024 16:00:00</v>
      </c>
      <c r="X243" s="24">
        <f>EWMA!U248</f>
        <v>1.3051129725161391E-2</v>
      </c>
      <c r="Y243">
        <f t="shared" si="41"/>
        <v>6.3915586854581001E-4</v>
      </c>
      <c r="AA243" s="18"/>
      <c r="AD243" s="13" t="str">
        <f t="shared" si="36"/>
        <v>02/02/2024 16:00:00</v>
      </c>
      <c r="AE243" s="24">
        <f>EWMA!AA248</f>
        <v>-7.3792732594372664E-4</v>
      </c>
      <c r="AF243">
        <f t="shared" si="42"/>
        <v>2.1109879107943731E-4</v>
      </c>
      <c r="AH243" s="18"/>
      <c r="AK243" s="13" t="str">
        <f t="shared" si="37"/>
        <v>02/02/2024 16:00:00</v>
      </c>
      <c r="AL243" s="24">
        <f>EWMA!AG248</f>
        <v>1.6165736357982404E-2</v>
      </c>
      <c r="AM243">
        <f t="shared" si="43"/>
        <v>5.630145390320663E-4</v>
      </c>
      <c r="AO243" s="18"/>
    </row>
    <row r="244" spans="2:41" x14ac:dyDescent="0.2">
      <c r="B244" s="13" t="str">
        <f>EWMA!B249</f>
        <v>05/02/2024 16:00:00</v>
      </c>
      <c r="C244" s="24">
        <f>EWMA!C249</f>
        <v>9.7984881619042011E-3</v>
      </c>
      <c r="D244">
        <f t="shared" si="38"/>
        <v>2.6652845030195602E-4</v>
      </c>
      <c r="F244" s="18"/>
      <c r="I244" s="13" t="str">
        <f t="shared" si="33"/>
        <v>05/02/2024 16:00:00</v>
      </c>
      <c r="J244" s="24">
        <f>EWMA!I249</f>
        <v>-8.7689092231310918E-3</v>
      </c>
      <c r="K244">
        <f t="shared" si="39"/>
        <v>8.7564764368351818E-4</v>
      </c>
      <c r="M244" s="18"/>
      <c r="P244" s="13" t="str">
        <f t="shared" si="34"/>
        <v>05/02/2024 16:00:00</v>
      </c>
      <c r="Q244" s="24">
        <f>EWMA!O249</f>
        <v>5.9099716071565997E-4</v>
      </c>
      <c r="R244">
        <f t="shared" si="40"/>
        <v>3.2076844492003216E-4</v>
      </c>
      <c r="T244" s="18"/>
      <c r="W244" s="13" t="str">
        <f t="shared" si="35"/>
        <v>05/02/2024 16:00:00</v>
      </c>
      <c r="X244" s="24">
        <f>EWMA!U249</f>
        <v>5.4446595482317639E-3</v>
      </c>
      <c r="Y244">
        <f t="shared" si="41"/>
        <v>6.0227177708161166E-4</v>
      </c>
      <c r="AA244" s="18"/>
      <c r="AD244" s="13" t="str">
        <f t="shared" si="36"/>
        <v>05/02/2024 16:00:00</v>
      </c>
      <c r="AE244" s="24">
        <f>EWMA!AA249</f>
        <v>-8.3284759864228168E-3</v>
      </c>
      <c r="AF244">
        <f t="shared" si="42"/>
        <v>2.0004336019991813E-4</v>
      </c>
      <c r="AH244" s="18"/>
      <c r="AK244" s="13" t="str">
        <f t="shared" si="37"/>
        <v>05/02/2024 16:00:00</v>
      </c>
      <c r="AL244" s="24">
        <f>EWMA!AG249</f>
        <v>-2.0877910317212405E-2</v>
      </c>
      <c r="AM244">
        <f t="shared" si="43"/>
        <v>5.4284357501807362E-4</v>
      </c>
      <c r="AO244" s="18"/>
    </row>
    <row r="245" spans="2:41" x14ac:dyDescent="0.2">
      <c r="B245" s="13" t="str">
        <f>EWMA!B250</f>
        <v>06/02/2024 16:00:00</v>
      </c>
      <c r="C245" s="24">
        <f>EWMA!C250</f>
        <v>8.5946733101117737E-3</v>
      </c>
      <c r="D245">
        <f t="shared" si="38"/>
        <v>2.5947568219391004E-4</v>
      </c>
      <c r="F245" s="18"/>
      <c r="I245" s="13" t="str">
        <f t="shared" si="33"/>
        <v>06/02/2024 16:00:00</v>
      </c>
      <c r="J245" s="24">
        <f>EWMA!I250</f>
        <v>-6.8344106240270531E-3</v>
      </c>
      <c r="K245">
        <f t="shared" si="39"/>
        <v>8.0577148727378268E-4</v>
      </c>
      <c r="M245" s="18"/>
      <c r="P245" s="13" t="str">
        <f t="shared" si="34"/>
        <v>06/02/2024 16:00:00</v>
      </c>
      <c r="Q245" s="24">
        <f>EWMA!O250</f>
        <v>1.312852831082828E-4</v>
      </c>
      <c r="R245">
        <f t="shared" si="40"/>
        <v>2.9872652469960443E-4</v>
      </c>
      <c r="T245" s="18"/>
      <c r="W245" s="13" t="str">
        <f t="shared" si="35"/>
        <v>06/02/2024 16:00:00</v>
      </c>
      <c r="X245" s="24">
        <f>EWMA!U250</f>
        <v>-4.5259109168143617E-4</v>
      </c>
      <c r="Y245">
        <f t="shared" si="41"/>
        <v>5.5500873468984418E-4</v>
      </c>
      <c r="AA245" s="18"/>
      <c r="AD245" s="13" t="str">
        <f t="shared" si="36"/>
        <v>06/02/2024 16:00:00</v>
      </c>
      <c r="AE245" s="24">
        <f>EWMA!AA250</f>
        <v>8.1547668619141572E-3</v>
      </c>
      <c r="AF245">
        <f t="shared" si="42"/>
        <v>1.969746817704004E-4</v>
      </c>
      <c r="AH245" s="18"/>
      <c r="AK245" s="13" t="str">
        <f t="shared" si="37"/>
        <v>06/02/2024 16:00:00</v>
      </c>
      <c r="AL245" s="24">
        <f>EWMA!AG250</f>
        <v>3.0850377130209748E-2</v>
      </c>
      <c r="AM245">
        <f t="shared" si="43"/>
        <v>5.4214357256618503E-4</v>
      </c>
      <c r="AO245" s="18"/>
    </row>
    <row r="246" spans="2:41" x14ac:dyDescent="0.2">
      <c r="B246" s="13" t="str">
        <f>EWMA!B251</f>
        <v>07/02/2024 16:00:00</v>
      </c>
      <c r="C246" s="24">
        <f>EWMA!C251</f>
        <v>5.8091945337303437E-4</v>
      </c>
      <c r="D246">
        <f t="shared" si="38"/>
        <v>2.5091421622113521E-4</v>
      </c>
      <c r="F246" s="18"/>
      <c r="I246" s="13" t="str">
        <f t="shared" si="33"/>
        <v>07/02/2024 16:00:00</v>
      </c>
      <c r="J246" s="24">
        <f>EWMA!I251</f>
        <v>8.1253390981054583E-3</v>
      </c>
      <c r="K246">
        <f t="shared" si="39"/>
        <v>7.398647883124545E-4</v>
      </c>
      <c r="M246" s="18"/>
      <c r="P246" s="13" t="str">
        <f t="shared" si="34"/>
        <v>07/02/2024 16:00:00</v>
      </c>
      <c r="Q246" s="24">
        <f>EWMA!O251</f>
        <v>-1.4450869566806853E-3</v>
      </c>
      <c r="R246">
        <f t="shared" si="40"/>
        <v>2.7885559563979627E-4</v>
      </c>
      <c r="T246" s="18"/>
      <c r="W246" s="13" t="str">
        <f t="shared" si="35"/>
        <v>07/02/2024 16:00:00</v>
      </c>
      <c r="X246" s="24">
        <f>EWMA!U251</f>
        <v>-8.8667171786641491E-3</v>
      </c>
      <c r="Y246">
        <f t="shared" si="41"/>
        <v>5.0952834304205427E-4</v>
      </c>
      <c r="AA246" s="18"/>
      <c r="AD246" s="13" t="str">
        <f t="shared" si="36"/>
        <v>07/02/2024 16:00:00</v>
      </c>
      <c r="AE246" s="24">
        <f>EWMA!AA251</f>
        <v>3.057211214575539E-3</v>
      </c>
      <c r="AF246">
        <f t="shared" si="42"/>
        <v>1.9392657084830645E-4</v>
      </c>
      <c r="AH246" s="18"/>
      <c r="AK246" s="13" t="str">
        <f t="shared" si="37"/>
        <v>07/02/2024 16:00:00</v>
      </c>
      <c r="AL246" s="24">
        <f>EWMA!AG251</f>
        <v>1.1308989260697599E-2</v>
      </c>
      <c r="AM246">
        <f t="shared" si="43"/>
        <v>5.9309427475944714E-4</v>
      </c>
      <c r="AO246" s="18"/>
    </row>
    <row r="247" spans="2:41" x14ac:dyDescent="0.2">
      <c r="B247" s="13" t="str">
        <f>EWMA!B252</f>
        <v>08/02/2024 16:00:00</v>
      </c>
      <c r="C247" s="24">
        <f>EWMA!C252</f>
        <v>-5.7713341566836846E-3</v>
      </c>
      <c r="D247">
        <f t="shared" si="38"/>
        <v>2.3585653796543281E-4</v>
      </c>
      <c r="F247" s="18"/>
      <c r="I247" s="13" t="str">
        <f t="shared" si="33"/>
        <v>08/02/2024 16:00:00</v>
      </c>
      <c r="J247" s="24">
        <f>EWMA!I252</f>
        <v>-4.0544169298222747E-3</v>
      </c>
      <c r="K247">
        <f t="shared" si="39"/>
        <v>6.8247976281572904E-4</v>
      </c>
      <c r="M247" s="18"/>
      <c r="P247" s="13" t="str">
        <f t="shared" si="34"/>
        <v>08/02/2024 16:00:00</v>
      </c>
      <c r="Q247" s="24">
        <f>EWMA!O252</f>
        <v>1.2606718449782466E-2</v>
      </c>
      <c r="R247">
        <f t="shared" si="40"/>
        <v>2.611788428242449E-4</v>
      </c>
      <c r="T247" s="18"/>
      <c r="W247" s="13" t="str">
        <f t="shared" si="35"/>
        <v>08/02/2024 16:00:00</v>
      </c>
      <c r="X247" s="24">
        <f>EWMA!U252</f>
        <v>-1.4028055726645712E-2</v>
      </c>
      <c r="Y247">
        <f t="shared" si="41"/>
        <v>4.7643658990370987E-4</v>
      </c>
      <c r="AA247" s="18"/>
      <c r="AD247" s="13" t="str">
        <f t="shared" si="36"/>
        <v>08/02/2024 16:00:00</v>
      </c>
      <c r="AE247" s="24">
        <f>EWMA!AA252</f>
        <v>-7.9333582787407472E-3</v>
      </c>
      <c r="AF247">
        <f t="shared" si="42"/>
        <v>1.8546847433907886E-4</v>
      </c>
      <c r="AH247" s="18"/>
      <c r="AK247" s="13" t="str">
        <f t="shared" si="37"/>
        <v>08/02/2024 16:00:00</v>
      </c>
      <c r="AL247" s="24">
        <f>EWMA!AG252</f>
        <v>-1.3525014314584147E-2</v>
      </c>
      <c r="AM247">
        <f t="shared" si="43"/>
        <v>5.5657289216093332E-4</v>
      </c>
      <c r="AO247" s="18"/>
    </row>
    <row r="248" spans="2:41" x14ac:dyDescent="0.2">
      <c r="B248" s="13" t="str">
        <f>EWMA!B253</f>
        <v>09/02/2024 16:00:00</v>
      </c>
      <c r="C248" s="24">
        <f>EWMA!C253</f>
        <v>2.8104056464991977E-3</v>
      </c>
      <c r="D248">
        <f t="shared" si="38"/>
        <v>2.256013808806749E-4</v>
      </c>
      <c r="F248" s="18"/>
      <c r="I248" s="13" t="str">
        <f t="shared" si="33"/>
        <v>09/02/2024 16:00:00</v>
      </c>
      <c r="J248" s="24">
        <f>EWMA!I253</f>
        <v>2.6781350237782442E-2</v>
      </c>
      <c r="K248">
        <f t="shared" si="39"/>
        <v>6.2587545181522718E-4</v>
      </c>
      <c r="M248" s="18"/>
      <c r="P248" s="13" t="str">
        <f t="shared" si="34"/>
        <v>09/02/2024 16:00:00</v>
      </c>
      <c r="Q248" s="24">
        <f>EWMA!O253</f>
        <v>-1.9797434527629196E-2</v>
      </c>
      <c r="R248">
        <f t="shared" si="40"/>
        <v>2.6095230425548274E-4</v>
      </c>
      <c r="T248" s="18"/>
      <c r="W248" s="13" t="str">
        <f t="shared" si="35"/>
        <v>09/02/2024 16:00:00</v>
      </c>
      <c r="X248" s="24">
        <f>EWMA!U253</f>
        <v>-5.3407766563968676E-3</v>
      </c>
      <c r="Y248">
        <f t="shared" si="41"/>
        <v>4.5846959779680639E-4</v>
      </c>
      <c r="AA248" s="18"/>
      <c r="AD248" s="13" t="str">
        <f t="shared" si="36"/>
        <v>09/02/2024 16:00:00</v>
      </c>
      <c r="AE248" s="24">
        <f>EWMA!AA253</f>
        <v>-8.2956758092090342E-4</v>
      </c>
      <c r="AF248">
        <f t="shared" si="42"/>
        <v>1.832148148812761E-4</v>
      </c>
      <c r="AH248" s="18"/>
      <c r="AK248" s="13" t="str">
        <f t="shared" si="37"/>
        <v>09/02/2024 16:00:00</v>
      </c>
      <c r="AL248" s="24">
        <f>EWMA!AG253</f>
        <v>1.1031341658022489E-2</v>
      </c>
      <c r="AM248">
        <f t="shared" si="43"/>
        <v>5.2920637490564304E-4</v>
      </c>
      <c r="AO248" s="18"/>
    </row>
    <row r="249" spans="2:41" x14ac:dyDescent="0.2">
      <c r="B249" s="13" t="str">
        <f>EWMA!B254</f>
        <v>12/02/2024 16:00:00</v>
      </c>
      <c r="C249" s="24">
        <f>EWMA!C254</f>
        <v>-9.0426148080278088E-3</v>
      </c>
      <c r="D249">
        <f t="shared" si="38"/>
        <v>2.1383100179855037E-4</v>
      </c>
      <c r="F249" s="18"/>
      <c r="I249" s="13" t="str">
        <f t="shared" si="33"/>
        <v>12/02/2024 16:00:00</v>
      </c>
      <c r="J249" s="24">
        <f>EWMA!I254</f>
        <v>-1.2168897821162254E-2</v>
      </c>
      <c r="K249">
        <f t="shared" si="39"/>
        <v>6.4500480628233042E-4</v>
      </c>
      <c r="M249" s="18"/>
      <c r="P249" s="13" t="str">
        <f t="shared" si="34"/>
        <v>12/02/2024 16:00:00</v>
      </c>
      <c r="Q249" s="24">
        <f>EWMA!O254</f>
        <v>6.8619957829832833E-3</v>
      </c>
      <c r="R249">
        <f t="shared" si="40"/>
        <v>2.8404699583332665E-4</v>
      </c>
      <c r="T249" s="18"/>
      <c r="W249" s="13" t="str">
        <f t="shared" si="35"/>
        <v>12/02/2024 16:00:00</v>
      </c>
      <c r="X249" s="24">
        <f>EWMA!U254</f>
        <v>8.8085873215536029E-3</v>
      </c>
      <c r="Y249">
        <f t="shared" si="41"/>
        <v>4.2547474230747868E-4</v>
      </c>
      <c r="AA249" s="18"/>
      <c r="AD249" s="13" t="str">
        <f t="shared" si="36"/>
        <v>12/02/2024 16:00:00</v>
      </c>
      <c r="AE249" s="24">
        <f>EWMA!AA254</f>
        <v>1.8110610564431369E-3</v>
      </c>
      <c r="AF249">
        <f t="shared" si="42"/>
        <v>1.7496214474841076E-4</v>
      </c>
      <c r="AH249" s="18"/>
      <c r="AK249" s="13" t="str">
        <f t="shared" si="37"/>
        <v>12/02/2024 16:00:00</v>
      </c>
      <c r="AL249" s="24">
        <f>EWMA!AG254</f>
        <v>-2.8082250450665515E-2</v>
      </c>
      <c r="AM249">
        <f t="shared" si="43"/>
        <v>4.9845357038764775E-4</v>
      </c>
      <c r="AO249" s="18"/>
    </row>
    <row r="250" spans="2:41" x14ac:dyDescent="0.2">
      <c r="B250" s="13" t="str">
        <f>EWMA!B255</f>
        <v>13/02/2024 16:00:00</v>
      </c>
      <c r="C250" s="24">
        <f>EWMA!C255</f>
        <v>-1.1338416427254269E-2</v>
      </c>
      <c r="D250">
        <f t="shared" si="38"/>
        <v>2.1062397218646055E-4</v>
      </c>
      <c r="F250" s="18"/>
      <c r="I250" s="13" t="str">
        <f t="shared" si="33"/>
        <v>13/02/2024 16:00:00</v>
      </c>
      <c r="J250" s="24">
        <f>EWMA!I255</f>
        <v>-2.1703004458623384E-2</v>
      </c>
      <c r="K250">
        <f t="shared" si="39"/>
        <v>6.0531105225149879E-4</v>
      </c>
      <c r="M250" s="18"/>
      <c r="P250" s="13" t="str">
        <f t="shared" si="34"/>
        <v>13/02/2024 16:00:00</v>
      </c>
      <c r="Q250" s="24">
        <f>EWMA!O255</f>
        <v>-9.7793828143806875E-3</v>
      </c>
      <c r="R250">
        <f t="shared" si="40"/>
        <v>2.7035052399265524E-4</v>
      </c>
      <c r="T250" s="18"/>
      <c r="W250" s="13" t="str">
        <f t="shared" si="35"/>
        <v>13/02/2024 16:00:00</v>
      </c>
      <c r="X250" s="24">
        <f>EWMA!U255</f>
        <v>-3.5231450297710971E-2</v>
      </c>
      <c r="Y250">
        <f t="shared" si="41"/>
        <v>4.0068561322472275E-4</v>
      </c>
      <c r="AA250" s="18"/>
      <c r="AD250" s="13" t="str">
        <f t="shared" si="36"/>
        <v>13/02/2024 16:00:00</v>
      </c>
      <c r="AE250" s="24">
        <f>EWMA!AA255</f>
        <v>3.8077877095053715E-3</v>
      </c>
      <c r="AF250">
        <f t="shared" si="42"/>
        <v>1.6779389168911917E-4</v>
      </c>
      <c r="AH250" s="18"/>
      <c r="AK250" s="13" t="str">
        <f t="shared" si="37"/>
        <v>13/02/2024 16:00:00</v>
      </c>
      <c r="AL250" s="24">
        <f>EWMA!AG255</f>
        <v>-4.6798307077480124E-3</v>
      </c>
      <c r="AM250">
        <f t="shared" si="43"/>
        <v>5.3746160625832407E-4</v>
      </c>
      <c r="AO250" s="18"/>
    </row>
    <row r="251" spans="2:41" x14ac:dyDescent="0.2">
      <c r="B251" s="13" t="str">
        <f>EWMA!B256</f>
        <v>14/02/2024 16:00:00</v>
      </c>
      <c r="C251" s="24">
        <f>EWMA!C256</f>
        <v>-4.8213750321093058E-3</v>
      </c>
      <c r="D251">
        <f t="shared" si="38"/>
        <v>2.1241625807868114E-4</v>
      </c>
      <c r="F251" s="18"/>
      <c r="I251" s="13" t="str">
        <f t="shared" si="33"/>
        <v>14/02/2024 16:00:00</v>
      </c>
      <c r="J251" s="24">
        <f>EWMA!I256</f>
        <v>1.3780325245090166E-2</v>
      </c>
      <c r="K251">
        <f t="shared" si="39"/>
        <v>6.0187727707538077E-4</v>
      </c>
      <c r="M251" s="18"/>
      <c r="P251" s="13" t="str">
        <f t="shared" si="34"/>
        <v>14/02/2024 16:00:00</v>
      </c>
      <c r="Q251" s="24">
        <f>EWMA!O256</f>
        <v>2.7187444219045273E-3</v>
      </c>
      <c r="R251">
        <f t="shared" si="40"/>
        <v>2.6287814805308235E-4</v>
      </c>
      <c r="T251" s="18"/>
      <c r="W251" s="13" t="str">
        <f t="shared" si="35"/>
        <v>14/02/2024 16:00:00</v>
      </c>
      <c r="X251" s="24">
        <f>EWMA!U256</f>
        <v>1.3298699910438711E-2</v>
      </c>
      <c r="Y251">
        <f t="shared" si="41"/>
        <v>4.9473014835931201E-4</v>
      </c>
      <c r="AA251" s="18"/>
      <c r="AD251" s="13" t="str">
        <f t="shared" si="36"/>
        <v>14/02/2024 16:00:00</v>
      </c>
      <c r="AE251" s="24">
        <f>EWMA!AA256</f>
        <v>1.021993446654358E-2</v>
      </c>
      <c r="AF251">
        <f t="shared" si="42"/>
        <v>1.6246428225175536E-4</v>
      </c>
      <c r="AH251" s="18"/>
      <c r="AK251" s="13" t="str">
        <f t="shared" si="37"/>
        <v>14/02/2024 16:00:00</v>
      </c>
      <c r="AL251" s="24">
        <f>EWMA!AG256</f>
        <v>5.9240955855969051E-3</v>
      </c>
      <c r="AM251">
        <f t="shared" si="43"/>
        <v>4.9590530816960977E-4</v>
      </c>
      <c r="AO251" s="18"/>
    </row>
    <row r="252" spans="2:41" x14ac:dyDescent="0.2">
      <c r="B252" s="13" t="str">
        <f>EWMA!B257</f>
        <v>15/02/2024 16:00:00</v>
      </c>
      <c r="C252" s="24">
        <f>EWMA!C257</f>
        <v>-1.5760444554656545E-3</v>
      </c>
      <c r="D252">
        <f t="shared" si="38"/>
        <v>2.0349896553422021E-4</v>
      </c>
      <c r="F252" s="18"/>
      <c r="I252" s="13" t="str">
        <f t="shared" si="33"/>
        <v>15/02/2024 16:00:00</v>
      </c>
      <c r="J252" s="24">
        <f>EWMA!I257</f>
        <v>-6.9253167208405486E-3</v>
      </c>
      <c r="K252">
        <f t="shared" si="39"/>
        <v>5.7067738678020553E-4</v>
      </c>
      <c r="M252" s="18"/>
      <c r="P252" s="13" t="str">
        <f t="shared" si="34"/>
        <v>15/02/2024 16:00:00</v>
      </c>
      <c r="Q252" s="24">
        <f>EWMA!O257</f>
        <v>2.2589103353420223E-2</v>
      </c>
      <c r="R252">
        <f t="shared" si="40"/>
        <v>2.4732941645517998E-4</v>
      </c>
      <c r="T252" s="18"/>
      <c r="W252" s="13" t="str">
        <f t="shared" si="35"/>
        <v>15/02/2024 16:00:00</v>
      </c>
      <c r="X252" s="24">
        <f>EWMA!U257</f>
        <v>-1.1802196578266039E-3</v>
      </c>
      <c r="Y252">
        <f t="shared" si="41"/>
        <v>4.7294090689993252E-4</v>
      </c>
      <c r="AA252" s="18"/>
      <c r="AD252" s="13" t="str">
        <f t="shared" si="36"/>
        <v>15/02/2024 16:00:00</v>
      </c>
      <c r="AE252" s="24">
        <f>EWMA!AA257</f>
        <v>1.3006472930664162E-2</v>
      </c>
      <c r="AF252">
        <f t="shared" si="42"/>
        <v>1.6666151560597385E-4</v>
      </c>
      <c r="AH252" s="18"/>
      <c r="AK252" s="13" t="str">
        <f t="shared" si="37"/>
        <v>15/02/2024 16:00:00</v>
      </c>
      <c r="AL252" s="24">
        <f>EWMA!AG257</f>
        <v>2.1755864420920458E-2</v>
      </c>
      <c r="AM252">
        <f t="shared" si="43"/>
        <v>4.598239172542471E-4</v>
      </c>
      <c r="AO252" s="18"/>
    </row>
    <row r="253" spans="2:41" x14ac:dyDescent="0.2">
      <c r="B253" s="13" t="str">
        <f>EWMA!B258</f>
        <v>16/02/2024 16:00:00</v>
      </c>
      <c r="C253" s="24">
        <f>EWMA!C258</f>
        <v>-8.4660636202350554E-3</v>
      </c>
      <c r="D253">
        <f t="shared" si="38"/>
        <v>1.9339743575415183E-4</v>
      </c>
      <c r="F253" s="18"/>
      <c r="I253" s="13" t="str">
        <f t="shared" si="33"/>
        <v>16/02/2024 16:00:00</v>
      </c>
      <c r="J253" s="24">
        <f>EWMA!I258</f>
        <v>-1.7093517468521606E-3</v>
      </c>
      <c r="K253">
        <f t="shared" si="39"/>
        <v>5.2840516967041804E-4</v>
      </c>
      <c r="M253" s="18"/>
      <c r="P253" s="13" t="str">
        <f t="shared" si="34"/>
        <v>16/02/2024 16:00:00</v>
      </c>
      <c r="Q253" s="24">
        <f>EWMA!O258</f>
        <v>1.1000033462211644E-3</v>
      </c>
      <c r="R253">
        <f t="shared" si="40"/>
        <v>2.8361813116486344E-4</v>
      </c>
      <c r="T253" s="18"/>
      <c r="W253" s="13" t="str">
        <f t="shared" si="35"/>
        <v>16/02/2024 16:00:00</v>
      </c>
      <c r="X253" s="24">
        <f>EWMA!U258</f>
        <v>-3.656010832502047E-2</v>
      </c>
      <c r="Y253">
        <f t="shared" si="41"/>
        <v>4.3578609412478139E-4</v>
      </c>
      <c r="AA253" s="18"/>
      <c r="AD253" s="13" t="str">
        <f t="shared" si="36"/>
        <v>16/02/2024 16:00:00</v>
      </c>
      <c r="AE253" s="24">
        <f>EWMA!AA258</f>
        <v>-6.7063620911112639E-3</v>
      </c>
      <c r="AF253">
        <f t="shared" si="42"/>
        <v>1.7691050617155995E-4</v>
      </c>
      <c r="AH253" s="18"/>
      <c r="AK253" s="13" t="str">
        <f t="shared" si="37"/>
        <v>16/02/2024 16:00:00</v>
      </c>
      <c r="AL253" s="24">
        <f>EWMA!AG258</f>
        <v>-2.5888996413717786E-3</v>
      </c>
      <c r="AM253">
        <f t="shared" si="43"/>
        <v>4.7116855602255715E-4</v>
      </c>
      <c r="AO253" s="18"/>
    </row>
    <row r="254" spans="2:41" x14ac:dyDescent="0.2">
      <c r="B254" s="13" t="str">
        <f>EWMA!B259</f>
        <v>20/02/2024 16:00:00</v>
      </c>
      <c r="C254" s="24">
        <f>EWMA!C259</f>
        <v>-4.1223572271086705E-3</v>
      </c>
      <c r="D254">
        <f t="shared" si="38"/>
        <v>1.9122439875854567E-4</v>
      </c>
      <c r="F254" s="18"/>
      <c r="I254" s="13" t="str">
        <f t="shared" si="33"/>
        <v>20/02/2024 16:00:00</v>
      </c>
      <c r="J254" s="24">
        <f>EWMA!I259</f>
        <v>-1.4439182501420249E-2</v>
      </c>
      <c r="K254">
        <f t="shared" si="39"/>
        <v>4.8585681182394347E-4</v>
      </c>
      <c r="M254" s="18"/>
      <c r="P254" s="13" t="str">
        <f t="shared" si="34"/>
        <v>20/02/2024 16:00:00</v>
      </c>
      <c r="Q254" s="24">
        <f>EWMA!O259</f>
        <v>-4.0825640737099534E-3</v>
      </c>
      <c r="R254">
        <f t="shared" si="40"/>
        <v>2.6537730668442776E-4</v>
      </c>
      <c r="T254" s="18"/>
      <c r="W254" s="13" t="str">
        <f t="shared" si="35"/>
        <v>20/02/2024 16:00:00</v>
      </c>
      <c r="X254" s="24">
        <f>EWMA!U259</f>
        <v>2.4467837017270481E-3</v>
      </c>
      <c r="Y254">
        <f t="shared" si="41"/>
        <v>5.3585827037077346E-4</v>
      </c>
      <c r="AA254" s="18"/>
      <c r="AD254" s="13" t="str">
        <f t="shared" si="36"/>
        <v>20/02/2024 16:00:00</v>
      </c>
      <c r="AE254" s="24">
        <f>EWMA!AA259</f>
        <v>-3.5617105649982703E-2</v>
      </c>
      <c r="AF254">
        <f t="shared" si="42"/>
        <v>1.7371653505114291E-4</v>
      </c>
      <c r="AH254" s="18"/>
      <c r="AK254" s="13" t="str">
        <f t="shared" si="37"/>
        <v>20/02/2024 16:00:00</v>
      </c>
      <c r="AL254" s="24">
        <f>EWMA!AG259</f>
        <v>4.8676700919594602E-3</v>
      </c>
      <c r="AM254">
        <f t="shared" si="43"/>
        <v>4.3472187353155189E-4</v>
      </c>
      <c r="AO254" s="18"/>
    </row>
    <row r="255" spans="2:41" x14ac:dyDescent="0.2">
      <c r="B255" s="13" t="str">
        <f>EWMA!B260</f>
        <v>21/02/2024 16:00:00</v>
      </c>
      <c r="C255" s="24">
        <f>EWMA!C260</f>
        <v>4.1772073491637982E-3</v>
      </c>
      <c r="D255">
        <f t="shared" si="38"/>
        <v>1.8380117185514403E-4</v>
      </c>
      <c r="F255" s="18"/>
      <c r="I255" s="13" t="str">
        <f t="shared" si="33"/>
        <v>21/02/2024 16:00:00</v>
      </c>
      <c r="J255" s="24">
        <f>EWMA!I260</f>
        <v>8.9969921987350897E-3</v>
      </c>
      <c r="K255">
        <f t="shared" si="39"/>
        <v>4.6811804487252264E-4</v>
      </c>
      <c r="M255" s="18"/>
      <c r="P255" s="13" t="str">
        <f t="shared" si="34"/>
        <v>21/02/2024 16:00:00</v>
      </c>
      <c r="Q255" s="24">
        <f>EWMA!O260</f>
        <v>9.3072026555555791E-3</v>
      </c>
      <c r="R255">
        <f t="shared" si="40"/>
        <v>2.5050614228424006E-4</v>
      </c>
      <c r="T255" s="18"/>
      <c r="W255" s="13" t="str">
        <f t="shared" si="35"/>
        <v>21/02/2024 16:00:00</v>
      </c>
      <c r="X255" s="24">
        <f>EWMA!U260</f>
        <v>-1.3779745598017624E-2</v>
      </c>
      <c r="Y255">
        <f t="shared" si="41"/>
        <v>4.9287105851444956E-4</v>
      </c>
      <c r="AA255" s="18"/>
      <c r="AD255" s="13" t="str">
        <f t="shared" si="36"/>
        <v>21/02/2024 16:00:00</v>
      </c>
      <c r="AE255" s="24">
        <f>EWMA!AA260</f>
        <v>1.603020711737118E-2</v>
      </c>
      <c r="AF255">
        <f t="shared" si="42"/>
        <v>2.9319001725203729E-4</v>
      </c>
      <c r="AH255" s="18"/>
      <c r="AK255" s="13" t="str">
        <f t="shared" si="37"/>
        <v>21/02/2024 16:00:00</v>
      </c>
      <c r="AL255" s="24">
        <f>EWMA!AG260</f>
        <v>-3.039516017896704E-3</v>
      </c>
      <c r="AM255">
        <f t="shared" si="43"/>
        <v>4.0361887044864557E-4</v>
      </c>
      <c r="AO255" s="18"/>
    </row>
    <row r="256" spans="2:41" x14ac:dyDescent="0.2">
      <c r="B256" s="13" t="str">
        <f>EWMA!B261</f>
        <v>22/02/2024 16:00:00</v>
      </c>
      <c r="C256" s="24">
        <f>EWMA!C261</f>
        <v>1.1181223144870737E-2</v>
      </c>
      <c r="D256">
        <f t="shared" si="38"/>
        <v>1.7716578630276253E-4</v>
      </c>
      <c r="F256" s="18"/>
      <c r="I256" s="13" t="str">
        <f t="shared" si="33"/>
        <v>22/02/2024 16:00:00</v>
      </c>
      <c r="J256" s="24">
        <f>EWMA!I261</f>
        <v>3.4913357479493971E-2</v>
      </c>
      <c r="K256">
        <f t="shared" si="39"/>
        <v>4.3940001778894865E-4</v>
      </c>
      <c r="M256" s="18"/>
      <c r="P256" s="13" t="str">
        <f t="shared" si="34"/>
        <v>22/02/2024 16:00:00</v>
      </c>
      <c r="Q256" s="24">
        <f>EWMA!O261</f>
        <v>-6.4335574378008995E-5</v>
      </c>
      <c r="R256">
        <f t="shared" si="40"/>
        <v>2.4411706394271592E-4</v>
      </c>
      <c r="T256" s="18"/>
      <c r="W256" s="13" t="str">
        <f t="shared" si="35"/>
        <v>22/02/2024 16:00:00</v>
      </c>
      <c r="X256" s="24">
        <f>EWMA!U261</f>
        <v>4.2208545202927598E-2</v>
      </c>
      <c r="Y256">
        <f t="shared" si="41"/>
        <v>4.7257019272368029E-4</v>
      </c>
      <c r="AA256" s="18"/>
      <c r="AD256" s="13" t="str">
        <f t="shared" si="36"/>
        <v>22/02/2024 16:00:00</v>
      </c>
      <c r="AE256" s="24">
        <f>EWMA!AA261</f>
        <v>2.6887210834217714E-2</v>
      </c>
      <c r="AF256">
        <f t="shared" si="42"/>
        <v>2.9956519987396754E-4</v>
      </c>
      <c r="AH256" s="18"/>
      <c r="AK256" s="13" t="str">
        <f t="shared" si="37"/>
        <v>22/02/2024 16:00:00</v>
      </c>
      <c r="AL256" s="24">
        <f>EWMA!AG261</f>
        <v>1.5031062102442433E-2</v>
      </c>
      <c r="AM256">
        <f t="shared" si="43"/>
        <v>3.741807567794644E-4</v>
      </c>
      <c r="AO256" s="18"/>
    </row>
    <row r="257" spans="2:41" x14ac:dyDescent="0.2">
      <c r="B257" s="13" t="str">
        <f>EWMA!B262</f>
        <v>23/02/2024 16:00:00</v>
      </c>
      <c r="C257" s="24">
        <f>EWMA!C262</f>
        <v>-1.0084852023097546E-2</v>
      </c>
      <c r="D257">
        <f t="shared" si="38"/>
        <v>1.8194993257646992E-4</v>
      </c>
      <c r="F257" s="18"/>
      <c r="I257" s="13" t="str">
        <f t="shared" si="33"/>
        <v>23/02/2024 16:00:00</v>
      </c>
      <c r="J257" s="24">
        <f>EWMA!I262</f>
        <v>2.3457401264523258E-3</v>
      </c>
      <c r="K257">
        <f t="shared" si="39"/>
        <v>5.2734207963379715E-4</v>
      </c>
      <c r="M257" s="18"/>
      <c r="P257" s="13" t="str">
        <f t="shared" si="34"/>
        <v>23/02/2024 16:00:00</v>
      </c>
      <c r="Q257" s="24">
        <f>EWMA!O262</f>
        <v>-4.9663103139173E-3</v>
      </c>
      <c r="R257">
        <f t="shared" si="40"/>
        <v>2.2970577141362121E-4</v>
      </c>
      <c r="T257" s="18"/>
      <c r="W257" s="13" t="str">
        <f t="shared" si="35"/>
        <v>23/02/2024 16:00:00</v>
      </c>
      <c r="X257" s="24">
        <f>EWMA!U262</f>
        <v>6.3928239501319841E-3</v>
      </c>
      <c r="Y257">
        <f t="shared" si="41"/>
        <v>6.1345148665314345E-4</v>
      </c>
      <c r="AA257" s="18"/>
      <c r="AD257" s="13" t="str">
        <f t="shared" si="36"/>
        <v>23/02/2024 16:00:00</v>
      </c>
      <c r="AE257" s="24">
        <f>EWMA!AA262</f>
        <v>3.9365963343180061E-3</v>
      </c>
      <c r="AF257">
        <f t="shared" si="42"/>
        <v>3.5189366130982823E-4</v>
      </c>
      <c r="AH257" s="18"/>
      <c r="AK257" s="13" t="str">
        <f t="shared" si="37"/>
        <v>23/02/2024 16:00:00</v>
      </c>
      <c r="AL257" s="24">
        <f>EWMA!AG262</f>
        <v>4.4880021475642087E-3</v>
      </c>
      <c r="AM257">
        <f t="shared" si="43"/>
        <v>3.6935370456594129E-4</v>
      </c>
      <c r="AO257" s="18"/>
    </row>
    <row r="258" spans="2:41" x14ac:dyDescent="0.2">
      <c r="B258" s="13" t="str">
        <f>EWMA!B263</f>
        <v>26/02/2024 16:00:00</v>
      </c>
      <c r="C258" s="24">
        <f>EWMA!C263</f>
        <v>-7.4791373711888022E-3</v>
      </c>
      <c r="D258">
        <f t="shared" si="38"/>
        <v>1.839243463091516E-4</v>
      </c>
      <c r="F258" s="18"/>
      <c r="I258" s="13" t="str">
        <f t="shared" si="33"/>
        <v>26/02/2024 16:00:00</v>
      </c>
      <c r="J258" s="24">
        <f>EWMA!I263</f>
        <v>-1.4869040827090541E-3</v>
      </c>
      <c r="K258">
        <f t="shared" si="39"/>
        <v>4.8515806631948936E-4</v>
      </c>
      <c r="M258" s="18"/>
      <c r="P258" s="13" t="str">
        <f t="shared" si="34"/>
        <v>26/02/2024 16:00:00</v>
      </c>
      <c r="Q258" s="24">
        <f>EWMA!O263</f>
        <v>-1.358739816298731E-3</v>
      </c>
      <c r="R258">
        <f t="shared" si="40"/>
        <v>2.1920137144324438E-4</v>
      </c>
      <c r="T258" s="18"/>
      <c r="W258" s="13" t="str">
        <f t="shared" si="35"/>
        <v>26/02/2024 16:00:00</v>
      </c>
      <c r="X258" s="24">
        <f>EWMA!U263</f>
        <v>1.8010076322542475E-2</v>
      </c>
      <c r="Y258">
        <f t="shared" si="41"/>
        <v>5.6619274911154122E-4</v>
      </c>
      <c r="AA258" s="18"/>
      <c r="AD258" s="13" t="str">
        <f t="shared" si="36"/>
        <v>26/02/2024 16:00:00</v>
      </c>
      <c r="AE258" s="24">
        <f>EWMA!AA263</f>
        <v>2.2997488852623724E-3</v>
      </c>
      <c r="AF258">
        <f t="shared" si="42"/>
        <v>3.2825381928082951E-4</v>
      </c>
      <c r="AH258" s="18"/>
      <c r="AK258" s="13" t="str">
        <f t="shared" si="37"/>
        <v>26/02/2024 16:00:00</v>
      </c>
      <c r="AL258" s="24">
        <f>EWMA!AG263</f>
        <v>-5.7632733154833618E-3</v>
      </c>
      <c r="AM258">
        <f t="shared" si="43"/>
        <v>3.4443234901532303E-4</v>
      </c>
      <c r="AO258" s="18"/>
    </row>
    <row r="259" spans="2:41" x14ac:dyDescent="0.2">
      <c r="B259" s="13" t="str">
        <f>EWMA!B264</f>
        <v>27/02/2024 16:00:00</v>
      </c>
      <c r="C259" s="24">
        <f>EWMA!C264</f>
        <v>8.0816295159372147E-3</v>
      </c>
      <c r="D259">
        <f t="shared" si="38"/>
        <v>1.8112510188494406E-4</v>
      </c>
      <c r="F259" s="18"/>
      <c r="I259" s="13" t="str">
        <f t="shared" si="33"/>
        <v>27/02/2024 16:00:00</v>
      </c>
      <c r="J259" s="24">
        <f>EWMA!I264</f>
        <v>-6.8338049856033669E-3</v>
      </c>
      <c r="K259">
        <f t="shared" si="39"/>
        <v>4.4686332595377513E-4</v>
      </c>
      <c r="M259" s="18"/>
      <c r="P259" s="13" t="str">
        <f t="shared" si="34"/>
        <v>27/02/2024 16:00:00</v>
      </c>
      <c r="Q259" s="24">
        <f>EWMA!O264</f>
        <v>-1.4937820567510444E-2</v>
      </c>
      <c r="R259">
        <f t="shared" si="40"/>
        <v>2.0746583322597511E-4</v>
      </c>
      <c r="T259" s="18"/>
      <c r="W259" s="13" t="str">
        <f t="shared" si="35"/>
        <v>27/02/2024 16:00:00</v>
      </c>
      <c r="X259" s="24">
        <f>EWMA!U264</f>
        <v>7.1602107503908616E-3</v>
      </c>
      <c r="Y259">
        <f t="shared" si="41"/>
        <v>5.520065154862307E-4</v>
      </c>
      <c r="AA259" s="18"/>
      <c r="AD259" s="13" t="str">
        <f t="shared" si="36"/>
        <v>27/02/2024 16:00:00</v>
      </c>
      <c r="AE259" s="24">
        <f>EWMA!AA264</f>
        <v>5.0565704888823706E-4</v>
      </c>
      <c r="AF259">
        <f t="shared" si="42"/>
        <v>3.0595726895777823E-4</v>
      </c>
      <c r="AH259" s="18"/>
      <c r="AK259" s="13" t="str">
        <f t="shared" si="37"/>
        <v>27/02/2024 16:00:00</v>
      </c>
      <c r="AL259" s="24">
        <f>EWMA!AG264</f>
        <v>0.15631446407891086</v>
      </c>
      <c r="AM259">
        <f t="shared" si="43"/>
        <v>3.2331031389144836E-4</v>
      </c>
      <c r="AO259" s="18"/>
    </row>
    <row r="260" spans="2:41" x14ac:dyDescent="0.2">
      <c r="B260" s="13" t="str">
        <f>EWMA!B265</f>
        <v>28/02/2024 16:00:00</v>
      </c>
      <c r="C260" s="24">
        <f>EWMA!C265</f>
        <v>-6.6474630171523214E-3</v>
      </c>
      <c r="D260">
        <f t="shared" si="38"/>
        <v>1.7954321213233456E-4</v>
      </c>
      <c r="F260" s="18"/>
      <c r="I260" s="13" t="str">
        <f t="shared" si="33"/>
        <v>28/02/2024 16:00:00</v>
      </c>
      <c r="J260" s="24">
        <f>EWMA!I265</f>
        <v>-2.1920977915638141E-3</v>
      </c>
      <c r="K260">
        <f t="shared" si="39"/>
        <v>4.1684661540757203E-4</v>
      </c>
      <c r="M260" s="18"/>
      <c r="P260" s="13" t="str">
        <f t="shared" si="34"/>
        <v>28/02/2024 16:00:00</v>
      </c>
      <c r="Q260" s="24">
        <f>EWMA!O265</f>
        <v>1.1822661475619962E-3</v>
      </c>
      <c r="R260">
        <f t="shared" si="40"/>
        <v>2.1903086684921282E-4</v>
      </c>
      <c r="T260" s="18"/>
      <c r="W260" s="13" t="str">
        <f t="shared" si="35"/>
        <v>28/02/2024 16:00:00</v>
      </c>
      <c r="X260" s="24">
        <f>EWMA!U265</f>
        <v>-4.6040516467056114E-4</v>
      </c>
      <c r="Y260">
        <f t="shared" si="41"/>
        <v>5.1193221305038353E-4</v>
      </c>
      <c r="AA260" s="18"/>
      <c r="AD260" s="13" t="str">
        <f t="shared" si="36"/>
        <v>28/02/2024 16:00:00</v>
      </c>
      <c r="AE260" s="24">
        <f>EWMA!AA265</f>
        <v>8.5990462752330923E-3</v>
      </c>
      <c r="AF260">
        <f t="shared" si="42"/>
        <v>2.8538710841017343E-4</v>
      </c>
      <c r="AH260" s="18"/>
      <c r="AK260" s="13" t="str">
        <f t="shared" si="37"/>
        <v>28/02/2024 16:00:00</v>
      </c>
      <c r="AL260" s="24">
        <f>EWMA!AG265</f>
        <v>9.2352548895022132E-2</v>
      </c>
      <c r="AM260">
        <f t="shared" si="43"/>
        <v>2.7441561084131662E-3</v>
      </c>
      <c r="AO260" s="18"/>
    </row>
    <row r="261" spans="2:41" x14ac:dyDescent="0.2">
      <c r="B261" s="13" t="str">
        <f>EWMA!B266</f>
        <v>29/02/2024 16:00:00</v>
      </c>
      <c r="C261" s="24">
        <f>EWMA!C266</f>
        <v>-3.6999241479239351E-3</v>
      </c>
      <c r="D261">
        <f t="shared" si="38"/>
        <v>1.7600732548785073E-4</v>
      </c>
      <c r="F261" s="18"/>
      <c r="I261" s="13" t="str">
        <f t="shared" si="33"/>
        <v>29/02/2024 16:00:00</v>
      </c>
      <c r="J261" s="24">
        <f>EWMA!I266</f>
        <v>2.057685768875929E-2</v>
      </c>
      <c r="K261">
        <f t="shared" si="39"/>
        <v>3.8564243508661995E-4</v>
      </c>
      <c r="M261" s="18"/>
      <c r="P261" s="13" t="str">
        <f t="shared" si="34"/>
        <v>29/02/2024 16:00:00</v>
      </c>
      <c r="Q261" s="24">
        <f>EWMA!O266</f>
        <v>-2.1685567887140362E-3</v>
      </c>
      <c r="R261">
        <f t="shared" si="40"/>
        <v>2.0726754151108071E-4</v>
      </c>
      <c r="T261" s="18"/>
      <c r="W261" s="13" t="str">
        <f t="shared" si="35"/>
        <v>29/02/2024 16:00:00</v>
      </c>
      <c r="X261" s="24">
        <f>EWMA!U266</f>
        <v>3.4400314370898848E-2</v>
      </c>
      <c r="Y261">
        <f t="shared" si="41"/>
        <v>4.7076018691713604E-4</v>
      </c>
      <c r="AA261" s="18"/>
      <c r="AD261" s="13" t="str">
        <f t="shared" si="36"/>
        <v>29/02/2024 16:00:00</v>
      </c>
      <c r="AE261" s="24">
        <f>EWMA!AA266</f>
        <v>-8.5779827793239054E-3</v>
      </c>
      <c r="AF261">
        <f t="shared" si="42"/>
        <v>2.7424201781750215E-4</v>
      </c>
      <c r="AH261" s="18"/>
      <c r="AK261" s="13" t="str">
        <f t="shared" si="37"/>
        <v>29/02/2024 16:00:00</v>
      </c>
      <c r="AL261" s="24">
        <f>EWMA!AG266</f>
        <v>-1.4029940106404478E-2</v>
      </c>
      <c r="AM261">
        <f t="shared" si="43"/>
        <v>3.3325545363796756E-3</v>
      </c>
      <c r="AO261" s="18"/>
    </row>
    <row r="262" spans="2:41" x14ac:dyDescent="0.2">
      <c r="B262" s="13" t="str">
        <f>EWMA!B267</f>
        <v>01/03/2024 16:00:00</v>
      </c>
      <c r="C262" s="24">
        <f>EWMA!C267</f>
        <v>-6.0486852378135621E-3</v>
      </c>
      <c r="D262">
        <f t="shared" si="38"/>
        <v>1.697753999146722E-4</v>
      </c>
      <c r="F262" s="18"/>
      <c r="I262" s="13" t="str">
        <f t="shared" si="33"/>
        <v>01/03/2024 16:00:00</v>
      </c>
      <c r="J262" s="24">
        <f>EWMA!I267</f>
        <v>8.2258619220345799E-3</v>
      </c>
      <c r="K262">
        <f t="shared" si="39"/>
        <v>3.9941466474153423E-4</v>
      </c>
      <c r="M262" s="18"/>
      <c r="P262" s="13" t="str">
        <f t="shared" si="34"/>
        <v>01/03/2024 16:00:00</v>
      </c>
      <c r="Q262" s="24">
        <f>EWMA!O267</f>
        <v>5.2490114612377542E-3</v>
      </c>
      <c r="R262">
        <f t="shared" si="40"/>
        <v>1.9701100418812945E-4</v>
      </c>
      <c r="T262" s="18"/>
      <c r="W262" s="13" t="str">
        <f t="shared" si="35"/>
        <v>01/03/2024 16:00:00</v>
      </c>
      <c r="X262" s="24">
        <f>EWMA!U267</f>
        <v>7.8072769988818708E-2</v>
      </c>
      <c r="Y262">
        <f t="shared" si="41"/>
        <v>5.520104972907558E-4</v>
      </c>
      <c r="AA262" s="18"/>
      <c r="AD262" s="13" t="str">
        <f t="shared" si="36"/>
        <v>01/03/2024 16:00:00</v>
      </c>
      <c r="AE262" s="24">
        <f>EWMA!AA267</f>
        <v>3.9310953618841094E-3</v>
      </c>
      <c r="AF262">
        <f t="shared" si="42"/>
        <v>2.6417525907405855E-4</v>
      </c>
      <c r="AH262" s="18"/>
      <c r="AK262" s="13" t="str">
        <f t="shared" si="37"/>
        <v>01/03/2024 16:00:00</v>
      </c>
      <c r="AL262" s="24">
        <f>EWMA!AG267</f>
        <v>9.1006419381165979E-3</v>
      </c>
      <c r="AM262">
        <f t="shared" si="43"/>
        <v>3.0289810362883981E-3</v>
      </c>
      <c r="AO262" s="18"/>
    </row>
    <row r="263" spans="2:41" x14ac:dyDescent="0.2">
      <c r="B263" s="13" t="str">
        <f>EWMA!B268</f>
        <v>04/03/2024 16:00:00</v>
      </c>
      <c r="C263" s="24">
        <f>EWMA!C268</f>
        <v>-2.5708936509254418E-2</v>
      </c>
      <c r="D263">
        <f t="shared" si="38"/>
        <v>1.6645615336784278E-4</v>
      </c>
      <c r="F263" s="18"/>
      <c r="I263" s="13" t="str">
        <f t="shared" si="33"/>
        <v>04/03/2024 16:00:00</v>
      </c>
      <c r="J263" s="24">
        <f>EWMA!I268</f>
        <v>-3.5975305803929518E-3</v>
      </c>
      <c r="K263">
        <f t="shared" si="39"/>
        <v>3.7623900205532954E-4</v>
      </c>
      <c r="M263" s="18"/>
      <c r="P263" s="13" t="str">
        <f t="shared" si="34"/>
        <v>04/03/2024 16:00:00</v>
      </c>
      <c r="Q263" s="24">
        <f>EWMA!O268</f>
        <v>-2.6054707283170532E-2</v>
      </c>
      <c r="R263">
        <f t="shared" si="40"/>
        <v>1.9006484038007831E-4</v>
      </c>
      <c r="T263" s="18"/>
      <c r="W263" s="13" t="str">
        <f t="shared" si="35"/>
        <v>04/03/2024 16:00:00</v>
      </c>
      <c r="X263" s="24">
        <f>EWMA!U268</f>
        <v>4.1143798152902886E-4</v>
      </c>
      <c r="Y263">
        <f t="shared" si="41"/>
        <v>1.1162842353601965E-3</v>
      </c>
      <c r="AA263" s="18"/>
      <c r="AD263" s="13" t="str">
        <f t="shared" si="36"/>
        <v>04/03/2024 16:00:00</v>
      </c>
      <c r="AE263" s="24">
        <f>EWMA!AA268</f>
        <v>-1.7225751816695865E-2</v>
      </c>
      <c r="AF263">
        <f t="shared" si="42"/>
        <v>2.493029297059224E-4</v>
      </c>
      <c r="AH263" s="18"/>
      <c r="AK263" s="13" t="str">
        <f t="shared" si="37"/>
        <v>04/03/2024 16:00:00</v>
      </c>
      <c r="AL263" s="24">
        <f>EWMA!AG268</f>
        <v>3.4687563451441139E-2</v>
      </c>
      <c r="AM263">
        <f t="shared" si="43"/>
        <v>2.7443642728112567E-3</v>
      </c>
      <c r="AO263" s="18"/>
    </row>
    <row r="264" spans="2:41" x14ac:dyDescent="0.2">
      <c r="B264" s="13" t="str">
        <f>EWMA!B269</f>
        <v>05/03/2024 16:00:00</v>
      </c>
      <c r="C264" s="24">
        <f>EWMA!C269</f>
        <v>-2.8853168906373343E-2</v>
      </c>
      <c r="D264">
        <f t="shared" si="38"/>
        <v>2.2589887018053612E-4</v>
      </c>
      <c r="F264" s="18"/>
      <c r="I264" s="13" t="str">
        <f t="shared" si="33"/>
        <v>05/03/2024 16:00:00</v>
      </c>
      <c r="J264" s="24">
        <f>EWMA!I269</f>
        <v>-1.9676494920083998E-2</v>
      </c>
      <c r="K264">
        <f t="shared" si="39"/>
        <v>3.4990919505517457E-4</v>
      </c>
      <c r="M264" s="18"/>
      <c r="P264" s="13" t="str">
        <f t="shared" si="34"/>
        <v>05/03/2024 16:00:00</v>
      </c>
      <c r="Q264" s="24">
        <f>EWMA!O269</f>
        <v>4.7576060523742102E-3</v>
      </c>
      <c r="R264">
        <f t="shared" si="40"/>
        <v>2.4893634502547884E-4</v>
      </c>
      <c r="T264" s="18"/>
      <c r="W264" s="13" t="str">
        <f t="shared" si="35"/>
        <v>05/03/2024 16:00:00</v>
      </c>
      <c r="X264" s="24">
        <f>EWMA!U269</f>
        <v>-1.3042313017823071E-2</v>
      </c>
      <c r="Y264">
        <f t="shared" si="41"/>
        <v>1.0146727382525839E-3</v>
      </c>
      <c r="AA264" s="18"/>
      <c r="AD264" s="13" t="str">
        <f t="shared" si="36"/>
        <v>05/03/2024 16:00:00</v>
      </c>
      <c r="AE264" s="24">
        <f>EWMA!AA269</f>
        <v>-2.0726281711580647E-3</v>
      </c>
      <c r="AF264">
        <f t="shared" si="42"/>
        <v>2.6404232203506824E-4</v>
      </c>
      <c r="AH264" s="18"/>
      <c r="AK264" s="13" t="str">
        <f t="shared" si="37"/>
        <v>05/03/2024 16:00:00</v>
      </c>
      <c r="AL264" s="24">
        <f>EWMA!AG269</f>
        <v>4.4222773056721964E-3</v>
      </c>
      <c r="AM264">
        <f t="shared" si="43"/>
        <v>2.6002385190792791E-3</v>
      </c>
      <c r="AO264" s="18"/>
    </row>
    <row r="265" spans="2:41" x14ac:dyDescent="0.2">
      <c r="B265" s="13" t="str">
        <f>EWMA!B270</f>
        <v>06/03/2024 16:00:00</v>
      </c>
      <c r="C265" s="24">
        <f>EWMA!C270</f>
        <v>-5.8955482635053178E-3</v>
      </c>
      <c r="D265">
        <f t="shared" si="38"/>
        <v>2.9655119370284856E-4</v>
      </c>
      <c r="F265" s="18"/>
      <c r="I265" s="13" t="str">
        <f t="shared" si="33"/>
        <v>06/03/2024 16:00:00</v>
      </c>
      <c r="J265" s="24">
        <f>EWMA!I270</f>
        <v>-3.5094820705164902E-3</v>
      </c>
      <c r="K265">
        <f t="shared" si="39"/>
        <v>3.6363084913909735E-4</v>
      </c>
      <c r="M265" s="18"/>
      <c r="P265" s="13" t="str">
        <f t="shared" si="34"/>
        <v>06/03/2024 16:00:00</v>
      </c>
      <c r="Q265" s="24">
        <f>EWMA!O270</f>
        <v>-8.4586970508485158E-3</v>
      </c>
      <c r="R265">
        <f t="shared" si="40"/>
        <v>2.3630596570969073E-4</v>
      </c>
      <c r="T265" s="18"/>
      <c r="W265" s="13" t="str">
        <f t="shared" si="35"/>
        <v>06/03/2024 16:00:00</v>
      </c>
      <c r="X265" s="24">
        <f>EWMA!U270</f>
        <v>1.8784740610672077E-2</v>
      </c>
      <c r="Y265">
        <f t="shared" si="41"/>
        <v>9.4021395629347916E-4</v>
      </c>
      <c r="AA265" s="18"/>
      <c r="AD265" s="13" t="str">
        <f t="shared" si="36"/>
        <v>06/03/2024 16:00:00</v>
      </c>
      <c r="AE265" s="24">
        <f>EWMA!AA270</f>
        <v>8.6890401008813695E-3</v>
      </c>
      <c r="AF265">
        <f t="shared" si="42"/>
        <v>2.4806762562722834E-4</v>
      </c>
      <c r="AH265" s="18"/>
      <c r="AK265" s="13" t="str">
        <f t="shared" si="37"/>
        <v>06/03/2024 16:00:00</v>
      </c>
      <c r="AL265" s="24">
        <f>EWMA!AG270</f>
        <v>1.7996281058010679E-2</v>
      </c>
      <c r="AM265">
        <f t="shared" si="43"/>
        <v>2.3521701252627665E-3</v>
      </c>
      <c r="AO265" s="18"/>
    </row>
    <row r="266" spans="2:41" x14ac:dyDescent="0.2">
      <c r="B266" s="13" t="str">
        <f>EWMA!B271</f>
        <v>07/03/2024 16:00:00</v>
      </c>
      <c r="C266" s="24">
        <f>EWMA!C271</f>
        <v>-7.0980719885401129E-4</v>
      </c>
      <c r="D266">
        <f t="shared" si="38"/>
        <v>2.8037147569035702E-4</v>
      </c>
      <c r="F266" s="18"/>
      <c r="I266" s="13" t="str">
        <f t="shared" si="33"/>
        <v>07/03/2024 16:00:00</v>
      </c>
      <c r="J266" s="24">
        <f>EWMA!I271</f>
        <v>1.8897031364077933E-2</v>
      </c>
      <c r="K266">
        <f t="shared" si="39"/>
        <v>3.384992875008258E-4</v>
      </c>
      <c r="M266" s="18"/>
      <c r="P266" s="13" t="str">
        <f t="shared" si="34"/>
        <v>07/03/2024 16:00:00</v>
      </c>
      <c r="Q266" s="24">
        <f>EWMA!O271</f>
        <v>6.9869279866799387E-3</v>
      </c>
      <c r="R266">
        <f t="shared" si="40"/>
        <v>2.2982960922292151E-4</v>
      </c>
      <c r="T266" s="18"/>
      <c r="W266" s="13" t="str">
        <f t="shared" si="35"/>
        <v>07/03/2024 16:00:00</v>
      </c>
      <c r="X266" s="24">
        <f>EWMA!U271</f>
        <v>-6.3596480630146437E-3</v>
      </c>
      <c r="Y266">
        <f t="shared" si="41"/>
        <v>8.9147567998031096E-4</v>
      </c>
      <c r="AA266" s="18"/>
      <c r="AD266" s="13" t="str">
        <f t="shared" si="36"/>
        <v>07/03/2024 16:00:00</v>
      </c>
      <c r="AE266" s="24">
        <f>EWMA!AA271</f>
        <v>-8.6462620973241106E-3</v>
      </c>
      <c r="AF266">
        <f t="shared" si="42"/>
        <v>2.4081004985775369E-4</v>
      </c>
      <c r="AH266" s="18"/>
      <c r="AK266" s="13" t="str">
        <f t="shared" si="37"/>
        <v>07/03/2024 16:00:00</v>
      </c>
      <c r="AL266" s="24">
        <f>EWMA!AG271</f>
        <v>-2.2249425131397513E-3</v>
      </c>
      <c r="AM266">
        <f t="shared" si="43"/>
        <v>2.1593364872670166E-3</v>
      </c>
      <c r="AO266" s="18"/>
    </row>
    <row r="267" spans="2:41" x14ac:dyDescent="0.2">
      <c r="B267" s="13" t="str">
        <f>EWMA!B272</f>
        <v>08/03/2024 16:00:00</v>
      </c>
      <c r="C267" s="24">
        <f>EWMA!C272</f>
        <v>1.0184646360068749E-2</v>
      </c>
      <c r="D267">
        <f t="shared" si="38"/>
        <v>2.6238470570896772E-4</v>
      </c>
      <c r="F267" s="18"/>
      <c r="I267" s="13" t="str">
        <f t="shared" ref="I267:I330" si="44">B267</f>
        <v>08/03/2024 16:00:00</v>
      </c>
      <c r="J267" s="24">
        <f>EWMA!I272</f>
        <v>-8.3482893914712739E-3</v>
      </c>
      <c r="K267">
        <f t="shared" si="39"/>
        <v>3.503555672102485E-4</v>
      </c>
      <c r="M267" s="18"/>
      <c r="P267" s="13" t="str">
        <f t="shared" ref="P267:P330" si="45">I267</f>
        <v>08/03/2024 16:00:00</v>
      </c>
      <c r="Q267" s="24">
        <f>EWMA!O272</f>
        <v>3.4085246032854065E-3</v>
      </c>
      <c r="R267">
        <f t="shared" si="40"/>
        <v>2.2172787639806207E-4</v>
      </c>
      <c r="T267" s="18"/>
      <c r="W267" s="13" t="str">
        <f t="shared" ref="W267:W330" si="46">P267</f>
        <v>08/03/2024 16:00:00</v>
      </c>
      <c r="X267" s="24">
        <f>EWMA!U272</f>
        <v>-2.0164907359095059E-2</v>
      </c>
      <c r="Y267">
        <f t="shared" si="41"/>
        <v>8.1637221987954003E-4</v>
      </c>
      <c r="AA267" s="18"/>
      <c r="AD267" s="13" t="str">
        <f t="shared" ref="AD267:AD330" si="47">W267</f>
        <v>08/03/2024 16:00:00</v>
      </c>
      <c r="AE267" s="24">
        <f>EWMA!AA272</f>
        <v>3.6720792756832817E-3</v>
      </c>
      <c r="AF267">
        <f t="shared" si="42"/>
        <v>2.3420408211901261E-4</v>
      </c>
      <c r="AH267" s="18"/>
      <c r="AK267" s="13" t="str">
        <f t="shared" ref="AK267:AK330" si="48">AD267</f>
        <v>08/03/2024 16:00:00</v>
      </c>
      <c r="AL267" s="24">
        <f>EWMA!AG272</f>
        <v>-5.1475021439881107E-2</v>
      </c>
      <c r="AM267">
        <f t="shared" si="43"/>
        <v>1.9538978259552552E-3</v>
      </c>
      <c r="AO267" s="18"/>
    </row>
    <row r="268" spans="2:41" x14ac:dyDescent="0.2">
      <c r="B268" s="13" t="str">
        <f>EWMA!B273</f>
        <v>11/03/2024 16:00:00</v>
      </c>
      <c r="C268" s="24">
        <f>EWMA!C273</f>
        <v>1.1762101364637088E-2</v>
      </c>
      <c r="D268">
        <f t="shared" si="38"/>
        <v>2.565179000157768E-4</v>
      </c>
      <c r="F268" s="18"/>
      <c r="I268" s="13" t="str">
        <f t="shared" si="44"/>
        <v>11/03/2024 16:00:00</v>
      </c>
      <c r="J268" s="24">
        <f>EWMA!I273</f>
        <v>-1.9522084958106242E-2</v>
      </c>
      <c r="K268">
        <f t="shared" si="39"/>
        <v>3.3228870712619568E-4</v>
      </c>
      <c r="M268" s="18"/>
      <c r="P268" s="13" t="str">
        <f t="shared" si="45"/>
        <v>11/03/2024 16:00:00</v>
      </c>
      <c r="Q268" s="24">
        <f>EWMA!O273</f>
        <v>1.4045546920789775E-2</v>
      </c>
      <c r="R268">
        <f t="shared" si="40"/>
        <v>2.1071677657493083E-4</v>
      </c>
      <c r="T268" s="18"/>
      <c r="W268" s="13" t="str">
        <f t="shared" si="46"/>
        <v>11/03/2024 16:00:00</v>
      </c>
      <c r="X268" s="24">
        <f>EWMA!U273</f>
        <v>-1.5235165606482972E-2</v>
      </c>
      <c r="Y268">
        <f t="shared" si="41"/>
        <v>7.8539328053674109E-4</v>
      </c>
      <c r="AA268" s="18"/>
      <c r="AD268" s="13" t="str">
        <f t="shared" si="47"/>
        <v>11/03/2024 16:00:00</v>
      </c>
      <c r="AE268" s="24">
        <f>EWMA!AA273</f>
        <v>-2.1312418827065211E-4</v>
      </c>
      <c r="AF268">
        <f t="shared" si="42"/>
        <v>2.2213195568609404E-4</v>
      </c>
      <c r="AH268" s="18"/>
      <c r="AK268" s="13" t="str">
        <f t="shared" si="48"/>
        <v>11/03/2024 16:00:00</v>
      </c>
      <c r="AL268" s="24">
        <f>EWMA!AG273</f>
        <v>-1.5717648081403721E-2</v>
      </c>
      <c r="AM268">
        <f t="shared" si="43"/>
        <v>2.0334493298049838E-3</v>
      </c>
      <c r="AO268" s="18"/>
    </row>
    <row r="269" spans="2:41" x14ac:dyDescent="0.2">
      <c r="B269" s="13" t="str">
        <f>EWMA!B274</f>
        <v>12/03/2024 16:00:00</v>
      </c>
      <c r="C269" s="24">
        <f>EWMA!C274</f>
        <v>2.7747286430700939E-3</v>
      </c>
      <c r="D269">
        <f t="shared" ref="D269:D332" si="49">$B$4+$B$2*C268^2+D268*$B$3</f>
        <v>2.5469942939506827E-4</v>
      </c>
      <c r="F269" s="18"/>
      <c r="I269" s="13" t="str">
        <f t="shared" si="44"/>
        <v>12/03/2024 16:00:00</v>
      </c>
      <c r="J269" s="24">
        <f>EWMA!I274</f>
        <v>1.9750174141965615E-2</v>
      </c>
      <c r="K269">
        <f t="shared" ref="K269:K332" si="50">$B$4+$B$2*J268^2+K268*$B$3</f>
        <v>3.4716720540667128E-4</v>
      </c>
      <c r="M269" s="18"/>
      <c r="P269" s="13" t="str">
        <f t="shared" si="45"/>
        <v>12/03/2024 16:00:00</v>
      </c>
      <c r="Q269" s="24">
        <f>EWMA!O274</f>
        <v>-7.2394619634895321E-4</v>
      </c>
      <c r="R269">
        <f t="shared" ref="R269:R332" si="51">$B$4+$B$2*Q268^2+R268*$B$3</f>
        <v>2.1937086497391992E-4</v>
      </c>
      <c r="T269" s="18"/>
      <c r="W269" s="13" t="str">
        <f t="shared" si="46"/>
        <v>12/03/2024 16:00:00</v>
      </c>
      <c r="X269" s="24">
        <f>EWMA!U274</f>
        <v>1.4815085785140682E-2</v>
      </c>
      <c r="Y269">
        <f t="shared" ref="Y269:Y332" si="52">$B$4+$B$2*X268^2+Y268*$B$3</f>
        <v>7.4006265848600714E-4</v>
      </c>
      <c r="AA269" s="18"/>
      <c r="AD269" s="13" t="str">
        <f t="shared" si="47"/>
        <v>12/03/2024 16:00:00</v>
      </c>
      <c r="AE269" s="24">
        <f>EWMA!AA274</f>
        <v>7.8766476251668979E-3</v>
      </c>
      <c r="AF269">
        <f t="shared" ref="AF269:AF332" si="53">$B$4+$B$2*AE268^2+AF268*$B$3</f>
        <v>2.0992330185518255E-4</v>
      </c>
      <c r="AH269" s="18"/>
      <c r="AK269" s="13" t="str">
        <f t="shared" si="48"/>
        <v>12/03/2024 16:00:00</v>
      </c>
      <c r="AL269" s="24">
        <f>EWMA!AG274</f>
        <v>2.7358170983303978E-3</v>
      </c>
      <c r="AM269">
        <f t="shared" ref="AM269:AM332" si="54">$B$4+$B$2*AL268^2+AM268*$B$3</f>
        <v>1.8648063725009132E-3</v>
      </c>
      <c r="AO269" s="18"/>
    </row>
    <row r="270" spans="2:41" x14ac:dyDescent="0.2">
      <c r="B270" s="13" t="str">
        <f>EWMA!B275</f>
        <v>13/03/2024 16:00:00</v>
      </c>
      <c r="C270" s="24">
        <f>EWMA!C275</f>
        <v>-1.2196689701489101E-2</v>
      </c>
      <c r="D270">
        <f t="shared" si="49"/>
        <v>2.3999932136859286E-4</v>
      </c>
      <c r="F270" s="18"/>
      <c r="I270" s="13" t="str">
        <f t="shared" si="44"/>
        <v>13/03/2024 16:00:00</v>
      </c>
      <c r="J270" s="24">
        <f>EWMA!I275</f>
        <v>6.6486961784346229E-3</v>
      </c>
      <c r="K270">
        <f t="shared" si="50"/>
        <v>3.61453522035969E-4</v>
      </c>
      <c r="M270" s="18"/>
      <c r="P270" s="13" t="str">
        <f t="shared" si="45"/>
        <v>13/03/2024 16:00:00</v>
      </c>
      <c r="Q270" s="24">
        <f>EWMA!O275</f>
        <v>1.3081486825832921E-2</v>
      </c>
      <c r="R270">
        <f t="shared" si="51"/>
        <v>2.0748618304502228E-4</v>
      </c>
      <c r="T270" s="18"/>
      <c r="W270" s="13" t="str">
        <f t="shared" si="46"/>
        <v>13/03/2024 16:00:00</v>
      </c>
      <c r="X270" s="24">
        <f>EWMA!U275</f>
        <v>-7.8034773293486591E-3</v>
      </c>
      <c r="Y270">
        <f t="shared" si="52"/>
        <v>6.9800287445180055E-4</v>
      </c>
      <c r="AA270" s="18"/>
      <c r="AD270" s="13" t="str">
        <f t="shared" si="47"/>
        <v>13/03/2024 16:00:00</v>
      </c>
      <c r="AE270" s="24">
        <f>EWMA!AA275</f>
        <v>5.7776813894404831E-3</v>
      </c>
      <c r="AF270">
        <f t="shared" si="53"/>
        <v>2.051345090349454E-4</v>
      </c>
      <c r="AH270" s="18"/>
      <c r="AK270" s="13" t="str">
        <f t="shared" si="48"/>
        <v>13/03/2024 16:00:00</v>
      </c>
      <c r="AL270" s="24">
        <f>EWMA!AG275</f>
        <v>-3.0336400150267448E-3</v>
      </c>
      <c r="AM270">
        <f t="shared" si="54"/>
        <v>1.6890741299233761E-3</v>
      </c>
      <c r="AO270" s="18"/>
    </row>
    <row r="271" spans="2:41" x14ac:dyDescent="0.2">
      <c r="B271" s="13" t="str">
        <f>EWMA!B276</f>
        <v>14/03/2024 16:00:00</v>
      </c>
      <c r="C271" s="24">
        <f>EWMA!C276</f>
        <v>1.0868092908418524E-2</v>
      </c>
      <c r="D271">
        <f t="shared" si="49"/>
        <v>2.4087382560673235E-4</v>
      </c>
      <c r="F271" s="18"/>
      <c r="I271" s="13" t="str">
        <f t="shared" si="44"/>
        <v>14/03/2024 16:00:00</v>
      </c>
      <c r="J271" s="24">
        <f>EWMA!I276</f>
        <v>1.2327419625636125E-2</v>
      </c>
      <c r="K271">
        <f t="shared" si="50"/>
        <v>3.3972824386803099E-4</v>
      </c>
      <c r="M271" s="18"/>
      <c r="P271" s="13" t="str">
        <f t="shared" si="45"/>
        <v>14/03/2024 16:00:00</v>
      </c>
      <c r="Q271" s="24">
        <f>EWMA!O276</f>
        <v>1.1693017364192398E-2</v>
      </c>
      <c r="R271">
        <f t="shared" si="51"/>
        <v>2.1384838324494282E-4</v>
      </c>
      <c r="T271" s="18"/>
      <c r="W271" s="13" t="str">
        <f t="shared" si="46"/>
        <v>14/03/2024 16:00:00</v>
      </c>
      <c r="X271" s="24">
        <f>EWMA!U276</f>
        <v>-2.7257830927470743E-2</v>
      </c>
      <c r="Y271">
        <f t="shared" si="52"/>
        <v>6.4429140390695656E-4</v>
      </c>
      <c r="AA271" s="18"/>
      <c r="AD271" s="13" t="str">
        <f t="shared" si="47"/>
        <v>14/03/2024 16:00:00</v>
      </c>
      <c r="AE271" s="24">
        <f>EWMA!AA276</f>
        <v>8.1039926709874782E-3</v>
      </c>
      <c r="AF271">
        <f t="shared" si="53"/>
        <v>1.9795888453917168E-4</v>
      </c>
      <c r="AH271" s="18"/>
      <c r="AK271" s="13" t="str">
        <f t="shared" si="48"/>
        <v>14/03/2024 16:00:00</v>
      </c>
      <c r="AL271" s="24">
        <f>EWMA!AG276</f>
        <v>-1.9369026568942217E-2</v>
      </c>
      <c r="AM271">
        <f t="shared" si="54"/>
        <v>1.5310869220753528E-3</v>
      </c>
      <c r="AO271" s="18"/>
    </row>
    <row r="272" spans="2:41" x14ac:dyDescent="0.2">
      <c r="B272" s="13" t="str">
        <f>EWMA!B277</f>
        <v>15/03/2024 16:00:00</v>
      </c>
      <c r="C272" s="24">
        <f>EWMA!C277</f>
        <v>-2.1989477062673733E-3</v>
      </c>
      <c r="D272">
        <f t="shared" si="49"/>
        <v>2.3859680623818065E-4</v>
      </c>
      <c r="F272" s="18"/>
      <c r="I272" s="13" t="str">
        <f t="shared" si="44"/>
        <v>15/03/2024 16:00:00</v>
      </c>
      <c r="J272" s="24">
        <f>EWMA!I277</f>
        <v>-2.4521997775277506E-2</v>
      </c>
      <c r="K272">
        <f t="shared" si="50"/>
        <v>3.3095042729108803E-4</v>
      </c>
      <c r="M272" s="18"/>
      <c r="P272" s="13" t="str">
        <f t="shared" si="45"/>
        <v>15/03/2024 16:00:00</v>
      </c>
      <c r="Q272" s="24">
        <f>EWMA!O277</f>
        <v>-9.638554963065164E-4</v>
      </c>
      <c r="R272">
        <f t="shared" si="51"/>
        <v>2.1613484316178276E-4</v>
      </c>
      <c r="T272" s="18"/>
      <c r="W272" s="13" t="str">
        <f t="shared" si="46"/>
        <v>15/03/2024 16:00:00</v>
      </c>
      <c r="X272" s="24">
        <f>EWMA!U277</f>
        <v>-1.6895629557366711E-2</v>
      </c>
      <c r="Y272">
        <f t="shared" si="52"/>
        <v>6.6415376830980468E-4</v>
      </c>
      <c r="AA272" s="18"/>
      <c r="AD272" s="13" t="str">
        <f t="shared" si="47"/>
        <v>15/03/2024 16:00:00</v>
      </c>
      <c r="AE272" s="24">
        <f>EWMA!AA277</f>
        <v>-7.6415357553209278E-3</v>
      </c>
      <c r="AF272">
        <f t="shared" si="53"/>
        <v>1.9472980905937875E-4</v>
      </c>
      <c r="AH272" s="18"/>
      <c r="AK272" s="13" t="str">
        <f t="shared" si="48"/>
        <v>15/03/2024 16:00:00</v>
      </c>
      <c r="AL272" s="24">
        <f>EWMA!AG277</f>
        <v>5.3307613515482938E-3</v>
      </c>
      <c r="AM272">
        <f t="shared" si="54"/>
        <v>1.4254903972987086E-3</v>
      </c>
      <c r="AO272" s="18"/>
    </row>
    <row r="273" spans="2:41" x14ac:dyDescent="0.2">
      <c r="B273" s="13" t="str">
        <f>EWMA!B278</f>
        <v>18/03/2024 16:00:00</v>
      </c>
      <c r="C273" s="24">
        <f>EWMA!C278</f>
        <v>6.3521608751096097E-3</v>
      </c>
      <c r="D273">
        <f t="shared" si="49"/>
        <v>2.2522061436209677E-4</v>
      </c>
      <c r="F273" s="18"/>
      <c r="I273" s="13" t="str">
        <f t="shared" si="44"/>
        <v>18/03/2024 16:00:00</v>
      </c>
      <c r="J273" s="24">
        <f>EWMA!I278</f>
        <v>3.4393809453396704E-4</v>
      </c>
      <c r="K273">
        <f t="shared" si="50"/>
        <v>3.6798220876725629E-4</v>
      </c>
      <c r="M273" s="18"/>
      <c r="P273" s="13" t="str">
        <f t="shared" si="45"/>
        <v>18/03/2024 16:00:00</v>
      </c>
      <c r="Q273" s="24">
        <f>EWMA!O278</f>
        <v>-9.0043741612557283E-4</v>
      </c>
      <c r="R273">
        <f t="shared" si="51"/>
        <v>2.0461425129716083E-4</v>
      </c>
      <c r="T273" s="18"/>
      <c r="W273" s="13" t="str">
        <f t="shared" si="46"/>
        <v>18/03/2024 16:00:00</v>
      </c>
      <c r="X273" s="24">
        <f>EWMA!U278</f>
        <v>-7.9982652558401764E-3</v>
      </c>
      <c r="Y273">
        <f t="shared" si="52"/>
        <v>6.3628176666977361E-4</v>
      </c>
      <c r="AA273" s="18"/>
      <c r="AD273" s="13" t="str">
        <f t="shared" si="47"/>
        <v>18/03/2024 16:00:00</v>
      </c>
      <c r="AE273" s="24">
        <f>EWMA!AA278</f>
        <v>6.4102783609190188E-3</v>
      </c>
      <c r="AF273">
        <f t="shared" si="53"/>
        <v>1.9109555109269319E-4</v>
      </c>
      <c r="AH273" s="18"/>
      <c r="AK273" s="13" t="str">
        <f t="shared" si="48"/>
        <v>18/03/2024 16:00:00</v>
      </c>
      <c r="AL273" s="24">
        <f>EWMA!AG278</f>
        <v>1.9859487477010336E-2</v>
      </c>
      <c r="AM273">
        <f t="shared" si="54"/>
        <v>1.2957827750573424E-3</v>
      </c>
      <c r="AO273" s="18"/>
    </row>
    <row r="274" spans="2:41" x14ac:dyDescent="0.2">
      <c r="B274" s="13" t="str">
        <f>EWMA!B279</f>
        <v>19/03/2024 16:00:00</v>
      </c>
      <c r="C274" s="24">
        <f>EWMA!C279</f>
        <v>1.3493629551585165E-2</v>
      </c>
      <c r="D274">
        <f t="shared" si="49"/>
        <v>2.1673314420469109E-4</v>
      </c>
      <c r="F274" s="18"/>
      <c r="I274" s="13" t="str">
        <f t="shared" si="44"/>
        <v>19/03/2024 16:00:00</v>
      </c>
      <c r="J274" s="24">
        <f>EWMA!I279</f>
        <v>8.1055298501389247E-3</v>
      </c>
      <c r="K274">
        <f t="shared" si="50"/>
        <v>3.4119581604883823E-4</v>
      </c>
      <c r="M274" s="18"/>
      <c r="P274" s="13" t="str">
        <f t="shared" si="45"/>
        <v>19/03/2024 16:00:00</v>
      </c>
      <c r="Q274" s="24">
        <f>EWMA!O279</f>
        <v>7.755703395271059E-3</v>
      </c>
      <c r="R274">
        <f t="shared" si="51"/>
        <v>1.942338968135597E-4</v>
      </c>
      <c r="T274" s="18"/>
      <c r="W274" s="13" t="str">
        <f t="shared" si="46"/>
        <v>19/03/2024 16:00:00</v>
      </c>
      <c r="X274" s="24">
        <f>EWMA!U279</f>
        <v>8.4407431391657819E-3</v>
      </c>
      <c r="Y274">
        <f t="shared" si="52"/>
        <v>5.8905017499055778E-4</v>
      </c>
      <c r="AA274" s="18"/>
      <c r="AD274" s="13" t="str">
        <f t="shared" si="47"/>
        <v>19/03/2024 16:00:00</v>
      </c>
      <c r="AE274" s="24">
        <f>EWMA!AA279</f>
        <v>1.0613980772134412E-2</v>
      </c>
      <c r="AF274">
        <f t="shared" si="53"/>
        <v>1.8609475193313838E-4</v>
      </c>
      <c r="AH274" s="18"/>
      <c r="AK274" s="13" t="str">
        <f t="shared" si="48"/>
        <v>19/03/2024 16:00:00</v>
      </c>
      <c r="AL274" s="24">
        <f>EWMA!AG279</f>
        <v>2.0923840273461784E-2</v>
      </c>
      <c r="AM274">
        <f t="shared" si="54"/>
        <v>1.215640477844087E-3</v>
      </c>
      <c r="AO274" s="18"/>
    </row>
    <row r="275" spans="2:41" x14ac:dyDescent="0.2">
      <c r="B275" s="13" t="str">
        <f>EWMA!B280</f>
        <v>20/03/2024 16:00:00</v>
      </c>
      <c r="C275" s="24">
        <f>EWMA!C280</f>
        <v>1.4602091726869399E-2</v>
      </c>
      <c r="D275">
        <f t="shared" si="49"/>
        <v>2.2326581285133298E-4</v>
      </c>
      <c r="F275" s="18"/>
      <c r="I275" s="13" t="str">
        <f t="shared" si="44"/>
        <v>20/03/2024 16:00:00</v>
      </c>
      <c r="J275" s="24">
        <f>EWMA!I280</f>
        <v>1.2710240308332522E-2</v>
      </c>
      <c r="K275">
        <f t="shared" si="50"/>
        <v>3.236455388629167E-4</v>
      </c>
      <c r="M275" s="18"/>
      <c r="P275" s="13" t="str">
        <f t="shared" si="45"/>
        <v>20/03/2024 16:00:00</v>
      </c>
      <c r="Q275" s="24">
        <f>EWMA!O280</f>
        <v>-1.3304820744666301E-2</v>
      </c>
      <c r="R275">
        <f t="shared" si="51"/>
        <v>1.9082499913834858E-4</v>
      </c>
      <c r="T275" s="18"/>
      <c r="W275" s="13" t="str">
        <f t="shared" si="46"/>
        <v>20/03/2024 16:00:00</v>
      </c>
      <c r="X275" s="24">
        <f>EWMA!U280</f>
        <v>1.5146815759985719E-2</v>
      </c>
      <c r="Y275">
        <f t="shared" si="52"/>
        <v>5.4726905950414648E-4</v>
      </c>
      <c r="AA275" s="18"/>
      <c r="AD275" s="13" t="str">
        <f t="shared" si="47"/>
        <v>20/03/2024 16:00:00</v>
      </c>
      <c r="AE275" s="24">
        <f>EWMA!AA280</f>
        <v>8.3124629905018278E-3</v>
      </c>
      <c r="AF275">
        <f t="shared" si="53"/>
        <v>1.8874980895702462E-4</v>
      </c>
      <c r="AH275" s="18"/>
      <c r="AK275" s="13" t="str">
        <f t="shared" si="48"/>
        <v>20/03/2024 16:00:00</v>
      </c>
      <c r="AL275" s="24">
        <f>EWMA!AG280</f>
        <v>1.8959547582040843E-2</v>
      </c>
      <c r="AM275">
        <f t="shared" si="54"/>
        <v>1.1478527611676491E-3</v>
      </c>
      <c r="AO275" s="18"/>
    </row>
    <row r="276" spans="2:41" x14ac:dyDescent="0.2">
      <c r="B276" s="13" t="str">
        <f>EWMA!B281</f>
        <v>21/03/2024 16:00:00</v>
      </c>
      <c r="C276" s="24">
        <f>EWMA!C281</f>
        <v>-4.1715567272317969E-2</v>
      </c>
      <c r="D276">
        <f t="shared" si="49"/>
        <v>2.3225920763531697E-4</v>
      </c>
      <c r="F276" s="18"/>
      <c r="I276" s="13" t="str">
        <f t="shared" si="44"/>
        <v>21/03/2024 16:00:00</v>
      </c>
      <c r="J276" s="24">
        <f>EWMA!I281</f>
        <v>0</v>
      </c>
      <c r="K276">
        <f t="shared" si="50"/>
        <v>3.1743439034404865E-4</v>
      </c>
      <c r="M276" s="18"/>
      <c r="P276" s="13" t="str">
        <f t="shared" si="45"/>
        <v>21/03/2024 16:00:00</v>
      </c>
      <c r="Q276" s="24">
        <f>EWMA!O281</f>
        <v>2.0038143804522505E-3</v>
      </c>
      <c r="R276">
        <f t="shared" si="51"/>
        <v>1.9944255454668801E-4</v>
      </c>
      <c r="T276" s="18"/>
      <c r="W276" s="13" t="str">
        <f t="shared" si="46"/>
        <v>21/03/2024 16:00:00</v>
      </c>
      <c r="X276" s="24">
        <f>EWMA!U281</f>
        <v>4.847888012022588E-2</v>
      </c>
      <c r="Y276">
        <f t="shared" si="52"/>
        <v>5.2548246206010477E-4</v>
      </c>
      <c r="AA276" s="18"/>
      <c r="AD276" s="13" t="str">
        <f t="shared" si="47"/>
        <v>21/03/2024 16:00:00</v>
      </c>
      <c r="AE276" s="24">
        <f>EWMA!AA281</f>
        <v>1.2286523231340078E-3</v>
      </c>
      <c r="AF276">
        <f t="shared" si="53"/>
        <v>1.8678384118771323E-4</v>
      </c>
      <c r="AH276" s="18"/>
      <c r="AK276" s="13" t="str">
        <f t="shared" si="48"/>
        <v>21/03/2024 16:00:00</v>
      </c>
      <c r="AL276" s="24">
        <f>EWMA!AG281</f>
        <v>-9.0327620785093012E-3</v>
      </c>
      <c r="AM276">
        <f t="shared" si="54"/>
        <v>1.0790103348579606E-3</v>
      </c>
      <c r="AO276" s="18"/>
    </row>
    <row r="277" spans="2:41" x14ac:dyDescent="0.2">
      <c r="B277" s="13" t="str">
        <f>EWMA!B282</f>
        <v>22/03/2024 16:00:00</v>
      </c>
      <c r="C277" s="24">
        <f>EWMA!C282</f>
        <v>5.2960985131520685E-3</v>
      </c>
      <c r="D277">
        <f t="shared" si="49"/>
        <v>3.9303474027133984E-4</v>
      </c>
      <c r="F277" s="18"/>
      <c r="I277" s="13" t="str">
        <f t="shared" si="44"/>
        <v>22/03/2024 16:00:00</v>
      </c>
      <c r="J277" s="24">
        <f>EWMA!I282</f>
        <v>4.0333929533094429E-3</v>
      </c>
      <c r="K277">
        <f t="shared" si="50"/>
        <v>2.956909513095983E-4</v>
      </c>
      <c r="M277" s="18"/>
      <c r="P277" s="13" t="str">
        <f t="shared" si="45"/>
        <v>22/03/2024 16:00:00</v>
      </c>
      <c r="Q277" s="24">
        <f>EWMA!O282</f>
        <v>-1.2923237776882343E-3</v>
      </c>
      <c r="R277">
        <f t="shared" si="51"/>
        <v>1.8989978614638371E-4</v>
      </c>
      <c r="T277" s="18"/>
      <c r="W277" s="13" t="str">
        <f t="shared" si="46"/>
        <v>22/03/2024 16:00:00</v>
      </c>
      <c r="X277" s="24">
        <f>EWMA!U282</f>
        <v>3.1084886702674088E-3</v>
      </c>
      <c r="Y277">
        <f t="shared" si="52"/>
        <v>7.179308956069949E-4</v>
      </c>
      <c r="AA277" s="18"/>
      <c r="AD277" s="13" t="str">
        <f t="shared" si="47"/>
        <v>22/03/2024 16:00:00</v>
      </c>
      <c r="AE277" s="24">
        <f>EWMA!AA282</f>
        <v>-1.4366789760565706E-2</v>
      </c>
      <c r="AF277">
        <f t="shared" si="53"/>
        <v>1.7825640062614533E-4</v>
      </c>
      <c r="AH277" s="18"/>
      <c r="AK277" s="13" t="str">
        <f t="shared" si="48"/>
        <v>22/03/2024 16:00:00</v>
      </c>
      <c r="AL277" s="24">
        <f>EWMA!AG282</f>
        <v>2.3328810047627855E-2</v>
      </c>
      <c r="AM277">
        <f t="shared" si="54"/>
        <v>9.8926756454090692E-4</v>
      </c>
      <c r="AO277" s="18"/>
    </row>
    <row r="278" spans="2:41" x14ac:dyDescent="0.2">
      <c r="B278" s="13" t="str">
        <f>EWMA!B283</f>
        <v>25/03/2024 16:00:00</v>
      </c>
      <c r="C278" s="24">
        <f>EWMA!C283</f>
        <v>-8.3350816246090791E-3</v>
      </c>
      <c r="D278">
        <f t="shared" si="49"/>
        <v>3.6653585170366688E-4</v>
      </c>
      <c r="F278" s="18"/>
      <c r="I278" s="13" t="str">
        <f t="shared" si="44"/>
        <v>25/03/2024 16:00:00</v>
      </c>
      <c r="J278" s="24">
        <f>EWMA!I283</f>
        <v>4.6851555387763576E-3</v>
      </c>
      <c r="K278">
        <f t="shared" si="50"/>
        <v>2.7774851936758645E-4</v>
      </c>
      <c r="M278" s="18"/>
      <c r="P278" s="13" t="str">
        <f t="shared" si="45"/>
        <v>25/03/2024 16:00:00</v>
      </c>
      <c r="Q278" s="24">
        <f>EWMA!O283</f>
        <v>1.1635139133076577E-2</v>
      </c>
      <c r="R278">
        <f t="shared" si="51"/>
        <v>1.8107680090533021E-4</v>
      </c>
      <c r="T278" s="18"/>
      <c r="W278" s="13" t="str">
        <f t="shared" si="46"/>
        <v>25/03/2024 16:00:00</v>
      </c>
      <c r="X278" s="24">
        <f>EWMA!U283</f>
        <v>1.6213797981894214E-2</v>
      </c>
      <c r="Y278">
        <f t="shared" si="52"/>
        <v>6.571039796005499E-4</v>
      </c>
      <c r="AA278" s="18"/>
      <c r="AD278" s="13" t="str">
        <f t="shared" si="47"/>
        <v>25/03/2024 16:00:00</v>
      </c>
      <c r="AE278" s="24">
        <f>EWMA!AA283</f>
        <v>-1.1757347955462665E-2</v>
      </c>
      <c r="AF278">
        <f t="shared" si="53"/>
        <v>1.9106916131943463E-4</v>
      </c>
      <c r="AH278" s="18"/>
      <c r="AK278" s="13" t="str">
        <f t="shared" si="48"/>
        <v>25/03/2024 16:00:00</v>
      </c>
      <c r="AL278" s="24">
        <f>EWMA!AG283</f>
        <v>4.9367068771823772E-2</v>
      </c>
      <c r="AM278">
        <f t="shared" si="54"/>
        <v>9.5475870357681855E-4</v>
      </c>
      <c r="AO278" s="18"/>
    </row>
    <row r="279" spans="2:41" x14ac:dyDescent="0.2">
      <c r="B279" s="13" t="str">
        <f>EWMA!B284</f>
        <v>26/03/2024 16:00:00</v>
      </c>
      <c r="C279" s="24">
        <f>EWMA!C284</f>
        <v>-6.6948805381267596E-3</v>
      </c>
      <c r="D279">
        <f t="shared" si="49"/>
        <v>3.4682893036628735E-4</v>
      </c>
      <c r="F279" s="18"/>
      <c r="I279" s="13" t="str">
        <f t="shared" si="44"/>
        <v>26/03/2024 16:00:00</v>
      </c>
      <c r="J279" s="24">
        <f>EWMA!I284</f>
        <v>-7.8769156748360759E-3</v>
      </c>
      <c r="K279">
        <f t="shared" si="50"/>
        <v>2.6216851616621075E-4</v>
      </c>
      <c r="M279" s="18"/>
      <c r="P279" s="13" t="str">
        <f t="shared" si="45"/>
        <v>26/03/2024 16:00:00</v>
      </c>
      <c r="Q279" s="24">
        <f>EWMA!O284</f>
        <v>-7.6987613208873576E-3</v>
      </c>
      <c r="R279">
        <f t="shared" si="51"/>
        <v>1.8650541331473021E-4</v>
      </c>
      <c r="T279" s="18"/>
      <c r="W279" s="13" t="str">
        <f t="shared" si="46"/>
        <v>26/03/2024 16:00:00</v>
      </c>
      <c r="X279" s="24">
        <f>EWMA!U284</f>
        <v>4.7509679738606932E-2</v>
      </c>
      <c r="Y279">
        <f t="shared" si="52"/>
        <v>6.2767967726776717E-4</v>
      </c>
      <c r="AA279" s="18"/>
      <c r="AD279" s="13" t="str">
        <f t="shared" si="47"/>
        <v>26/03/2024 16:00:00</v>
      </c>
      <c r="AE279" s="24">
        <f>EWMA!AA284</f>
        <v>1.5952314369008516E-3</v>
      </c>
      <c r="AF279">
        <f t="shared" si="53"/>
        <v>1.9578438592971842E-4</v>
      </c>
      <c r="AH279" s="18"/>
      <c r="AK279" s="13" t="str">
        <f t="shared" si="48"/>
        <v>26/03/2024 16:00:00</v>
      </c>
      <c r="AL279" s="24">
        <f>EWMA!AG284</f>
        <v>-9.9284364009810337E-3</v>
      </c>
      <c r="AM279">
        <f t="shared" si="54"/>
        <v>1.1129692100564979E-3</v>
      </c>
      <c r="AO279" s="18"/>
    </row>
    <row r="280" spans="2:41" x14ac:dyDescent="0.2">
      <c r="B280" s="13" t="str">
        <f>EWMA!B285</f>
        <v>27/03/2024 16:00:00</v>
      </c>
      <c r="C280" s="24">
        <f>EWMA!C285</f>
        <v>2.0990800438109806E-2</v>
      </c>
      <c r="D280">
        <f t="shared" si="49"/>
        <v>3.2662773165733776E-4</v>
      </c>
      <c r="F280" s="18"/>
      <c r="I280" s="13" t="str">
        <f t="shared" si="44"/>
        <v>27/03/2024 16:00:00</v>
      </c>
      <c r="J280" s="24">
        <f>EWMA!I285</f>
        <v>8.544435308010738E-3</v>
      </c>
      <c r="K280">
        <f t="shared" si="50"/>
        <v>2.5215562414638648E-4</v>
      </c>
      <c r="M280" s="18"/>
      <c r="P280" s="13" t="str">
        <f t="shared" si="45"/>
        <v>27/03/2024 16:00:00</v>
      </c>
      <c r="Q280" s="24">
        <f>EWMA!O285</f>
        <v>6.9315469107717742E-3</v>
      </c>
      <c r="R280">
        <f t="shared" si="51"/>
        <v>1.8378137186155204E-4</v>
      </c>
      <c r="T280" s="18"/>
      <c r="W280" s="13" t="str">
        <f t="shared" si="46"/>
        <v>27/03/2024 16:00:00</v>
      </c>
      <c r="X280" s="24">
        <f>EWMA!U285</f>
        <v>-7.4045544855858552E-3</v>
      </c>
      <c r="Y280">
        <f t="shared" si="52"/>
        <v>8.0060610473075612E-4</v>
      </c>
      <c r="AA280" s="18"/>
      <c r="AD280" s="13" t="str">
        <f t="shared" si="47"/>
        <v>27/03/2024 16:00:00</v>
      </c>
      <c r="AE280" s="24">
        <f>EWMA!AA285</f>
        <v>2.4090087586314687E-3</v>
      </c>
      <c r="AF280">
        <f t="shared" si="53"/>
        <v>1.8646039822279537E-4</v>
      </c>
      <c r="AH280" s="18"/>
      <c r="AK280" s="13" t="str">
        <f t="shared" si="48"/>
        <v>27/03/2024 16:00:00</v>
      </c>
      <c r="AL280" s="24">
        <f>EWMA!AG285</f>
        <v>-2.8085354675005951E-3</v>
      </c>
      <c r="AM280">
        <f t="shared" si="54"/>
        <v>1.0215286882491416E-3</v>
      </c>
      <c r="AO280" s="18"/>
    </row>
    <row r="281" spans="2:41" x14ac:dyDescent="0.2">
      <c r="B281" s="13" t="str">
        <f>EWMA!B286</f>
        <v>28/03/2024 16:00:00</v>
      </c>
      <c r="C281" s="24">
        <f>EWMA!C286</f>
        <v>-1.0615256731507589E-2</v>
      </c>
      <c r="D281">
        <f t="shared" si="49"/>
        <v>3.4802192265778319E-4</v>
      </c>
      <c r="F281" s="18"/>
      <c r="I281" s="13" t="str">
        <f t="shared" si="44"/>
        <v>28/03/2024 16:00:00</v>
      </c>
      <c r="J281" s="24">
        <f>EWMA!I286</f>
        <v>3.0537765604565369E-3</v>
      </c>
      <c r="K281">
        <f t="shared" si="50"/>
        <v>2.4424006913123308E-4</v>
      </c>
      <c r="M281" s="18"/>
      <c r="P281" s="13" t="str">
        <f t="shared" si="45"/>
        <v>28/03/2024 16:00:00</v>
      </c>
      <c r="Q281" s="24">
        <f>EWMA!O286</f>
        <v>8.851024065994733E-3</v>
      </c>
      <c r="R281">
        <f t="shared" si="51"/>
        <v>1.8020738846954854E-4</v>
      </c>
      <c r="T281" s="18"/>
      <c r="W281" s="13" t="str">
        <f t="shared" si="46"/>
        <v>28/03/2024 16:00:00</v>
      </c>
      <c r="X281" s="24">
        <f>EWMA!U286</f>
        <v>8.762591361290744E-3</v>
      </c>
      <c r="Y281">
        <f t="shared" si="52"/>
        <v>7.3602768869636469E-4</v>
      </c>
      <c r="AA281" s="18"/>
      <c r="AD281" s="13" t="str">
        <f t="shared" si="47"/>
        <v>28/03/2024 16:00:00</v>
      </c>
      <c r="AE281" s="24">
        <f>EWMA!AA286</f>
        <v>7.5454751857861975E-3</v>
      </c>
      <c r="AF281">
        <f t="shared" si="53"/>
        <v>1.7839463268715463E-4</v>
      </c>
      <c r="AH281" s="18"/>
      <c r="AK281" s="13" t="str">
        <f t="shared" si="48"/>
        <v>28/03/2024 16:00:00</v>
      </c>
      <c r="AL281" s="24">
        <f>EWMA!AG286</f>
        <v>-2.1636825962045937E-4</v>
      </c>
      <c r="AM281">
        <f t="shared" si="54"/>
        <v>9.3016452769268808E-4</v>
      </c>
      <c r="AO281" s="18"/>
    </row>
    <row r="282" spans="2:41" x14ac:dyDescent="0.2">
      <c r="B282" s="13" t="str">
        <f>EWMA!B287</f>
        <v>01/04/2024 16:00:00</v>
      </c>
      <c r="C282" s="24">
        <f>EWMA!C287</f>
        <v>-8.4917496603818012E-3</v>
      </c>
      <c r="D282">
        <f t="shared" si="49"/>
        <v>3.3448697110278634E-4</v>
      </c>
      <c r="F282" s="18"/>
      <c r="I282" s="13" t="str">
        <f t="shared" si="44"/>
        <v>01/04/2024 16:00:00</v>
      </c>
      <c r="J282" s="24">
        <f>EWMA!I287</f>
        <v>3.2655349345476667E-3</v>
      </c>
      <c r="K282">
        <f t="shared" si="50"/>
        <v>2.3074852409067084E-4</v>
      </c>
      <c r="M282" s="18"/>
      <c r="P282" s="13" t="str">
        <f t="shared" si="45"/>
        <v>01/04/2024 16:00:00</v>
      </c>
      <c r="Q282" s="24">
        <f>EWMA!O287</f>
        <v>8.4591123696450901E-3</v>
      </c>
      <c r="R282">
        <f t="shared" si="51"/>
        <v>1.8001992891795979E-4</v>
      </c>
      <c r="T282" s="18"/>
      <c r="W282" s="13" t="str">
        <f t="shared" si="46"/>
        <v>01/04/2024 16:00:00</v>
      </c>
      <c r="X282" s="24">
        <f>EWMA!U287</f>
        <v>3.7481796440558962E-2</v>
      </c>
      <c r="Y282">
        <f t="shared" si="52"/>
        <v>6.8010245273310581E-4</v>
      </c>
      <c r="AA282" s="18"/>
      <c r="AD282" s="13" t="str">
        <f t="shared" si="47"/>
        <v>01/04/2024 16:00:00</v>
      </c>
      <c r="AE282" s="24">
        <f>EWMA!AA287</f>
        <v>-6.6043970591358175E-3</v>
      </c>
      <c r="AF282">
        <f t="shared" si="53"/>
        <v>1.762480196543674E-4</v>
      </c>
      <c r="AH282" s="18"/>
      <c r="AK282" s="13" t="str">
        <f t="shared" si="48"/>
        <v>01/04/2024 16:00:00</v>
      </c>
      <c r="AL282" s="24">
        <f>EWMA!AG287</f>
        <v>6.0944556674103296E-3</v>
      </c>
      <c r="AM282">
        <f t="shared" si="54"/>
        <v>8.4715275597759866E-4</v>
      </c>
      <c r="AO282" s="18"/>
    </row>
    <row r="283" spans="2:41" x14ac:dyDescent="0.2">
      <c r="B283" s="13" t="str">
        <f>EWMA!B288</f>
        <v>02/04/2024 16:00:00</v>
      </c>
      <c r="C283" s="24">
        <f>EWMA!C288</f>
        <v>-7.0233711550964639E-3</v>
      </c>
      <c r="D283">
        <f t="shared" si="49"/>
        <v>3.1824853412379872E-4</v>
      </c>
      <c r="F283" s="18"/>
      <c r="I283" s="13" t="str">
        <f t="shared" si="44"/>
        <v>02/04/2024 16:00:00</v>
      </c>
      <c r="J283" s="24">
        <f>EWMA!I288</f>
        <v>-1.5484159483703699E-3</v>
      </c>
      <c r="K283">
        <f t="shared" si="50"/>
        <v>2.1873993688524931E-4</v>
      </c>
      <c r="M283" s="18"/>
      <c r="P283" s="13" t="str">
        <f t="shared" si="45"/>
        <v>02/04/2024 16:00:00</v>
      </c>
      <c r="Q283" s="24">
        <f>EWMA!O288</f>
        <v>4.3906487144059498E-3</v>
      </c>
      <c r="R283">
        <f t="shared" si="51"/>
        <v>1.7917287866852573E-4</v>
      </c>
      <c r="T283" s="18"/>
      <c r="W283" s="13" t="str">
        <f t="shared" si="46"/>
        <v>02/04/2024 16:00:00</v>
      </c>
      <c r="X283" s="24">
        <f>EWMA!U288</f>
        <v>-2.8795321591545527E-2</v>
      </c>
      <c r="Y283">
        <f t="shared" si="52"/>
        <v>7.6256666505025554E-4</v>
      </c>
      <c r="AA283" s="18"/>
      <c r="AD283" s="13" t="str">
        <f t="shared" si="47"/>
        <v>02/04/2024 16:00:00</v>
      </c>
      <c r="AE283" s="24">
        <f>EWMA!AA288</f>
        <v>2.1506956287051728E-3</v>
      </c>
      <c r="AF283">
        <f t="shared" si="53"/>
        <v>1.729845875597522E-4</v>
      </c>
      <c r="AH283" s="18"/>
      <c r="AK283" s="13" t="str">
        <f t="shared" si="48"/>
        <v>02/04/2024 16:00:00</v>
      </c>
      <c r="AL283" s="24">
        <f>EWMA!AG288</f>
        <v>1.1494072172987967E-2</v>
      </c>
      <c r="AM283">
        <f t="shared" si="54"/>
        <v>7.7615134794409746E-4</v>
      </c>
      <c r="AO283" s="18"/>
    </row>
    <row r="284" spans="2:41" x14ac:dyDescent="0.2">
      <c r="B284" s="13" t="str">
        <f>EWMA!B289</f>
        <v>03/04/2024 16:00:00</v>
      </c>
      <c r="C284" s="24">
        <f>EWMA!C289</f>
        <v>4.7859703159410811E-3</v>
      </c>
      <c r="D284">
        <f t="shared" si="49"/>
        <v>3.0135596167217365E-4</v>
      </c>
      <c r="F284" s="18"/>
      <c r="I284" s="13" t="str">
        <f t="shared" si="44"/>
        <v>03/04/2024 16:00:00</v>
      </c>
      <c r="J284" s="24">
        <f>EWMA!I289</f>
        <v>9.4740449750837733E-3</v>
      </c>
      <c r="K284">
        <f t="shared" si="50"/>
        <v>2.0710567841567614E-4</v>
      </c>
      <c r="M284" s="18"/>
      <c r="P284" s="13" t="str">
        <f t="shared" si="45"/>
        <v>03/04/2024 16:00:00</v>
      </c>
      <c r="Q284" s="24">
        <f>EWMA!O289</f>
        <v>4.1221718479561307E-3</v>
      </c>
      <c r="R284">
        <f t="shared" si="51"/>
        <v>1.7318317763699779E-4</v>
      </c>
      <c r="T284" s="18"/>
      <c r="W284" s="13" t="str">
        <f t="shared" si="46"/>
        <v>03/04/2024 16:00:00</v>
      </c>
      <c r="X284" s="24">
        <f>EWMA!U289</f>
        <v>3.9752808883943017E-2</v>
      </c>
      <c r="Y284">
        <f t="shared" si="52"/>
        <v>7.7921876139578163E-4</v>
      </c>
      <c r="AA284" s="18"/>
      <c r="AD284" s="13" t="str">
        <f t="shared" si="47"/>
        <v>03/04/2024 16:00:00</v>
      </c>
      <c r="AE284" s="24">
        <f>EWMA!AA289</f>
        <v>-4.2012916476286888E-3</v>
      </c>
      <c r="AF284">
        <f t="shared" si="53"/>
        <v>1.6614863171754776E-4</v>
      </c>
      <c r="AH284" s="18"/>
      <c r="AK284" s="13" t="str">
        <f t="shared" si="48"/>
        <v>03/04/2024 16:00:00</v>
      </c>
      <c r="AL284" s="24">
        <f>EWMA!AG289</f>
        <v>1.1258344555271688E-2</v>
      </c>
      <c r="AM284">
        <f t="shared" si="54"/>
        <v>7.2174626152447666E-4</v>
      </c>
      <c r="AO284" s="18"/>
    </row>
    <row r="285" spans="2:41" x14ac:dyDescent="0.2">
      <c r="B285" s="13" t="str">
        <f>EWMA!B290</f>
        <v>04/04/2024 16:00:00</v>
      </c>
      <c r="C285" s="24">
        <f>EWMA!C290</f>
        <v>-4.9044326746653004E-3</v>
      </c>
      <c r="D285">
        <f t="shared" si="49"/>
        <v>2.8351068763629903E-4</v>
      </c>
      <c r="F285" s="18"/>
      <c r="I285" s="13" t="str">
        <f t="shared" si="44"/>
        <v>04/04/2024 16:00:00</v>
      </c>
      <c r="J285" s="24">
        <f>EWMA!I290</f>
        <v>-1.3300049808612839E-2</v>
      </c>
      <c r="K285">
        <f t="shared" si="50"/>
        <v>2.0536996581777212E-4</v>
      </c>
      <c r="M285" s="18"/>
      <c r="P285" s="13" t="str">
        <f t="shared" si="45"/>
        <v>04/04/2024 16:00:00</v>
      </c>
      <c r="Q285" s="24">
        <f>EWMA!O290</f>
        <v>1.5570021518097759E-3</v>
      </c>
      <c r="R285">
        <f t="shared" si="51"/>
        <v>1.6756392002465327E-4</v>
      </c>
      <c r="T285" s="18"/>
      <c r="W285" s="13" t="str">
        <f t="shared" si="46"/>
        <v>04/04/2024 16:00:00</v>
      </c>
      <c r="X285" s="24">
        <f>EWMA!U290</f>
        <v>-1.5261788875647263E-2</v>
      </c>
      <c r="Y285">
        <f t="shared" si="52"/>
        <v>8.6930966381434634E-4</v>
      </c>
      <c r="AA285" s="18"/>
      <c r="AD285" s="13" t="str">
        <f t="shared" si="47"/>
        <v>04/04/2024 16:00:00</v>
      </c>
      <c r="AE285" s="24">
        <f>EWMA!AA290</f>
        <v>-1.6153393392037311E-2</v>
      </c>
      <c r="AF285">
        <f t="shared" si="53"/>
        <v>1.6129867718807584E-4</v>
      </c>
      <c r="AH285" s="18"/>
      <c r="AK285" s="13" t="str">
        <f t="shared" si="48"/>
        <v>04/04/2024 16:00:00</v>
      </c>
      <c r="AL285" s="24">
        <f>EWMA!AG290</f>
        <v>-3.8304492624688394E-2</v>
      </c>
      <c r="AM285">
        <f t="shared" si="54"/>
        <v>6.7224540008128377E-4</v>
      </c>
      <c r="AO285" s="18"/>
    </row>
    <row r="286" spans="2:41" x14ac:dyDescent="0.2">
      <c r="B286" s="13" t="str">
        <f>EWMA!B291</f>
        <v>05/04/2024 16:00:00</v>
      </c>
      <c r="C286" s="24">
        <f>EWMA!C291</f>
        <v>4.4917333202830713E-3</v>
      </c>
      <c r="D286">
        <f t="shared" si="49"/>
        <v>2.6756472432405747E-4</v>
      </c>
      <c r="F286" s="18"/>
      <c r="I286" s="13" t="str">
        <f t="shared" si="44"/>
        <v>05/04/2024 16:00:00</v>
      </c>
      <c r="J286" s="24">
        <f>EWMA!I291</f>
        <v>2.7777280999446596E-2</v>
      </c>
      <c r="K286">
        <f t="shared" si="50"/>
        <v>2.1252033281385854E-4</v>
      </c>
      <c r="M286" s="18"/>
      <c r="P286" s="13" t="str">
        <f t="shared" si="45"/>
        <v>05/04/2024 16:00:00</v>
      </c>
      <c r="Q286" s="24">
        <f>EWMA!O291</f>
        <v>5.6471030333331111E-3</v>
      </c>
      <c r="R286">
        <f t="shared" si="51"/>
        <v>1.6104992934965945E-4</v>
      </c>
      <c r="T286" s="18"/>
      <c r="W286" s="13" t="str">
        <f t="shared" si="46"/>
        <v>05/04/2024 16:00:00</v>
      </c>
      <c r="X286" s="24">
        <f>EWMA!U291</f>
        <v>3.5737824184762609E-2</v>
      </c>
      <c r="Y286">
        <f t="shared" si="52"/>
        <v>8.1566858817935242E-4</v>
      </c>
      <c r="AA286" s="18"/>
      <c r="AD286" s="13" t="str">
        <f t="shared" si="47"/>
        <v>05/04/2024 16:00:00</v>
      </c>
      <c r="AE286" s="24">
        <f>EWMA!AA291</f>
        <v>1.5587693637801596E-2</v>
      </c>
      <c r="AF286">
        <f t="shared" si="53"/>
        <v>1.8125941195583345E-4</v>
      </c>
      <c r="AH286" s="18"/>
      <c r="AK286" s="13" t="str">
        <f t="shared" si="48"/>
        <v>05/04/2024 16:00:00</v>
      </c>
      <c r="AL286" s="24">
        <f>EWMA!AG291</f>
        <v>5.3017545638669734E-2</v>
      </c>
      <c r="AM286">
        <f t="shared" si="54"/>
        <v>7.6172960325503831E-4</v>
      </c>
      <c r="AO286" s="18"/>
    </row>
    <row r="287" spans="2:41" x14ac:dyDescent="0.2">
      <c r="B287" s="13" t="str">
        <f>EWMA!B292</f>
        <v>08/04/2024 16:00:00</v>
      </c>
      <c r="C287" s="24">
        <f>EWMA!C292</f>
        <v>-6.6858220232951793E-3</v>
      </c>
      <c r="D287">
        <f t="shared" si="49"/>
        <v>2.5282561695697816E-4</v>
      </c>
      <c r="F287" s="18"/>
      <c r="I287" s="13" t="str">
        <f t="shared" si="44"/>
        <v>08/04/2024 16:00:00</v>
      </c>
      <c r="J287" s="24">
        <f>EWMA!I292</f>
        <v>6.4819318425716327E-4</v>
      </c>
      <c r="K287">
        <f t="shared" si="50"/>
        <v>2.7841831773125163E-4</v>
      </c>
      <c r="M287" s="18"/>
      <c r="P287" s="13" t="str">
        <f t="shared" si="45"/>
        <v>08/04/2024 16:00:00</v>
      </c>
      <c r="Q287" s="24">
        <f>EWMA!O292</f>
        <v>-2.0441670945705414E-3</v>
      </c>
      <c r="R287">
        <f t="shared" si="51"/>
        <v>1.5813359478382931E-4</v>
      </c>
      <c r="T287" s="18"/>
      <c r="W287" s="13" t="str">
        <f t="shared" si="46"/>
        <v>08/04/2024 16:00:00</v>
      </c>
      <c r="X287" s="24">
        <f>EWMA!U292</f>
        <v>-2.1739138996197966E-3</v>
      </c>
      <c r="Y287">
        <f t="shared" si="52"/>
        <v>8.7180816518669739E-4</v>
      </c>
      <c r="AA287" s="18"/>
      <c r="AD287" s="13" t="str">
        <f t="shared" si="47"/>
        <v>08/04/2024 16:00:00</v>
      </c>
      <c r="AE287" s="24">
        <f>EWMA!AA292</f>
        <v>3.5564891043656441E-3</v>
      </c>
      <c r="AF287">
        <f t="shared" si="53"/>
        <v>1.9742866029287117E-4</v>
      </c>
      <c r="AH287" s="18"/>
      <c r="AK287" s="13" t="str">
        <f t="shared" si="48"/>
        <v>08/04/2024 16:00:00</v>
      </c>
      <c r="AL287" s="24">
        <f>EWMA!AG292</f>
        <v>-5.713410856901361E-3</v>
      </c>
      <c r="AM287">
        <f t="shared" si="54"/>
        <v>9.7661454888287643E-4</v>
      </c>
      <c r="AO287" s="18"/>
    </row>
    <row r="288" spans="2:41" x14ac:dyDescent="0.2">
      <c r="B288" s="13" t="str">
        <f>EWMA!B293</f>
        <v>09/04/2024 16:00:00</v>
      </c>
      <c r="C288" s="24">
        <f>EWMA!C293</f>
        <v>7.216404202286154E-3</v>
      </c>
      <c r="D288">
        <f t="shared" si="49"/>
        <v>2.4201262987179147E-4</v>
      </c>
      <c r="F288" s="18"/>
      <c r="I288" s="13" t="str">
        <f t="shared" si="44"/>
        <v>09/04/2024 16:00:00</v>
      </c>
      <c r="J288" s="24">
        <f>EWMA!I293</f>
        <v>2.5885793454655816E-3</v>
      </c>
      <c r="K288">
        <f t="shared" si="50"/>
        <v>2.6061849719694866E-4</v>
      </c>
      <c r="M288" s="18"/>
      <c r="P288" s="13" t="str">
        <f t="shared" si="45"/>
        <v>09/04/2024 16:00:00</v>
      </c>
      <c r="Q288" s="24">
        <f>EWMA!O293</f>
        <v>4.5163562399597743E-3</v>
      </c>
      <c r="R288">
        <f t="shared" si="51"/>
        <v>1.5273805543026227E-4</v>
      </c>
      <c r="T288" s="18"/>
      <c r="W288" s="13" t="str">
        <f t="shared" si="46"/>
        <v>09/04/2024 16:00:00</v>
      </c>
      <c r="X288" s="24">
        <f>EWMA!U293</f>
        <v>-4.1799243048695192E-3</v>
      </c>
      <c r="Y288">
        <f t="shared" si="52"/>
        <v>7.9509989157326179E-4</v>
      </c>
      <c r="AA288" s="18"/>
      <c r="AD288" s="13" t="str">
        <f t="shared" si="47"/>
        <v>09/04/2024 16:00:00</v>
      </c>
      <c r="AE288" s="24">
        <f>EWMA!AA293</f>
        <v>-1.4069484772999035E-2</v>
      </c>
      <c r="AF288">
        <f t="shared" si="53"/>
        <v>1.889505292523382E-4</v>
      </c>
      <c r="AH288" s="18"/>
      <c r="AK288" s="13" t="str">
        <f t="shared" si="48"/>
        <v>09/04/2024 16:00:00</v>
      </c>
      <c r="AL288" s="24">
        <f>EWMA!AG293</f>
        <v>-2.0417463628406147E-2</v>
      </c>
      <c r="AM288">
        <f t="shared" si="54"/>
        <v>8.9221707392588294E-4</v>
      </c>
      <c r="AO288" s="18"/>
    </row>
    <row r="289" spans="2:41" x14ac:dyDescent="0.2">
      <c r="B289" s="13" t="str">
        <f>EWMA!B294</f>
        <v>10/04/2024 16:00:00</v>
      </c>
      <c r="C289" s="24">
        <f>EWMA!C294</f>
        <v>-1.120177663669957E-2</v>
      </c>
      <c r="D289">
        <f t="shared" si="49"/>
        <v>2.3301849508074806E-4</v>
      </c>
      <c r="F289" s="18"/>
      <c r="I289" s="13" t="str">
        <f t="shared" si="44"/>
        <v>10/04/2024 16:00:00</v>
      </c>
      <c r="J289" s="24">
        <f>EWMA!I294</f>
        <v>1.5069159516991589E-3</v>
      </c>
      <c r="K289">
        <f t="shared" si="50"/>
        <v>2.452266547725551E-4</v>
      </c>
      <c r="M289" s="18"/>
      <c r="P289" s="13" t="str">
        <f t="shared" si="45"/>
        <v>10/04/2024 16:00:00</v>
      </c>
      <c r="Q289" s="24">
        <f>EWMA!O294</f>
        <v>4.1272735459779719E-3</v>
      </c>
      <c r="R289">
        <f t="shared" si="51"/>
        <v>1.4950379328107602E-4</v>
      </c>
      <c r="T289" s="18"/>
      <c r="W289" s="13" t="str">
        <f t="shared" si="46"/>
        <v>10/04/2024 16:00:00</v>
      </c>
      <c r="X289" s="24">
        <f>EWMA!U294</f>
        <v>-5.4784651267188499E-3</v>
      </c>
      <c r="Y289">
        <f t="shared" si="52"/>
        <v>7.2733690441766205E-4</v>
      </c>
      <c r="AA289" s="18"/>
      <c r="AD289" s="13" t="str">
        <f t="shared" si="47"/>
        <v>10/04/2024 16:00:00</v>
      </c>
      <c r="AE289" s="24">
        <f>EWMA!AA294</f>
        <v>-6.3527350783954073E-3</v>
      </c>
      <c r="AF289">
        <f t="shared" si="53"/>
        <v>1.9984853700080626E-4</v>
      </c>
      <c r="AH289" s="18"/>
      <c r="AK289" s="13" t="str">
        <f t="shared" si="48"/>
        <v>10/04/2024 16:00:00</v>
      </c>
      <c r="AL289" s="24">
        <f>EWMA!AG294</f>
        <v>1.5718452214776576E-2</v>
      </c>
      <c r="AM289">
        <f t="shared" si="54"/>
        <v>8.5467847990676775E-4</v>
      </c>
      <c r="AO289" s="18"/>
    </row>
    <row r="290" spans="2:41" x14ac:dyDescent="0.2">
      <c r="B290" s="13" t="str">
        <f>EWMA!B295</f>
        <v>11/04/2024 16:00:00</v>
      </c>
      <c r="C290" s="24">
        <f>EWMA!C295</f>
        <v>4.2360921815467849E-2</v>
      </c>
      <c r="D290">
        <f t="shared" si="49"/>
        <v>2.3226337075648039E-4</v>
      </c>
      <c r="F290" s="18"/>
      <c r="I290" s="13" t="str">
        <f t="shared" si="44"/>
        <v>11/04/2024 16:00:00</v>
      </c>
      <c r="J290" s="24">
        <f>EWMA!I295</f>
        <v>1.6533709965863008E-2</v>
      </c>
      <c r="K290">
        <f t="shared" si="50"/>
        <v>2.3093104615584575E-4</v>
      </c>
      <c r="M290" s="18"/>
      <c r="P290" s="13" t="str">
        <f t="shared" si="45"/>
        <v>11/04/2024 16:00:00</v>
      </c>
      <c r="Q290" s="24">
        <f>EWMA!O295</f>
        <v>-4.8065165249476394E-3</v>
      </c>
      <c r="R290">
        <f t="shared" si="51"/>
        <v>1.4625668230138666E-4</v>
      </c>
      <c r="T290" s="18"/>
      <c r="W290" s="13" t="str">
        <f t="shared" si="46"/>
        <v>11/04/2024 16:00:00</v>
      </c>
      <c r="X290" s="24">
        <f>EWMA!U295</f>
        <v>2.263154435296828E-2</v>
      </c>
      <c r="Y290">
        <f t="shared" si="52"/>
        <v>6.6760427185451636E-4</v>
      </c>
      <c r="AA290" s="18"/>
      <c r="AD290" s="13" t="str">
        <f t="shared" si="47"/>
        <v>11/04/2024 16:00:00</v>
      </c>
      <c r="AE290" s="24">
        <f>EWMA!AA295</f>
        <v>-1.8347063217146983E-3</v>
      </c>
      <c r="AF290">
        <f t="shared" si="53"/>
        <v>1.9389900402587792E-4</v>
      </c>
      <c r="AH290" s="18"/>
      <c r="AK290" s="13" t="str">
        <f t="shared" si="48"/>
        <v>11/04/2024 16:00:00</v>
      </c>
      <c r="AL290" s="24">
        <f>EWMA!AG295</f>
        <v>9.3760453511543863E-3</v>
      </c>
      <c r="AM290">
        <f t="shared" si="54"/>
        <v>8.0391513522146661E-4</v>
      </c>
      <c r="AO290" s="18"/>
    </row>
    <row r="291" spans="2:41" x14ac:dyDescent="0.2">
      <c r="B291" s="13" t="str">
        <f>EWMA!B296</f>
        <v>12/04/2024 16:00:00</v>
      </c>
      <c r="C291" s="24">
        <f>EWMA!C296</f>
        <v>8.5896031407790355E-3</v>
      </c>
      <c r="D291">
        <f t="shared" si="49"/>
        <v>3.9846385890943429E-4</v>
      </c>
      <c r="F291" s="18"/>
      <c r="I291" s="13" t="str">
        <f t="shared" si="44"/>
        <v>12/04/2024 16:00:00</v>
      </c>
      <c r="J291" s="24">
        <f>EWMA!I296</f>
        <v>-1.5566176026700183E-2</v>
      </c>
      <c r="K291">
        <f t="shared" si="50"/>
        <v>2.451715644280911E-4</v>
      </c>
      <c r="M291" s="18"/>
      <c r="P291" s="13" t="str">
        <f t="shared" si="45"/>
        <v>12/04/2024 16:00:00</v>
      </c>
      <c r="Q291" s="24">
        <f>EWMA!O296</f>
        <v>-1.8264494009852972E-2</v>
      </c>
      <c r="R291">
        <f t="shared" si="51"/>
        <v>1.439410431556509E-4</v>
      </c>
      <c r="T291" s="18"/>
      <c r="W291" s="13" t="str">
        <f t="shared" si="46"/>
        <v>12/04/2024 16:00:00</v>
      </c>
      <c r="X291" s="24">
        <f>EWMA!U296</f>
        <v>-2.5382073271417161E-2</v>
      </c>
      <c r="Y291">
        <f t="shared" si="52"/>
        <v>6.6205740278105826E-4</v>
      </c>
      <c r="AA291" s="18"/>
      <c r="AD291" s="13" t="str">
        <f t="shared" si="47"/>
        <v>12/04/2024 16:00:00</v>
      </c>
      <c r="AE291" s="24">
        <f>EWMA!AA296</f>
        <v>-6.2761936357180305E-3</v>
      </c>
      <c r="AF291">
        <f t="shared" si="53"/>
        <v>1.8484568469046575E-4</v>
      </c>
      <c r="AH291" s="18"/>
      <c r="AK291" s="13" t="str">
        <f t="shared" si="48"/>
        <v>12/04/2024 16:00:00</v>
      </c>
      <c r="AL291" s="24">
        <f>EWMA!AG296</f>
        <v>-6.2930905905540504E-3</v>
      </c>
      <c r="AM291">
        <f t="shared" si="54"/>
        <v>7.4231376523970058E-4</v>
      </c>
      <c r="AO291" s="18"/>
    </row>
    <row r="292" spans="2:41" x14ac:dyDescent="0.2">
      <c r="B292" s="13" t="str">
        <f>EWMA!B297</f>
        <v>15/04/2024 16:00:00</v>
      </c>
      <c r="C292" s="24">
        <f>EWMA!C297</f>
        <v>-2.2106042777816807E-2</v>
      </c>
      <c r="D292">
        <f t="shared" si="49"/>
        <v>3.7599486341723234E-4</v>
      </c>
      <c r="F292" s="18"/>
      <c r="I292" s="13" t="str">
        <f t="shared" si="44"/>
        <v>15/04/2024 16:00:00</v>
      </c>
      <c r="J292" s="24">
        <f>EWMA!I297</f>
        <v>-1.3576949594687727E-2</v>
      </c>
      <c r="K292">
        <f t="shared" si="50"/>
        <v>2.5488256853629709E-4</v>
      </c>
      <c r="M292" s="18"/>
      <c r="P292" s="13" t="str">
        <f t="shared" si="45"/>
        <v>15/04/2024 16:00:00</v>
      </c>
      <c r="Q292" s="24">
        <f>EWMA!O297</f>
        <v>-8.6558746095816118E-3</v>
      </c>
      <c r="R292">
        <f t="shared" si="51"/>
        <v>1.7290277706622143E-4</v>
      </c>
      <c r="T292" s="18"/>
      <c r="W292" s="13" t="str">
        <f t="shared" si="46"/>
        <v>15/04/2024 16:00:00</v>
      </c>
      <c r="X292" s="24">
        <f>EWMA!U297</f>
        <v>-2.2656493718702674E-2</v>
      </c>
      <c r="Y292">
        <f t="shared" si="52"/>
        <v>6.7027018436203035E-4</v>
      </c>
      <c r="AA292" s="18"/>
      <c r="AD292" s="13" t="str">
        <f t="shared" si="47"/>
        <v>15/04/2024 16:00:00</v>
      </c>
      <c r="AE292" s="24">
        <f>EWMA!AA297</f>
        <v>-1.2084412652565791E-2</v>
      </c>
      <c r="AF292">
        <f t="shared" si="53"/>
        <v>1.8029978297061088E-4</v>
      </c>
      <c r="AH292" s="18"/>
      <c r="AK292" s="13" t="str">
        <f t="shared" si="48"/>
        <v>15/04/2024 16:00:00</v>
      </c>
      <c r="AL292" s="24">
        <f>EWMA!AG297</f>
        <v>-3.3259490150606703E-2</v>
      </c>
      <c r="AM292">
        <f t="shared" si="54"/>
        <v>6.8204229160388524E-4</v>
      </c>
      <c r="AO292" s="18"/>
    </row>
    <row r="293" spans="2:41" x14ac:dyDescent="0.2">
      <c r="B293" s="13" t="str">
        <f>EWMA!B298</f>
        <v>16/04/2024 16:00:00</v>
      </c>
      <c r="C293" s="24">
        <f>EWMA!C298</f>
        <v>-1.935336810312574E-2</v>
      </c>
      <c r="D293">
        <f t="shared" si="49"/>
        <v>3.9725820303365732E-4</v>
      </c>
      <c r="F293" s="18"/>
      <c r="I293" s="13" t="str">
        <f t="shared" si="44"/>
        <v>16/04/2024 16:00:00</v>
      </c>
      <c r="J293" s="24">
        <f>EWMA!I298</f>
        <v>-1.6351450746307115E-3</v>
      </c>
      <c r="K293">
        <f t="shared" si="50"/>
        <v>2.5782582437668805E-4</v>
      </c>
      <c r="M293" s="18"/>
      <c r="P293" s="13" t="str">
        <f t="shared" si="45"/>
        <v>16/04/2024 16:00:00</v>
      </c>
      <c r="Q293" s="24">
        <f>EWMA!O298</f>
        <v>-8.3474534471100672E-3</v>
      </c>
      <c r="R293">
        <f t="shared" si="51"/>
        <v>1.7310416664358116E-4</v>
      </c>
      <c r="T293" s="18"/>
      <c r="W293" s="13" t="str">
        <f t="shared" si="46"/>
        <v>16/04/2024 16:00:00</v>
      </c>
      <c r="X293" s="24">
        <f>EWMA!U298</f>
        <v>8.7892103904571323E-3</v>
      </c>
      <c r="Y293">
        <f t="shared" si="52"/>
        <v>6.6456970352126701E-4</v>
      </c>
      <c r="AA293" s="18"/>
      <c r="AD293" s="13" t="str">
        <f t="shared" si="47"/>
        <v>16/04/2024 16:00:00</v>
      </c>
      <c r="AE293" s="24">
        <f>EWMA!AA298</f>
        <v>6.5245049555020667E-5</v>
      </c>
      <c r="AF293">
        <f t="shared" si="53"/>
        <v>1.8687164725896192E-4</v>
      </c>
      <c r="AH293" s="18"/>
      <c r="AK293" s="13" t="str">
        <f t="shared" si="48"/>
        <v>16/04/2024 16:00:00</v>
      </c>
      <c r="AL293" s="24">
        <f>EWMA!AG298</f>
        <v>6.7195522288380537E-3</v>
      </c>
      <c r="AM293">
        <f t="shared" si="54"/>
        <v>7.3444636901443092E-4</v>
      </c>
      <c r="AO293" s="18"/>
    </row>
    <row r="294" spans="2:41" x14ac:dyDescent="0.2">
      <c r="B294" s="13" t="str">
        <f>EWMA!B299</f>
        <v>17/04/2024 16:00:00</v>
      </c>
      <c r="C294" s="24">
        <f>EWMA!C299</f>
        <v>-8.1807320901940254E-3</v>
      </c>
      <c r="D294">
        <f t="shared" si="49"/>
        <v>4.0498392289518522E-4</v>
      </c>
      <c r="F294" s="18"/>
      <c r="I294" s="13" t="str">
        <f t="shared" si="44"/>
        <v>17/04/2024 16:00:00</v>
      </c>
      <c r="J294" s="24">
        <f>EWMA!I299</f>
        <v>-1.119046236122706E-2</v>
      </c>
      <c r="K294">
        <f t="shared" si="50"/>
        <v>2.4231058514348849E-4</v>
      </c>
      <c r="M294" s="18"/>
      <c r="P294" s="13" t="str">
        <f t="shared" si="45"/>
        <v>17/04/2024 16:00:00</v>
      </c>
      <c r="Q294" s="24">
        <f>EWMA!O299</f>
        <v>7.6755792434080202E-4</v>
      </c>
      <c r="R294">
        <f t="shared" si="51"/>
        <v>1.7276105108455399E-4</v>
      </c>
      <c r="T294" s="18"/>
      <c r="W294" s="13" t="str">
        <f t="shared" si="46"/>
        <v>17/04/2024 16:00:00</v>
      </c>
      <c r="X294" s="24">
        <f>EWMA!U299</f>
        <v>-1.2552858039760955E-2</v>
      </c>
      <c r="Y294">
        <f t="shared" si="52"/>
        <v>6.1583698259567391E-4</v>
      </c>
      <c r="AA294" s="18"/>
      <c r="AD294" s="13" t="str">
        <f t="shared" si="47"/>
        <v>17/04/2024 16:00:00</v>
      </c>
      <c r="AE294" s="24">
        <f>EWMA!AA299</f>
        <v>7.3914653683684146E-4</v>
      </c>
      <c r="AF294">
        <f t="shared" si="53"/>
        <v>1.781849081821002E-4</v>
      </c>
      <c r="AH294" s="18"/>
      <c r="AK294" s="13" t="str">
        <f t="shared" si="48"/>
        <v>17/04/2024 16:00:00</v>
      </c>
      <c r="AL294" s="24">
        <f>EWMA!AG299</f>
        <v>-6.7195522288380173E-3</v>
      </c>
      <c r="AM294">
        <f t="shared" si="54"/>
        <v>6.7551651880472902E-4</v>
      </c>
      <c r="AO294" s="18"/>
    </row>
    <row r="295" spans="2:41" x14ac:dyDescent="0.2">
      <c r="B295" s="13" t="str">
        <f>EWMA!B300</f>
        <v>18/04/2024 16:00:00</v>
      </c>
      <c r="C295" s="24">
        <f>EWMA!C300</f>
        <v>-5.7306747089850953E-3</v>
      </c>
      <c r="D295">
        <f t="shared" si="49"/>
        <v>3.8117729911499895E-4</v>
      </c>
      <c r="F295" s="18"/>
      <c r="I295" s="13" t="str">
        <f t="shared" si="44"/>
        <v>18/04/2024 16:00:00</v>
      </c>
      <c r="J295" s="24">
        <f>EWMA!I300</f>
        <v>-1.1428695823622744E-2</v>
      </c>
      <c r="K295">
        <f t="shared" si="50"/>
        <v>2.4060091915041951E-4</v>
      </c>
      <c r="M295" s="18"/>
      <c r="P295" s="13" t="str">
        <f t="shared" si="45"/>
        <v>18/04/2024 16:00:00</v>
      </c>
      <c r="Q295" s="24">
        <f>EWMA!O300</f>
        <v>7.4529758627434666E-3</v>
      </c>
      <c r="R295">
        <f t="shared" si="51"/>
        <v>1.6554385460132326E-4</v>
      </c>
      <c r="T295" s="18"/>
      <c r="W295" s="13" t="str">
        <f t="shared" si="46"/>
        <v>18/04/2024 16:00:00</v>
      </c>
      <c r="X295" s="24">
        <f>EWMA!U300</f>
        <v>-2.6749779899165334E-2</v>
      </c>
      <c r="Y295">
        <f t="shared" si="52"/>
        <v>5.8000913309025045E-4</v>
      </c>
      <c r="AA295" s="18"/>
      <c r="AD295" s="13" t="str">
        <f t="shared" si="47"/>
        <v>18/04/2024 16:00:00</v>
      </c>
      <c r="AE295" s="24">
        <f>EWMA!AA300</f>
        <v>-1.1936394261662358E-2</v>
      </c>
      <c r="AF295">
        <f t="shared" si="53"/>
        <v>1.7042104566076044E-4</v>
      </c>
      <c r="AH295" s="18"/>
      <c r="AK295" s="13" t="str">
        <f t="shared" si="48"/>
        <v>18/04/2024 16:00:00</v>
      </c>
      <c r="AL295" s="24">
        <f>EWMA!AG300</f>
        <v>-8.3410546961461152E-3</v>
      </c>
      <c r="AM295">
        <f t="shared" si="54"/>
        <v>6.2247965361599726E-4</v>
      </c>
      <c r="AO295" s="18"/>
    </row>
    <row r="296" spans="2:41" x14ac:dyDescent="0.2">
      <c r="B296" s="13" t="str">
        <f>EWMA!B301</f>
        <v>19/04/2024 16:00:00</v>
      </c>
      <c r="C296" s="24">
        <f>EWMA!C301</f>
        <v>-1.2287830793693253E-2</v>
      </c>
      <c r="D296">
        <f t="shared" si="49"/>
        <v>3.563433040591475E-4</v>
      </c>
      <c r="F296" s="18"/>
      <c r="I296" s="13" t="str">
        <f t="shared" si="44"/>
        <v>19/04/2024 16:00:00</v>
      </c>
      <c r="J296" s="24">
        <f>EWMA!I301</f>
        <v>-2.5944651504319662E-2</v>
      </c>
      <c r="K296">
        <f t="shared" si="50"/>
        <v>2.3960102990733896E-4</v>
      </c>
      <c r="M296" s="18"/>
      <c r="P296" s="13" t="str">
        <f t="shared" si="45"/>
        <v>19/04/2024 16:00:00</v>
      </c>
      <c r="Q296" s="24">
        <f>EWMA!O301</f>
        <v>1.5304011259872805E-2</v>
      </c>
      <c r="R296">
        <f t="shared" si="51"/>
        <v>1.6454359859371698E-4</v>
      </c>
      <c r="T296" s="18"/>
      <c r="W296" s="13" t="str">
        <f t="shared" si="46"/>
        <v>19/04/2024 16:00:00</v>
      </c>
      <c r="X296" s="24">
        <f>EWMA!U301</f>
        <v>-3.387484191726952E-2</v>
      </c>
      <c r="Y296">
        <f t="shared" si="52"/>
        <v>6.0355613673931236E-4</v>
      </c>
      <c r="AA296" s="18"/>
      <c r="AD296" s="13" t="str">
        <f t="shared" si="47"/>
        <v>19/04/2024 16:00:00</v>
      </c>
      <c r="AE296" s="24">
        <f>EWMA!AA301</f>
        <v>1.5163338399672198E-3</v>
      </c>
      <c r="AF296">
        <f t="shared" si="53"/>
        <v>1.776252671165438E-4</v>
      </c>
      <c r="AH296" s="18"/>
      <c r="AK296" s="13" t="str">
        <f t="shared" si="48"/>
        <v>19/04/2024 16:00:00</v>
      </c>
      <c r="AL296" s="24">
        <f>EWMA!AG301</f>
        <v>-1.6230206034359162E-2</v>
      </c>
      <c r="AM296">
        <f t="shared" si="54"/>
        <v>5.7718831186682779E-4</v>
      </c>
      <c r="AO296" s="18"/>
    </row>
    <row r="297" spans="2:41" x14ac:dyDescent="0.2">
      <c r="B297" s="13" t="str">
        <f>EWMA!B302</f>
        <v>22/04/2024 16:00:00</v>
      </c>
      <c r="C297" s="24">
        <f>EWMA!C302</f>
        <v>5.0779942269434828E-3</v>
      </c>
      <c r="D297">
        <f t="shared" si="49"/>
        <v>3.4580654230677473E-4</v>
      </c>
      <c r="F297" s="18"/>
      <c r="I297" s="13" t="str">
        <f t="shared" si="44"/>
        <v>22/04/2024 16:00:00</v>
      </c>
      <c r="J297" s="24">
        <f>EWMA!I302</f>
        <v>1.4778874115294518E-2</v>
      </c>
      <c r="K297">
        <f t="shared" si="50"/>
        <v>2.929466898352024E-4</v>
      </c>
      <c r="M297" s="18"/>
      <c r="P297" s="13" t="str">
        <f t="shared" si="45"/>
        <v>22/04/2024 16:00:00</v>
      </c>
      <c r="Q297" s="24">
        <f>EWMA!O302</f>
        <v>1.1928570865273812E-2</v>
      </c>
      <c r="R297">
        <f t="shared" si="51"/>
        <v>1.8150817267092472E-4</v>
      </c>
      <c r="T297" s="18"/>
      <c r="W297" s="13" t="str">
        <f t="shared" si="46"/>
        <v>22/04/2024 16:00:00</v>
      </c>
      <c r="X297" s="24">
        <f>EWMA!U302</f>
        <v>1.5109631391766134E-2</v>
      </c>
      <c r="Y297">
        <f t="shared" si="52"/>
        <v>6.6793953950818638E-4</v>
      </c>
      <c r="AA297" s="18"/>
      <c r="AD297" s="13" t="str">
        <f t="shared" si="47"/>
        <v>22/04/2024 16:00:00</v>
      </c>
      <c r="AE297" s="24">
        <f>EWMA!AA302</f>
        <v>2.9820005871838908E-3</v>
      </c>
      <c r="AF297">
        <f t="shared" si="53"/>
        <v>1.7009264424358374E-4</v>
      </c>
      <c r="AH297" s="18"/>
      <c r="AK297" s="13" t="str">
        <f t="shared" si="48"/>
        <v>22/04/2024 16:00:00</v>
      </c>
      <c r="AL297" s="24">
        <f>EWMA!AG302</f>
        <v>1.2743224185813E-2</v>
      </c>
      <c r="AM297">
        <f t="shared" si="54"/>
        <v>5.5580880527599517E-4</v>
      </c>
      <c r="AO297" s="18"/>
    </row>
    <row r="298" spans="2:41" x14ac:dyDescent="0.2">
      <c r="B298" s="13" t="str">
        <f>EWMA!B303</f>
        <v>23/04/2024 16:00:00</v>
      </c>
      <c r="C298" s="24">
        <f>EWMA!C303</f>
        <v>6.3713625402651809E-3</v>
      </c>
      <c r="D298">
        <f t="shared" si="49"/>
        <v>3.238042327526852E-4</v>
      </c>
      <c r="F298" s="18"/>
      <c r="I298" s="13" t="str">
        <f t="shared" si="44"/>
        <v>23/04/2024 16:00:00</v>
      </c>
      <c r="J298" s="24">
        <f>EWMA!I303</f>
        <v>1.2949700261494035E-2</v>
      </c>
      <c r="K298">
        <f t="shared" si="50"/>
        <v>2.9549134871200772E-4</v>
      </c>
      <c r="M298" s="18"/>
      <c r="P298" s="13" t="str">
        <f t="shared" si="45"/>
        <v>23/04/2024 16:00:00</v>
      </c>
      <c r="Q298" s="24">
        <f>EWMA!O303</f>
        <v>5.727145623141831E-3</v>
      </c>
      <c r="R298">
        <f t="shared" si="51"/>
        <v>1.8758501278454378E-4</v>
      </c>
      <c r="T298" s="18"/>
      <c r="W298" s="13" t="str">
        <f t="shared" si="46"/>
        <v>23/04/2024 16:00:00</v>
      </c>
      <c r="X298" s="24">
        <f>EWMA!U303</f>
        <v>4.1926356863308367E-2</v>
      </c>
      <c r="Y298">
        <f t="shared" si="52"/>
        <v>6.3397339862721871E-4</v>
      </c>
      <c r="AA298" s="18"/>
      <c r="AD298" s="13" t="str">
        <f t="shared" si="47"/>
        <v>23/04/2024 16:00:00</v>
      </c>
      <c r="AE298" s="24">
        <f>EWMA!AA303</f>
        <v>1.3202014339409627E-2</v>
      </c>
      <c r="AF298">
        <f t="shared" si="53"/>
        <v>1.6397252364610136E-4</v>
      </c>
      <c r="AH298" s="18"/>
      <c r="AK298" s="13" t="str">
        <f t="shared" si="48"/>
        <v>23/04/2024 16:00:00</v>
      </c>
      <c r="AL298" s="24">
        <f>EWMA!AG303</f>
        <v>2.7083250092940277E-2</v>
      </c>
      <c r="AM298">
        <f t="shared" si="54"/>
        <v>5.2646527711571259E-4</v>
      </c>
      <c r="AO298" s="18"/>
    </row>
    <row r="299" spans="2:41" x14ac:dyDescent="0.2">
      <c r="B299" s="13" t="str">
        <f>EWMA!B304</f>
        <v>24/04/2024 16:00:00</v>
      </c>
      <c r="C299" s="24">
        <f>EWMA!C304</f>
        <v>1.2622220448546821E-2</v>
      </c>
      <c r="D299">
        <f t="shared" si="49"/>
        <v>3.0548282959671444E-4</v>
      </c>
      <c r="F299" s="18"/>
      <c r="I299" s="13" t="str">
        <f t="shared" si="44"/>
        <v>24/04/2024 16:00:00</v>
      </c>
      <c r="J299" s="24">
        <f>EWMA!I304</f>
        <v>-1.6567362903509429E-2</v>
      </c>
      <c r="K299">
        <f t="shared" si="50"/>
        <v>2.927100105796467E-4</v>
      </c>
      <c r="M299" s="18"/>
      <c r="P299" s="13" t="str">
        <f t="shared" si="45"/>
        <v>24/04/2024 16:00:00</v>
      </c>
      <c r="Q299" s="24">
        <f>EWMA!O304</f>
        <v>4.4115015481916526E-3</v>
      </c>
      <c r="R299">
        <f t="shared" si="51"/>
        <v>1.8210620320294126E-4</v>
      </c>
      <c r="T299" s="18"/>
      <c r="W299" s="13" t="str">
        <f t="shared" si="46"/>
        <v>24/04/2024 16:00:00</v>
      </c>
      <c r="X299" s="24">
        <f>EWMA!U304</f>
        <v>-5.3120974848899416E-3</v>
      </c>
      <c r="Y299">
        <f t="shared" si="52"/>
        <v>7.5634042055340155E-4</v>
      </c>
      <c r="AA299" s="18"/>
      <c r="AD299" s="13" t="str">
        <f t="shared" si="47"/>
        <v>24/04/2024 16:00:00</v>
      </c>
      <c r="AE299" s="24">
        <f>EWMA!AA304</f>
        <v>-6.9165264504582357E-4</v>
      </c>
      <c r="AF299">
        <f t="shared" si="53"/>
        <v>1.7500284661141726E-4</v>
      </c>
      <c r="AH299" s="18"/>
      <c r="AK299" s="13" t="str">
        <f t="shared" si="48"/>
        <v>24/04/2024 16:00:00</v>
      </c>
      <c r="AL299" s="24">
        <f>EWMA!AG304</f>
        <v>-1.1164347685966648E-2</v>
      </c>
      <c r="AM299">
        <f t="shared" si="54"/>
        <v>5.5716165793941478E-4</v>
      </c>
      <c r="AO299" s="18"/>
    </row>
    <row r="300" spans="2:41" x14ac:dyDescent="0.2">
      <c r="B300" s="13" t="str">
        <f>EWMA!B305</f>
        <v>25/04/2024 16:00:00</v>
      </c>
      <c r="C300" s="24">
        <f>EWMA!C305</f>
        <v>5.1341176774868519E-3</v>
      </c>
      <c r="D300">
        <f t="shared" si="49"/>
        <v>3.0086499833767828E-4</v>
      </c>
      <c r="F300" s="18"/>
      <c r="I300" s="13" t="str">
        <f t="shared" si="44"/>
        <v>25/04/2024 16:00:00</v>
      </c>
      <c r="J300" s="24">
        <f>EWMA!I305</f>
        <v>-1.6673714666010097E-2</v>
      </c>
      <c r="K300">
        <f t="shared" si="50"/>
        <v>3.0088401610415877E-4</v>
      </c>
      <c r="M300" s="18"/>
      <c r="P300" s="13" t="str">
        <f t="shared" si="45"/>
        <v>25/04/2024 16:00:00</v>
      </c>
      <c r="Q300" s="24">
        <f>EWMA!O305</f>
        <v>1.0399972100894321E-2</v>
      </c>
      <c r="R300">
        <f t="shared" si="51"/>
        <v>1.7584152286011226E-4</v>
      </c>
      <c r="T300" s="18"/>
      <c r="W300" s="13" t="str">
        <f t="shared" si="46"/>
        <v>25/04/2024 16:00:00</v>
      </c>
      <c r="X300" s="24">
        <f>EWMA!U305</f>
        <v>-1.5229395671482856E-3</v>
      </c>
      <c r="Y300">
        <f t="shared" si="52"/>
        <v>6.9352793428311646E-4</v>
      </c>
      <c r="AA300" s="18"/>
      <c r="AD300" s="13" t="str">
        <f t="shared" si="47"/>
        <v>25/04/2024 16:00:00</v>
      </c>
      <c r="AE300" s="24">
        <f>EWMA!AA305</f>
        <v>-8.4359897281865613E-4</v>
      </c>
      <c r="AF300">
        <f t="shared" si="53"/>
        <v>1.6755039550453611E-4</v>
      </c>
      <c r="AH300" s="18"/>
      <c r="AK300" s="13" t="str">
        <f t="shared" si="48"/>
        <v>25/04/2024 16:00:00</v>
      </c>
      <c r="AL300" s="24">
        <f>EWMA!AG305</f>
        <v>9.8886339106574947E-3</v>
      </c>
      <c r="AM300">
        <f t="shared" si="54"/>
        <v>5.2390851164415024E-4</v>
      </c>
      <c r="AO300" s="18"/>
    </row>
    <row r="301" spans="2:41" x14ac:dyDescent="0.2">
      <c r="B301" s="13" t="str">
        <f>EWMA!B306</f>
        <v>26/04/2024 16:00:00</v>
      </c>
      <c r="C301" s="24">
        <f>EWMA!C306</f>
        <v>-3.4788796547335459E-3</v>
      </c>
      <c r="D301">
        <f t="shared" si="49"/>
        <v>2.8341415134484996E-4</v>
      </c>
      <c r="F301" s="18"/>
      <c r="I301" s="13" t="str">
        <f t="shared" si="44"/>
        <v>26/04/2024 16:00:00</v>
      </c>
      <c r="J301" s="24">
        <f>EWMA!I306</f>
        <v>3.3686561483780839E-2</v>
      </c>
      <c r="K301">
        <f t="shared" si="50"/>
        <v>3.0859411044244179E-4</v>
      </c>
      <c r="M301" s="18"/>
      <c r="P301" s="13" t="str">
        <f t="shared" si="45"/>
        <v>26/04/2024 16:00:00</v>
      </c>
      <c r="Q301" s="24">
        <f>EWMA!O306</f>
        <v>3.6839127328551517E-3</v>
      </c>
      <c r="R301">
        <f t="shared" si="51"/>
        <v>1.7907223094979654E-4</v>
      </c>
      <c r="T301" s="18"/>
      <c r="W301" s="13" t="str">
        <f t="shared" si="46"/>
        <v>26/04/2024 16:00:00</v>
      </c>
      <c r="X301" s="24">
        <f>EWMA!U306</f>
        <v>2.7249642447375322E-2</v>
      </c>
      <c r="Y301">
        <f t="shared" si="52"/>
        <v>6.344070521538287E-4</v>
      </c>
      <c r="AA301" s="18"/>
      <c r="AD301" s="13" t="str">
        <f t="shared" si="47"/>
        <v>26/04/2024 16:00:00</v>
      </c>
      <c r="AE301" s="24">
        <f>EWMA!AA306</f>
        <v>6.7061103829566242E-4</v>
      </c>
      <c r="AF301">
        <f t="shared" si="53"/>
        <v>1.608665147601388E-4</v>
      </c>
      <c r="AH301" s="18"/>
      <c r="AK301" s="13" t="str">
        <f t="shared" si="48"/>
        <v>26/04/2024 16:00:00</v>
      </c>
      <c r="AL301" s="24">
        <f>EWMA!AG306</f>
        <v>1.9129608894340702E-3</v>
      </c>
      <c r="AM301">
        <f t="shared" si="54"/>
        <v>4.9129519069078401E-4</v>
      </c>
      <c r="AO301" s="18"/>
    </row>
    <row r="302" spans="2:41" x14ac:dyDescent="0.2">
      <c r="B302" s="13" t="str">
        <f>EWMA!B307</f>
        <v>29/04/2024 16:00:00</v>
      </c>
      <c r="C302" s="24">
        <f>EWMA!C307</f>
        <v>2.450531024782426E-2</v>
      </c>
      <c r="D302">
        <f t="shared" si="49"/>
        <v>2.6628287554949484E-4</v>
      </c>
      <c r="F302" s="18"/>
      <c r="I302" s="13" t="str">
        <f t="shared" si="44"/>
        <v>29/04/2024 16:00:00</v>
      </c>
      <c r="J302" s="24">
        <f>EWMA!I307</f>
        <v>7.432504125006777E-3</v>
      </c>
      <c r="K302">
        <f t="shared" si="50"/>
        <v>4.0120179401396082E-4</v>
      </c>
      <c r="M302" s="18"/>
      <c r="P302" s="13" t="str">
        <f t="shared" si="45"/>
        <v>29/04/2024 16:00:00</v>
      </c>
      <c r="Q302" s="24">
        <f>EWMA!O307</f>
        <v>2.6488486982600662E-3</v>
      </c>
      <c r="R302">
        <f t="shared" si="51"/>
        <v>1.7252199344497038E-4</v>
      </c>
      <c r="T302" s="18"/>
      <c r="W302" s="13" t="str">
        <f t="shared" si="46"/>
        <v>29/04/2024 16:00:00</v>
      </c>
      <c r="X302" s="24">
        <f>EWMA!U307</f>
        <v>-2.1361126999368155E-2</v>
      </c>
      <c r="Y302">
        <f t="shared" si="52"/>
        <v>6.5521322285924514E-4</v>
      </c>
      <c r="AA302" s="18"/>
      <c r="AD302" s="13" t="str">
        <f t="shared" si="47"/>
        <v>29/04/2024 16:00:00</v>
      </c>
      <c r="AE302" s="24">
        <f>EWMA!AA307</f>
        <v>-1.1571383680258203E-2</v>
      </c>
      <c r="AF302">
        <f t="shared" si="53"/>
        <v>1.5482483070335617E-4</v>
      </c>
      <c r="AH302" s="18"/>
      <c r="AK302" s="13" t="str">
        <f t="shared" si="48"/>
        <v>29/04/2024 16:00:00</v>
      </c>
      <c r="AL302" s="24">
        <f>EWMA!AG307</f>
        <v>1.2732772689516211E-3</v>
      </c>
      <c r="AM302">
        <f t="shared" si="54"/>
        <v>4.525315769639169E-4</v>
      </c>
      <c r="AO302" s="18"/>
    </row>
    <row r="303" spans="2:41" x14ac:dyDescent="0.2">
      <c r="B303" s="13" t="str">
        <f>EWMA!B308</f>
        <v>30/04/2024 16:00:00</v>
      </c>
      <c r="C303" s="24">
        <f>EWMA!C308</f>
        <v>-1.8439867514427888E-2</v>
      </c>
      <c r="D303">
        <f t="shared" si="49"/>
        <v>3.0969960592640853E-4</v>
      </c>
      <c r="F303" s="18"/>
      <c r="I303" s="13" t="str">
        <f t="shared" si="44"/>
        <v>30/04/2024 16:00:00</v>
      </c>
      <c r="J303" s="24">
        <f>EWMA!I308</f>
        <v>-3.3490038444296287E-2</v>
      </c>
      <c r="K303">
        <f t="shared" si="50"/>
        <v>3.7660527394816782E-4</v>
      </c>
      <c r="M303" s="18"/>
      <c r="P303" s="13" t="str">
        <f t="shared" si="45"/>
        <v>30/04/2024 16:00:00</v>
      </c>
      <c r="Q303" s="24">
        <f>EWMA!O308</f>
        <v>-3.089378781001928E-2</v>
      </c>
      <c r="R303">
        <f t="shared" si="51"/>
        <v>1.6597136387906097E-4</v>
      </c>
      <c r="T303" s="18"/>
      <c r="W303" s="13" t="str">
        <f t="shared" si="46"/>
        <v>30/04/2024 16:00:00</v>
      </c>
      <c r="X303" s="24">
        <f>EWMA!U308</f>
        <v>1.3917847379990791E-2</v>
      </c>
      <c r="Y303">
        <f t="shared" si="52"/>
        <v>6.4531711226412179E-4</v>
      </c>
      <c r="AA303" s="18"/>
      <c r="AD303" s="13" t="str">
        <f t="shared" si="47"/>
        <v>30/04/2024 16:00:00</v>
      </c>
      <c r="AE303" s="24">
        <f>EWMA!AA308</f>
        <v>-1.2991485153849607E-2</v>
      </c>
      <c r="AF303">
        <f t="shared" si="53"/>
        <v>1.6273070069134686E-4</v>
      </c>
      <c r="AH303" s="18"/>
      <c r="AK303" s="13" t="str">
        <f t="shared" si="48"/>
        <v>30/04/2024 16:00:00</v>
      </c>
      <c r="AL303" s="24">
        <f>EWMA!AG308</f>
        <v>-1.4257350035367589E-2</v>
      </c>
      <c r="AM303">
        <f t="shared" si="54"/>
        <v>4.1744052655549256E-4</v>
      </c>
      <c r="AO303" s="18"/>
    </row>
    <row r="304" spans="2:41" x14ac:dyDescent="0.2">
      <c r="B304" s="13" t="str">
        <f>EWMA!B309</f>
        <v>01/05/2024 16:00:00</v>
      </c>
      <c r="C304" s="24">
        <f>EWMA!C309</f>
        <v>-6.0654427333962507E-3</v>
      </c>
      <c r="D304">
        <f t="shared" si="49"/>
        <v>3.2272911644154798E-4</v>
      </c>
      <c r="F304" s="18"/>
      <c r="I304" s="13" t="str">
        <f t="shared" si="44"/>
        <v>01/05/2024 16:00:00</v>
      </c>
      <c r="J304" s="24">
        <f>EWMA!I309</f>
        <v>2.2599831917240992E-2</v>
      </c>
      <c r="K304">
        <f t="shared" si="50"/>
        <v>4.6109179822659984E-4</v>
      </c>
      <c r="M304" s="18"/>
      <c r="P304" s="13" t="str">
        <f t="shared" si="45"/>
        <v>01/05/2024 16:00:00</v>
      </c>
      <c r="Q304" s="24">
        <f>EWMA!O309</f>
        <v>-1.0221341716036806E-2</v>
      </c>
      <c r="R304">
        <f t="shared" si="51"/>
        <v>2.5480729575490642E-4</v>
      </c>
      <c r="T304" s="18"/>
      <c r="W304" s="13" t="str">
        <f t="shared" si="46"/>
        <v>01/05/2024 16:00:00</v>
      </c>
      <c r="X304" s="24">
        <f>EWMA!U309</f>
        <v>-4.4927069204076867E-3</v>
      </c>
      <c r="Y304">
        <f t="shared" si="52"/>
        <v>6.1015411154217883E-4</v>
      </c>
      <c r="AA304" s="18"/>
      <c r="AD304" s="13" t="str">
        <f t="shared" si="47"/>
        <v>01/05/2024 16:00:00</v>
      </c>
      <c r="AE304" s="24">
        <f>EWMA!AA309</f>
        <v>-2.0442459604796383E-2</v>
      </c>
      <c r="AF304">
        <f t="shared" si="53"/>
        <v>1.7333381148557111E-4</v>
      </c>
      <c r="AH304" s="18"/>
      <c r="AK304" s="13" t="str">
        <f t="shared" si="48"/>
        <v>01/05/2024 16:00:00</v>
      </c>
      <c r="AL304" s="24">
        <f>EWMA!AG309</f>
        <v>-7.4494271622136043E-3</v>
      </c>
      <c r="AM304">
        <f t="shared" si="54"/>
        <v>4.060216441826971E-4</v>
      </c>
      <c r="AO304" s="18"/>
    </row>
    <row r="305" spans="2:41" x14ac:dyDescent="0.2">
      <c r="B305" s="13" t="str">
        <f>EWMA!B310</f>
        <v>02/05/2024 16:00:00</v>
      </c>
      <c r="C305" s="24">
        <f>EWMA!C310</f>
        <v>2.1792700729467398E-2</v>
      </c>
      <c r="D305">
        <f t="shared" si="49"/>
        <v>3.041347964566031E-4</v>
      </c>
      <c r="F305" s="18"/>
      <c r="I305" s="13" t="str">
        <f t="shared" si="44"/>
        <v>02/05/2024 16:00:00</v>
      </c>
      <c r="J305" s="24">
        <f>EWMA!I310</f>
        <v>3.1455359205484874E-2</v>
      </c>
      <c r="K305">
        <f t="shared" si="50"/>
        <v>4.7605275114862196E-4</v>
      </c>
      <c r="M305" s="18"/>
      <c r="P305" s="13" t="str">
        <f t="shared" si="45"/>
        <v>02/05/2024 16:00:00</v>
      </c>
      <c r="Q305" s="24">
        <f>EWMA!O310</f>
        <v>6.8673013046620908E-3</v>
      </c>
      <c r="R305">
        <f t="shared" si="51"/>
        <v>2.4977310406870494E-4</v>
      </c>
      <c r="T305" s="18"/>
      <c r="W305" s="13" t="str">
        <f t="shared" si="46"/>
        <v>02/05/2024 16:00:00</v>
      </c>
      <c r="X305" s="24">
        <f>EWMA!U310</f>
        <v>-1.1320875624482085E-2</v>
      </c>
      <c r="Y305">
        <f t="shared" si="52"/>
        <v>5.6115694009102862E-4</v>
      </c>
      <c r="AA305" s="18"/>
      <c r="AD305" s="13" t="str">
        <f t="shared" si="47"/>
        <v>02/05/2024 16:00:00</v>
      </c>
      <c r="AE305" s="24">
        <f>EWMA!AA310</f>
        <v>-2.1966334681586468E-3</v>
      </c>
      <c r="AF305">
        <f t="shared" si="53"/>
        <v>2.0778566686479477E-4</v>
      </c>
      <c r="AH305" s="18"/>
      <c r="AK305" s="13" t="str">
        <f t="shared" si="48"/>
        <v>02/05/2024 16:00:00</v>
      </c>
      <c r="AL305" s="24">
        <f>EWMA!AG310</f>
        <v>8.7393338228455419E-3</v>
      </c>
      <c r="AM305">
        <f t="shared" si="54"/>
        <v>3.8096832132924406E-4</v>
      </c>
      <c r="AO305" s="18"/>
    </row>
    <row r="306" spans="2:41" x14ac:dyDescent="0.2">
      <c r="B306" s="13" t="str">
        <f>EWMA!B311</f>
        <v>03/05/2024 16:00:00</v>
      </c>
      <c r="C306" s="24">
        <f>EWMA!C311</f>
        <v>5.8095512753197624E-2</v>
      </c>
      <c r="D306">
        <f t="shared" si="49"/>
        <v>3.3120874810125937E-4</v>
      </c>
      <c r="F306" s="18"/>
      <c r="I306" s="13" t="str">
        <f t="shared" si="44"/>
        <v>03/05/2024 16:00:00</v>
      </c>
      <c r="J306" s="24">
        <f>EWMA!I311</f>
        <v>8.0339040474312461E-3</v>
      </c>
      <c r="K306">
        <f t="shared" si="50"/>
        <v>5.3738154391209502E-4</v>
      </c>
      <c r="M306" s="18"/>
      <c r="P306" s="13" t="str">
        <f t="shared" si="45"/>
        <v>03/05/2024 16:00:00</v>
      </c>
      <c r="Q306" s="24">
        <f>EWMA!O311</f>
        <v>-2.9908427802701233E-3</v>
      </c>
      <c r="R306">
        <f t="shared" si="51"/>
        <v>2.3951130478441822E-4</v>
      </c>
      <c r="T306" s="18"/>
      <c r="W306" s="13" t="str">
        <f t="shared" si="46"/>
        <v>03/05/2024 16:00:00</v>
      </c>
      <c r="X306" s="24">
        <f>EWMA!U311</f>
        <v>1.7493157447517119E-2</v>
      </c>
      <c r="Y306">
        <f t="shared" si="52"/>
        <v>5.2785618695013045E-4</v>
      </c>
      <c r="AA306" s="18"/>
      <c r="AD306" s="13" t="str">
        <f t="shared" si="47"/>
        <v>03/05/2024 16:00:00</v>
      </c>
      <c r="AE306" s="24">
        <f>EWMA!AA311</f>
        <v>5.6065616861695634E-3</v>
      </c>
      <c r="AF306">
        <f t="shared" si="53"/>
        <v>1.974895717856273E-4</v>
      </c>
      <c r="AH306" s="18"/>
      <c r="AK306" s="13" t="str">
        <f t="shared" si="48"/>
        <v>03/05/2024 16:00:00</v>
      </c>
      <c r="AL306" s="24">
        <f>EWMA!AG311</f>
        <v>4.5567404308851374E-2</v>
      </c>
      <c r="AM306">
        <f t="shared" si="54"/>
        <v>3.6050832100343065E-4</v>
      </c>
      <c r="AO306" s="18"/>
    </row>
    <row r="307" spans="2:41" x14ac:dyDescent="0.2">
      <c r="B307" s="13" t="str">
        <f>EWMA!B312</f>
        <v>06/05/2024 16:00:00</v>
      </c>
      <c r="C307" s="24">
        <f>EWMA!C312</f>
        <v>-9.1484929607891334E-3</v>
      </c>
      <c r="D307">
        <f t="shared" si="49"/>
        <v>6.455629826107622E-4</v>
      </c>
      <c r="F307" s="18"/>
      <c r="I307" s="13" t="str">
        <f t="shared" si="44"/>
        <v>06/05/2024 16:00:00</v>
      </c>
      <c r="J307" s="24">
        <f>EWMA!I312</f>
        <v>1.3283383280833293E-2</v>
      </c>
      <c r="K307">
        <f t="shared" si="50"/>
        <v>5.0009710550903079E-4</v>
      </c>
      <c r="M307" s="18"/>
      <c r="P307" s="13" t="str">
        <f t="shared" si="45"/>
        <v>06/05/2024 16:00:00</v>
      </c>
      <c r="Q307" s="24">
        <f>EWMA!O312</f>
        <v>1.2711378719766223E-2</v>
      </c>
      <c r="R307">
        <f t="shared" si="51"/>
        <v>2.2645459890815491E-4</v>
      </c>
      <c r="T307" s="18"/>
      <c r="W307" s="13" t="str">
        <f t="shared" si="46"/>
        <v>06/05/2024 16:00:00</v>
      </c>
      <c r="X307" s="24">
        <f>EWMA!U312</f>
        <v>2.3040370422796042E-2</v>
      </c>
      <c r="Y307">
        <f t="shared" si="52"/>
        <v>5.1566856389785945E-4</v>
      </c>
      <c r="AA307" s="18"/>
      <c r="AD307" s="13" t="str">
        <f t="shared" si="47"/>
        <v>06/05/2024 16:00:00</v>
      </c>
      <c r="AE307" s="24">
        <f>EWMA!AA312</f>
        <v>1.2968433051673665E-2</v>
      </c>
      <c r="AF307">
        <f t="shared" si="53"/>
        <v>1.9088365366576212E-4</v>
      </c>
      <c r="AH307" s="18"/>
      <c r="AK307" s="13" t="str">
        <f t="shared" si="48"/>
        <v>06/05/2024 16:00:00</v>
      </c>
      <c r="AL307" s="24">
        <f>EWMA!AG312</f>
        <v>1.4469378179375847E-2</v>
      </c>
      <c r="AM307">
        <f t="shared" si="54"/>
        <v>5.4207555856432027E-4</v>
      </c>
      <c r="AO307" s="18"/>
    </row>
    <row r="308" spans="2:41" x14ac:dyDescent="0.2">
      <c r="B308" s="13" t="str">
        <f>EWMA!B313</f>
        <v>07/05/2024 16:00:00</v>
      </c>
      <c r="C308" s="24">
        <f>EWMA!C313</f>
        <v>3.7900679792654901E-3</v>
      </c>
      <c r="D308">
        <f t="shared" si="49"/>
        <v>5.9937533974576676E-4</v>
      </c>
      <c r="F308" s="18"/>
      <c r="I308" s="13" t="str">
        <f t="shared" si="44"/>
        <v>07/05/2024 16:00:00</v>
      </c>
      <c r="J308" s="24">
        <f>EWMA!I313</f>
        <v>3.1791448368225726E-4</v>
      </c>
      <c r="K308">
        <f t="shared" si="50"/>
        <v>4.7773045761392049E-4</v>
      </c>
      <c r="M308" s="18"/>
      <c r="P308" s="13" t="str">
        <f t="shared" si="45"/>
        <v>07/05/2024 16:00:00</v>
      </c>
      <c r="Q308" s="24">
        <f>EWMA!O313</f>
        <v>2.2771342578163127E-3</v>
      </c>
      <c r="R308">
        <f t="shared" si="51"/>
        <v>2.2996543812153688E-4</v>
      </c>
      <c r="T308" s="18"/>
      <c r="W308" s="13" t="str">
        <f t="shared" si="46"/>
        <v>07/05/2024 16:00:00</v>
      </c>
      <c r="X308" s="24">
        <f>EWMA!U313</f>
        <v>-1.5424470325631752E-2</v>
      </c>
      <c r="Y308">
        <f t="shared" si="52"/>
        <v>5.2718226584330132E-4</v>
      </c>
      <c r="AA308" s="18"/>
      <c r="AD308" s="13" t="str">
        <f t="shared" si="47"/>
        <v>07/05/2024 16:00:00</v>
      </c>
      <c r="AE308" s="24">
        <f>EWMA!AA313</f>
        <v>8.1779651946518612E-3</v>
      </c>
      <c r="AF308">
        <f t="shared" si="53"/>
        <v>1.9861163207815643E-4</v>
      </c>
      <c r="AH308" s="18"/>
      <c r="AK308" s="13" t="str">
        <f t="shared" si="48"/>
        <v>07/05/2024 16:00:00</v>
      </c>
      <c r="AL308" s="24">
        <f>EWMA!AG313</f>
        <v>1.4362723673466899E-2</v>
      </c>
      <c r="AM308">
        <f t="shared" si="54"/>
        <v>5.1880219956857354E-4</v>
      </c>
      <c r="AO308" s="18"/>
    </row>
    <row r="309" spans="2:41" x14ac:dyDescent="0.2">
      <c r="B309" s="13" t="str">
        <f>EWMA!B314</f>
        <v>08/05/2024 16:00:00</v>
      </c>
      <c r="C309" s="24">
        <f>EWMA!C314</f>
        <v>1.8622999302434699E-3</v>
      </c>
      <c r="D309">
        <f t="shared" si="49"/>
        <v>5.5087412365373712E-4</v>
      </c>
      <c r="F309" s="18"/>
      <c r="I309" s="13" t="str">
        <f t="shared" si="44"/>
        <v>08/05/2024 16:00:00</v>
      </c>
      <c r="J309" s="24">
        <f>EWMA!I314</f>
        <v>-4.0344040282374646E-3</v>
      </c>
      <c r="K309">
        <f t="shared" si="50"/>
        <v>4.3996751780368023E-4</v>
      </c>
      <c r="M309" s="18"/>
      <c r="P309" s="13" t="str">
        <f t="shared" si="45"/>
        <v>08/05/2024 16:00:00</v>
      </c>
      <c r="Q309" s="24">
        <f>EWMA!O314</f>
        <v>-7.9948345330325141E-4</v>
      </c>
      <c r="R309">
        <f t="shared" si="51"/>
        <v>2.1748737649874547E-4</v>
      </c>
      <c r="T309" s="18"/>
      <c r="W309" s="13" t="str">
        <f t="shared" si="46"/>
        <v>08/05/2024 16:00:00</v>
      </c>
      <c r="X309" s="24">
        <f>EWMA!U314</f>
        <v>7.5583362869714593E-3</v>
      </c>
      <c r="Y309">
        <f t="shared" si="52"/>
        <v>5.0825308859870689E-4</v>
      </c>
      <c r="AA309" s="18"/>
      <c r="AD309" s="13" t="str">
        <f t="shared" si="47"/>
        <v>08/05/2024 16:00:00</v>
      </c>
      <c r="AE309" s="24">
        <f>EWMA!AA314</f>
        <v>3.7672295966473071E-3</v>
      </c>
      <c r="AF309">
        <f t="shared" si="53"/>
        <v>1.9543771155164174E-4</v>
      </c>
      <c r="AH309" s="18"/>
      <c r="AK309" s="13" t="str">
        <f t="shared" si="48"/>
        <v>08/05/2024 16:00:00</v>
      </c>
      <c r="AL309" s="24">
        <f>EWMA!AG314</f>
        <v>3.6424625851279986E-2</v>
      </c>
      <c r="AM309">
        <f t="shared" si="54"/>
        <v>4.9754869986539415E-4</v>
      </c>
      <c r="AO309" s="18"/>
    </row>
    <row r="310" spans="2:41" x14ac:dyDescent="0.2">
      <c r="B310" s="13" t="str">
        <f>EWMA!B315</f>
        <v>09/05/2024 16:00:00</v>
      </c>
      <c r="C310" s="24">
        <f>EWMA!C315</f>
        <v>9.9644177487252465E-3</v>
      </c>
      <c r="D310">
        <f t="shared" si="49"/>
        <v>5.0613349270972607E-4</v>
      </c>
      <c r="F310" s="18"/>
      <c r="I310" s="13" t="str">
        <f t="shared" si="44"/>
        <v>09/05/2024 16:00:00</v>
      </c>
      <c r="J310" s="24">
        <f>EWMA!I315</f>
        <v>7.9470616925319398E-3</v>
      </c>
      <c r="K310">
        <f t="shared" si="50"/>
        <v>4.0759824484541392E-4</v>
      </c>
      <c r="M310" s="18"/>
      <c r="P310" s="13" t="str">
        <f t="shared" si="45"/>
        <v>09/05/2024 16:00:00</v>
      </c>
      <c r="Q310" s="24">
        <f>EWMA!O315</f>
        <v>1.7744909042562353E-2</v>
      </c>
      <c r="R310">
        <f t="shared" si="51"/>
        <v>2.0580254983629807E-4</v>
      </c>
      <c r="T310" s="18"/>
      <c r="W310" s="13" t="str">
        <f t="shared" si="46"/>
        <v>09/05/2024 16:00:00</v>
      </c>
      <c r="X310" s="24">
        <f>EWMA!U315</f>
        <v>7.3434921603740262E-4</v>
      </c>
      <c r="Y310">
        <f t="shared" si="52"/>
        <v>4.731400531970114E-4</v>
      </c>
      <c r="AA310" s="18"/>
      <c r="AD310" s="13" t="str">
        <f t="shared" si="47"/>
        <v>09/05/2024 16:00:00</v>
      </c>
      <c r="AE310" s="24">
        <f>EWMA!AA315</f>
        <v>1.5819659221695602E-3</v>
      </c>
      <c r="AF310">
        <f t="shared" si="53"/>
        <v>1.8731300035962925E-4</v>
      </c>
      <c r="AH310" s="18"/>
      <c r="AK310" s="13" t="str">
        <f t="shared" si="48"/>
        <v>09/05/2024 16:00:00</v>
      </c>
      <c r="AL310" s="24">
        <f>EWMA!AG315</f>
        <v>3.7323574486504515E-2</v>
      </c>
      <c r="AM310">
        <f t="shared" si="54"/>
        <v>5.9045589918569859E-4</v>
      </c>
      <c r="AO310" s="18"/>
    </row>
    <row r="311" spans="2:41" x14ac:dyDescent="0.2">
      <c r="B311" s="13" t="str">
        <f>EWMA!B316</f>
        <v>10/05/2024 16:00:00</v>
      </c>
      <c r="C311" s="24">
        <f>EWMA!C316</f>
        <v>-8.2694557529546277E-3</v>
      </c>
      <c r="D311">
        <f t="shared" si="49"/>
        <v>4.7544811264960834E-4</v>
      </c>
      <c r="F311" s="18"/>
      <c r="I311" s="13" t="str">
        <f t="shared" si="44"/>
        <v>10/05/2024 16:00:00</v>
      </c>
      <c r="J311" s="24">
        <f>EWMA!I316</f>
        <v>-1.0716851467975767E-2</v>
      </c>
      <c r="K311">
        <f t="shared" si="50"/>
        <v>3.8315336775742245E-4</v>
      </c>
      <c r="M311" s="18"/>
      <c r="P311" s="13" t="str">
        <f t="shared" si="45"/>
        <v>10/05/2024 16:00:00</v>
      </c>
      <c r="Q311" s="24">
        <f>EWMA!O316</f>
        <v>2.2338283204514494E-3</v>
      </c>
      <c r="R311">
        <f t="shared" si="51"/>
        <v>2.2670732572753458E-4</v>
      </c>
      <c r="T311" s="18"/>
      <c r="W311" s="13" t="str">
        <f t="shared" si="46"/>
        <v>10/05/2024 16:00:00</v>
      </c>
      <c r="X311" s="24">
        <f>EWMA!U316</f>
        <v>-6.8133952924197836E-3</v>
      </c>
      <c r="Y311">
        <f t="shared" si="52"/>
        <v>4.3587996936168653E-4</v>
      </c>
      <c r="AA311" s="18"/>
      <c r="AD311" s="13" t="str">
        <f t="shared" si="47"/>
        <v>10/05/2024 16:00:00</v>
      </c>
      <c r="AE311" s="24">
        <f>EWMA!AA316</f>
        <v>3.265863698192195E-3</v>
      </c>
      <c r="AF311">
        <f t="shared" si="53"/>
        <v>1.7883193691534962E-4</v>
      </c>
      <c r="AH311" s="18"/>
      <c r="AK311" s="13" t="str">
        <f t="shared" si="48"/>
        <v>10/05/2024 16:00:00</v>
      </c>
      <c r="AL311" s="24">
        <f>EWMA!AG316</f>
        <v>-4.5492604686380644E-3</v>
      </c>
      <c r="AM311">
        <f t="shared" si="54"/>
        <v>6.8070130001992386E-4</v>
      </c>
      <c r="AO311" s="18"/>
    </row>
    <row r="312" spans="2:41" x14ac:dyDescent="0.2">
      <c r="B312" s="13" t="str">
        <f>EWMA!B317</f>
        <v>13/05/2024 16:00:00</v>
      </c>
      <c r="C312" s="24">
        <f>EWMA!C317</f>
        <v>1.7491578547931153E-2</v>
      </c>
      <c r="D312">
        <f t="shared" si="49"/>
        <v>4.4474100739062497E-4</v>
      </c>
      <c r="F312" s="18"/>
      <c r="I312" s="13" t="str">
        <f t="shared" si="44"/>
        <v>13/05/2024 16:00:00</v>
      </c>
      <c r="J312" s="24">
        <f>EWMA!I317</f>
        <v>-4.8656692705978007E-3</v>
      </c>
      <c r="K312">
        <f t="shared" si="50"/>
        <v>3.6632197301124625E-4</v>
      </c>
      <c r="M312" s="18"/>
      <c r="P312" s="13" t="str">
        <f t="shared" si="45"/>
        <v>13/05/2024 16:00:00</v>
      </c>
      <c r="Q312" s="24">
        <f>EWMA!O317</f>
        <v>-7.8099382895139118E-3</v>
      </c>
      <c r="R312">
        <f t="shared" si="51"/>
        <v>2.1453554215137104E-4</v>
      </c>
      <c r="T312" s="18"/>
      <c r="W312" s="13" t="str">
        <f t="shared" si="46"/>
        <v>13/05/2024 16:00:00</v>
      </c>
      <c r="X312" s="24">
        <f>EWMA!U317</f>
        <v>-8.908744889109442E-3</v>
      </c>
      <c r="Y312">
        <f t="shared" si="52"/>
        <v>4.0693374374299509E-4</v>
      </c>
      <c r="AA312" s="18"/>
      <c r="AD312" s="13" t="str">
        <f t="shared" si="47"/>
        <v>13/05/2024 16:00:00</v>
      </c>
      <c r="AE312" s="24">
        <f>EWMA!AA317</f>
        <v>1.7054030414017625E-3</v>
      </c>
      <c r="AF312">
        <f t="shared" si="53"/>
        <v>1.7201522313462915E-4</v>
      </c>
      <c r="AH312" s="18"/>
      <c r="AK312" s="13" t="str">
        <f t="shared" si="48"/>
        <v>13/05/2024 16:00:00</v>
      </c>
      <c r="AL312" s="24">
        <f>EWMA!AG317</f>
        <v>-6.2541042084709826E-3</v>
      </c>
      <c r="AM312">
        <f t="shared" si="54"/>
        <v>6.2470054014132918E-4</v>
      </c>
      <c r="AO312" s="18"/>
    </row>
    <row r="313" spans="2:41" x14ac:dyDescent="0.2">
      <c r="B313" s="13" t="str">
        <f>EWMA!B318</f>
        <v>14/05/2024 16:00:00</v>
      </c>
      <c r="C313" s="24">
        <f>EWMA!C318</f>
        <v>6.1545242567172895E-3</v>
      </c>
      <c r="D313">
        <f t="shared" si="49"/>
        <v>4.4085937910816049E-4</v>
      </c>
      <c r="F313" s="18"/>
      <c r="I313" s="13" t="str">
        <f t="shared" si="44"/>
        <v>14/05/2024 16:00:00</v>
      </c>
      <c r="J313" s="24">
        <f>EWMA!I318</f>
        <v>2.6763745769055737E-3</v>
      </c>
      <c r="K313">
        <f t="shared" si="50"/>
        <v>3.4205701270778556E-4</v>
      </c>
      <c r="M313" s="18"/>
      <c r="P313" s="13" t="str">
        <f t="shared" si="45"/>
        <v>14/05/2024 16:00:00</v>
      </c>
      <c r="Q313" s="24">
        <f>EWMA!O318</f>
        <v>-5.6073774035734119E-3</v>
      </c>
      <c r="R313">
        <f t="shared" si="51"/>
        <v>2.091808915934291E-4</v>
      </c>
      <c r="T313" s="18"/>
      <c r="W313" s="13" t="str">
        <f t="shared" si="46"/>
        <v>14/05/2024 16:00:00</v>
      </c>
      <c r="X313" s="24">
        <f>EWMA!U318</f>
        <v>3.5708270551900428E-2</v>
      </c>
      <c r="Y313">
        <f t="shared" si="52"/>
        <v>3.8417614926121847E-4</v>
      </c>
      <c r="AA313" s="18"/>
      <c r="AD313" s="13" t="str">
        <f t="shared" si="47"/>
        <v>14/05/2024 16:00:00</v>
      </c>
      <c r="AE313" s="24">
        <f>EWMA!AA318</f>
        <v>-7.8073996303419891E-3</v>
      </c>
      <c r="AF313">
        <f t="shared" si="53"/>
        <v>1.6510451169048763E-4</v>
      </c>
      <c r="AH313" s="18"/>
      <c r="AK313" s="13" t="str">
        <f t="shared" si="48"/>
        <v>14/05/2024 16:00:00</v>
      </c>
      <c r="AL313" s="24">
        <f>EWMA!AG318</f>
        <v>1.9243400942320465E-2</v>
      </c>
      <c r="AM313">
        <f t="shared" si="54"/>
        <v>5.7614147693399768E-4</v>
      </c>
      <c r="AO313" s="18"/>
    </row>
    <row r="314" spans="2:41" x14ac:dyDescent="0.2">
      <c r="B314" s="13" t="str">
        <f>EWMA!B319</f>
        <v>15/05/2024 16:00:00</v>
      </c>
      <c r="C314" s="24">
        <f>EWMA!C319</f>
        <v>1.2143858638487333E-2</v>
      </c>
      <c r="D314">
        <f t="shared" si="49"/>
        <v>4.1056087929826281E-4</v>
      </c>
      <c r="F314" s="18"/>
      <c r="I314" s="13" t="str">
        <f t="shared" si="44"/>
        <v>15/05/2024 16:00:00</v>
      </c>
      <c r="J314" s="24">
        <f>EWMA!I319</f>
        <v>-5.78996953377764E-3</v>
      </c>
      <c r="K314">
        <f t="shared" si="50"/>
        <v>3.1856753789474341E-4</v>
      </c>
      <c r="M314" s="18"/>
      <c r="P314" s="13" t="str">
        <f t="shared" si="45"/>
        <v>15/05/2024 16:00:00</v>
      </c>
      <c r="Q314" s="24">
        <f>EWMA!O319</f>
        <v>-3.4286447596570883E-3</v>
      </c>
      <c r="R314">
        <f t="shared" si="51"/>
        <v>2.0140675614183779E-4</v>
      </c>
      <c r="T314" s="18"/>
      <c r="W314" s="13" t="str">
        <f t="shared" si="46"/>
        <v>15/05/2024 16:00:00</v>
      </c>
      <c r="X314" s="24">
        <f>EWMA!U319</f>
        <v>2.8725379315059269E-2</v>
      </c>
      <c r="Y314">
        <f t="shared" si="52"/>
        <v>4.8325384210996493E-4</v>
      </c>
      <c r="AA314" s="18"/>
      <c r="AD314" s="13" t="str">
        <f t="shared" si="47"/>
        <v>15/05/2024 16:00:00</v>
      </c>
      <c r="AE314" s="24">
        <f>EWMA!AA319</f>
        <v>8.3315544427269711E-3</v>
      </c>
      <c r="AF314">
        <f t="shared" si="53"/>
        <v>1.6468899986528992E-4</v>
      </c>
      <c r="AH314" s="18"/>
      <c r="AK314" s="13" t="str">
        <f t="shared" si="48"/>
        <v>15/05/2024 16:00:00</v>
      </c>
      <c r="AL314" s="24">
        <f>EWMA!AG319</f>
        <v>2.5259250193761785E-2</v>
      </c>
      <c r="AM314">
        <f t="shared" si="54"/>
        <v>5.6555447413844423E-4</v>
      </c>
      <c r="AO314" s="18"/>
    </row>
    <row r="315" spans="2:41" x14ac:dyDescent="0.2">
      <c r="B315" s="13" t="str">
        <f>EWMA!B320</f>
        <v>16/05/2024 16:00:00</v>
      </c>
      <c r="C315" s="24">
        <f>EWMA!C320</f>
        <v>6.3231111812725633E-4</v>
      </c>
      <c r="D315">
        <f t="shared" si="49"/>
        <v>3.9425064689852104E-4</v>
      </c>
      <c r="F315" s="18"/>
      <c r="I315" s="13" t="str">
        <f t="shared" si="44"/>
        <v>16/05/2024 16:00:00</v>
      </c>
      <c r="J315" s="24">
        <f>EWMA!I320</f>
        <v>-1.2770045295947339E-2</v>
      </c>
      <c r="K315">
        <f t="shared" si="50"/>
        <v>3.0006282358795887E-4</v>
      </c>
      <c r="M315" s="18"/>
      <c r="P315" s="13" t="str">
        <f t="shared" si="45"/>
        <v>16/05/2024 16:00:00</v>
      </c>
      <c r="Q315" s="24">
        <f>EWMA!O320</f>
        <v>-1.2093687225454021E-2</v>
      </c>
      <c r="R315">
        <f t="shared" si="51"/>
        <v>1.9244152346035203E-4</v>
      </c>
      <c r="T315" s="18"/>
      <c r="W315" s="13" t="str">
        <f t="shared" si="46"/>
        <v>16/05/2024 16:00:00</v>
      </c>
      <c r="X315" s="24">
        <f>EWMA!U320</f>
        <v>-2.1198462058696504E-2</v>
      </c>
      <c r="Y315">
        <f t="shared" si="52"/>
        <v>5.2743494810415846E-4</v>
      </c>
      <c r="AA315" s="18"/>
      <c r="AD315" s="13" t="str">
        <f t="shared" si="47"/>
        <v>16/05/2024 16:00:00</v>
      </c>
      <c r="AE315" s="24">
        <f>EWMA!AA320</f>
        <v>1.8977614298834376E-3</v>
      </c>
      <c r="AF315">
        <f t="shared" si="53"/>
        <v>1.6516088567393344E-4</v>
      </c>
      <c r="AH315" s="18"/>
      <c r="AK315" s="13" t="str">
        <f t="shared" si="48"/>
        <v>16/05/2024 16:00:00</v>
      </c>
      <c r="AL315" s="24">
        <f>EWMA!AG320</f>
        <v>-3.1709696444652331E-2</v>
      </c>
      <c r="AM315">
        <f t="shared" si="54"/>
        <v>5.8279561846245626E-4</v>
      </c>
      <c r="AO315" s="18"/>
    </row>
    <row r="316" spans="2:41" x14ac:dyDescent="0.2">
      <c r="B316" s="13" t="str">
        <f>EWMA!B321</f>
        <v>17/05/2024 16:00:00</v>
      </c>
      <c r="C316" s="24">
        <f>EWMA!C321</f>
        <v>1.5801532781546361E-4</v>
      </c>
      <c r="D316">
        <f t="shared" si="49"/>
        <v>3.6486555994546068E-4</v>
      </c>
      <c r="F316" s="18"/>
      <c r="I316" s="13" t="str">
        <f t="shared" si="44"/>
        <v>17/05/2024 16:00:00</v>
      </c>
      <c r="J316" s="24">
        <f>EWMA!I321</f>
        <v>5.8100236741061009E-3</v>
      </c>
      <c r="K316">
        <f t="shared" si="50"/>
        <v>2.9636231617460358E-4</v>
      </c>
      <c r="M316" s="18"/>
      <c r="P316" s="13" t="str">
        <f t="shared" si="45"/>
        <v>17/05/2024 16:00:00</v>
      </c>
      <c r="Q316" s="24">
        <f>EWMA!O321</f>
        <v>9.7603937684876494E-3</v>
      </c>
      <c r="R316">
        <f t="shared" si="51"/>
        <v>1.9782163561227523E-4</v>
      </c>
      <c r="T316" s="18"/>
      <c r="W316" s="13" t="str">
        <f t="shared" si="46"/>
        <v>17/05/2024 16:00:00</v>
      </c>
      <c r="X316" s="24">
        <f>EWMA!U321</f>
        <v>-2.7329544552542526E-2</v>
      </c>
      <c r="Y316">
        <f t="shared" si="52"/>
        <v>5.2962443891116004E-4</v>
      </c>
      <c r="AA316" s="18"/>
      <c r="AD316" s="13" t="str">
        <f t="shared" si="47"/>
        <v>17/05/2024 16:00:00</v>
      </c>
      <c r="AE316" s="24">
        <f>EWMA!AA321</f>
        <v>3.0463282692082465E-3</v>
      </c>
      <c r="AF316">
        <f t="shared" si="53"/>
        <v>1.5900491093598547E-4</v>
      </c>
      <c r="AH316" s="18"/>
      <c r="AK316" s="13" t="str">
        <f t="shared" si="48"/>
        <v>17/05/2024 16:00:00</v>
      </c>
      <c r="AL316" s="24">
        <f>EWMA!AG321</f>
        <v>-1.5042779872908918E-2</v>
      </c>
      <c r="AM316">
        <f t="shared" si="54"/>
        <v>6.3505648642887868E-4</v>
      </c>
      <c r="AO316" s="18"/>
    </row>
    <row r="317" spans="2:41" x14ac:dyDescent="0.2">
      <c r="B317" s="13" t="str">
        <f>EWMA!B322</f>
        <v>20/05/2024 16:00:00</v>
      </c>
      <c r="C317" s="24">
        <f>EWMA!C322</f>
        <v>6.1432027489136277E-3</v>
      </c>
      <c r="D317">
        <f t="shared" si="49"/>
        <v>3.3838150058556314E-4</v>
      </c>
      <c r="F317" s="18"/>
      <c r="I317" s="13" t="str">
        <f t="shared" si="44"/>
        <v>20/05/2024 16:00:00</v>
      </c>
      <c r="J317" s="24">
        <f>EWMA!I322</f>
        <v>-6.3002598143271308E-3</v>
      </c>
      <c r="K317">
        <f t="shared" si="50"/>
        <v>2.8010138450271411E-4</v>
      </c>
      <c r="M317" s="18"/>
      <c r="P317" s="13" t="str">
        <f t="shared" si="45"/>
        <v>20/05/2024 16:00:00</v>
      </c>
      <c r="Q317" s="24">
        <f>EWMA!O322</f>
        <v>-9.4500564293121224E-3</v>
      </c>
      <c r="R317">
        <f t="shared" si="51"/>
        <v>1.9756504804973029E-4</v>
      </c>
      <c r="T317" s="18"/>
      <c r="W317" s="13" t="str">
        <f t="shared" si="46"/>
        <v>20/05/2024 16:00:00</v>
      </c>
      <c r="X317" s="24">
        <f>EWMA!U322</f>
        <v>1.3124504832809894E-2</v>
      </c>
      <c r="Y317">
        <f t="shared" si="52"/>
        <v>5.6134492652488467E-4</v>
      </c>
      <c r="AA317" s="18"/>
      <c r="AD317" s="13" t="str">
        <f t="shared" si="47"/>
        <v>20/05/2024 16:00:00</v>
      </c>
      <c r="AE317" s="24">
        <f>EWMA!AA322</f>
        <v>-1.3261880564919724E-3</v>
      </c>
      <c r="AF317">
        <f t="shared" si="53"/>
        <v>1.5403233863355991E-4</v>
      </c>
      <c r="AH317" s="18"/>
      <c r="AK317" s="13" t="str">
        <f t="shared" si="48"/>
        <v>20/05/2024 16:00:00</v>
      </c>
      <c r="AL317" s="24">
        <f>EWMA!AG322</f>
        <v>9.1550922036559863E-3</v>
      </c>
      <c r="AM317">
        <f t="shared" si="54"/>
        <v>6.0417709756416162E-4</v>
      </c>
      <c r="AO317" s="18"/>
    </row>
    <row r="318" spans="2:41" x14ac:dyDescent="0.2">
      <c r="B318" s="13" t="str">
        <f>EWMA!B323</f>
        <v>21/05/2024 16:00:00</v>
      </c>
      <c r="C318" s="24">
        <f>EWMA!C323</f>
        <v>6.8337989940669263E-3</v>
      </c>
      <c r="D318">
        <f t="shared" si="49"/>
        <v>3.1831686713898715E-4</v>
      </c>
      <c r="F318" s="18"/>
      <c r="I318" s="13" t="str">
        <f t="shared" si="44"/>
        <v>21/05/2024 16:00:00</v>
      </c>
      <c r="J318" s="24">
        <f>EWMA!I323</f>
        <v>-2.1271381660436009E-3</v>
      </c>
      <c r="K318">
        <f t="shared" si="50"/>
        <v>2.6606017649246245E-4</v>
      </c>
      <c r="M318" s="18"/>
      <c r="P318" s="13" t="str">
        <f t="shared" si="45"/>
        <v>21/05/2024 16:00:00</v>
      </c>
      <c r="Q318" s="24">
        <f>EWMA!O323</f>
        <v>-7.2872546955454745E-3</v>
      </c>
      <c r="R318">
        <f t="shared" si="51"/>
        <v>1.9673800686076493E-4</v>
      </c>
      <c r="T318" s="18"/>
      <c r="W318" s="13" t="str">
        <f t="shared" si="46"/>
        <v>21/05/2024 16:00:00</v>
      </c>
      <c r="X318" s="24">
        <f>EWMA!U323</f>
        <v>1.2954481271805283E-2</v>
      </c>
      <c r="Y318">
        <f t="shared" si="52"/>
        <v>5.3243397405672462E-4</v>
      </c>
      <c r="AA318" s="18"/>
      <c r="AD318" s="13" t="str">
        <f t="shared" si="47"/>
        <v>21/05/2024 16:00:00</v>
      </c>
      <c r="AE318" s="24">
        <f>EWMA!AA323</f>
        <v>-1.2190345016081774E-3</v>
      </c>
      <c r="AF318">
        <f t="shared" si="53"/>
        <v>1.4880496465852899E-4</v>
      </c>
      <c r="AH318" s="18"/>
      <c r="AK318" s="13" t="str">
        <f t="shared" si="48"/>
        <v>21/05/2024 16:00:00</v>
      </c>
      <c r="AL318" s="24">
        <f>EWMA!AG323</f>
        <v>3.4367957669628101E-2</v>
      </c>
      <c r="AM318">
        <f t="shared" si="54"/>
        <v>5.6214012097631158E-4</v>
      </c>
      <c r="AO318" s="18"/>
    </row>
    <row r="319" spans="2:41" x14ac:dyDescent="0.2">
      <c r="B319" s="13" t="str">
        <f>EWMA!B324</f>
        <v>22/05/2024 16:00:00</v>
      </c>
      <c r="C319" s="24">
        <f>EWMA!C324</f>
        <v>-7.5668984666021327E-3</v>
      </c>
      <c r="D319">
        <f t="shared" si="49"/>
        <v>3.0115479428608703E-4</v>
      </c>
      <c r="F319" s="18"/>
      <c r="I319" s="13" t="str">
        <f t="shared" si="44"/>
        <v>22/05/2024 16:00:00</v>
      </c>
      <c r="J319" s="24">
        <f>EWMA!I324</f>
        <v>-1.0920607196614332E-4</v>
      </c>
      <c r="K319">
        <f t="shared" si="50"/>
        <v>2.4990658527374683E-4</v>
      </c>
      <c r="M319" s="18"/>
      <c r="P319" s="13" t="str">
        <f t="shared" si="45"/>
        <v>22/05/2024 16:00:00</v>
      </c>
      <c r="Q319" s="24">
        <f>EWMA!O324</f>
        <v>-1.5116493679550185E-2</v>
      </c>
      <c r="R319">
        <f t="shared" si="51"/>
        <v>1.923740832336079E-4</v>
      </c>
      <c r="T319" s="18"/>
      <c r="W319" s="13" t="str">
        <f t="shared" si="46"/>
        <v>22/05/2024 16:00:00</v>
      </c>
      <c r="X319" s="24">
        <f>EWMA!U324</f>
        <v>-6.2763588084354801E-3</v>
      </c>
      <c r="Y319">
        <f t="shared" si="52"/>
        <v>5.0597075696731187E-4</v>
      </c>
      <c r="AA319" s="18"/>
      <c r="AD319" s="13" t="str">
        <f t="shared" si="47"/>
        <v>22/05/2024 16:00:00</v>
      </c>
      <c r="AE319" s="24">
        <f>EWMA!AA324</f>
        <v>-5.635540569777232E-3</v>
      </c>
      <c r="AF319">
        <f t="shared" si="53"/>
        <v>1.4407305784379054E-4</v>
      </c>
      <c r="AH319" s="18"/>
      <c r="AK319" s="13" t="str">
        <f t="shared" si="48"/>
        <v>22/05/2024 16:00:00</v>
      </c>
      <c r="AL319" s="24">
        <f>EWMA!AG324</f>
        <v>-1.1204092808506089E-2</v>
      </c>
      <c r="AM319">
        <f t="shared" si="54"/>
        <v>6.3402994875162602E-4</v>
      </c>
      <c r="AO319" s="18"/>
    </row>
    <row r="320" spans="2:41" x14ac:dyDescent="0.2">
      <c r="B320" s="13" t="str">
        <f>EWMA!B325</f>
        <v>23/05/2024 16:00:00</v>
      </c>
      <c r="C320" s="24">
        <f>EWMA!C325</f>
        <v>-2.1283031091839801E-2</v>
      </c>
      <c r="D320">
        <f t="shared" si="49"/>
        <v>2.867645375182954E-4</v>
      </c>
      <c r="F320" s="18"/>
      <c r="I320" s="13" t="str">
        <f t="shared" si="44"/>
        <v>23/05/2024 16:00:00</v>
      </c>
      <c r="J320" s="24">
        <f>EWMA!I325</f>
        <v>-1.142304694120695E-2</v>
      </c>
      <c r="K320">
        <f t="shared" si="50"/>
        <v>2.349171192236824E-4</v>
      </c>
      <c r="M320" s="18"/>
      <c r="P320" s="13" t="str">
        <f t="shared" si="45"/>
        <v>23/05/2024 16:00:00</v>
      </c>
      <c r="Q320" s="24">
        <f>EWMA!O325</f>
        <v>-4.0062372746269481E-3</v>
      </c>
      <c r="R320">
        <f t="shared" si="51"/>
        <v>2.0598522794277802E-4</v>
      </c>
      <c r="T320" s="18"/>
      <c r="W320" s="13" t="str">
        <f t="shared" si="46"/>
        <v>23/05/2024 16:00:00</v>
      </c>
      <c r="X320" s="24">
        <f>EWMA!U325</f>
        <v>8.4192167712640702E-3</v>
      </c>
      <c r="Y320">
        <f t="shared" si="52"/>
        <v>4.6931255533295887E-4</v>
      </c>
      <c r="AA320" s="18"/>
      <c r="AD320" s="13" t="str">
        <f t="shared" si="47"/>
        <v>23/05/2024 16:00:00</v>
      </c>
      <c r="AE320" s="24">
        <f>EWMA!AA325</f>
        <v>-1.1699647626581067E-2</v>
      </c>
      <c r="AF320">
        <f t="shared" si="53"/>
        <v>1.4284136621755134E-4</v>
      </c>
      <c r="AH320" s="18"/>
      <c r="AK320" s="13" t="str">
        <f t="shared" si="48"/>
        <v>23/05/2024 16:00:00</v>
      </c>
      <c r="AL320" s="24">
        <f>EWMA!AG325</f>
        <v>4.7590000757194665E-3</v>
      </c>
      <c r="AM320">
        <f t="shared" si="54"/>
        <v>5.9317886812562312E-4</v>
      </c>
      <c r="AO320" s="18"/>
    </row>
    <row r="321" spans="2:41" x14ac:dyDescent="0.2">
      <c r="B321" s="13" t="str">
        <f>EWMA!B326</f>
        <v>24/05/2024 16:00:00</v>
      </c>
      <c r="C321" s="24">
        <f>EWMA!C326</f>
        <v>1.6452103822174123E-2</v>
      </c>
      <c r="D321">
        <f t="shared" si="49"/>
        <v>3.1338029533791779E-4</v>
      </c>
      <c r="F321" s="18"/>
      <c r="I321" s="13" t="str">
        <f t="shared" si="44"/>
        <v>24/05/2024 16:00:00</v>
      </c>
      <c r="J321" s="24">
        <f>EWMA!I326</f>
        <v>-1.6583751727762275E-3</v>
      </c>
      <c r="K321">
        <f t="shared" si="50"/>
        <v>2.3447270258335619E-4</v>
      </c>
      <c r="M321" s="18"/>
      <c r="P321" s="13" t="str">
        <f t="shared" si="45"/>
        <v>24/05/2024 16:00:00</v>
      </c>
      <c r="Q321" s="24">
        <f>EWMA!O326</f>
        <v>5.147934721995406E-3</v>
      </c>
      <c r="R321">
        <f t="shared" si="51"/>
        <v>1.9699153835914474E-4</v>
      </c>
      <c r="T321" s="18"/>
      <c r="W321" s="13" t="str">
        <f t="shared" si="46"/>
        <v>24/05/2024 16:00:00</v>
      </c>
      <c r="X321" s="24">
        <f>EWMA!U326</f>
        <v>8.7026568254870915E-3</v>
      </c>
      <c r="Y321">
        <f t="shared" si="52"/>
        <v>4.3946891207166048E-4</v>
      </c>
      <c r="AA321" s="18"/>
      <c r="AD321" s="13" t="str">
        <f t="shared" si="47"/>
        <v>24/05/2024 16:00:00</v>
      </c>
      <c r="AE321" s="24">
        <f>EWMA!AA326</f>
        <v>-6.649009854063493E-5</v>
      </c>
      <c r="AF321">
        <f t="shared" si="53"/>
        <v>1.5224403623682124E-4</v>
      </c>
      <c r="AH321" s="18"/>
      <c r="AK321" s="13" t="str">
        <f t="shared" si="48"/>
        <v>24/05/2024 16:00:00</v>
      </c>
      <c r="AL321" s="24">
        <f>EWMA!AG326</f>
        <v>4.1928273306849152E-2</v>
      </c>
      <c r="AM321">
        <f t="shared" si="54"/>
        <v>5.4612556300426783E-4</v>
      </c>
      <c r="AO321" s="18"/>
    </row>
    <row r="322" spans="2:41" x14ac:dyDescent="0.2">
      <c r="B322" s="13" t="str">
        <f>EWMA!B327</f>
        <v>28/05/2024 16:00:00</v>
      </c>
      <c r="C322" s="24">
        <f>EWMA!C327</f>
        <v>5.2635734412367455E-5</v>
      </c>
      <c r="D322">
        <f t="shared" si="49"/>
        <v>3.1910673110443837E-4</v>
      </c>
      <c r="F322" s="18"/>
      <c r="I322" s="13" t="str">
        <f t="shared" si="44"/>
        <v>28/05/2024 16:00:00</v>
      </c>
      <c r="J322" s="24">
        <f>EWMA!I327</f>
        <v>7.7156624156987071E-3</v>
      </c>
      <c r="K322">
        <f t="shared" si="50"/>
        <v>2.2130042564426101E-4</v>
      </c>
      <c r="M322" s="18"/>
      <c r="P322" s="13" t="str">
        <f t="shared" si="45"/>
        <v>28/05/2024 16:00:00</v>
      </c>
      <c r="Q322" s="24">
        <f>EWMA!O327</f>
        <v>8.1442414869412512E-3</v>
      </c>
      <c r="R322">
        <f t="shared" si="51"/>
        <v>1.8994224270105833E-4</v>
      </c>
      <c r="T322" s="18"/>
      <c r="W322" s="13" t="str">
        <f t="shared" si="46"/>
        <v>28/05/2024 16:00:00</v>
      </c>
      <c r="X322" s="24">
        <f>EWMA!U327</f>
        <v>1.7528932605762285E-2</v>
      </c>
      <c r="Y322">
        <f t="shared" si="52"/>
        <v>4.1309488708431039E-4</v>
      </c>
      <c r="AA322" s="18"/>
      <c r="AD322" s="13" t="str">
        <f t="shared" si="47"/>
        <v>28/05/2024 16:00:00</v>
      </c>
      <c r="AE322" s="24">
        <f>EWMA!AA327</f>
        <v>-1.3612331670777788E-2</v>
      </c>
      <c r="AF322">
        <f t="shared" si="53"/>
        <v>1.4702007466220468E-4</v>
      </c>
      <c r="AH322" s="18"/>
      <c r="AK322" s="13" t="str">
        <f t="shared" si="48"/>
        <v>28/05/2024 16:00:00</v>
      </c>
      <c r="AL322" s="24">
        <f>EWMA!AG327</f>
        <v>2.7711643626992235E-3</v>
      </c>
      <c r="AM322">
        <f t="shared" si="54"/>
        <v>6.7729343715215457E-4</v>
      </c>
      <c r="AO322" s="18"/>
    </row>
    <row r="323" spans="2:41" x14ac:dyDescent="0.2">
      <c r="B323" s="13" t="str">
        <f>EWMA!B328</f>
        <v>29/05/2024 16:00:00</v>
      </c>
      <c r="C323" s="24">
        <f>EWMA!C328</f>
        <v>1.5777851174667318E-3</v>
      </c>
      <c r="D323">
        <f t="shared" si="49"/>
        <v>2.9719633501829756E-4</v>
      </c>
      <c r="F323" s="18"/>
      <c r="I323" s="13" t="str">
        <f t="shared" si="44"/>
        <v>29/05/2024 16:00:00</v>
      </c>
      <c r="J323" s="24">
        <f>EWMA!I328</f>
        <v>-7.1395230536316456E-4</v>
      </c>
      <c r="K323">
        <f t="shared" si="50"/>
        <v>2.1512293241662684E-4</v>
      </c>
      <c r="M323" s="18"/>
      <c r="P323" s="13" t="str">
        <f t="shared" si="45"/>
        <v>29/05/2024 16:00:00</v>
      </c>
      <c r="Q323" s="24">
        <f>EWMA!O328</f>
        <v>-1.3547083169276912E-2</v>
      </c>
      <c r="R323">
        <f t="shared" si="51"/>
        <v>1.8758022208397449E-4</v>
      </c>
      <c r="T323" s="18"/>
      <c r="W323" s="13" t="str">
        <f t="shared" si="46"/>
        <v>29/05/2024 16:00:00</v>
      </c>
      <c r="X323" s="24">
        <f>EWMA!U328</f>
        <v>1.6885308135238055E-2</v>
      </c>
      <c r="Y323">
        <f t="shared" si="52"/>
        <v>4.1250867357078646E-4</v>
      </c>
      <c r="AA323" s="18"/>
      <c r="AD323" s="13" t="str">
        <f t="shared" si="47"/>
        <v>29/05/2024 16:00:00</v>
      </c>
      <c r="AE323" s="24">
        <f>EWMA!AA328</f>
        <v>-5.8813757499789412E-3</v>
      </c>
      <c r="AF323">
        <f t="shared" si="53"/>
        <v>1.6084577159172954E-4</v>
      </c>
      <c r="AH323" s="18"/>
      <c r="AK323" s="13" t="str">
        <f t="shared" si="48"/>
        <v>29/05/2024 16:00:00</v>
      </c>
      <c r="AL323" s="24">
        <f>EWMA!AG328</f>
        <v>-4.6600320794542495E-2</v>
      </c>
      <c r="AM323">
        <f t="shared" si="54"/>
        <v>6.2033195183588377E-4</v>
      </c>
      <c r="AO323" s="18"/>
    </row>
    <row r="324" spans="2:41" x14ac:dyDescent="0.2">
      <c r="B324" s="13" t="str">
        <f>EWMA!B329</f>
        <v>30/05/2024 16:00:00</v>
      </c>
      <c r="C324" s="24">
        <f>EWMA!C329</f>
        <v>5.2413768506466675E-3</v>
      </c>
      <c r="D324">
        <f t="shared" si="49"/>
        <v>2.7772561721005345E-4</v>
      </c>
      <c r="F324" s="18"/>
      <c r="I324" s="13" t="str">
        <f t="shared" si="44"/>
        <v>30/05/2024 16:00:00</v>
      </c>
      <c r="J324" s="24">
        <f>EWMA!I329</f>
        <v>-1.4944651861970954E-2</v>
      </c>
      <c r="K324">
        <f t="shared" si="50"/>
        <v>2.0366160686707303E-4</v>
      </c>
      <c r="M324" s="18"/>
      <c r="P324" s="13" t="str">
        <f t="shared" si="45"/>
        <v>30/05/2024 16:00:00</v>
      </c>
      <c r="Q324" s="24">
        <f>EWMA!O329</f>
        <v>8.630590442060224E-3</v>
      </c>
      <c r="R324">
        <f t="shared" si="51"/>
        <v>1.9717271088043816E-4</v>
      </c>
      <c r="T324" s="18"/>
      <c r="W324" s="13" t="str">
        <f t="shared" si="46"/>
        <v>30/05/2024 16:00:00</v>
      </c>
      <c r="X324" s="24">
        <f>EWMA!U329</f>
        <v>-2.5085650694493873E-2</v>
      </c>
      <c r="Y324">
        <f t="shared" si="52"/>
        <v>4.0976631815954775E-4</v>
      </c>
      <c r="AA324" s="18"/>
      <c r="AD324" s="13" t="str">
        <f t="shared" si="47"/>
        <v>30/05/2024 16:00:00</v>
      </c>
      <c r="AE324" s="24">
        <f>EWMA!AA329</f>
        <v>-8.3656470732312545E-4</v>
      </c>
      <c r="AF324">
        <f t="shared" si="53"/>
        <v>1.58219906597948E-4</v>
      </c>
      <c r="AH324" s="18"/>
      <c r="AK324" s="13" t="str">
        <f t="shared" si="48"/>
        <v>30/05/2024 16:00:00</v>
      </c>
      <c r="AL324" s="24">
        <f>EWMA!AG329</f>
        <v>1.8937070277562057E-2</v>
      </c>
      <c r="AM324">
        <f t="shared" si="54"/>
        <v>7.8543603056869539E-4</v>
      </c>
      <c r="AO324" s="18"/>
    </row>
    <row r="325" spans="2:41" x14ac:dyDescent="0.2">
      <c r="B325" s="13" t="str">
        <f>EWMA!B330</f>
        <v>31/05/2024 16:00:00</v>
      </c>
      <c r="C325" s="24">
        <f>EWMA!C330</f>
        <v>5.0060072211912839E-3</v>
      </c>
      <c r="D325">
        <f t="shared" si="49"/>
        <v>2.6269998389773919E-4</v>
      </c>
      <c r="F325" s="18"/>
      <c r="I325" s="13" t="str">
        <f t="shared" si="44"/>
        <v>31/05/2024 16:00:00</v>
      </c>
      <c r="J325" s="24">
        <f>EWMA!I330</f>
        <v>-1.619104405049978E-2</v>
      </c>
      <c r="K325">
        <f t="shared" si="50"/>
        <v>2.1562747468167865E-4</v>
      </c>
      <c r="M325" s="18"/>
      <c r="P325" s="13" t="str">
        <f t="shared" si="45"/>
        <v>31/05/2024 16:00:00</v>
      </c>
      <c r="Q325" s="24">
        <f>EWMA!O330</f>
        <v>2.5207224339498305E-2</v>
      </c>
      <c r="R325">
        <f t="shared" si="51"/>
        <v>1.9490340405929317E-4</v>
      </c>
      <c r="T325" s="18"/>
      <c r="W325" s="13" t="str">
        <f t="shared" si="46"/>
        <v>31/05/2024 16:00:00</v>
      </c>
      <c r="X325" s="24">
        <f>EWMA!U330</f>
        <v>-2.982719993603204E-3</v>
      </c>
      <c r="Y325">
        <f t="shared" si="52"/>
        <v>4.417123805214559E-4</v>
      </c>
      <c r="AA325" s="18"/>
      <c r="AD325" s="13" t="str">
        <f t="shared" si="47"/>
        <v>31/05/2024 16:00:00</v>
      </c>
      <c r="AE325" s="24">
        <f>EWMA!AA330</f>
        <v>1.1179081073513992E-2</v>
      </c>
      <c r="AF325">
        <f t="shared" si="53"/>
        <v>1.5246789299065645E-4</v>
      </c>
      <c r="AH325" s="18"/>
      <c r="AK325" s="13" t="str">
        <f t="shared" si="48"/>
        <v>31/05/2024 16:00:00</v>
      </c>
      <c r="AL325" s="24">
        <f>EWMA!AG330</f>
        <v>-3.4873844476798754E-2</v>
      </c>
      <c r="AM325">
        <f t="shared" si="54"/>
        <v>7.5275010445520583E-4</v>
      </c>
      <c r="AO325" s="18"/>
    </row>
    <row r="326" spans="2:41" x14ac:dyDescent="0.2">
      <c r="B326" s="13" t="str">
        <f>EWMA!B331</f>
        <v>03/06/2024 16:00:00</v>
      </c>
      <c r="C326" s="24">
        <f>EWMA!C331</f>
        <v>9.2161778974277301E-3</v>
      </c>
      <c r="D326">
        <f t="shared" si="49"/>
        <v>2.4893574573669873E-4</v>
      </c>
      <c r="F326" s="18"/>
      <c r="I326" s="13" t="str">
        <f t="shared" si="44"/>
        <v>03/06/2024 16:00:00</v>
      </c>
      <c r="J326" s="24">
        <f>EWMA!I331</f>
        <v>1.0710965469994352E-2</v>
      </c>
      <c r="K326">
        <f t="shared" si="50"/>
        <v>2.3027709645891326E-4</v>
      </c>
      <c r="M326" s="18"/>
      <c r="P326" s="13" t="str">
        <f t="shared" si="45"/>
        <v>03/06/2024 16:00:00</v>
      </c>
      <c r="Q326" s="24">
        <f>EWMA!O331</f>
        <v>-3.027501676422438E-2</v>
      </c>
      <c r="R326">
        <f t="shared" si="51"/>
        <v>2.489471255019089E-4</v>
      </c>
      <c r="T326" s="18"/>
      <c r="W326" s="13" t="str">
        <f t="shared" si="46"/>
        <v>03/06/2024 16:00:00</v>
      </c>
      <c r="X326" s="24">
        <f>EWMA!U331</f>
        <v>-4.226102433504548E-3</v>
      </c>
      <c r="Y326">
        <f t="shared" si="52"/>
        <v>4.0843071535910327E-4</v>
      </c>
      <c r="AA326" s="18"/>
      <c r="AD326" s="13" t="str">
        <f t="shared" si="47"/>
        <v>03/06/2024 16:00:00</v>
      </c>
      <c r="AE326" s="24">
        <f>EWMA!AA331</f>
        <v>-8.7166099040850674E-3</v>
      </c>
      <c r="AF326">
        <f t="shared" si="53"/>
        <v>1.5971703933782868E-4</v>
      </c>
      <c r="AH326" s="18"/>
      <c r="AK326" s="13" t="str">
        <f t="shared" si="48"/>
        <v>03/06/2024 16:00:00</v>
      </c>
      <c r="AL326" s="24">
        <f>EWMA!AG331</f>
        <v>-4.2261465043751514E-2</v>
      </c>
      <c r="AM326">
        <f t="shared" si="54"/>
        <v>8.0908143501854843E-4</v>
      </c>
      <c r="AO326" s="18"/>
    </row>
    <row r="327" spans="2:41" x14ac:dyDescent="0.2">
      <c r="B327" s="13" t="str">
        <f>EWMA!B332</f>
        <v>04/06/2024 16:00:00</v>
      </c>
      <c r="C327" s="24">
        <f>EWMA!C332</f>
        <v>1.6478710150511398E-3</v>
      </c>
      <c r="D327">
        <f t="shared" si="49"/>
        <v>2.4253511528733653E-4</v>
      </c>
      <c r="F327" s="18"/>
      <c r="I327" s="13" t="str">
        <f t="shared" si="44"/>
        <v>04/06/2024 16:00:00</v>
      </c>
      <c r="J327" s="24">
        <f>EWMA!I332</f>
        <v>5.5916048171680728E-3</v>
      </c>
      <c r="K327">
        <f t="shared" si="50"/>
        <v>2.2872071769510456E-4</v>
      </c>
      <c r="M327" s="18"/>
      <c r="P327" s="13" t="str">
        <f t="shared" si="45"/>
        <v>04/06/2024 16:00:00</v>
      </c>
      <c r="Q327" s="24">
        <f>EWMA!O332</f>
        <v>-8.4824642028922623E-3</v>
      </c>
      <c r="R327">
        <f t="shared" si="51"/>
        <v>3.257009111926785E-4</v>
      </c>
      <c r="T327" s="18"/>
      <c r="W327" s="13" t="str">
        <f t="shared" si="46"/>
        <v>04/06/2024 16:00:00</v>
      </c>
      <c r="X327" s="24">
        <f>EWMA!U332</f>
        <v>-1.3859496899921154E-2</v>
      </c>
      <c r="Y327">
        <f t="shared" si="52"/>
        <v>3.7937345940157696E-4</v>
      </c>
      <c r="AA327" s="18"/>
      <c r="AD327" s="13" t="str">
        <f t="shared" si="47"/>
        <v>04/06/2024 16:00:00</v>
      </c>
      <c r="AE327" s="24">
        <f>EWMA!AA332</f>
        <v>3.5587226169939328E-3</v>
      </c>
      <c r="AF327">
        <f t="shared" si="53"/>
        <v>1.6134250443311748E-4</v>
      </c>
      <c r="AH327" s="18"/>
      <c r="AK327" s="13" t="str">
        <f t="shared" si="48"/>
        <v>04/06/2024 16:00:00</v>
      </c>
      <c r="AL327" s="24">
        <f>EWMA!AG332</f>
        <v>-2.4891902590394876E-2</v>
      </c>
      <c r="AM327">
        <f t="shared" si="54"/>
        <v>9.1675857396679482E-4</v>
      </c>
      <c r="AO327" s="18"/>
    </row>
    <row r="328" spans="2:41" x14ac:dyDescent="0.2">
      <c r="B328" s="13" t="str">
        <f>EWMA!B333</f>
        <v>05/06/2024 16:00:00</v>
      </c>
      <c r="C328" s="24">
        <f>EWMA!C333</f>
        <v>7.7905165684197843E-3</v>
      </c>
      <c r="D328">
        <f t="shared" si="49"/>
        <v>2.2855312449199312E-4</v>
      </c>
      <c r="F328" s="18"/>
      <c r="I328" s="13" t="str">
        <f t="shared" si="44"/>
        <v>05/06/2024 16:00:00</v>
      </c>
      <c r="J328" s="24">
        <f>EWMA!I333</f>
        <v>1.0759351755794705E-2</v>
      </c>
      <c r="K328">
        <f t="shared" si="50"/>
        <v>2.1897493770824201E-4</v>
      </c>
      <c r="M328" s="18"/>
      <c r="P328" s="13" t="str">
        <f t="shared" si="45"/>
        <v>05/06/2024 16:00:00</v>
      </c>
      <c r="Q328" s="24">
        <f>EWMA!O333</f>
        <v>-7.3929172176248501E-3</v>
      </c>
      <c r="R328">
        <f t="shared" si="51"/>
        <v>3.1032532044671048E-4</v>
      </c>
      <c r="T328" s="18"/>
      <c r="W328" s="13" t="str">
        <f t="shared" si="46"/>
        <v>05/06/2024 16:00:00</v>
      </c>
      <c r="X328" s="24">
        <f>EWMA!U333</f>
        <v>3.9296408431652448E-2</v>
      </c>
      <c r="Y328">
        <f t="shared" si="52"/>
        <v>3.7064275803672298E-4</v>
      </c>
      <c r="AA328" s="18"/>
      <c r="AD328" s="13" t="str">
        <f t="shared" si="47"/>
        <v>05/06/2024 16:00:00</v>
      </c>
      <c r="AE328" s="24">
        <f>EWMA!AA333</f>
        <v>4.240384173708144E-3</v>
      </c>
      <c r="AF328">
        <f t="shared" si="53"/>
        <v>1.56474578011164E-4</v>
      </c>
      <c r="AH328" s="18"/>
      <c r="AK328" s="13" t="str">
        <f t="shared" si="48"/>
        <v>05/06/2024 16:00:00</v>
      </c>
      <c r="AL328" s="24">
        <f>EWMA!AG333</f>
        <v>3.0016557595073726E-2</v>
      </c>
      <c r="AM328">
        <f t="shared" si="54"/>
        <v>8.9703720195889486E-4</v>
      </c>
      <c r="AO328" s="18"/>
    </row>
    <row r="329" spans="2:41" x14ac:dyDescent="0.2">
      <c r="B329" s="13" t="str">
        <f>EWMA!B334</f>
        <v>06/06/2024 16:00:00</v>
      </c>
      <c r="C329" s="24">
        <f>EWMA!C334</f>
        <v>-7.1218438587839971E-3</v>
      </c>
      <c r="D329">
        <f t="shared" si="49"/>
        <v>2.2176641996154658E-4</v>
      </c>
      <c r="F329" s="18"/>
      <c r="I329" s="13" t="str">
        <f t="shared" si="44"/>
        <v>06/06/2024 16:00:00</v>
      </c>
      <c r="J329" s="24">
        <f>EWMA!I334</f>
        <v>2.0313027798628695E-2</v>
      </c>
      <c r="K329">
        <f t="shared" si="50"/>
        <v>2.1865265132136252E-4</v>
      </c>
      <c r="M329" s="18"/>
      <c r="P329" s="13" t="str">
        <f t="shared" si="45"/>
        <v>06/06/2024 16:00:00</v>
      </c>
      <c r="Q329" s="24">
        <f>EWMA!O334</f>
        <v>6.1111122609900691E-3</v>
      </c>
      <c r="R329">
        <f t="shared" si="51"/>
        <v>2.9475776434840947E-4</v>
      </c>
      <c r="T329" s="18"/>
      <c r="W329" s="13" t="str">
        <f t="shared" si="46"/>
        <v>06/06/2024 16:00:00</v>
      </c>
      <c r="X329" s="24">
        <f>EWMA!U334</f>
        <v>-2.1738096218273766E-2</v>
      </c>
      <c r="Y329">
        <f t="shared" si="52"/>
        <v>4.9798381171857345E-4</v>
      </c>
      <c r="AA329" s="18"/>
      <c r="AD329" s="13" t="str">
        <f t="shared" si="47"/>
        <v>06/06/2024 16:00:00</v>
      </c>
      <c r="AE329" s="24">
        <f>EWMA!AA334</f>
        <v>4.5122599846941077E-3</v>
      </c>
      <c r="AF329">
        <f t="shared" si="53"/>
        <v>1.5262502619548614E-4</v>
      </c>
      <c r="AH329" s="18"/>
      <c r="AK329" s="13" t="str">
        <f t="shared" si="48"/>
        <v>06/06/2024 16:00:00</v>
      </c>
      <c r="AL329" s="24">
        <f>EWMA!AG334</f>
        <v>-3.2678362291845779E-2</v>
      </c>
      <c r="AM329">
        <f t="shared" si="54"/>
        <v>9.0742384481149905E-4</v>
      </c>
      <c r="AO329" s="18"/>
    </row>
    <row r="330" spans="2:41" x14ac:dyDescent="0.2">
      <c r="B330" s="13" t="str">
        <f>EWMA!B335</f>
        <v>07/06/2024 16:00:00</v>
      </c>
      <c r="C330" s="24">
        <f>EWMA!C335</f>
        <v>1.231586714587319E-2</v>
      </c>
      <c r="D330">
        <f t="shared" si="49"/>
        <v>2.1466133675363688E-4</v>
      </c>
      <c r="F330" s="18"/>
      <c r="I330" s="13" t="str">
        <f t="shared" si="44"/>
        <v>07/06/2024 16:00:00</v>
      </c>
      <c r="J330" s="24">
        <f>EWMA!I335</f>
        <v>-3.7909604025471821E-3</v>
      </c>
      <c r="K330">
        <f t="shared" si="50"/>
        <v>2.4804516983298352E-4</v>
      </c>
      <c r="M330" s="18"/>
      <c r="P330" s="13" t="str">
        <f t="shared" si="45"/>
        <v>07/06/2024 16:00:00</v>
      </c>
      <c r="Q330" s="24">
        <f>EWMA!O335</f>
        <v>9.6150771806173855E-4</v>
      </c>
      <c r="R330">
        <f t="shared" si="51"/>
        <v>2.7901618376323465E-4</v>
      </c>
      <c r="T330" s="18"/>
      <c r="W330" s="13" t="str">
        <f t="shared" si="46"/>
        <v>07/06/2024 16:00:00</v>
      </c>
      <c r="X330" s="24">
        <f>EWMA!U335</f>
        <v>-3.698815313457544E-3</v>
      </c>
      <c r="Y330">
        <f t="shared" si="52"/>
        <v>5.0543518781789149E-4</v>
      </c>
      <c r="AA330" s="18"/>
      <c r="AD330" s="13" t="str">
        <f t="shared" si="47"/>
        <v>07/06/2024 16:00:00</v>
      </c>
      <c r="AE330" s="24">
        <f>EWMA!AA335</f>
        <v>2.4708683978989024E-3</v>
      </c>
      <c r="AF330">
        <f t="shared" si="53"/>
        <v>1.4939836898793748E-4</v>
      </c>
      <c r="AH330" s="18"/>
      <c r="AK330" s="13" t="str">
        <f t="shared" si="48"/>
        <v>07/06/2024 16:00:00</v>
      </c>
      <c r="AL330" s="24">
        <f>EWMA!AG335</f>
        <v>-2.296656112004776E-2</v>
      </c>
      <c r="AM330">
        <f t="shared" si="54"/>
        <v>9.3345831778439566E-4</v>
      </c>
      <c r="AO330" s="18"/>
    </row>
    <row r="331" spans="2:41" x14ac:dyDescent="0.2">
      <c r="B331" s="13" t="str">
        <f>EWMA!B336</f>
        <v>10/06/2024 16:00:00</v>
      </c>
      <c r="C331" s="24">
        <f>EWMA!C336</f>
        <v>-1.9333439804519667E-2</v>
      </c>
      <c r="D331">
        <f t="shared" si="49"/>
        <v>2.1836174462787201E-4</v>
      </c>
      <c r="F331" s="18"/>
      <c r="I331" s="13" t="str">
        <f t="shared" ref="I331:I394" si="55">B331</f>
        <v>10/06/2024 16:00:00</v>
      </c>
      <c r="J331" s="24">
        <f>EWMA!I336</f>
        <v>1.4864556330627226E-2</v>
      </c>
      <c r="K331">
        <f t="shared" si="50"/>
        <v>2.346776472132E-4</v>
      </c>
      <c r="M331" s="18"/>
      <c r="P331" s="13" t="str">
        <f t="shared" ref="P331:P394" si="56">I331</f>
        <v>10/06/2024 16:00:00</v>
      </c>
      <c r="Q331" s="24">
        <f>EWMA!O336</f>
        <v>4.2196853098627292E-3</v>
      </c>
      <c r="R331">
        <f t="shared" si="51"/>
        <v>2.61207005851084E-4</v>
      </c>
      <c r="T331" s="18"/>
      <c r="W331" s="13" t="str">
        <f t="shared" ref="W331:W394" si="57">P331</f>
        <v>10/06/2024 16:00:00</v>
      </c>
      <c r="X331" s="24">
        <f>EWMA!U336</f>
        <v>2.8014011145476289E-2</v>
      </c>
      <c r="Y331">
        <f t="shared" si="52"/>
        <v>4.6625965569601643E-4</v>
      </c>
      <c r="AA331" s="18"/>
      <c r="AD331" s="13" t="str">
        <f t="shared" ref="AD331:AD394" si="58">W331</f>
        <v>10/06/2024 16:00:00</v>
      </c>
      <c r="AE331" s="24">
        <f>EWMA!AA336</f>
        <v>-1.2012815112531444E-3</v>
      </c>
      <c r="AF331">
        <f t="shared" si="53"/>
        <v>1.4506899010116538E-4</v>
      </c>
      <c r="AH331" s="18"/>
      <c r="AK331" s="13" t="str">
        <f t="shared" ref="AK331:AK394" si="59">AD331</f>
        <v>10/06/2024 16:00:00</v>
      </c>
      <c r="AL331" s="24">
        <f>EWMA!AG336</f>
        <v>8.0648584699038198E-2</v>
      </c>
      <c r="AM331">
        <f t="shared" si="54"/>
        <v>9.0285350434470273E-4</v>
      </c>
      <c r="AO331" s="18"/>
    </row>
    <row r="332" spans="2:41" x14ac:dyDescent="0.2">
      <c r="B332" s="13" t="str">
        <f>EWMA!B337</f>
        <v>11/06/2024 16:00:00</v>
      </c>
      <c r="C332" s="24">
        <f>EWMA!C337</f>
        <v>7.0131411174189487E-2</v>
      </c>
      <c r="D332">
        <f t="shared" si="49"/>
        <v>2.439000218135911E-4</v>
      </c>
      <c r="F332" s="18"/>
      <c r="I332" s="13" t="str">
        <f t="shared" si="55"/>
        <v>11/06/2024 16:00:00</v>
      </c>
      <c r="J332" s="24">
        <f>EWMA!I337</f>
        <v>9.0838660765632951E-4</v>
      </c>
      <c r="K332">
        <f t="shared" si="50"/>
        <v>2.4330317643212444E-4</v>
      </c>
      <c r="M332" s="18"/>
      <c r="P332" s="13" t="str">
        <f t="shared" si="56"/>
        <v>11/06/2024 16:00:00</v>
      </c>
      <c r="Q332" s="24">
        <f>EWMA!O337</f>
        <v>-1.5962714496379482E-3</v>
      </c>
      <c r="R332">
        <f t="shared" si="51"/>
        <v>2.4686670161991607E-4</v>
      </c>
      <c r="T332" s="18"/>
      <c r="W332" s="13" t="str">
        <f t="shared" si="57"/>
        <v>11/06/2024 16:00:00</v>
      </c>
      <c r="X332" s="24">
        <f>EWMA!U337</f>
        <v>-7.5784034764947465E-3</v>
      </c>
      <c r="Y332">
        <f t="shared" si="52"/>
        <v>5.0810432432405166E-4</v>
      </c>
      <c r="AA332" s="18"/>
      <c r="AD332" s="13" t="str">
        <f t="shared" si="58"/>
        <v>11/06/2024 16:00:00</v>
      </c>
      <c r="AE332" s="24">
        <f>EWMA!AA337</f>
        <v>-4.6755502972451666E-4</v>
      </c>
      <c r="AF332">
        <f t="shared" si="53"/>
        <v>1.4070638438715851E-4</v>
      </c>
      <c r="AH332" s="18"/>
      <c r="AK332" s="13" t="str">
        <f t="shared" si="59"/>
        <v>11/06/2024 16:00:00</v>
      </c>
      <c r="AL332" s="24">
        <f>EWMA!AG337</f>
        <v>1.7000455633531367E-2</v>
      </c>
      <c r="AM332">
        <f t="shared" si="54"/>
        <v>1.4729225333638411E-3</v>
      </c>
      <c r="AO332" s="18"/>
    </row>
    <row r="333" spans="2:41" x14ac:dyDescent="0.2">
      <c r="B333" s="13" t="str">
        <f>EWMA!B338</f>
        <v>12/06/2024 16:00:00</v>
      </c>
      <c r="C333" s="24">
        <f>EWMA!C338</f>
        <v>2.8177581693864077E-2</v>
      </c>
      <c r="D333">
        <f t="shared" ref="D333:D396" si="60">$B$4+$B$2*C332^2+D332*$B$3</f>
        <v>7.2130231881217658E-4</v>
      </c>
      <c r="F333" s="18"/>
      <c r="I333" s="13" t="str">
        <f t="shared" si="55"/>
        <v>12/06/2024 16:00:00</v>
      </c>
      <c r="J333" s="24">
        <f>EWMA!I338</f>
        <v>-1.8175991318501489E-3</v>
      </c>
      <c r="K333">
        <f t="shared" ref="K333:K396" si="61">$B$4+$B$2*J332^2+K332*$B$3</f>
        <v>2.2905536716010113E-4</v>
      </c>
      <c r="M333" s="18"/>
      <c r="P333" s="13" t="str">
        <f t="shared" si="56"/>
        <v>12/06/2024 16:00:00</v>
      </c>
      <c r="Q333" s="24">
        <f>EWMA!O338</f>
        <v>-1.4611955770266102E-2</v>
      </c>
      <c r="R333">
        <f t="shared" ref="R333:R396" si="62">$B$4+$B$2*Q332^2+R332*$B$3</f>
        <v>2.3243481423114649E-4</v>
      </c>
      <c r="T333" s="18"/>
      <c r="W333" s="13" t="str">
        <f t="shared" si="57"/>
        <v>12/06/2024 16:00:00</v>
      </c>
      <c r="X333" s="24">
        <f>EWMA!U338</f>
        <v>3.432792457404351E-2</v>
      </c>
      <c r="Y333">
        <f t="shared" ref="Y333:Y396" si="63">$B$4+$B$2*X332^2+Y332*$B$3</f>
        <v>4.7303653749486326E-4</v>
      </c>
      <c r="AA333" s="18"/>
      <c r="AD333" s="13" t="str">
        <f t="shared" si="58"/>
        <v>12/06/2024 16:00:00</v>
      </c>
      <c r="AE333" s="24">
        <f>EWMA!AA338</f>
        <v>-1.3542200588808279E-2</v>
      </c>
      <c r="AF333">
        <f t="shared" ref="AF333:AF396" si="64">$B$4+$B$2*AE332^2+AF332*$B$3</f>
        <v>1.3665760453290216E-4</v>
      </c>
      <c r="AH333" s="18"/>
      <c r="AK333" s="13" t="str">
        <f t="shared" si="59"/>
        <v>12/06/2024 16:00:00</v>
      </c>
      <c r="AL333" s="24">
        <f>EWMA!AG338</f>
        <v>-8.2485569702964764E-4</v>
      </c>
      <c r="AM333">
        <f t="shared" ref="AM333:AM396" si="65">$B$4+$B$2*AL332^2+AM332*$B$3</f>
        <v>1.364528939047261E-3</v>
      </c>
      <c r="AO333" s="18"/>
    </row>
    <row r="334" spans="2:41" x14ac:dyDescent="0.2">
      <c r="B334" s="13" t="str">
        <f>EWMA!B339</f>
        <v>13/06/2024 16:00:00</v>
      </c>
      <c r="C334" s="24">
        <f>EWMA!C339</f>
        <v>5.4761317255874456E-3</v>
      </c>
      <c r="D334">
        <f t="shared" si="60"/>
        <v>7.3856175818125063E-4</v>
      </c>
      <c r="F334" s="18"/>
      <c r="I334" s="13" t="str">
        <f t="shared" si="55"/>
        <v>13/06/2024 16:00:00</v>
      </c>
      <c r="J334" s="24">
        <f>EWMA!I339</f>
        <v>-1.6508790987430719E-2</v>
      </c>
      <c r="K334">
        <f t="shared" si="61"/>
        <v>2.1648016406778972E-4</v>
      </c>
      <c r="M334" s="18"/>
      <c r="P334" s="13" t="str">
        <f t="shared" si="56"/>
        <v>13/06/2024 16:00:00</v>
      </c>
      <c r="Q334" s="24">
        <f>EWMA!O339</f>
        <v>-8.9885318261153525E-3</v>
      </c>
      <c r="R334">
        <f t="shared" si="62"/>
        <v>2.405401228586933E-4</v>
      </c>
      <c r="T334" s="18"/>
      <c r="W334" s="13" t="str">
        <f t="shared" si="57"/>
        <v>13/06/2024 16:00:00</v>
      </c>
      <c r="X334" s="24">
        <f>EWMA!U339</f>
        <v>4.8329399961349051E-3</v>
      </c>
      <c r="Y334">
        <f t="shared" si="63"/>
        <v>5.535617402373979E-4</v>
      </c>
      <c r="AA334" s="18"/>
      <c r="AD334" s="13" t="str">
        <f t="shared" si="58"/>
        <v>13/06/2024 16:00:00</v>
      </c>
      <c r="AE334" s="24">
        <f>EWMA!AA339</f>
        <v>4.5045121211045079E-3</v>
      </c>
      <c r="AF334">
        <f t="shared" si="64"/>
        <v>1.5132912984635048E-4</v>
      </c>
      <c r="AH334" s="18"/>
      <c r="AK334" s="13" t="str">
        <f t="shared" si="59"/>
        <v>13/06/2024 16:00:00</v>
      </c>
      <c r="AL334" s="24">
        <f>EWMA!AG339</f>
        <v>8.2180985735298712E-3</v>
      </c>
      <c r="AM334">
        <f t="shared" si="65"/>
        <v>1.2381440770307124E-3</v>
      </c>
      <c r="AO334" s="18"/>
    </row>
    <row r="335" spans="2:41" x14ac:dyDescent="0.2">
      <c r="B335" s="13" t="str">
        <f>EWMA!B340</f>
        <v>14/06/2024 16:00:00</v>
      </c>
      <c r="C335" s="24">
        <f>EWMA!C340</f>
        <v>-8.2019535092213904E-3</v>
      </c>
      <c r="D335">
        <f t="shared" si="60"/>
        <v>6.7770408435049187E-4</v>
      </c>
      <c r="F335" s="18"/>
      <c r="I335" s="13" t="str">
        <f t="shared" si="55"/>
        <v>14/06/2024 16:00:00</v>
      </c>
      <c r="J335" s="24">
        <f>EWMA!I340</f>
        <v>-9.2519530940429414E-4</v>
      </c>
      <c r="K335">
        <f t="shared" si="61"/>
        <v>2.3208344024583396E-4</v>
      </c>
      <c r="M335" s="18"/>
      <c r="P335" s="13" t="str">
        <f t="shared" si="56"/>
        <v>14/06/2024 16:00:00</v>
      </c>
      <c r="Q335" s="24">
        <f>EWMA!O340</f>
        <v>-1.7681154535885266E-3</v>
      </c>
      <c r="R335">
        <f t="shared" si="62"/>
        <v>2.3456467307464345E-4</v>
      </c>
      <c r="T335" s="18"/>
      <c r="W335" s="13" t="str">
        <f t="shared" si="57"/>
        <v>14/06/2024 16:00:00</v>
      </c>
      <c r="X335" s="24">
        <f>EWMA!U340</f>
        <v>-1.845689977731662E-2</v>
      </c>
      <c r="Y335">
        <f t="shared" si="63"/>
        <v>5.1054106354114662E-4</v>
      </c>
      <c r="AA335" s="18"/>
      <c r="AD335" s="13" t="str">
        <f t="shared" si="58"/>
        <v>14/06/2024 16:00:00</v>
      </c>
      <c r="AE335" s="24">
        <f>EWMA!AA340</f>
        <v>-8.3180652930688645E-4</v>
      </c>
      <c r="AF335">
        <f t="shared" si="64"/>
        <v>1.4822507690029317E-4</v>
      </c>
      <c r="AH335" s="18"/>
      <c r="AK335" s="13" t="str">
        <f t="shared" si="59"/>
        <v>14/06/2024 16:00:00</v>
      </c>
      <c r="AL335" s="24">
        <f>EWMA!AG340</f>
        <v>-2.313651025514012E-2</v>
      </c>
      <c r="AM335">
        <f t="shared" si="65"/>
        <v>1.1310827083725794E-3</v>
      </c>
      <c r="AO335" s="18"/>
    </row>
    <row r="336" spans="2:41" x14ac:dyDescent="0.2">
      <c r="B336" s="13" t="str">
        <f>EWMA!B341</f>
        <v>17/06/2024 16:00:00</v>
      </c>
      <c r="C336" s="24">
        <f>EWMA!C341</f>
        <v>1.9480530284974665E-2</v>
      </c>
      <c r="D336">
        <f t="shared" si="60"/>
        <v>6.2666020733172635E-4</v>
      </c>
      <c r="F336" s="18"/>
      <c r="I336" s="13" t="str">
        <f t="shared" si="55"/>
        <v>17/06/2024 16:00:00</v>
      </c>
      <c r="J336" s="24">
        <f>EWMA!I341</f>
        <v>2.1755692253348038E-3</v>
      </c>
      <c r="K336">
        <f t="shared" si="61"/>
        <v>2.1896068629739584E-4</v>
      </c>
      <c r="M336" s="18"/>
      <c r="P336" s="13" t="str">
        <f t="shared" si="56"/>
        <v>17/06/2024 16:00:00</v>
      </c>
      <c r="Q336" s="24">
        <f>EWMA!O341</f>
        <v>4.0554738994939658E-3</v>
      </c>
      <c r="R336">
        <f t="shared" si="62"/>
        <v>2.2142079773053289E-4</v>
      </c>
      <c r="T336" s="18"/>
      <c r="W336" s="13" t="str">
        <f t="shared" si="57"/>
        <v>17/06/2024 16:00:00</v>
      </c>
      <c r="X336" s="24">
        <f>EWMA!U341</f>
        <v>2.1942091256276951E-2</v>
      </c>
      <c r="Y336">
        <f t="shared" si="63"/>
        <v>5.0354926555448351E-4</v>
      </c>
      <c r="AA336" s="18"/>
      <c r="AD336" s="13" t="str">
        <f t="shared" si="58"/>
        <v>17/06/2024 16:00:00</v>
      </c>
      <c r="AE336" s="24">
        <f>EWMA!AA341</f>
        <v>7.7962623533775269E-3</v>
      </c>
      <c r="AF336">
        <f t="shared" si="64"/>
        <v>1.4347175250141708E-4</v>
      </c>
      <c r="AH336" s="18"/>
      <c r="AK336" s="13" t="str">
        <f t="shared" si="59"/>
        <v>17/06/2024 16:00:00</v>
      </c>
      <c r="AL336" s="24">
        <f>EWMA!AG341</f>
        <v>-1.349219380351311E-2</v>
      </c>
      <c r="AM336">
        <f t="shared" si="65"/>
        <v>1.0814988952328284E-3</v>
      </c>
      <c r="AO336" s="18"/>
    </row>
    <row r="337" spans="2:41" x14ac:dyDescent="0.2">
      <c r="B337" s="13" t="str">
        <f>EWMA!B342</f>
        <v>18/06/2024 16:00:00</v>
      </c>
      <c r="C337" s="24">
        <f>EWMA!C342</f>
        <v>-1.1045220883624869E-2</v>
      </c>
      <c r="D337">
        <f t="shared" si="60"/>
        <v>6.119394977062879E-4</v>
      </c>
      <c r="F337" s="18"/>
      <c r="I337" s="13" t="str">
        <f t="shared" si="55"/>
        <v>18/06/2024 16:00:00</v>
      </c>
      <c r="J337" s="24">
        <f>EWMA!I342</f>
        <v>-6.8144292917169894E-3</v>
      </c>
      <c r="K337">
        <f t="shared" si="61"/>
        <v>2.0753788048201861E-4</v>
      </c>
      <c r="M337" s="18"/>
      <c r="P337" s="13" t="str">
        <f t="shared" si="56"/>
        <v>18/06/2024 16:00:00</v>
      </c>
      <c r="Q337" s="24">
        <f>EWMA!O342</f>
        <v>9.1348042369318149E-4</v>
      </c>
      <c r="R337">
        <f t="shared" si="62"/>
        <v>2.1092324034369627E-4</v>
      </c>
      <c r="T337" s="18"/>
      <c r="W337" s="13" t="str">
        <f t="shared" si="57"/>
        <v>18/06/2024 16:00:00</v>
      </c>
      <c r="X337" s="24">
        <f>EWMA!U342</f>
        <v>4.6281074344680173E-3</v>
      </c>
      <c r="Y337">
        <f t="shared" si="63"/>
        <v>5.1133506131518125E-4</v>
      </c>
      <c r="AA337" s="18"/>
      <c r="AD337" s="13" t="str">
        <f t="shared" si="58"/>
        <v>18/06/2024 16:00:00</v>
      </c>
      <c r="AE337" s="24">
        <f>EWMA!AA342</f>
        <v>4.4532593468238502E-3</v>
      </c>
      <c r="AF337">
        <f t="shared" si="64"/>
        <v>1.4520214010243219E-4</v>
      </c>
      <c r="AH337" s="18"/>
      <c r="AK337" s="13" t="str">
        <f t="shared" si="59"/>
        <v>18/06/2024 16:00:00</v>
      </c>
      <c r="AL337" s="24">
        <f>EWMA!AG342</f>
        <v>3.8808838455344052E-2</v>
      </c>
      <c r="AM337">
        <f t="shared" si="65"/>
        <v>1.0015511146797195E-3</v>
      </c>
      <c r="AO337" s="18"/>
    </row>
    <row r="338" spans="2:41" x14ac:dyDescent="0.2">
      <c r="B338" s="13" t="str">
        <f>EWMA!B343</f>
        <v>20/06/2024 16:00:00</v>
      </c>
      <c r="C338" s="24">
        <f>EWMA!C343</f>
        <v>-2.1747678819839824E-2</v>
      </c>
      <c r="D338">
        <f t="shared" si="60"/>
        <v>5.7294401840337619E-4</v>
      </c>
      <c r="F338" s="18"/>
      <c r="I338" s="13" t="str">
        <f t="shared" si="55"/>
        <v>20/06/2024 16:00:00</v>
      </c>
      <c r="J338" s="24">
        <f>EWMA!I343</f>
        <v>1.7836801529211254E-2</v>
      </c>
      <c r="K338">
        <f t="shared" si="61"/>
        <v>2.0142727272648658E-4</v>
      </c>
      <c r="M338" s="18"/>
      <c r="P338" s="13" t="str">
        <f t="shared" si="56"/>
        <v>20/06/2024 16:00:00</v>
      </c>
      <c r="Q338" s="24">
        <f>EWMA!O343</f>
        <v>2.1357717333902123E-2</v>
      </c>
      <c r="R338">
        <f t="shared" si="62"/>
        <v>1.9991435261326336E-4</v>
      </c>
      <c r="T338" s="18"/>
      <c r="W338" s="13" t="str">
        <f t="shared" si="57"/>
        <v>20/06/2024 16:00:00</v>
      </c>
      <c r="X338" s="24">
        <f>EWMA!U343</f>
        <v>-5.0217633706794954E-2</v>
      </c>
      <c r="Y338">
        <f t="shared" si="63"/>
        <v>4.7234327883233121E-4</v>
      </c>
      <c r="AA338" s="18"/>
      <c r="AD338" s="13" t="str">
        <f t="shared" si="58"/>
        <v>20/06/2024 16:00:00</v>
      </c>
      <c r="AE338" s="24">
        <f>EWMA!AA343</f>
        <v>5.3178650061708977E-3</v>
      </c>
      <c r="AF338">
        <f t="shared" si="64"/>
        <v>1.4266487965796277E-4</v>
      </c>
      <c r="AH338" s="18"/>
      <c r="AK338" s="13" t="str">
        <f t="shared" si="59"/>
        <v>20/06/2024 16:00:00</v>
      </c>
      <c r="AL338" s="24">
        <f>EWMA!AG343</f>
        <v>8.5833559136045574E-3</v>
      </c>
      <c r="AM338">
        <f t="shared" si="65"/>
        <v>1.0619935361775787E-3</v>
      </c>
      <c r="AO338" s="18"/>
    </row>
    <row r="339" spans="2:41" x14ac:dyDescent="0.2">
      <c r="B339" s="13" t="str">
        <f>EWMA!B344</f>
        <v>21/06/2024 16:00:00</v>
      </c>
      <c r="C339" s="24">
        <f>EWMA!C344</f>
        <v>-1.0499413276791171E-2</v>
      </c>
      <c r="D339">
        <f t="shared" si="60"/>
        <v>5.7294104035274349E-4</v>
      </c>
      <c r="F339" s="18"/>
      <c r="I339" s="13" t="str">
        <f t="shared" si="55"/>
        <v>21/06/2024 16:00:00</v>
      </c>
      <c r="J339" s="24">
        <f>EWMA!I344</f>
        <v>1.5886042276830638E-2</v>
      </c>
      <c r="K339">
        <f t="shared" si="61"/>
        <v>2.2309651281815179E-4</v>
      </c>
      <c r="M339" s="18"/>
      <c r="P339" s="13" t="str">
        <f t="shared" si="56"/>
        <v>21/06/2024 16:00:00</v>
      </c>
      <c r="Q339" s="24">
        <f>EWMA!O344</f>
        <v>-8.720239921445324E-3</v>
      </c>
      <c r="R339">
        <f t="shared" si="62"/>
        <v>2.355335648024807E-4</v>
      </c>
      <c r="T339" s="18"/>
      <c r="W339" s="13" t="str">
        <f t="shared" si="57"/>
        <v>21/06/2024 16:00:00</v>
      </c>
      <c r="X339" s="24">
        <f>EWMA!U344</f>
        <v>-6.9601812215553437E-3</v>
      </c>
      <c r="Y339">
        <f t="shared" si="63"/>
        <v>6.8726480635268442E-4</v>
      </c>
      <c r="AA339" s="18"/>
      <c r="AD339" s="13" t="str">
        <f t="shared" si="58"/>
        <v>21/06/2024 16:00:00</v>
      </c>
      <c r="AE339" s="24">
        <f>EWMA!AA344</f>
        <v>5.1578319247654091E-3</v>
      </c>
      <c r="AF339">
        <f t="shared" si="64"/>
        <v>1.4122607771762446E-4</v>
      </c>
      <c r="AH339" s="18"/>
      <c r="AK339" s="13" t="str">
        <f t="shared" si="59"/>
        <v>21/06/2024 16:00:00</v>
      </c>
      <c r="AL339" s="24">
        <f>EWMA!AG344</f>
        <v>-1.898158888382508E-2</v>
      </c>
      <c r="AM339">
        <f t="shared" si="65"/>
        <v>9.731608456937489E-4</v>
      </c>
      <c r="AO339" s="18"/>
    </row>
    <row r="340" spans="2:41" x14ac:dyDescent="0.2">
      <c r="B340" s="13" t="str">
        <f>EWMA!B345</f>
        <v>24/06/2024 16:00:00</v>
      </c>
      <c r="C340" s="24">
        <f>EWMA!C345</f>
        <v>3.1277844713533962E-3</v>
      </c>
      <c r="D340">
        <f t="shared" si="60"/>
        <v>5.3666960185631786E-4</v>
      </c>
      <c r="F340" s="18"/>
      <c r="I340" s="13" t="str">
        <f t="shared" si="55"/>
        <v>24/06/2024 16:00:00</v>
      </c>
      <c r="J340" s="24">
        <f>EWMA!I345</f>
        <v>-1.8738036568788197E-2</v>
      </c>
      <c r="K340">
        <f t="shared" si="61"/>
        <v>2.3602097179502391E-4</v>
      </c>
      <c r="M340" s="18"/>
      <c r="P340" s="13" t="str">
        <f t="shared" si="56"/>
        <v>24/06/2024 16:00:00</v>
      </c>
      <c r="Q340" s="24">
        <f>EWMA!O345</f>
        <v>2.5622050724048669E-2</v>
      </c>
      <c r="R340">
        <f t="shared" si="62"/>
        <v>2.2958370632510111E-4</v>
      </c>
      <c r="T340" s="18"/>
      <c r="W340" s="13" t="str">
        <f t="shared" si="57"/>
        <v>24/06/2024 16:00:00</v>
      </c>
      <c r="X340" s="24">
        <f>EWMA!U345</f>
        <v>-4.901112558857796E-3</v>
      </c>
      <c r="Y340">
        <f t="shared" si="63"/>
        <v>6.3338225353983327E-4</v>
      </c>
      <c r="AA340" s="18"/>
      <c r="AD340" s="13" t="str">
        <f t="shared" si="58"/>
        <v>24/06/2024 16:00:00</v>
      </c>
      <c r="AE340" s="24">
        <f>EWMA!AA345</f>
        <v>4.6281654430939435E-3</v>
      </c>
      <c r="AF340">
        <f t="shared" si="64"/>
        <v>1.3976352692992777E-4</v>
      </c>
      <c r="AH340" s="18"/>
      <c r="AK340" s="13" t="str">
        <f t="shared" si="59"/>
        <v>24/06/2024 16:00:00</v>
      </c>
      <c r="AL340" s="24">
        <f>EWMA!AG345</f>
        <v>-9.349951817234893E-3</v>
      </c>
      <c r="AM340">
        <f t="shared" si="65"/>
        <v>9.2187122977261814E-4</v>
      </c>
      <c r="AO340" s="18"/>
    </row>
    <row r="341" spans="2:41" x14ac:dyDescent="0.2">
      <c r="B341" s="13" t="str">
        <f>EWMA!B346</f>
        <v>25/06/2024 16:00:00</v>
      </c>
      <c r="C341" s="24">
        <f>EWMA!C346</f>
        <v>4.4581939088239372E-3</v>
      </c>
      <c r="D341">
        <f t="shared" si="60"/>
        <v>4.9398084741020753E-4</v>
      </c>
      <c r="F341" s="18"/>
      <c r="I341" s="13" t="str">
        <f t="shared" si="55"/>
        <v>25/06/2024 16:00:00</v>
      </c>
      <c r="J341" s="24">
        <f>EWMA!I346</f>
        <v>4.1407926660313871E-3</v>
      </c>
      <c r="K341">
        <f t="shared" si="61"/>
        <v>2.5752676492065584E-4</v>
      </c>
      <c r="M341" s="18"/>
      <c r="P341" s="13" t="str">
        <f t="shared" si="56"/>
        <v>25/06/2024 16:00:00</v>
      </c>
      <c r="Q341" s="24">
        <f>EWMA!O346</f>
        <v>-5.3497940477076206E-3</v>
      </c>
      <c r="R341">
        <f t="shared" si="62"/>
        <v>2.8226771912828475E-4</v>
      </c>
      <c r="T341" s="18"/>
      <c r="W341" s="13" t="str">
        <f t="shared" si="57"/>
        <v>25/06/2024 16:00:00</v>
      </c>
      <c r="X341" s="24">
        <f>EWMA!U346</f>
        <v>1.9289850010957323E-2</v>
      </c>
      <c r="Y341">
        <f t="shared" si="63"/>
        <v>5.8244587840822063E-4</v>
      </c>
      <c r="AA341" s="18"/>
      <c r="AD341" s="13" t="str">
        <f t="shared" si="58"/>
        <v>25/06/2024 16:00:00</v>
      </c>
      <c r="AE341" s="24">
        <f>EWMA!AA346</f>
        <v>-2.8708887690290035E-3</v>
      </c>
      <c r="AF341">
        <f t="shared" si="64"/>
        <v>1.3792895157460069E-4</v>
      </c>
      <c r="AH341" s="18"/>
      <c r="AK341" s="13" t="str">
        <f t="shared" si="59"/>
        <v>25/06/2024 16:00:00</v>
      </c>
      <c r="AL341" s="24">
        <f>EWMA!AG346</f>
        <v>2.8601397678500378E-2</v>
      </c>
      <c r="AM341">
        <f t="shared" si="65"/>
        <v>8.4842539247778235E-4</v>
      </c>
      <c r="AO341" s="18"/>
    </row>
    <row r="342" spans="2:41" x14ac:dyDescent="0.2">
      <c r="B342" s="13" t="str">
        <f>EWMA!B347</f>
        <v>26/06/2024 16:00:00</v>
      </c>
      <c r="C342" s="24">
        <f>EWMA!C347</f>
        <v>1.9796062253251291E-2</v>
      </c>
      <c r="D342">
        <f t="shared" si="60"/>
        <v>4.5657011320707945E-4</v>
      </c>
      <c r="F342" s="18"/>
      <c r="I342" s="13" t="str">
        <f t="shared" si="55"/>
        <v>26/06/2024 16:00:00</v>
      </c>
      <c r="J342" s="24">
        <f>EWMA!I347</f>
        <v>3.827286437879511E-2</v>
      </c>
      <c r="K342">
        <f t="shared" si="61"/>
        <v>2.4348853335721165E-4</v>
      </c>
      <c r="M342" s="18"/>
      <c r="P342" s="13" t="str">
        <f t="shared" si="56"/>
        <v>26/06/2024 16:00:00</v>
      </c>
      <c r="Q342" s="24">
        <f>EWMA!O347</f>
        <v>-1.5966752483283726E-2</v>
      </c>
      <c r="R342">
        <f t="shared" si="62"/>
        <v>2.6690269064773601E-4</v>
      </c>
      <c r="T342" s="18"/>
      <c r="W342" s="13" t="str">
        <f t="shared" si="57"/>
        <v>26/06/2024 16:00:00</v>
      </c>
      <c r="X342" s="24">
        <f>EWMA!U347</f>
        <v>-1.8237587549781015E-2</v>
      </c>
      <c r="Y342">
        <f t="shared" si="63"/>
        <v>5.7140740092874161E-4</v>
      </c>
      <c r="AA342" s="18"/>
      <c r="AD342" s="13" t="str">
        <f t="shared" si="58"/>
        <v>26/06/2024 16:00:00</v>
      </c>
      <c r="AE342" s="24">
        <f>EWMA!AA347</f>
        <v>-7.2024363423005971E-3</v>
      </c>
      <c r="AF342">
        <f t="shared" si="64"/>
        <v>1.3496017422948557E-4</v>
      </c>
      <c r="AH342" s="18"/>
      <c r="AK342" s="13" t="str">
        <f t="shared" si="59"/>
        <v>26/06/2024 16:00:00</v>
      </c>
      <c r="AL342" s="24">
        <f>EWMA!AG347</f>
        <v>-5.5760028495753886E-2</v>
      </c>
      <c r="AM342">
        <f t="shared" si="65"/>
        <v>8.5537866774683976E-4</v>
      </c>
      <c r="AO342" s="18"/>
    </row>
    <row r="343" spans="2:41" x14ac:dyDescent="0.2">
      <c r="B343" s="13" t="str">
        <f>EWMA!B348</f>
        <v>27/06/2024 16:00:00</v>
      </c>
      <c r="C343" s="24">
        <f>EWMA!C348</f>
        <v>3.9780092238486118E-3</v>
      </c>
      <c r="D343">
        <f t="shared" si="60"/>
        <v>4.6009759111897871E-4</v>
      </c>
      <c r="F343" s="18"/>
      <c r="I343" s="13" t="str">
        <f t="shared" si="55"/>
        <v>27/06/2024 16:00:00</v>
      </c>
      <c r="J343" s="24">
        <f>EWMA!I348</f>
        <v>2.1663341430359296E-2</v>
      </c>
      <c r="K343">
        <f t="shared" si="61"/>
        <v>3.7560624667573172E-4</v>
      </c>
      <c r="M343" s="18"/>
      <c r="P343" s="13" t="str">
        <f t="shared" si="56"/>
        <v>27/06/2024 16:00:00</v>
      </c>
      <c r="Q343" s="24">
        <f>EWMA!O348</f>
        <v>2.3697452406604247E-3</v>
      </c>
      <c r="R343">
        <f t="shared" si="62"/>
        <v>2.7570359069731298E-4</v>
      </c>
      <c r="T343" s="18"/>
      <c r="W343" s="13" t="str">
        <f t="shared" si="57"/>
        <v>27/06/2024 16:00:00</v>
      </c>
      <c r="X343" s="24">
        <f>EWMA!U348</f>
        <v>1.4962004929613762E-2</v>
      </c>
      <c r="Y343">
        <f t="shared" si="63"/>
        <v>5.5752429470341835E-4</v>
      </c>
      <c r="AA343" s="18"/>
      <c r="AD343" s="13" t="str">
        <f t="shared" si="58"/>
        <v>27/06/2024 16:00:00</v>
      </c>
      <c r="AE343" s="24">
        <f>EWMA!AA348</f>
        <v>-2.1517257936892267E-2</v>
      </c>
      <c r="AF343">
        <f t="shared" si="64"/>
        <v>1.366511469820881E-4</v>
      </c>
      <c r="AH343" s="18"/>
      <c r="AK343" s="13" t="str">
        <f t="shared" si="59"/>
        <v>27/06/2024 16:00:00</v>
      </c>
      <c r="AL343" s="24">
        <f>EWMA!AG348</f>
        <v>-2.6646400548916132E-2</v>
      </c>
      <c r="AM343">
        <f t="shared" si="65"/>
        <v>1.0907277869490603E-3</v>
      </c>
      <c r="AO343" s="18"/>
    </row>
    <row r="344" spans="2:41" x14ac:dyDescent="0.2">
      <c r="B344" s="13" t="str">
        <f>EWMA!B349</f>
        <v>28/06/2024 16:00:00</v>
      </c>
      <c r="C344" s="24">
        <f>EWMA!C349</f>
        <v>-1.6387633643185913E-2</v>
      </c>
      <c r="D344">
        <f t="shared" si="60"/>
        <v>4.2567012949996393E-4</v>
      </c>
      <c r="F344" s="18"/>
      <c r="I344" s="13" t="str">
        <f t="shared" si="55"/>
        <v>28/06/2024 16:00:00</v>
      </c>
      <c r="J344" s="24">
        <f>EWMA!I349</f>
        <v>-2.3524480363901978E-2</v>
      </c>
      <c r="K344">
        <f t="shared" si="61"/>
        <v>3.9497096519732589E-4</v>
      </c>
      <c r="M344" s="18"/>
      <c r="P344" s="13" t="str">
        <f t="shared" si="56"/>
        <v>28/06/2024 16:00:00</v>
      </c>
      <c r="Q344" s="24">
        <f>EWMA!O349</f>
        <v>6.3950887899279576E-4</v>
      </c>
      <c r="R344">
        <f t="shared" si="62"/>
        <v>2.5869474472117439E-4</v>
      </c>
      <c r="T344" s="18"/>
      <c r="W344" s="13" t="str">
        <f t="shared" si="57"/>
        <v>28/06/2024 16:00:00</v>
      </c>
      <c r="X344" s="24">
        <f>EWMA!U349</f>
        <v>-1.1113154831932367E-2</v>
      </c>
      <c r="Y344">
        <f t="shared" si="63"/>
        <v>5.3415578576849457E-4</v>
      </c>
      <c r="AA344" s="18"/>
      <c r="AD344" s="13" t="str">
        <f t="shared" si="58"/>
        <v>28/06/2024 16:00:00</v>
      </c>
      <c r="AE344" s="24">
        <f>EWMA!AA349</f>
        <v>-3.5976552249967586E-3</v>
      </c>
      <c r="AF344">
        <f t="shared" si="64"/>
        <v>1.7928064127221787E-4</v>
      </c>
      <c r="AH344" s="18"/>
      <c r="AK344" s="13" t="str">
        <f t="shared" si="59"/>
        <v>28/06/2024 16:00:00</v>
      </c>
      <c r="AL344" s="24">
        <f>EWMA!AG349</f>
        <v>-2.2269776029338453E-2</v>
      </c>
      <c r="AM344">
        <f t="shared" si="65"/>
        <v>1.0626509741688142E-3</v>
      </c>
      <c r="AO344" s="18"/>
    </row>
    <row r="345" spans="2:41" x14ac:dyDescent="0.2">
      <c r="B345" s="13" t="str">
        <f>EWMA!B350</f>
        <v>01/07/2024 16:00:00</v>
      </c>
      <c r="C345" s="24">
        <f>EWMA!C350</f>
        <v>2.868905370820015E-2</v>
      </c>
      <c r="D345">
        <f t="shared" si="60"/>
        <v>4.1995588464688565E-4</v>
      </c>
      <c r="F345" s="18"/>
      <c r="I345" s="13" t="str">
        <f t="shared" si="55"/>
        <v>01/07/2024 16:00:00</v>
      </c>
      <c r="J345" s="24">
        <f>EWMA!I350</f>
        <v>2.0233754701003619E-2</v>
      </c>
      <c r="K345">
        <f t="shared" si="61"/>
        <v>4.2080845230494485E-4</v>
      </c>
      <c r="M345" s="18"/>
      <c r="P345" s="13" t="str">
        <f t="shared" si="56"/>
        <v>01/07/2024 16:00:00</v>
      </c>
      <c r="Q345" s="24">
        <f>EWMA!O350</f>
        <v>6.391001687465201E-4</v>
      </c>
      <c r="R345">
        <f t="shared" si="62"/>
        <v>2.4286616331992643E-4</v>
      </c>
      <c r="T345" s="18"/>
      <c r="W345" s="13" t="str">
        <f t="shared" si="57"/>
        <v>01/07/2024 16:00:00</v>
      </c>
      <c r="X345" s="24">
        <f>EWMA!U350</f>
        <v>8.0000426670761501E-3</v>
      </c>
      <c r="Y345">
        <f t="shared" si="63"/>
        <v>5.030891932013466E-4</v>
      </c>
      <c r="AA345" s="18"/>
      <c r="AD345" s="13" t="str">
        <f t="shared" si="58"/>
        <v>01/07/2024 16:00:00</v>
      </c>
      <c r="AE345" s="24">
        <f>EWMA!AA350</f>
        <v>-8.0795186717145823E-3</v>
      </c>
      <c r="AF345">
        <f t="shared" si="64"/>
        <v>1.7264676002551405E-4</v>
      </c>
      <c r="AH345" s="18"/>
      <c r="AK345" s="13" t="str">
        <f t="shared" si="59"/>
        <v>01/07/2024 16:00:00</v>
      </c>
      <c r="AL345" s="24">
        <f>EWMA!AG350</f>
        <v>2.3587395720735965E-2</v>
      </c>
      <c r="AM345">
        <f t="shared" si="65"/>
        <v>1.0159752097623331E-3</v>
      </c>
      <c r="AO345" s="18"/>
    </row>
    <row r="346" spans="2:41" x14ac:dyDescent="0.2">
      <c r="B346" s="13" t="str">
        <f>EWMA!B351</f>
        <v>02/07/2024 16:00:00</v>
      </c>
      <c r="C346" s="24">
        <f>EWMA!C351</f>
        <v>1.6109450935414969E-2</v>
      </c>
      <c r="D346">
        <f t="shared" si="60"/>
        <v>4.7025824583132414E-4</v>
      </c>
      <c r="F346" s="18"/>
      <c r="I346" s="13" t="str">
        <f t="shared" si="55"/>
        <v>02/07/2024 16:00:00</v>
      </c>
      <c r="J346" s="24">
        <f>EWMA!I351</f>
        <v>1.4098924379501675E-2</v>
      </c>
      <c r="K346">
        <f t="shared" si="61"/>
        <v>4.2966399595615045E-4</v>
      </c>
      <c r="M346" s="18"/>
      <c r="P346" s="13" t="str">
        <f t="shared" si="56"/>
        <v>02/07/2024 16:00:00</v>
      </c>
      <c r="Q346" s="24">
        <f>EWMA!O351</f>
        <v>1.4683821708182322E-3</v>
      </c>
      <c r="R346">
        <f t="shared" si="62"/>
        <v>2.2862038780596721E-4</v>
      </c>
      <c r="T346" s="18"/>
      <c r="W346" s="13" t="str">
        <f t="shared" si="57"/>
        <v>02/07/2024 16:00:00</v>
      </c>
      <c r="X346" s="24">
        <f>EWMA!U351</f>
        <v>2.1760474832877384E-2</v>
      </c>
      <c r="Y346">
        <f t="shared" si="63"/>
        <v>4.6917970214184354E-4</v>
      </c>
      <c r="AA346" s="18"/>
      <c r="AD346" s="13" t="str">
        <f t="shared" si="58"/>
        <v>02/07/2024 16:00:00</v>
      </c>
      <c r="AE346" s="24">
        <f>EWMA!AA351</f>
        <v>1.5959353079417409E-2</v>
      </c>
      <c r="AF346">
        <f t="shared" si="64"/>
        <v>1.7190929343335594E-4</v>
      </c>
      <c r="AH346" s="18"/>
      <c r="AK346" s="13" t="str">
        <f t="shared" si="59"/>
        <v>02/07/2024 16:00:00</v>
      </c>
      <c r="AL346" s="24">
        <f>EWMA!AG351</f>
        <v>5.3502073148408375E-3</v>
      </c>
      <c r="AM346">
        <f t="shared" si="65"/>
        <v>9.8000864882234469E-4</v>
      </c>
      <c r="AO346" s="18"/>
    </row>
    <row r="347" spans="2:41" x14ac:dyDescent="0.2">
      <c r="B347" s="13" t="str">
        <f>EWMA!B352</f>
        <v>03/07/2024 13:05:00</v>
      </c>
      <c r="C347" s="24">
        <f>EWMA!C352</f>
        <v>5.7942310494322798E-3</v>
      </c>
      <c r="D347">
        <f t="shared" si="60"/>
        <v>4.5918126704810603E-4</v>
      </c>
      <c r="F347" s="18"/>
      <c r="I347" s="13" t="str">
        <f t="shared" si="55"/>
        <v>03/07/2024 13:05:00</v>
      </c>
      <c r="J347" s="24">
        <f>EWMA!I352</f>
        <v>-1.2123189802310612E-2</v>
      </c>
      <c r="K347">
        <f t="shared" si="61"/>
        <v>4.1657357542969396E-4</v>
      </c>
      <c r="M347" s="18"/>
      <c r="P347" s="13" t="str">
        <f t="shared" si="56"/>
        <v>03/07/2024 13:05:00</v>
      </c>
      <c r="Q347" s="24">
        <f>EWMA!O352</f>
        <v>-2.5521597790533932E-4</v>
      </c>
      <c r="R347">
        <f t="shared" si="62"/>
        <v>2.1597394208382068E-4</v>
      </c>
      <c r="T347" s="18"/>
      <c r="W347" s="13" t="str">
        <f t="shared" si="57"/>
        <v>03/07/2024 13:05:00</v>
      </c>
      <c r="X347" s="24">
        <f>EWMA!U352</f>
        <v>-3.3955890011382718E-3</v>
      </c>
      <c r="Y347">
        <f t="shared" si="63"/>
        <v>4.7960882324019321E-4</v>
      </c>
      <c r="AA347" s="18"/>
      <c r="AD347" s="13" t="str">
        <f t="shared" si="58"/>
        <v>03/07/2024 13:05:00</v>
      </c>
      <c r="AE347" s="24">
        <f>EWMA!AA352</f>
        <v>7.9074815893555861E-3</v>
      </c>
      <c r="AF347">
        <f t="shared" si="64"/>
        <v>1.901859121518187E-4</v>
      </c>
      <c r="AH347" s="18"/>
      <c r="AK347" s="13" t="str">
        <f t="shared" si="59"/>
        <v>03/07/2024 13:05:00</v>
      </c>
      <c r="AL347" s="24">
        <f>EWMA!AG352</f>
        <v>1.8836749354680035E-2</v>
      </c>
      <c r="AM347">
        <f t="shared" si="65"/>
        <v>8.948699695240593E-4</v>
      </c>
      <c r="AO347" s="18"/>
    </row>
    <row r="348" spans="2:41" x14ac:dyDescent="0.2">
      <c r="B348" s="13" t="str">
        <f>EWMA!B353</f>
        <v>05/07/2024 16:00:00</v>
      </c>
      <c r="C348" s="24">
        <f>EWMA!C353</f>
        <v>2.1389995892297006E-2</v>
      </c>
      <c r="D348">
        <f t="shared" si="60"/>
        <v>4.266201159575359E-4</v>
      </c>
      <c r="F348" s="18"/>
      <c r="I348" s="13" t="str">
        <f t="shared" si="55"/>
        <v>05/07/2024 16:00:00</v>
      </c>
      <c r="J348" s="24">
        <f>EWMA!I353</f>
        <v>1.2123189802310669E-2</v>
      </c>
      <c r="K348">
        <f t="shared" si="61"/>
        <v>3.9961192126765409E-4</v>
      </c>
      <c r="M348" s="18"/>
      <c r="P348" s="13" t="str">
        <f t="shared" si="56"/>
        <v>05/07/2024 16:00:00</v>
      </c>
      <c r="Q348" s="24">
        <f>EWMA!O353</f>
        <v>-1.5433397452011288E-2</v>
      </c>
      <c r="R348">
        <f t="shared" si="62"/>
        <v>2.0438306074357896E-4</v>
      </c>
      <c r="T348" s="18"/>
      <c r="W348" s="13" t="str">
        <f t="shared" si="57"/>
        <v>05/07/2024 16:00:00</v>
      </c>
      <c r="X348" s="24">
        <f>EWMA!U353</f>
        <v>-8.025314139034994E-3</v>
      </c>
      <c r="Y348">
        <f t="shared" si="63"/>
        <v>4.4280082808234686E-4</v>
      </c>
      <c r="AA348" s="18"/>
      <c r="AD348" s="13" t="str">
        <f t="shared" si="58"/>
        <v>05/07/2024 16:00:00</v>
      </c>
      <c r="AE348" s="24">
        <f>EWMA!AA353</f>
        <v>2.9186692881578804E-3</v>
      </c>
      <c r="AF348">
        <f t="shared" si="64"/>
        <v>1.8741952216254023E-4</v>
      </c>
      <c r="AH348" s="18"/>
      <c r="AK348" s="13" t="str">
        <f t="shared" si="59"/>
        <v>05/07/2024 16:00:00</v>
      </c>
      <c r="AL348" s="24">
        <f>EWMA!AG353</f>
        <v>5.7907889178396271E-3</v>
      </c>
      <c r="AM348">
        <f t="shared" si="65"/>
        <v>8.5086173696544923E-4</v>
      </c>
      <c r="AO348" s="18"/>
    </row>
    <row r="349" spans="2:41" x14ac:dyDescent="0.2">
      <c r="B349" s="13" t="str">
        <f>EWMA!B354</f>
        <v>08/07/2024 16:00:00</v>
      </c>
      <c r="C349" s="24">
        <f>EWMA!C354</f>
        <v>6.5175499339704939E-3</v>
      </c>
      <c r="D349">
        <f t="shared" si="60"/>
        <v>4.3970672146974234E-4</v>
      </c>
      <c r="F349" s="18"/>
      <c r="I349" s="13" t="str">
        <f t="shared" si="55"/>
        <v>08/07/2024 16:00:00</v>
      </c>
      <c r="J349" s="24">
        <f>EWMA!I354</f>
        <v>-3.5563162027772372E-3</v>
      </c>
      <c r="K349">
        <f t="shared" si="61"/>
        <v>3.8434643252181831E-4</v>
      </c>
      <c r="M349" s="18"/>
      <c r="P349" s="13" t="str">
        <f t="shared" si="56"/>
        <v>08/07/2024 16:00:00</v>
      </c>
      <c r="Q349" s="24">
        <f>EWMA!O354</f>
        <v>1.2960082962672759E-4</v>
      </c>
      <c r="R349">
        <f t="shared" si="62"/>
        <v>2.1776134846278127E-4</v>
      </c>
      <c r="T349" s="18"/>
      <c r="W349" s="13" t="str">
        <f t="shared" si="57"/>
        <v>08/07/2024 16:00:00</v>
      </c>
      <c r="X349" s="24">
        <f>EWMA!U354</f>
        <v>1.7167074097129566E-2</v>
      </c>
      <c r="Y349">
        <f t="shared" si="63"/>
        <v>4.1496066792041589E-4</v>
      </c>
      <c r="AA349" s="18"/>
      <c r="AD349" s="13" t="str">
        <f t="shared" si="58"/>
        <v>08/07/2024 16:00:00</v>
      </c>
      <c r="AE349" s="24">
        <f>EWMA!AA354</f>
        <v>-7.2566828439837036E-3</v>
      </c>
      <c r="AF349">
        <f t="shared" si="64"/>
        <v>1.7952934780130018E-4</v>
      </c>
      <c r="AH349" s="18"/>
      <c r="AK349" s="13" t="str">
        <f t="shared" si="59"/>
        <v>08/07/2024 16:00:00</v>
      </c>
      <c r="AL349" s="24">
        <f>EWMA!AG354</f>
        <v>2.0796028357083676E-2</v>
      </c>
      <c r="AM349">
        <f t="shared" si="65"/>
        <v>7.7912855156559325E-4</v>
      </c>
      <c r="AO349" s="18"/>
    </row>
    <row r="350" spans="2:41" x14ac:dyDescent="0.2">
      <c r="B350" s="13" t="str">
        <f>EWMA!B355</f>
        <v>09/07/2024 16:00:00</v>
      </c>
      <c r="C350" s="24">
        <f>EWMA!C355</f>
        <v>3.7678029240046994E-3</v>
      </c>
      <c r="D350">
        <f t="shared" si="60"/>
        <v>4.099834702523311E-4</v>
      </c>
      <c r="F350" s="18"/>
      <c r="I350" s="13" t="str">
        <f t="shared" si="55"/>
        <v>09/07/2024 16:00:00</v>
      </c>
      <c r="J350" s="24">
        <f>EWMA!I355</f>
        <v>2.5085919405079597E-4</v>
      </c>
      <c r="K350">
        <f t="shared" si="61"/>
        <v>3.5717640128915524E-4</v>
      </c>
      <c r="M350" s="18"/>
      <c r="P350" s="13" t="str">
        <f t="shared" si="56"/>
        <v>09/07/2024 16:00:00</v>
      </c>
      <c r="Q350" s="24">
        <f>EWMA!O355</f>
        <v>-8.7859730190203433E-3</v>
      </c>
      <c r="R350">
        <f t="shared" si="62"/>
        <v>2.0598689308599789E-4</v>
      </c>
      <c r="T350" s="18"/>
      <c r="W350" s="13" t="str">
        <f t="shared" si="57"/>
        <v>09/07/2024 16:00:00</v>
      </c>
      <c r="X350" s="24">
        <f>EWMA!U355</f>
        <v>-1.0116338748443737E-3</v>
      </c>
      <c r="Y350">
        <f t="shared" si="63"/>
        <v>4.1293249734963193E-4</v>
      </c>
      <c r="AA350" s="18"/>
      <c r="AD350" s="13" t="str">
        <f t="shared" si="58"/>
        <v>09/07/2024 16:00:00</v>
      </c>
      <c r="AE350" s="24">
        <f>EWMA!AA355</f>
        <v>-3.4570263625281561E-3</v>
      </c>
      <c r="AF350">
        <f t="shared" si="64"/>
        <v>1.7684183101648242E-4</v>
      </c>
      <c r="AH350" s="18"/>
      <c r="AK350" s="13" t="str">
        <f t="shared" si="59"/>
        <v>09/07/2024 16:00:00</v>
      </c>
      <c r="AL350" s="24">
        <f>EWMA!AG355</f>
        <v>1.0655795675739313E-3</v>
      </c>
      <c r="AM350">
        <f t="shared" si="65"/>
        <v>7.5445885120389692E-4</v>
      </c>
      <c r="AO350" s="18"/>
    </row>
    <row r="351" spans="2:41" x14ac:dyDescent="0.2">
      <c r="B351" s="13" t="str">
        <f>EWMA!B356</f>
        <v>10/07/2024 16:00:00</v>
      </c>
      <c r="C351" s="24">
        <f>EWMA!C356</f>
        <v>1.8628966575860231E-2</v>
      </c>
      <c r="D351">
        <f t="shared" si="60"/>
        <v>3.8040461515107763E-4</v>
      </c>
      <c r="F351" s="18"/>
      <c r="I351" s="13" t="str">
        <f t="shared" si="55"/>
        <v>10/07/2024 16:00:00</v>
      </c>
      <c r="J351" s="24">
        <f>EWMA!I356</f>
        <v>2.2549053725472511E-3</v>
      </c>
      <c r="K351">
        <f t="shared" si="61"/>
        <v>3.3146505356441481E-4</v>
      </c>
      <c r="M351" s="18"/>
      <c r="P351" s="13" t="str">
        <f t="shared" si="56"/>
        <v>10/07/2024 16:00:00</v>
      </c>
      <c r="Q351" s="24">
        <f>EWMA!O356</f>
        <v>1.3956281182519844E-2</v>
      </c>
      <c r="R351">
        <f t="shared" si="62"/>
        <v>2.0310676403322901E-4</v>
      </c>
      <c r="T351" s="18"/>
      <c r="W351" s="13" t="str">
        <f t="shared" si="57"/>
        <v>10/07/2024 16:00:00</v>
      </c>
      <c r="X351" s="24">
        <f>EWMA!U356</f>
        <v>2.2847654402227562E-2</v>
      </c>
      <c r="Y351">
        <f t="shared" si="63"/>
        <v>3.8174157769026553E-4</v>
      </c>
      <c r="AA351" s="18"/>
      <c r="AD351" s="13" t="str">
        <f t="shared" si="58"/>
        <v>10/07/2024 16:00:00</v>
      </c>
      <c r="AE351" s="24">
        <f>EWMA!AA356</f>
        <v>-2.5185200723559793E-2</v>
      </c>
      <c r="AF351">
        <f t="shared" si="64"/>
        <v>1.7035263153159744E-4</v>
      </c>
      <c r="AH351" s="18"/>
      <c r="AK351" s="13" t="str">
        <f t="shared" si="59"/>
        <v>10/07/2024 16:00:00</v>
      </c>
      <c r="AL351" s="24">
        <f>EWMA!AG356</f>
        <v>1.648679165764028E-2</v>
      </c>
      <c r="AM351">
        <f t="shared" si="65"/>
        <v>6.8912650071034664E-4</v>
      </c>
      <c r="AO351" s="18"/>
    </row>
    <row r="352" spans="2:41" x14ac:dyDescent="0.2">
      <c r="B352" s="13" t="str">
        <f>EWMA!B357</f>
        <v>11/07/2024 16:00:00</v>
      </c>
      <c r="C352" s="24">
        <f>EWMA!C357</f>
        <v>-2.349472960050368E-2</v>
      </c>
      <c r="D352">
        <f t="shared" si="60"/>
        <v>3.8706452282041929E-4</v>
      </c>
      <c r="F352" s="18"/>
      <c r="I352" s="13" t="str">
        <f t="shared" si="55"/>
        <v>11/07/2024 16:00:00</v>
      </c>
      <c r="J352" s="24">
        <f>EWMA!I357</f>
        <v>-2.4010878959191968E-2</v>
      </c>
      <c r="K352">
        <f t="shared" si="61"/>
        <v>3.0882695718585965E-4</v>
      </c>
      <c r="M352" s="18"/>
      <c r="P352" s="13" t="str">
        <f t="shared" si="56"/>
        <v>11/07/2024 16:00:00</v>
      </c>
      <c r="Q352" s="24">
        <f>EWMA!O357</f>
        <v>8.3765590129443197E-4</v>
      </c>
      <c r="R352">
        <f t="shared" si="62"/>
        <v>2.1227191829657191E-4</v>
      </c>
      <c r="T352" s="18"/>
      <c r="W352" s="13" t="str">
        <f t="shared" si="57"/>
        <v>11/07/2024 16:00:00</v>
      </c>
      <c r="X352" s="24">
        <f>EWMA!U357</f>
        <v>-3.0297739656822319E-2</v>
      </c>
      <c r="Y352">
        <f t="shared" si="63"/>
        <v>4.0576373093643948E-4</v>
      </c>
      <c r="AA352" s="18"/>
      <c r="AD352" s="13" t="str">
        <f t="shared" si="58"/>
        <v>11/07/2024 16:00:00</v>
      </c>
      <c r="AE352" s="24">
        <f>EWMA!AA357</f>
        <v>6.3903856298917665E-3</v>
      </c>
      <c r="AF352">
        <f t="shared" si="64"/>
        <v>2.26740458983637E-4</v>
      </c>
      <c r="AH352" s="18"/>
      <c r="AK352" s="13" t="str">
        <f t="shared" si="59"/>
        <v>11/07/2024 16:00:00</v>
      </c>
      <c r="AL352" s="24">
        <f>EWMA!AG357</f>
        <v>-1.242024261558904E-2</v>
      </c>
      <c r="AM352">
        <f t="shared" si="65"/>
        <v>6.573925624125186E-4</v>
      </c>
      <c r="AO352" s="18"/>
    </row>
    <row r="353" spans="2:41" x14ac:dyDescent="0.2">
      <c r="B353" s="13" t="str">
        <f>EWMA!B358</f>
        <v>12/07/2024 16:00:00</v>
      </c>
      <c r="C353" s="24">
        <f>EWMA!C358</f>
        <v>1.2966499801739235E-2</v>
      </c>
      <c r="D353">
        <f t="shared" si="60"/>
        <v>4.1355278241522026E-4</v>
      </c>
      <c r="F353" s="18"/>
      <c r="I353" s="13" t="str">
        <f t="shared" si="55"/>
        <v>12/07/2024 16:00:00</v>
      </c>
      <c r="J353" s="24">
        <f>EWMA!I358</f>
        <v>-2.8751880976515573E-3</v>
      </c>
      <c r="K353">
        <f t="shared" si="61"/>
        <v>3.4559072708344098E-4</v>
      </c>
      <c r="M353" s="18"/>
      <c r="P353" s="13" t="str">
        <f t="shared" si="56"/>
        <v>12/07/2024 16:00:00</v>
      </c>
      <c r="Q353" s="24">
        <f>EWMA!O358</f>
        <v>2.12321134933721E-3</v>
      </c>
      <c r="R353">
        <f t="shared" si="62"/>
        <v>2.0111488619109247E-4</v>
      </c>
      <c r="T353" s="18"/>
      <c r="W353" s="13" t="str">
        <f t="shared" si="57"/>
        <v>12/07/2024 16:00:00</v>
      </c>
      <c r="X353" s="24">
        <f>EWMA!U358</f>
        <v>1.1826459854393409E-2</v>
      </c>
      <c r="Y353">
        <f t="shared" si="63"/>
        <v>4.6697348114372531E-4</v>
      </c>
      <c r="AA353" s="18"/>
      <c r="AD353" s="13" t="str">
        <f t="shared" si="58"/>
        <v>12/07/2024 16:00:00</v>
      </c>
      <c r="AE353" s="24">
        <f>EWMA!AA358</f>
        <v>8.4196132445313581E-3</v>
      </c>
      <c r="AF353">
        <f t="shared" si="64"/>
        <v>2.1814970756481552E-4</v>
      </c>
      <c r="AH353" s="18"/>
      <c r="AK353" s="13" t="str">
        <f t="shared" si="59"/>
        <v>12/07/2024 16:00:00</v>
      </c>
      <c r="AL353" s="24">
        <f>EWMA!AG358</f>
        <v>1.3825524115686078E-3</v>
      </c>
      <c r="AM353">
        <f t="shared" si="65"/>
        <v>6.1707800620996436E-4</v>
      </c>
      <c r="AO353" s="18"/>
    </row>
    <row r="354" spans="2:41" x14ac:dyDescent="0.2">
      <c r="B354" s="13" t="str">
        <f>EWMA!B359</f>
        <v>15/07/2024 16:00:00</v>
      </c>
      <c r="C354" s="24">
        <f>EWMA!C359</f>
        <v>1.6604674529990988E-2</v>
      </c>
      <c r="D354">
        <f t="shared" si="60"/>
        <v>3.9900883458333198E-4</v>
      </c>
      <c r="F354" s="18"/>
      <c r="I354" s="13" t="str">
        <f t="shared" si="55"/>
        <v>15/07/2024 16:00:00</v>
      </c>
      <c r="J354" s="24">
        <f>EWMA!I359</f>
        <v>-9.1423895483981436E-3</v>
      </c>
      <c r="K354">
        <f t="shared" si="61"/>
        <v>3.2185824236767314E-4</v>
      </c>
      <c r="M354" s="18"/>
      <c r="P354" s="13" t="str">
        <f t="shared" si="56"/>
        <v>15/07/2024 16:00:00</v>
      </c>
      <c r="Q354" s="24">
        <f>EWMA!O359</f>
        <v>1.5623823216318538E-2</v>
      </c>
      <c r="R354">
        <f t="shared" si="62"/>
        <v>1.9145415513506883E-4</v>
      </c>
      <c r="T354" s="18"/>
      <c r="W354" s="13" t="str">
        <f t="shared" si="57"/>
        <v>15/07/2024 16:00:00</v>
      </c>
      <c r="X354" s="24">
        <f>EWMA!U359</f>
        <v>6.7159169750581529E-4</v>
      </c>
      <c r="Y354">
        <f t="shared" si="63"/>
        <v>4.442612496465383E-4</v>
      </c>
      <c r="AA354" s="18"/>
      <c r="AD354" s="13" t="str">
        <f t="shared" si="58"/>
        <v>15/07/2024 16:00:00</v>
      </c>
      <c r="AE354" s="24">
        <f>EWMA!AA359</f>
        <v>8.7998667647104477E-3</v>
      </c>
      <c r="AF354">
        <f t="shared" si="64"/>
        <v>2.1342301662816539E-4</v>
      </c>
      <c r="AH354" s="18"/>
      <c r="AK354" s="13" t="str">
        <f t="shared" si="59"/>
        <v>15/07/2024 16:00:00</v>
      </c>
      <c r="AL354" s="24">
        <f>EWMA!AG359</f>
        <v>-1.9813680134272239E-2</v>
      </c>
      <c r="AM354">
        <f t="shared" si="65"/>
        <v>5.6556133159148421E-4</v>
      </c>
      <c r="AO354" s="18"/>
    </row>
    <row r="355" spans="2:41" x14ac:dyDescent="0.2">
      <c r="B355" s="13" t="str">
        <f>EWMA!B360</f>
        <v>16/07/2024 16:00:00</v>
      </c>
      <c r="C355" s="24">
        <f>EWMA!C360</f>
        <v>1.790205499208203E-3</v>
      </c>
      <c r="D355">
        <f t="shared" si="60"/>
        <v>3.9667671559748399E-4</v>
      </c>
      <c r="F355" s="18"/>
      <c r="I355" s="13" t="str">
        <f t="shared" si="55"/>
        <v>16/07/2024 16:00:00</v>
      </c>
      <c r="J355" s="24">
        <f>EWMA!I360</f>
        <v>1.5554521723741726E-3</v>
      </c>
      <c r="K355">
        <f t="shared" si="61"/>
        <v>3.080299109634597E-4</v>
      </c>
      <c r="M355" s="18"/>
      <c r="P355" s="13" t="str">
        <f t="shared" si="56"/>
        <v>16/07/2024 16:00:00</v>
      </c>
      <c r="Q355" s="24">
        <f>EWMA!O360</f>
        <v>-1.7098892738273851E-3</v>
      </c>
      <c r="R355">
        <f t="shared" si="62"/>
        <v>2.0671668377247491E-4</v>
      </c>
      <c r="T355" s="18"/>
      <c r="W355" s="13" t="str">
        <f t="shared" si="57"/>
        <v>16/07/2024 16:00:00</v>
      </c>
      <c r="X355" s="24">
        <f>EWMA!U360</f>
        <v>-2.2575854839326247E-2</v>
      </c>
      <c r="Y355">
        <f t="shared" si="63"/>
        <v>4.0988022371230074E-4</v>
      </c>
      <c r="AA355" s="18"/>
      <c r="AD355" s="13" t="str">
        <f t="shared" si="58"/>
        <v>16/07/2024 16:00:00</v>
      </c>
      <c r="AE355" s="24">
        <f>EWMA!AA360</f>
        <v>-1.059119227371683E-3</v>
      </c>
      <c r="AF355">
        <f t="shared" si="64"/>
        <v>2.0982370609641814E-4</v>
      </c>
      <c r="AH355" s="18"/>
      <c r="AK355" s="13" t="str">
        <f t="shared" si="59"/>
        <v>16/07/2024 16:00:00</v>
      </c>
      <c r="AL355" s="24">
        <f>EWMA!AG360</f>
        <v>-3.8304184778163955E-2</v>
      </c>
      <c r="AM355">
        <f t="shared" si="65"/>
        <v>5.5825946465941107E-4</v>
      </c>
      <c r="AO355" s="18"/>
    </row>
    <row r="356" spans="2:41" x14ac:dyDescent="0.2">
      <c r="B356" s="13" t="str">
        <f>EWMA!B361</f>
        <v>17/07/2024 16:00:00</v>
      </c>
      <c r="C356" s="24">
        <f>EWMA!C361</f>
        <v>-2.5621414460210976E-2</v>
      </c>
      <c r="D356">
        <f t="shared" si="60"/>
        <v>3.6732949556227232E-4</v>
      </c>
      <c r="F356" s="18"/>
      <c r="I356" s="13" t="str">
        <f t="shared" si="55"/>
        <v>17/07/2024 16:00:00</v>
      </c>
      <c r="J356" s="24">
        <f>EWMA!I361</f>
        <v>-2.6724257410480495E-2</v>
      </c>
      <c r="K356">
        <f t="shared" si="61"/>
        <v>2.8746883881880796E-4</v>
      </c>
      <c r="M356" s="18"/>
      <c r="P356" s="13" t="str">
        <f t="shared" si="56"/>
        <v>17/07/2024 16:00:00</v>
      </c>
      <c r="Q356" s="24">
        <f>EWMA!O361</f>
        <v>2.1693640706285787E-2</v>
      </c>
      <c r="R356">
        <f t="shared" si="62"/>
        <v>1.9633735829084362E-4</v>
      </c>
      <c r="T356" s="18"/>
      <c r="W356" s="13" t="str">
        <f t="shared" si="57"/>
        <v>17/07/2024 16:00:00</v>
      </c>
      <c r="X356" s="24">
        <f>EWMA!U361</f>
        <v>-7.0956785215024326E-2</v>
      </c>
      <c r="Y356">
        <f t="shared" si="63"/>
        <v>4.2985402682144092E-4</v>
      </c>
      <c r="AA356" s="18"/>
      <c r="AD356" s="13" t="str">
        <f t="shared" si="58"/>
        <v>17/07/2024 16:00:00</v>
      </c>
      <c r="AE356" s="24">
        <f>EWMA!AA361</f>
        <v>1.7056600566863134E-2</v>
      </c>
      <c r="AF356">
        <f t="shared" si="64"/>
        <v>1.9895349762317428E-4</v>
      </c>
      <c r="AH356" s="18"/>
      <c r="AK356" s="13" t="str">
        <f t="shared" si="59"/>
        <v>17/07/2024 16:00:00</v>
      </c>
      <c r="AL356" s="24">
        <f>EWMA!AG361</f>
        <v>-9.3082089846764388E-2</v>
      </c>
      <c r="AM356">
        <f t="shared" si="65"/>
        <v>6.5913990323968193E-4</v>
      </c>
      <c r="AO356" s="18"/>
    </row>
    <row r="357" spans="2:41" x14ac:dyDescent="0.2">
      <c r="B357" s="13" t="str">
        <f>EWMA!B362</f>
        <v>18/07/2024 16:00:00</v>
      </c>
      <c r="C357" s="24">
        <f>EWMA!C362</f>
        <v>-2.0748548148905522E-2</v>
      </c>
      <c r="D357">
        <f t="shared" si="60"/>
        <v>4.0623566933140098E-4</v>
      </c>
      <c r="F357" s="18"/>
      <c r="I357" s="13" t="str">
        <f t="shared" si="55"/>
        <v>18/07/2024 16:00:00</v>
      </c>
      <c r="J357" s="24">
        <f>EWMA!I362</f>
        <v>-2.2493414975563411E-2</v>
      </c>
      <c r="K357">
        <f t="shared" si="61"/>
        <v>3.4013340649170239E-4</v>
      </c>
      <c r="M357" s="18"/>
      <c r="P357" s="13" t="str">
        <f t="shared" si="56"/>
        <v>18/07/2024 16:00:00</v>
      </c>
      <c r="Q357" s="24">
        <f>EWMA!O362</f>
        <v>4.5792159226569051E-3</v>
      </c>
      <c r="R357">
        <f t="shared" si="62"/>
        <v>2.3376032103058478E-4</v>
      </c>
      <c r="T357" s="18"/>
      <c r="W357" s="13" t="str">
        <f t="shared" si="57"/>
        <v>18/07/2024 16:00:00</v>
      </c>
      <c r="X357" s="24">
        <f>EWMA!U362</f>
        <v>-2.1798720635205517E-2</v>
      </c>
      <c r="Y357">
        <f t="shared" si="63"/>
        <v>9.0030481229068035E-4</v>
      </c>
      <c r="AA357" s="18"/>
      <c r="AD357" s="13" t="str">
        <f t="shared" si="58"/>
        <v>18/07/2024 16:00:00</v>
      </c>
      <c r="AE357" s="24">
        <f>EWMA!AA362</f>
        <v>-5.4229585716345334E-3</v>
      </c>
      <c r="AF357">
        <f t="shared" si="64"/>
        <v>2.1814800087433396E-4</v>
      </c>
      <c r="AH357" s="18"/>
      <c r="AK357" s="13" t="str">
        <f t="shared" si="59"/>
        <v>18/07/2024 16:00:00</v>
      </c>
      <c r="AL357" s="24">
        <f>EWMA!AG362</f>
        <v>3.2624711381499969E-3</v>
      </c>
      <c r="AM357">
        <f t="shared" si="65"/>
        <v>1.4695668151852776E-3</v>
      </c>
      <c r="AO357" s="18"/>
    </row>
    <row r="358" spans="2:41" x14ac:dyDescent="0.2">
      <c r="B358" s="13" t="str">
        <f>EWMA!B363</f>
        <v>19/07/2024 16:00:00</v>
      </c>
      <c r="C358" s="24">
        <f>EWMA!C363</f>
        <v>5.7972308698451202E-4</v>
      </c>
      <c r="D358">
        <f t="shared" si="60"/>
        <v>4.186580224044576E-4</v>
      </c>
      <c r="F358" s="18"/>
      <c r="I358" s="13" t="str">
        <f t="shared" si="55"/>
        <v>19/07/2024 16:00:00</v>
      </c>
      <c r="J358" s="24">
        <f>EWMA!I363</f>
        <v>-3.3798549400887957E-3</v>
      </c>
      <c r="K358">
        <f t="shared" si="61"/>
        <v>3.6671037803160408E-4</v>
      </c>
      <c r="M358" s="18"/>
      <c r="P358" s="13" t="str">
        <f t="shared" si="56"/>
        <v>19/07/2024 16:00:00</v>
      </c>
      <c r="Q358" s="24">
        <f>EWMA!O363</f>
        <v>-1.7563979170203452E-2</v>
      </c>
      <c r="R358">
        <f t="shared" si="62"/>
        <v>2.2248100108192758E-4</v>
      </c>
      <c r="T358" s="18"/>
      <c r="W358" s="13" t="str">
        <f t="shared" si="57"/>
        <v>19/07/2024 16:00:00</v>
      </c>
      <c r="X358" s="24">
        <f>EWMA!U363</f>
        <v>-6.0457391780036548E-3</v>
      </c>
      <c r="Y358">
        <f t="shared" si="63"/>
        <v>8.6778800135252701E-4</v>
      </c>
      <c r="AA358" s="18"/>
      <c r="AD358" s="13" t="str">
        <f t="shared" si="58"/>
        <v>19/07/2024 16:00:00</v>
      </c>
      <c r="AE358" s="24">
        <f>EWMA!AA363</f>
        <v>-1.1272964819929161E-2</v>
      </c>
      <c r="AF358">
        <f t="shared" si="64"/>
        <v>2.0927375466902481E-4</v>
      </c>
      <c r="AH358" s="18"/>
      <c r="AK358" s="13" t="str">
        <f t="shared" si="59"/>
        <v>19/07/2024 16:00:00</v>
      </c>
      <c r="AL358" s="24">
        <f>EWMA!AG363</f>
        <v>1.0728235032621885E-2</v>
      </c>
      <c r="AM358">
        <f t="shared" si="65"/>
        <v>1.3336743990222512E-3</v>
      </c>
      <c r="AO358" s="18"/>
    </row>
    <row r="359" spans="2:41" x14ac:dyDescent="0.2">
      <c r="B359" s="13" t="str">
        <f>EWMA!B364</f>
        <v>22/07/2024 16:00:00</v>
      </c>
      <c r="C359" s="24">
        <f>EWMA!C364</f>
        <v>-1.5615591992412968E-3</v>
      </c>
      <c r="D359">
        <f t="shared" si="60"/>
        <v>3.8682582468893605E-4</v>
      </c>
      <c r="F359" s="18"/>
      <c r="I359" s="13" t="str">
        <f t="shared" si="55"/>
        <v>22/07/2024 16:00:00</v>
      </c>
      <c r="J359" s="24">
        <f>EWMA!I364</f>
        <v>-3.1721750512112411E-3</v>
      </c>
      <c r="K359">
        <f t="shared" si="61"/>
        <v>3.4118156793580827E-4</v>
      </c>
      <c r="M359" s="18"/>
      <c r="P359" s="13" t="str">
        <f t="shared" si="56"/>
        <v>22/07/2024 16:00:00</v>
      </c>
      <c r="Q359" s="24">
        <f>EWMA!O364</f>
        <v>-1.3665044675875667E-2</v>
      </c>
      <c r="R359">
        <f t="shared" si="62"/>
        <v>2.4107915246918048E-4</v>
      </c>
      <c r="T359" s="18"/>
      <c r="W359" s="13" t="str">
        <f t="shared" si="57"/>
        <v>22/07/2024 16:00:00</v>
      </c>
      <c r="X359" s="24">
        <f>EWMA!U364</f>
        <v>4.5382359084431861E-2</v>
      </c>
      <c r="Y359">
        <f t="shared" si="63"/>
        <v>7.9466393192845154E-4</v>
      </c>
      <c r="AA359" s="18"/>
      <c r="AD359" s="13" t="str">
        <f t="shared" si="58"/>
        <v>22/07/2024 16:00:00</v>
      </c>
      <c r="AE359" s="24">
        <f>EWMA!AA364</f>
        <v>9.5331744941721426E-3</v>
      </c>
      <c r="AF359">
        <f t="shared" si="64"/>
        <v>2.1105308198785455E-4</v>
      </c>
      <c r="AH359" s="18"/>
      <c r="AK359" s="13" t="str">
        <f t="shared" si="59"/>
        <v>22/07/2024 16:00:00</v>
      </c>
      <c r="AL359" s="24">
        <f>EWMA!AG364</f>
        <v>5.89910064226802E-3</v>
      </c>
      <c r="AM359">
        <f t="shared" si="65"/>
        <v>1.2218153108612291E-3</v>
      </c>
      <c r="AO359" s="18"/>
    </row>
    <row r="360" spans="2:41" x14ac:dyDescent="0.2">
      <c r="B360" s="13" t="str">
        <f>EWMA!B365</f>
        <v>23/07/2024 16:00:00</v>
      </c>
      <c r="C360" s="24">
        <f>EWMA!C365</f>
        <v>4.6773811805469389E-3</v>
      </c>
      <c r="D360">
        <f t="shared" si="60"/>
        <v>3.583870645485991E-4</v>
      </c>
      <c r="F360" s="18"/>
      <c r="I360" s="13" t="str">
        <f t="shared" si="55"/>
        <v>23/07/2024 16:00:00</v>
      </c>
      <c r="J360" s="24">
        <f>EWMA!I365</f>
        <v>2.0924440779508273E-2</v>
      </c>
      <c r="K360">
        <f t="shared" si="61"/>
        <v>3.1806957997078909E-4</v>
      </c>
      <c r="M360" s="18"/>
      <c r="P360" s="13" t="str">
        <f t="shared" si="56"/>
        <v>23/07/2024 16:00:00</v>
      </c>
      <c r="Q360" s="24">
        <f>EWMA!O365</f>
        <v>-1.8645261758464191E-2</v>
      </c>
      <c r="R360">
        <f t="shared" si="62"/>
        <v>2.4564271448712481E-4</v>
      </c>
      <c r="T360" s="18"/>
      <c r="W360" s="13" t="str">
        <f t="shared" si="57"/>
        <v>23/07/2024 16:00:00</v>
      </c>
      <c r="X360" s="24">
        <f>EWMA!U365</f>
        <v>-1.2684608024968935E-3</v>
      </c>
      <c r="Y360">
        <f t="shared" si="63"/>
        <v>9.3113279475723169E-4</v>
      </c>
      <c r="AA360" s="18"/>
      <c r="AD360" s="13" t="str">
        <f t="shared" si="58"/>
        <v>23/07/2024 16:00:00</v>
      </c>
      <c r="AE360" s="24">
        <f>EWMA!AA365</f>
        <v>-1.3983097695394492E-2</v>
      </c>
      <c r="AF360">
        <f t="shared" si="64"/>
        <v>2.0903500656849767E-4</v>
      </c>
      <c r="AH360" s="18"/>
      <c r="AK360" s="13" t="str">
        <f t="shared" si="59"/>
        <v>23/07/2024 16:00:00</v>
      </c>
      <c r="AL360" s="24">
        <f>EWMA!AG365</f>
        <v>-2.8925314022215385E-3</v>
      </c>
      <c r="AM360">
        <f t="shared" si="65"/>
        <v>1.1131133706199375E-3</v>
      </c>
      <c r="AO360" s="18"/>
    </row>
    <row r="361" spans="2:41" x14ac:dyDescent="0.2">
      <c r="B361" s="13" t="str">
        <f>EWMA!B366</f>
        <v>24/07/2024 16:00:00</v>
      </c>
      <c r="C361" s="24">
        <f>EWMA!C366</f>
        <v>-2.917578151864024E-2</v>
      </c>
      <c r="D361">
        <f t="shared" si="60"/>
        <v>3.3473592878556008E-4</v>
      </c>
      <c r="F361" s="18"/>
      <c r="I361" s="13" t="str">
        <f t="shared" si="55"/>
        <v>24/07/2024 16:00:00</v>
      </c>
      <c r="J361" s="24">
        <f>EWMA!I366</f>
        <v>-3.0391185484265785E-2</v>
      </c>
      <c r="K361">
        <f t="shared" si="61"/>
        <v>3.4004146584496017E-4</v>
      </c>
      <c r="M361" s="18"/>
      <c r="P361" s="13" t="str">
        <f t="shared" si="56"/>
        <v>24/07/2024 16:00:00</v>
      </c>
      <c r="Q361" s="24">
        <f>EWMA!O366</f>
        <v>6.3397805822955622E-3</v>
      </c>
      <c r="R361">
        <f t="shared" si="62"/>
        <v>2.6583954518467114E-4</v>
      </c>
      <c r="T361" s="18"/>
      <c r="W361" s="13" t="str">
        <f t="shared" si="57"/>
        <v>24/07/2024 16:00:00</v>
      </c>
      <c r="X361" s="24">
        <f>EWMA!U366</f>
        <v>-1.3141273253402768E-2</v>
      </c>
      <c r="Y361">
        <f t="shared" si="63"/>
        <v>8.48180398472282E-4</v>
      </c>
      <c r="AA361" s="18"/>
      <c r="AD361" s="13" t="str">
        <f t="shared" si="58"/>
        <v>24/07/2024 16:00:00</v>
      </c>
      <c r="AE361" s="24">
        <f>EWMA!AA366</f>
        <v>-2.1209484426409301E-2</v>
      </c>
      <c r="AF361">
        <f t="shared" si="64"/>
        <v>2.1768225275728547E-4</v>
      </c>
      <c r="AH361" s="18"/>
      <c r="AK361" s="13" t="str">
        <f t="shared" si="59"/>
        <v>24/07/2024 16:00:00</v>
      </c>
      <c r="AL361" s="24">
        <f>EWMA!AG366</f>
        <v>-8.1096615132629085E-2</v>
      </c>
      <c r="AM361">
        <f t="shared" si="65"/>
        <v>1.0126386236818028E-3</v>
      </c>
      <c r="AO361" s="18"/>
    </row>
    <row r="362" spans="2:41" x14ac:dyDescent="0.2">
      <c r="B362" s="13" t="str">
        <f>EWMA!B367</f>
        <v>25/07/2024 16:00:00</v>
      </c>
      <c r="C362" s="24">
        <f>EWMA!C367</f>
        <v>-4.8161916823298888E-3</v>
      </c>
      <c r="D362">
        <f t="shared" si="60"/>
        <v>3.9637644636702926E-4</v>
      </c>
      <c r="F362" s="18"/>
      <c r="I362" s="13" t="str">
        <f t="shared" si="55"/>
        <v>25/07/2024 16:00:00</v>
      </c>
      <c r="J362" s="24">
        <f>EWMA!I367</f>
        <v>-5.4341932552554647E-3</v>
      </c>
      <c r="K362">
        <f t="shared" si="61"/>
        <v>4.0839049853277199E-4</v>
      </c>
      <c r="M362" s="18"/>
      <c r="P362" s="13" t="str">
        <f t="shared" si="56"/>
        <v>25/07/2024 16:00:00</v>
      </c>
      <c r="Q362" s="24">
        <f>EWMA!O367</f>
        <v>1.5802766399120607E-2</v>
      </c>
      <c r="R362">
        <f t="shared" si="62"/>
        <v>2.5327447052114538E-4</v>
      </c>
      <c r="T362" s="18"/>
      <c r="W362" s="13" t="str">
        <f t="shared" si="57"/>
        <v>25/07/2024 16:00:00</v>
      </c>
      <c r="X362" s="24">
        <f>EWMA!U367</f>
        <v>-7.970594033066257E-2</v>
      </c>
      <c r="Y362">
        <f t="shared" si="63"/>
        <v>7.9062993796644089E-4</v>
      </c>
      <c r="AA362" s="18"/>
      <c r="AD362" s="13" t="str">
        <f t="shared" si="58"/>
        <v>25/07/2024 16:00:00</v>
      </c>
      <c r="AE362" s="24">
        <f>EWMA!AA367</f>
        <v>-6.6121695578658674E-3</v>
      </c>
      <c r="AF362">
        <f t="shared" si="64"/>
        <v>2.5089375202262492E-4</v>
      </c>
      <c r="AH362" s="18"/>
      <c r="AK362" s="13" t="str">
        <f t="shared" si="59"/>
        <v>25/07/2024 16:00:00</v>
      </c>
      <c r="AL362" s="24">
        <f>EWMA!AG367</f>
        <v>-2.6918357085549367E-2</v>
      </c>
      <c r="AM362">
        <f t="shared" si="65"/>
        <v>1.5789750933006938E-3</v>
      </c>
      <c r="AO362" s="18"/>
    </row>
    <row r="363" spans="2:41" x14ac:dyDescent="0.2">
      <c r="B363" s="13" t="str">
        <f>EWMA!B368</f>
        <v>26/07/2024 16:00:00</v>
      </c>
      <c r="C363" s="24">
        <f>EWMA!C368</f>
        <v>2.1586872546282805E-3</v>
      </c>
      <c r="D363">
        <f t="shared" si="60"/>
        <v>3.6905814000535195E-4</v>
      </c>
      <c r="F363" s="18"/>
      <c r="I363" s="13" t="str">
        <f t="shared" si="55"/>
        <v>26/07/2024 16:00:00</v>
      </c>
      <c r="J363" s="24">
        <f>EWMA!I368</f>
        <v>1.462700288091325E-2</v>
      </c>
      <c r="K363">
        <f t="shared" si="61"/>
        <v>3.8050419900843233E-4</v>
      </c>
      <c r="M363" s="18"/>
      <c r="P363" s="13" t="str">
        <f t="shared" si="56"/>
        <v>26/07/2024 16:00:00</v>
      </c>
      <c r="Q363" s="24">
        <f>EWMA!O368</f>
        <v>1.9024674391817751E-3</v>
      </c>
      <c r="R363">
        <f t="shared" si="62"/>
        <v>2.6291726878124421E-4</v>
      </c>
      <c r="T363" s="18"/>
      <c r="W363" s="13" t="str">
        <f t="shared" si="57"/>
        <v>26/07/2024 16:00:00</v>
      </c>
      <c r="X363" s="24">
        <f>EWMA!U368</f>
        <v>2.6312140372070941E-2</v>
      </c>
      <c r="Y363">
        <f t="shared" si="63"/>
        <v>1.3568071062000256E-3</v>
      </c>
      <c r="AA363" s="18"/>
      <c r="AD363" s="13" t="str">
        <f t="shared" si="58"/>
        <v>26/07/2024 16:00:00</v>
      </c>
      <c r="AE363" s="24">
        <f>EWMA!AA368</f>
        <v>1.9775241665418462E-2</v>
      </c>
      <c r="AF363">
        <f t="shared" si="64"/>
        <v>2.4017601823865111E-4</v>
      </c>
      <c r="AH363" s="18"/>
      <c r="AK363" s="13" t="str">
        <f t="shared" si="59"/>
        <v>26/07/2024 16:00:00</v>
      </c>
      <c r="AL363" s="24">
        <f>EWMA!AG368</f>
        <v>2.6689863996471164E-2</v>
      </c>
      <c r="AM363">
        <f t="shared" si="65"/>
        <v>1.5035301328096117E-3</v>
      </c>
      <c r="AO363" s="18"/>
    </row>
    <row r="364" spans="2:41" x14ac:dyDescent="0.2">
      <c r="B364" s="13" t="str">
        <f>EWMA!B369</f>
        <v>29/07/2024 16:00:00</v>
      </c>
      <c r="C364" s="24">
        <f>EWMA!C369</f>
        <v>1.2838149401997857E-3</v>
      </c>
      <c r="D364">
        <f t="shared" si="60"/>
        <v>3.4261827247179409E-4</v>
      </c>
      <c r="F364" s="18"/>
      <c r="I364" s="13" t="str">
        <f t="shared" si="55"/>
        <v>29/07/2024 16:00:00</v>
      </c>
      <c r="J364" s="24">
        <f>EWMA!I369</f>
        <v>3.8282792174837046E-3</v>
      </c>
      <c r="K364">
        <f t="shared" si="61"/>
        <v>3.7384656094323527E-4</v>
      </c>
      <c r="M364" s="18"/>
      <c r="P364" s="13" t="str">
        <f t="shared" si="56"/>
        <v>29/07/2024 16:00:00</v>
      </c>
      <c r="Q364" s="24">
        <f>EWMA!O369</f>
        <v>-7.8870781576572228E-3</v>
      </c>
      <c r="R364">
        <f t="shared" si="62"/>
        <v>2.4698744394496542E-4</v>
      </c>
      <c r="T364" s="18"/>
      <c r="W364" s="13" t="str">
        <f t="shared" si="57"/>
        <v>29/07/2024 16:00:00</v>
      </c>
      <c r="X364" s="24">
        <f>EWMA!U369</f>
        <v>-2.7307462440902947E-2</v>
      </c>
      <c r="Y364">
        <f t="shared" si="63"/>
        <v>1.3003523453886244E-3</v>
      </c>
      <c r="AA364" s="18"/>
      <c r="AD364" s="13" t="str">
        <f t="shared" si="58"/>
        <v>29/07/2024 16:00:00</v>
      </c>
      <c r="AE364" s="24">
        <f>EWMA!AA369</f>
        <v>7.0951314154281695E-3</v>
      </c>
      <c r="AF364">
        <f t="shared" si="64"/>
        <v>2.6526052410548147E-4</v>
      </c>
      <c r="AH364" s="18"/>
      <c r="AK364" s="13" t="str">
        <f t="shared" si="59"/>
        <v>29/07/2024 16:00:00</v>
      </c>
      <c r="AL364" s="24">
        <f>EWMA!AG369</f>
        <v>-1.3574348546339524E-2</v>
      </c>
      <c r="AM364">
        <f t="shared" si="65"/>
        <v>1.4344048800552162E-3</v>
      </c>
      <c r="AO364" s="18"/>
    </row>
    <row r="365" spans="2:41" x14ac:dyDescent="0.2">
      <c r="B365" s="13" t="str">
        <f>EWMA!B370</f>
        <v>30/07/2024 16:00:00</v>
      </c>
      <c r="C365" s="24">
        <f>EWMA!C370</f>
        <v>2.5626958927289704E-3</v>
      </c>
      <c r="D365">
        <f t="shared" si="60"/>
        <v>3.1852124682282921E-4</v>
      </c>
      <c r="F365" s="18"/>
      <c r="I365" s="13" t="str">
        <f t="shared" si="55"/>
        <v>30/07/2024 16:00:00</v>
      </c>
      <c r="J365" s="24">
        <f>EWMA!I370</f>
        <v>-8.1664425790643272E-3</v>
      </c>
      <c r="K365">
        <f t="shared" si="61"/>
        <v>3.4792733046835032E-4</v>
      </c>
      <c r="M365" s="18"/>
      <c r="P365" s="13" t="str">
        <f t="shared" si="56"/>
        <v>30/07/2024 16:00:00</v>
      </c>
      <c r="Q365" s="24">
        <f>EWMA!O370</f>
        <v>1.878791386563327E-2</v>
      </c>
      <c r="R365">
        <f t="shared" si="62"/>
        <v>2.3850867767690408E-4</v>
      </c>
      <c r="T365" s="18"/>
      <c r="W365" s="13" t="str">
        <f t="shared" si="57"/>
        <v>30/07/2024 16:00:00</v>
      </c>
      <c r="X365" s="24">
        <f>EWMA!U370</f>
        <v>-5.0025740962267556E-2</v>
      </c>
      <c r="Y365">
        <f t="shared" si="63"/>
        <v>1.2548794043707994E-3</v>
      </c>
      <c r="AA365" s="18"/>
      <c r="AD365" s="13" t="str">
        <f t="shared" si="58"/>
        <v>30/07/2024 16:00:00</v>
      </c>
      <c r="AE365" s="24">
        <f>EWMA!AA370</f>
        <v>1.38398833533656E-2</v>
      </c>
      <c r="AF365">
        <f t="shared" si="64"/>
        <v>2.5376805726620938E-4</v>
      </c>
      <c r="AH365" s="18"/>
      <c r="AK365" s="13" t="str">
        <f t="shared" si="59"/>
        <v>30/07/2024 16:00:00</v>
      </c>
      <c r="AL365" s="24">
        <f>EWMA!AG370</f>
        <v>-2.3377459715056826E-2</v>
      </c>
      <c r="AM365">
        <f t="shared" si="65"/>
        <v>1.3193888432660155E-3</v>
      </c>
      <c r="AO365" s="18"/>
    </row>
    <row r="366" spans="2:41" x14ac:dyDescent="0.2">
      <c r="B366" s="13" t="str">
        <f>EWMA!B371</f>
        <v>31/07/2024 16:00:00</v>
      </c>
      <c r="C366" s="24">
        <f>EWMA!C371</f>
        <v>1.4879606770613507E-2</v>
      </c>
      <c r="D366">
        <f t="shared" si="60"/>
        <v>2.9732579749025941E-4</v>
      </c>
      <c r="F366" s="18"/>
      <c r="I366" s="13" t="str">
        <f t="shared" si="55"/>
        <v>31/07/2024 16:00:00</v>
      </c>
      <c r="J366" s="24">
        <f>EWMA!I371</f>
        <v>2.8589649602203931E-2</v>
      </c>
      <c r="K366">
        <f t="shared" si="61"/>
        <v>3.2980300895334131E-4</v>
      </c>
      <c r="M366" s="18"/>
      <c r="P366" s="13" t="str">
        <f t="shared" si="56"/>
        <v>31/07/2024 16:00:00</v>
      </c>
      <c r="Q366" s="24">
        <f>EWMA!O371</f>
        <v>5.6243117889324861E-3</v>
      </c>
      <c r="R366">
        <f t="shared" si="62"/>
        <v>2.5995285079433942E-4</v>
      </c>
      <c r="T366" s="18"/>
      <c r="W366" s="13" t="str">
        <f t="shared" si="57"/>
        <v>31/07/2024 16:00:00</v>
      </c>
      <c r="X366" s="24">
        <f>EWMA!U371</f>
        <v>5.9342886368591606E-2</v>
      </c>
      <c r="Y366">
        <f t="shared" si="63"/>
        <v>1.3896239140684752E-3</v>
      </c>
      <c r="AA366" s="18"/>
      <c r="AD366" s="13" t="str">
        <f t="shared" si="58"/>
        <v>31/07/2024 16:00:00</v>
      </c>
      <c r="AE366" s="24">
        <f>EWMA!AA371</f>
        <v>3.5694557203469736E-2</v>
      </c>
      <c r="AF366">
        <f t="shared" si="64"/>
        <v>2.575435732393072E-4</v>
      </c>
      <c r="AH366" s="18"/>
      <c r="AK366" s="13" t="str">
        <f t="shared" si="59"/>
        <v>31/07/2024 16:00:00</v>
      </c>
      <c r="AL366" s="24">
        <f>EWMA!AG371</f>
        <v>0.11790817520360748</v>
      </c>
      <c r="AM366">
        <f t="shared" si="65"/>
        <v>1.2520950561560515E-3</v>
      </c>
      <c r="AO366" s="18"/>
    </row>
    <row r="367" spans="2:41" x14ac:dyDescent="0.2">
      <c r="B367" s="13" t="str">
        <f>EWMA!B372</f>
        <v>01/08/2024 16:00:00</v>
      </c>
      <c r="C367" s="24">
        <f>EWMA!C372</f>
        <v>-1.689260040488277E-2</v>
      </c>
      <c r="D367">
        <f t="shared" si="60"/>
        <v>2.9973127347902021E-4</v>
      </c>
      <c r="F367" s="18"/>
      <c r="I367" s="13" t="str">
        <f t="shared" si="55"/>
        <v>01/08/2024 16:00:00</v>
      </c>
      <c r="J367" s="24">
        <f>EWMA!I372</f>
        <v>-1.5685539218538942E-2</v>
      </c>
      <c r="K367">
        <f t="shared" si="61"/>
        <v>3.8855134081499781E-4</v>
      </c>
      <c r="M367" s="18"/>
      <c r="P367" s="13" t="str">
        <f t="shared" si="56"/>
        <v>01/08/2024 16:00:00</v>
      </c>
      <c r="Q367" s="24">
        <f>EWMA!O372</f>
        <v>-5.0155837349781275E-2</v>
      </c>
      <c r="R367">
        <f t="shared" si="62"/>
        <v>2.4712053769594146E-4</v>
      </c>
      <c r="T367" s="18"/>
      <c r="W367" s="13" t="str">
        <f t="shared" si="57"/>
        <v>01/08/2024 16:00:00</v>
      </c>
      <c r="X367" s="24">
        <f>EWMA!U372</f>
        <v>-0.10233956373140794</v>
      </c>
      <c r="Y367">
        <f t="shared" si="63"/>
        <v>1.6127841231355141E-3</v>
      </c>
      <c r="AA367" s="18"/>
      <c r="AD367" s="13" t="str">
        <f t="shared" si="58"/>
        <v>01/08/2024 16:00:00</v>
      </c>
      <c r="AE367" s="24">
        <f>EWMA!AA372</f>
        <v>-2.8074134104362006E-3</v>
      </c>
      <c r="AF367">
        <f t="shared" si="64"/>
        <v>3.6918661629636878E-4</v>
      </c>
      <c r="AH367" s="18"/>
      <c r="AK367" s="13" t="str">
        <f t="shared" si="59"/>
        <v>01/08/2024 16:00:00</v>
      </c>
      <c r="AL367" s="24">
        <f>EWMA!AG372</f>
        <v>-6.6605988805084268E-2</v>
      </c>
      <c r="AM367">
        <f t="shared" si="65"/>
        <v>2.526980305147062E-3</v>
      </c>
      <c r="AO367" s="18"/>
    </row>
    <row r="368" spans="2:41" x14ac:dyDescent="0.2">
      <c r="B368" s="13" t="str">
        <f>EWMA!B373</f>
        <v>02/08/2024 16:00:00</v>
      </c>
      <c r="C368" s="24">
        <f>EWMA!C373</f>
        <v>6.8459032371609137E-3</v>
      </c>
      <c r="D368">
        <f t="shared" si="60"/>
        <v>3.0829128737549285E-4</v>
      </c>
      <c r="F368" s="18"/>
      <c r="I368" s="13" t="str">
        <f t="shared" si="55"/>
        <v>02/08/2024 16:00:00</v>
      </c>
      <c r="J368" s="24">
        <f>EWMA!I373</f>
        <v>-9.1947555961135449E-2</v>
      </c>
      <c r="K368">
        <f t="shared" si="61"/>
        <v>3.8429736042967907E-4</v>
      </c>
      <c r="M368" s="18"/>
      <c r="P368" s="13" t="str">
        <f t="shared" si="56"/>
        <v>02/08/2024 16:00:00</v>
      </c>
      <c r="Q368" s="24">
        <f>EWMA!O373</f>
        <v>-2.7029569952870442E-2</v>
      </c>
      <c r="R368">
        <f t="shared" si="62"/>
        <v>4.8394412987187068E-4</v>
      </c>
      <c r="T368" s="18"/>
      <c r="W368" s="13" t="str">
        <f t="shared" si="57"/>
        <v>02/08/2024 16:00:00</v>
      </c>
      <c r="X368" s="24">
        <f>EWMA!U373</f>
        <v>-5.5963371196617651E-2</v>
      </c>
      <c r="Y368">
        <f t="shared" si="63"/>
        <v>2.5087396074323608E-3</v>
      </c>
      <c r="AA368" s="18"/>
      <c r="AD368" s="13" t="str">
        <f t="shared" si="58"/>
        <v>02/08/2024 16:00:00</v>
      </c>
      <c r="AE368" s="24">
        <f>EWMA!AA373</f>
        <v>-8.4376323385861539E-4</v>
      </c>
      <c r="AF368">
        <f t="shared" si="64"/>
        <v>3.4305603285669556E-4</v>
      </c>
      <c r="AH368" s="18"/>
      <c r="AK368" s="13" t="str">
        <f t="shared" si="59"/>
        <v>02/08/2024 16:00:00</v>
      </c>
      <c r="AL368" s="24">
        <f>EWMA!AG373</f>
        <v>-6.0892157741768684E-2</v>
      </c>
      <c r="AM368">
        <f t="shared" si="65"/>
        <v>2.7278736855251644E-3</v>
      </c>
      <c r="AO368" s="18"/>
    </row>
    <row r="369" spans="2:41" x14ac:dyDescent="0.2">
      <c r="B369" s="13" t="str">
        <f>EWMA!B374</f>
        <v>05/08/2024 16:00:00</v>
      </c>
      <c r="C369" s="24">
        <f>EWMA!C374</f>
        <v>-4.9365695898139543E-2</v>
      </c>
      <c r="D369">
        <f t="shared" si="60"/>
        <v>2.9214832908724378E-4</v>
      </c>
      <c r="F369" s="18"/>
      <c r="I369" s="13" t="str">
        <f t="shared" si="55"/>
        <v>05/08/2024 16:00:00</v>
      </c>
      <c r="J369" s="24">
        <f>EWMA!I374</f>
        <v>-4.1839983211660367E-2</v>
      </c>
      <c r="K369">
        <f t="shared" si="61"/>
        <v>1.2012183855788069E-3</v>
      </c>
      <c r="M369" s="18"/>
      <c r="P369" s="13" t="str">
        <f t="shared" si="56"/>
        <v>05/08/2024 16:00:00</v>
      </c>
      <c r="Q369" s="24">
        <f>EWMA!O374</f>
        <v>-2.6535440487482017E-2</v>
      </c>
      <c r="R369">
        <f t="shared" si="62"/>
        <v>5.1860217609183139E-4</v>
      </c>
      <c r="T369" s="18"/>
      <c r="W369" s="13" t="str">
        <f t="shared" si="57"/>
        <v>05/08/2024 16:00:00</v>
      </c>
      <c r="X369" s="24">
        <f>EWMA!U374</f>
        <v>-4.1695682367248917E-3</v>
      </c>
      <c r="Y369">
        <f t="shared" si="63"/>
        <v>2.581024219268964E-3</v>
      </c>
      <c r="AA369" s="18"/>
      <c r="AD369" s="13" t="str">
        <f t="shared" si="58"/>
        <v>05/08/2024 16:00:00</v>
      </c>
      <c r="AE369" s="24">
        <f>EWMA!AA374</f>
        <v>-4.4298298110343859E-2</v>
      </c>
      <c r="AF369">
        <f t="shared" si="64"/>
        <v>3.1882161609109768E-4</v>
      </c>
      <c r="AH369" s="18"/>
      <c r="AK369" s="13" t="str">
        <f t="shared" si="59"/>
        <v>05/08/2024 16:00:00</v>
      </c>
      <c r="AL369" s="24">
        <f>EWMA!AG374</f>
        <v>1.7149211260285468E-2</v>
      </c>
      <c r="AM369">
        <f t="shared" si="65"/>
        <v>2.8358347258687021E-3</v>
      </c>
      <c r="AO369" s="18"/>
    </row>
    <row r="370" spans="2:41" x14ac:dyDescent="0.2">
      <c r="B370" s="13" t="str">
        <f>EWMA!B375</f>
        <v>06/08/2024 16:00:00</v>
      </c>
      <c r="C370" s="24">
        <f>EWMA!C375</f>
        <v>-9.7959967031821006E-3</v>
      </c>
      <c r="D370">
        <f t="shared" si="60"/>
        <v>5.1660631960991792E-4</v>
      </c>
      <c r="F370" s="18"/>
      <c r="I370" s="13" t="str">
        <f t="shared" si="55"/>
        <v>06/08/2024 16:00:00</v>
      </c>
      <c r="J370" s="24">
        <f>EWMA!I375</f>
        <v>5.6355622135446752E-3</v>
      </c>
      <c r="K370">
        <f t="shared" si="61"/>
        <v>1.2661374606941314E-3</v>
      </c>
      <c r="M370" s="18"/>
      <c r="P370" s="13" t="str">
        <f t="shared" si="56"/>
        <v>06/08/2024 16:00:00</v>
      </c>
      <c r="Q370" s="24">
        <f>EWMA!O375</f>
        <v>-9.9344316293610169E-3</v>
      </c>
      <c r="R370">
        <f t="shared" si="62"/>
        <v>5.4714787737305409E-4</v>
      </c>
      <c r="T370" s="18"/>
      <c r="W370" s="13" t="str">
        <f t="shared" si="57"/>
        <v>06/08/2024 16:00:00</v>
      </c>
      <c r="X370" s="24">
        <f>EWMA!U375</f>
        <v>6.7091055590870249E-3</v>
      </c>
      <c r="Y370">
        <f t="shared" si="63"/>
        <v>2.3346601534170999E-3</v>
      </c>
      <c r="AA370" s="18"/>
      <c r="AD370" s="13" t="str">
        <f t="shared" si="58"/>
        <v>06/08/2024 16:00:00</v>
      </c>
      <c r="AE370" s="24">
        <f>EWMA!AA375</f>
        <v>1.4152769083695636E-2</v>
      </c>
      <c r="AF370">
        <f t="shared" si="64"/>
        <v>4.9315375263707709E-4</v>
      </c>
      <c r="AH370" s="18"/>
      <c r="AK370" s="13" t="str">
        <f t="shared" si="59"/>
        <v>06/08/2024 16:00:00</v>
      </c>
      <c r="AL370" s="24">
        <f>EWMA!AG375</f>
        <v>6.3096050436021719E-2</v>
      </c>
      <c r="AM370">
        <f t="shared" si="65"/>
        <v>2.5916578570123082E-3</v>
      </c>
      <c r="AO370" s="18"/>
    </row>
    <row r="371" spans="2:41" x14ac:dyDescent="0.2">
      <c r="B371" s="13" t="str">
        <f>EWMA!B376</f>
        <v>07/08/2024 16:00:00</v>
      </c>
      <c r="C371" s="24">
        <f>EWMA!C376</f>
        <v>1.2420732753943361E-2</v>
      </c>
      <c r="D371">
        <f t="shared" si="60"/>
        <v>4.8454088317424201E-4</v>
      </c>
      <c r="F371" s="18"/>
      <c r="I371" s="13" t="str">
        <f t="shared" si="55"/>
        <v>07/08/2024 16:00:00</v>
      </c>
      <c r="J371" s="24">
        <f>EWMA!I376</f>
        <v>5.1740183180275364E-3</v>
      </c>
      <c r="K371">
        <f t="shared" si="61"/>
        <v>1.1526993531753313E-3</v>
      </c>
      <c r="M371" s="18"/>
      <c r="P371" s="13" t="str">
        <f t="shared" si="56"/>
        <v>07/08/2024 16:00:00</v>
      </c>
      <c r="Q371" s="24">
        <f>EWMA!O376</f>
        <v>-5.7415085604373001E-3</v>
      </c>
      <c r="R371">
        <f t="shared" si="62"/>
        <v>5.123013958862301E-4</v>
      </c>
      <c r="T371" s="18"/>
      <c r="W371" s="13" t="str">
        <f t="shared" si="57"/>
        <v>07/08/2024 16:00:00</v>
      </c>
      <c r="X371" s="24">
        <f>EWMA!U376</f>
        <v>-1.9793404373527564E-2</v>
      </c>
      <c r="Y371">
        <f t="shared" si="63"/>
        <v>2.1156948976946677E-3</v>
      </c>
      <c r="AA371" s="18"/>
      <c r="AD371" s="13" t="str">
        <f t="shared" si="58"/>
        <v>07/08/2024 16:00:00</v>
      </c>
      <c r="AE371" s="24">
        <f>EWMA!AA376</f>
        <v>3.4293128225524436E-3</v>
      </c>
      <c r="AF371">
        <f t="shared" si="64"/>
        <v>4.738664616382376E-4</v>
      </c>
      <c r="AH371" s="18"/>
      <c r="AK371" s="13" t="str">
        <f t="shared" si="59"/>
        <v>07/08/2024 16:00:00</v>
      </c>
      <c r="AL371" s="24">
        <f>EWMA!AG376</f>
        <v>-7.651825524221367E-3</v>
      </c>
      <c r="AM371">
        <f t="shared" si="65"/>
        <v>2.7405634182577254E-3</v>
      </c>
      <c r="AO371" s="18"/>
    </row>
    <row r="372" spans="2:41" x14ac:dyDescent="0.2">
      <c r="B372" s="13" t="str">
        <f>EWMA!B377</f>
        <v>08/08/2024 16:00:00</v>
      </c>
      <c r="C372" s="24">
        <f>EWMA!C377</f>
        <v>1.6496486400387027E-2</v>
      </c>
      <c r="D372">
        <f t="shared" si="60"/>
        <v>4.6151271232523902E-4</v>
      </c>
      <c r="F372" s="18"/>
      <c r="I372" s="13" t="str">
        <f t="shared" si="55"/>
        <v>08/08/2024 16:00:00</v>
      </c>
      <c r="J372" s="24">
        <f>EWMA!I377</f>
        <v>1.8444081297787844E-2</v>
      </c>
      <c r="K372">
        <f t="shared" si="61"/>
        <v>1.0501061967086256E-3</v>
      </c>
      <c r="M372" s="18"/>
      <c r="P372" s="13" t="str">
        <f t="shared" si="56"/>
        <v>08/08/2024 16:00:00</v>
      </c>
      <c r="Q372" s="24">
        <f>EWMA!O377</f>
        <v>1.450007977418352E-2</v>
      </c>
      <c r="R372">
        <f t="shared" si="62"/>
        <v>4.7436741870331362E-4</v>
      </c>
      <c r="T372" s="18"/>
      <c r="W372" s="13" t="str">
        <f t="shared" si="57"/>
        <v>08/08/2024 16:00:00</v>
      </c>
      <c r="X372" s="24">
        <f>EWMA!U377</f>
        <v>4.7310774483975603E-2</v>
      </c>
      <c r="Y372">
        <f t="shared" si="63"/>
        <v>1.9532993758059865E-3</v>
      </c>
      <c r="AA372" s="18"/>
      <c r="AD372" s="13" t="str">
        <f t="shared" si="58"/>
        <v>08/08/2024 16:00:00</v>
      </c>
      <c r="AE372" s="24">
        <f>EWMA!AA377</f>
        <v>1.2679368469251077E-2</v>
      </c>
      <c r="AF372">
        <f t="shared" si="64"/>
        <v>4.3765571651599628E-4</v>
      </c>
      <c r="AH372" s="18"/>
      <c r="AK372" s="13" t="str">
        <f t="shared" si="59"/>
        <v>08/08/2024 16:00:00</v>
      </c>
      <c r="AL372" s="24">
        <f>EWMA!AG377</f>
        <v>4.0202855993848229E-2</v>
      </c>
      <c r="AM372">
        <f t="shared" si="65"/>
        <v>2.4823615343128815E-3</v>
      </c>
      <c r="AO372" s="18"/>
    </row>
    <row r="373" spans="2:41" x14ac:dyDescent="0.2">
      <c r="B373" s="13" t="str">
        <f>EWMA!B378</f>
        <v>09/08/2024 16:00:00</v>
      </c>
      <c r="C373" s="24">
        <f>EWMA!C378</f>
        <v>1.3642395264465933E-2</v>
      </c>
      <c r="D373">
        <f t="shared" si="60"/>
        <v>4.5257212610784947E-4</v>
      </c>
      <c r="F373" s="18"/>
      <c r="I373" s="13" t="str">
        <f t="shared" si="55"/>
        <v>09/08/2024 16:00:00</v>
      </c>
      <c r="J373" s="24">
        <f>EWMA!I378</f>
        <v>6.8522237213958573E-3</v>
      </c>
      <c r="K373">
        <f t="shared" si="61"/>
        <v>9.8911058868830911E-4</v>
      </c>
      <c r="M373" s="18"/>
      <c r="P373" s="13" t="str">
        <f t="shared" si="56"/>
        <v>09/08/2024 16:00:00</v>
      </c>
      <c r="Q373" s="24">
        <f>EWMA!O378</f>
        <v>3.4544735195824045E-3</v>
      </c>
      <c r="R373">
        <f t="shared" si="62"/>
        <v>4.5795380565557078E-4</v>
      </c>
      <c r="T373" s="18"/>
      <c r="W373" s="13" t="str">
        <f t="shared" si="57"/>
        <v>09/08/2024 16:00:00</v>
      </c>
      <c r="X373" s="24">
        <f>EWMA!U378</f>
        <v>1.1818623462581794E-2</v>
      </c>
      <c r="Y373">
        <f t="shared" si="63"/>
        <v>1.9917779933588792E-3</v>
      </c>
      <c r="AA373" s="18"/>
      <c r="AD373" s="13" t="str">
        <f t="shared" si="58"/>
        <v>09/08/2024 16:00:00</v>
      </c>
      <c r="AE373" s="24">
        <f>EWMA!AA378</f>
        <v>2.6305420929787575E-3</v>
      </c>
      <c r="AF373">
        <f t="shared" si="64"/>
        <v>4.1996517567840721E-4</v>
      </c>
      <c r="AH373" s="18"/>
      <c r="AK373" s="13" t="str">
        <f t="shared" si="59"/>
        <v>09/08/2024 16:00:00</v>
      </c>
      <c r="AL373" s="24">
        <f>EWMA!AG378</f>
        <v>1.5070595660415079E-2</v>
      </c>
      <c r="AM373">
        <f t="shared" si="65"/>
        <v>2.4057361811914567E-3</v>
      </c>
      <c r="AO373" s="18"/>
    </row>
    <row r="374" spans="2:41" x14ac:dyDescent="0.2">
      <c r="B374" s="13" t="str">
        <f>EWMA!B379</f>
        <v>12/08/2024 16:00:00</v>
      </c>
      <c r="C374" s="24">
        <f>EWMA!C379</f>
        <v>5.9478700834188188E-3</v>
      </c>
      <c r="D374">
        <f t="shared" si="60"/>
        <v>4.3592454720272575E-4</v>
      </c>
      <c r="F374" s="18"/>
      <c r="I374" s="13" t="str">
        <f t="shared" si="55"/>
        <v>12/08/2024 16:00:00</v>
      </c>
      <c r="J374" s="24">
        <f>EWMA!I379</f>
        <v>-8.3897649794417804E-4</v>
      </c>
      <c r="K374">
        <f t="shared" si="61"/>
        <v>9.0489435728253944E-4</v>
      </c>
      <c r="M374" s="18"/>
      <c r="P374" s="13" t="str">
        <f t="shared" si="56"/>
        <v>12/08/2024 16:00:00</v>
      </c>
      <c r="Q374" s="24">
        <f>EWMA!O379</f>
        <v>2.0688941834426903E-4</v>
      </c>
      <c r="R374">
        <f t="shared" si="62"/>
        <v>4.2335164448584488E-4</v>
      </c>
      <c r="T374" s="18"/>
      <c r="W374" s="13" t="str">
        <f t="shared" si="57"/>
        <v>12/08/2024 16:00:00</v>
      </c>
      <c r="X374" s="24">
        <f>EWMA!U379</f>
        <v>1.1461443519006598E-2</v>
      </c>
      <c r="Y374">
        <f t="shared" si="63"/>
        <v>1.8165667832793692E-3</v>
      </c>
      <c r="AA374" s="18"/>
      <c r="AD374" s="13" t="str">
        <f t="shared" si="58"/>
        <v>12/08/2024 16:00:00</v>
      </c>
      <c r="AE374" s="24">
        <f>EWMA!AA379</f>
        <v>-2.3891207786937508E-3</v>
      </c>
      <c r="AF374">
        <f t="shared" si="64"/>
        <v>3.8866056408329725E-4</v>
      </c>
      <c r="AH374" s="18"/>
      <c r="AK374" s="13" t="str">
        <f t="shared" si="59"/>
        <v>12/08/2024 16:00:00</v>
      </c>
      <c r="AL374" s="24">
        <f>EWMA!AG379</f>
        <v>-1.3467859982356225E-2</v>
      </c>
      <c r="AM374">
        <f t="shared" si="65"/>
        <v>2.1978725771997021E-3</v>
      </c>
      <c r="AO374" s="18"/>
    </row>
    <row r="375" spans="2:41" x14ac:dyDescent="0.2">
      <c r="B375" s="13" t="str">
        <f>EWMA!B380</f>
        <v>13/08/2024 16:00:00</v>
      </c>
      <c r="C375" s="24">
        <f>EWMA!C380</f>
        <v>1.7046903231228767E-2</v>
      </c>
      <c r="D375">
        <f t="shared" si="60"/>
        <v>4.0586945456374526E-4</v>
      </c>
      <c r="F375" s="18"/>
      <c r="I375" s="13" t="str">
        <f t="shared" si="55"/>
        <v>13/08/2024 16:00:00</v>
      </c>
      <c r="J375" s="24">
        <f>EWMA!I380</f>
        <v>2.0354973901832534E-2</v>
      </c>
      <c r="K375">
        <f t="shared" si="61"/>
        <v>8.2447530267183461E-4</v>
      </c>
      <c r="M375" s="18"/>
      <c r="P375" s="13" t="str">
        <f t="shared" si="56"/>
        <v>13/08/2024 16:00:00</v>
      </c>
      <c r="Q375" s="24">
        <f>EWMA!O380</f>
        <v>-6.0172398590355274E-3</v>
      </c>
      <c r="R375">
        <f t="shared" si="62"/>
        <v>3.9102075993232487E-4</v>
      </c>
      <c r="T375" s="18"/>
      <c r="W375" s="13" t="str">
        <f t="shared" si="57"/>
        <v>13/08/2024 16:00:00</v>
      </c>
      <c r="X375" s="24">
        <f>EWMA!U380</f>
        <v>1.9961608783764805E-2</v>
      </c>
      <c r="Y375">
        <f t="shared" si="63"/>
        <v>1.6580452600584493E-3</v>
      </c>
      <c r="AA375" s="18"/>
      <c r="AD375" s="13" t="str">
        <f t="shared" si="58"/>
        <v>13/08/2024 16:00:00</v>
      </c>
      <c r="AE375" s="24">
        <f>EWMA!AA380</f>
        <v>8.0214626052713574E-3</v>
      </c>
      <c r="AF375">
        <f t="shared" si="64"/>
        <v>3.6036524040545972E-4</v>
      </c>
      <c r="AH375" s="18"/>
      <c r="AK375" s="13" t="str">
        <f t="shared" si="59"/>
        <v>13/08/2024 16:00:00</v>
      </c>
      <c r="AL375" s="24">
        <f>EWMA!AG380</f>
        <v>1.1042210195682703E-2</v>
      </c>
      <c r="AM375">
        <f t="shared" si="65"/>
        <v>2.0062218308975967E-3</v>
      </c>
      <c r="AO375" s="18"/>
    </row>
    <row r="376" spans="2:41" x14ac:dyDescent="0.2">
      <c r="B376" s="13" t="str">
        <f>EWMA!B381</f>
        <v>14/08/2024 16:00:00</v>
      </c>
      <c r="C376" s="24">
        <f>EWMA!C381</f>
        <v>2.0316492687641797E-3</v>
      </c>
      <c r="D376">
        <f t="shared" si="60"/>
        <v>4.0433929411571527E-4</v>
      </c>
      <c r="F376" s="18"/>
      <c r="I376" s="13" t="str">
        <f t="shared" si="55"/>
        <v>14/08/2024 16:00:00</v>
      </c>
      <c r="J376" s="24">
        <f>EWMA!I381</f>
        <v>-7.6396442466294956E-4</v>
      </c>
      <c r="K376">
        <f t="shared" si="61"/>
        <v>7.9345612540940855E-4</v>
      </c>
      <c r="M376" s="18"/>
      <c r="P376" s="13" t="str">
        <f t="shared" si="56"/>
        <v>14/08/2024 16:00:00</v>
      </c>
      <c r="Q376" s="24">
        <f>EWMA!O381</f>
        <v>3.6008625570875643E-3</v>
      </c>
      <c r="R376">
        <f t="shared" si="62"/>
        <v>3.6553903941940823E-4</v>
      </c>
      <c r="T376" s="18"/>
      <c r="W376" s="13" t="str">
        <f t="shared" si="57"/>
        <v>14/08/2024 16:00:00</v>
      </c>
      <c r="X376" s="24">
        <f>EWMA!U381</f>
        <v>-1.2897680205825699E-3</v>
      </c>
      <c r="Y376">
        <f t="shared" si="63"/>
        <v>1.5420833319179142E-3</v>
      </c>
      <c r="AA376" s="18"/>
      <c r="AD376" s="13" t="str">
        <f t="shared" si="58"/>
        <v>14/08/2024 16:00:00</v>
      </c>
      <c r="AE376" s="24">
        <f>EWMA!AA381</f>
        <v>1.7400387198734486E-3</v>
      </c>
      <c r="AF376">
        <f t="shared" si="64"/>
        <v>3.4076245915902166E-4</v>
      </c>
      <c r="AH376" s="18"/>
      <c r="AK376" s="13" t="str">
        <f t="shared" si="59"/>
        <v>14/08/2024 16:00:00</v>
      </c>
      <c r="AL376" s="24">
        <f>EWMA!AG381</f>
        <v>-1.7361177349924251E-2</v>
      </c>
      <c r="AM376">
        <f t="shared" si="65"/>
        <v>1.8277914691042954E-3</v>
      </c>
      <c r="AO376" s="18"/>
    </row>
    <row r="377" spans="2:41" x14ac:dyDescent="0.2">
      <c r="B377" s="13" t="str">
        <f>EWMA!B382</f>
        <v>15/08/2024 16:00:00</v>
      </c>
      <c r="C377" s="24">
        <f>EWMA!C382</f>
        <v>1.3439858244384291E-2</v>
      </c>
      <c r="D377">
        <f t="shared" si="60"/>
        <v>3.7431808330323774E-4</v>
      </c>
      <c r="F377" s="18"/>
      <c r="I377" s="13" t="str">
        <f t="shared" si="55"/>
        <v>15/08/2024 16:00:00</v>
      </c>
      <c r="J377" s="24">
        <f>EWMA!I382</f>
        <v>4.3091023264687764E-2</v>
      </c>
      <c r="K377">
        <f t="shared" si="61"/>
        <v>7.2416887119622093E-4</v>
      </c>
      <c r="M377" s="18"/>
      <c r="P377" s="13" t="str">
        <f t="shared" si="56"/>
        <v>15/08/2024 16:00:00</v>
      </c>
      <c r="Q377" s="24">
        <f>EWMA!O382</f>
        <v>1.4615829538916547E-2</v>
      </c>
      <c r="R377">
        <f t="shared" si="62"/>
        <v>3.4028162693081385E-4</v>
      </c>
      <c r="T377" s="18"/>
      <c r="W377" s="13" t="str">
        <f t="shared" si="57"/>
        <v>15/08/2024 16:00:00</v>
      </c>
      <c r="X377" s="24">
        <f>EWMA!U382</f>
        <v>3.1963775205397442E-2</v>
      </c>
      <c r="Y377">
        <f t="shared" si="63"/>
        <v>1.3980413322457537E-3</v>
      </c>
      <c r="AA377" s="18"/>
      <c r="AD377" s="13" t="str">
        <f t="shared" si="58"/>
        <v>15/08/2024 16:00:00</v>
      </c>
      <c r="AE377" s="24">
        <f>EWMA!AA382</f>
        <v>1.8409985217563877E-2</v>
      </c>
      <c r="AF377">
        <f t="shared" si="64"/>
        <v>3.1698895644039242E-4</v>
      </c>
      <c r="AH377" s="18"/>
      <c r="AK377" s="13" t="str">
        <f t="shared" si="59"/>
        <v>15/08/2024 16:00:00</v>
      </c>
      <c r="AL377" s="24">
        <f>EWMA!AG382</f>
        <v>2.2521799650859143E-2</v>
      </c>
      <c r="AM377">
        <f t="shared" si="65"/>
        <v>1.6851503559865829E-3</v>
      </c>
      <c r="AO377" s="18"/>
    </row>
    <row r="378" spans="2:41" x14ac:dyDescent="0.2">
      <c r="B378" s="13" t="str">
        <f>EWMA!B383</f>
        <v>16/08/2024 16:00:00</v>
      </c>
      <c r="C378" s="24">
        <f>EWMA!C383</f>
        <v>5.9010309446258903E-3</v>
      </c>
      <c r="D378">
        <f t="shared" si="60"/>
        <v>3.6494744763788657E-4</v>
      </c>
      <c r="F378" s="18"/>
      <c r="I378" s="13" t="str">
        <f t="shared" si="55"/>
        <v>16/08/2024 16:00:00</v>
      </c>
      <c r="J378" s="24">
        <f>EWMA!I383</f>
        <v>-2.988864483600721E-3</v>
      </c>
      <c r="K378">
        <f t="shared" si="61"/>
        <v>8.4741704431347958E-4</v>
      </c>
      <c r="M378" s="18"/>
      <c r="P378" s="13" t="str">
        <f t="shared" si="56"/>
        <v>16/08/2024 16:00:00</v>
      </c>
      <c r="Q378" s="24">
        <f>EWMA!O383</f>
        <v>3.1965205576556422E-3</v>
      </c>
      <c r="R378">
        <f t="shared" si="62"/>
        <v>3.3761357532402243E-4</v>
      </c>
      <c r="T378" s="18"/>
      <c r="W378" s="13" t="str">
        <f t="shared" si="57"/>
        <v>16/08/2024 16:00:00</v>
      </c>
      <c r="X378" s="24">
        <f>EWMA!U383</f>
        <v>8.5053930437120635E-3</v>
      </c>
      <c r="Y378">
        <f t="shared" si="63"/>
        <v>1.3703952747299972E-3</v>
      </c>
      <c r="AA378" s="18"/>
      <c r="AD378" s="13" t="str">
        <f t="shared" si="58"/>
        <v>16/08/2024 16:00:00</v>
      </c>
      <c r="AE378" s="24">
        <f>EWMA!AA383</f>
        <v>3.626318579826343E-4</v>
      </c>
      <c r="AF378">
        <f t="shared" si="64"/>
        <v>3.2917942709184261E-4</v>
      </c>
      <c r="AH378" s="18"/>
      <c r="AK378" s="13" t="str">
        <f t="shared" si="59"/>
        <v>16/08/2024 16:00:00</v>
      </c>
      <c r="AL378" s="24">
        <f>EWMA!AG383</f>
        <v>-2.1557965075487684E-3</v>
      </c>
      <c r="AM378">
        <f t="shared" si="65"/>
        <v>1.5773533940246279E-3</v>
      </c>
      <c r="AO378" s="18"/>
    </row>
    <row r="379" spans="2:41" x14ac:dyDescent="0.2">
      <c r="B379" s="13" t="str">
        <f>EWMA!B384</f>
        <v>19/08/2024 16:00:00</v>
      </c>
      <c r="C379" s="24">
        <f>EWMA!C384</f>
        <v>-7.0805862143046461E-4</v>
      </c>
      <c r="D379">
        <f t="shared" si="60"/>
        <v>3.4193457127333355E-4</v>
      </c>
      <c r="F379" s="18"/>
      <c r="I379" s="13" t="str">
        <f t="shared" si="55"/>
        <v>19/08/2024 16:00:00</v>
      </c>
      <c r="J379" s="24">
        <f>EWMA!I384</f>
        <v>6.5300840016707046E-3</v>
      </c>
      <c r="K379">
        <f t="shared" si="61"/>
        <v>7.7356858163911012E-4</v>
      </c>
      <c r="M379" s="18"/>
      <c r="P379" s="13" t="str">
        <f t="shared" si="56"/>
        <v>19/08/2024 16:00:00</v>
      </c>
      <c r="Q379" s="24">
        <f>EWMA!O384</f>
        <v>-2.992181763224628E-3</v>
      </c>
      <c r="R379">
        <f t="shared" si="62"/>
        <v>3.1487388998168944E-4</v>
      </c>
      <c r="T379" s="18"/>
      <c r="W379" s="13" t="str">
        <f t="shared" si="57"/>
        <v>19/08/2024 16:00:00</v>
      </c>
      <c r="X379" s="24">
        <f>EWMA!U384</f>
        <v>1.6390450926284026E-2</v>
      </c>
      <c r="Y379">
        <f t="shared" si="63"/>
        <v>1.2505891949226463E-3</v>
      </c>
      <c r="AA379" s="18"/>
      <c r="AD379" s="13" t="str">
        <f t="shared" si="58"/>
        <v>19/08/2024 16:00:00</v>
      </c>
      <c r="AE379" s="24">
        <f>EWMA!AA384</f>
        <v>-4.0604419688219781E-3</v>
      </c>
      <c r="AF379">
        <f t="shared" si="64"/>
        <v>3.062746332540366E-4</v>
      </c>
      <c r="AH379" s="18"/>
      <c r="AK379" s="13" t="str">
        <f t="shared" si="59"/>
        <v>19/08/2024 16:00:00</v>
      </c>
      <c r="AL379" s="24">
        <f>EWMA!AG384</f>
        <v>1.4630838893785714E-2</v>
      </c>
      <c r="AM379">
        <f t="shared" si="65"/>
        <v>1.4300827540057299E-3</v>
      </c>
      <c r="AO379" s="18"/>
    </row>
    <row r="380" spans="2:41" x14ac:dyDescent="0.2">
      <c r="B380" s="13" t="str">
        <f>EWMA!B385</f>
        <v>20/08/2024 16:00:00</v>
      </c>
      <c r="C380" s="24">
        <f>EWMA!C385</f>
        <v>2.7409389396927126E-3</v>
      </c>
      <c r="D380">
        <f t="shared" si="60"/>
        <v>3.1779124383362277E-4</v>
      </c>
      <c r="F380" s="18"/>
      <c r="I380" s="13" t="str">
        <f t="shared" si="55"/>
        <v>20/08/2024 16:00:00</v>
      </c>
      <c r="J380" s="24">
        <f>EWMA!I385</f>
        <v>3.6964477821605666E-3</v>
      </c>
      <c r="K380">
        <f t="shared" si="61"/>
        <v>7.1047549676207051E-4</v>
      </c>
      <c r="M380" s="18"/>
      <c r="P380" s="13" t="str">
        <f t="shared" si="56"/>
        <v>20/08/2024 16:00:00</v>
      </c>
      <c r="Q380" s="24">
        <f>EWMA!O385</f>
        <v>-1.468193222585608E-2</v>
      </c>
      <c r="R380">
        <f t="shared" si="62"/>
        <v>2.9428172662237536E-4</v>
      </c>
      <c r="T380" s="18"/>
      <c r="W380" s="13" t="str">
        <f t="shared" si="57"/>
        <v>20/08/2024 16:00:00</v>
      </c>
      <c r="X380" s="24">
        <f>EWMA!U385</f>
        <v>-1.0623184683277413E-2</v>
      </c>
      <c r="Y380">
        <f t="shared" si="63"/>
        <v>1.1623922771182129E-3</v>
      </c>
      <c r="AA380" s="18"/>
      <c r="AD380" s="13" t="str">
        <f t="shared" si="58"/>
        <v>20/08/2024 16:00:00</v>
      </c>
      <c r="AE380" s="24">
        <f>EWMA!AA385</f>
        <v>4.572169058880097E-3</v>
      </c>
      <c r="AF380">
        <f t="shared" si="64"/>
        <v>2.8729572395491475E-4</v>
      </c>
      <c r="AH380" s="18"/>
      <c r="AK380" s="13" t="str">
        <f t="shared" si="59"/>
        <v>20/08/2024 16:00:00</v>
      </c>
      <c r="AL380" s="24">
        <f>EWMA!AG385</f>
        <v>-1.0743258478837203E-2</v>
      </c>
      <c r="AM380">
        <f t="shared" si="65"/>
        <v>1.3184784826642353E-3</v>
      </c>
      <c r="AO380" s="18"/>
    </row>
    <row r="381" spans="2:41" x14ac:dyDescent="0.2">
      <c r="B381" s="13" t="str">
        <f>EWMA!B386</f>
        <v>21/08/2024 16:00:00</v>
      </c>
      <c r="C381" s="24">
        <f>EWMA!C386</f>
        <v>-4.8574772984859386E-4</v>
      </c>
      <c r="D381">
        <f t="shared" si="60"/>
        <v>2.9676331894986464E-4</v>
      </c>
      <c r="F381" s="18"/>
      <c r="I381" s="13" t="str">
        <f t="shared" si="55"/>
        <v>21/08/2024 16:00:00</v>
      </c>
      <c r="J381" s="24">
        <f>EWMA!I386</f>
        <v>6.8525853822318438E-3</v>
      </c>
      <c r="K381">
        <f t="shared" si="61"/>
        <v>6.5079418306917983E-4</v>
      </c>
      <c r="M381" s="18"/>
      <c r="P381" s="13" t="str">
        <f t="shared" si="56"/>
        <v>21/08/2024 16:00:00</v>
      </c>
      <c r="Q381" s="24">
        <f>EWMA!O386</f>
        <v>4.3446846040108922E-3</v>
      </c>
      <c r="R381">
        <f t="shared" si="62"/>
        <v>2.9640731175721656E-4</v>
      </c>
      <c r="T381" s="18"/>
      <c r="W381" s="13" t="str">
        <f t="shared" si="57"/>
        <v>21/08/2024 16:00:00</v>
      </c>
      <c r="X381" s="24">
        <f>EWMA!U386</f>
        <v>9.4031763985661168E-3</v>
      </c>
      <c r="Y381">
        <f t="shared" si="63"/>
        <v>1.0674371261673199E-3</v>
      </c>
      <c r="AA381" s="18"/>
      <c r="AD381" s="13" t="str">
        <f t="shared" si="58"/>
        <v>21/08/2024 16:00:00</v>
      </c>
      <c r="AE381" s="24">
        <f>EWMA!AA386</f>
        <v>-2.3903033405852517E-3</v>
      </c>
      <c r="AF381">
        <f t="shared" si="64"/>
        <v>2.7065641550237679E-4</v>
      </c>
      <c r="AH381" s="18"/>
      <c r="AK381" s="13" t="str">
        <f t="shared" si="59"/>
        <v>21/08/2024 16:00:00</v>
      </c>
      <c r="AL381" s="24">
        <f>EWMA!AG386</f>
        <v>3.1076676207627073E-2</v>
      </c>
      <c r="AM381">
        <f t="shared" si="65"/>
        <v>1.2081712404960496E-3</v>
      </c>
      <c r="AO381" s="18"/>
    </row>
    <row r="382" spans="2:41" x14ac:dyDescent="0.2">
      <c r="B382" s="13" t="str">
        <f>EWMA!B387</f>
        <v>22/08/2024 16:00:00</v>
      </c>
      <c r="C382" s="24">
        <f>EWMA!C387</f>
        <v>-8.2940177849183654E-3</v>
      </c>
      <c r="D382">
        <f t="shared" si="60"/>
        <v>2.771105797810294E-4</v>
      </c>
      <c r="F382" s="18"/>
      <c r="I382" s="13" t="str">
        <f t="shared" si="55"/>
        <v>22/08/2024 16:00:00</v>
      </c>
      <c r="J382" s="24">
        <f>EWMA!I387</f>
        <v>-2.2345416604761997E-2</v>
      </c>
      <c r="K382">
        <f t="shared" si="61"/>
        <v>6.0041008782502992E-4</v>
      </c>
      <c r="M382" s="18"/>
      <c r="P382" s="13" t="str">
        <f t="shared" si="56"/>
        <v>22/08/2024 16:00:00</v>
      </c>
      <c r="Q382" s="24">
        <f>EWMA!O387</f>
        <v>2.8173871926041177E-3</v>
      </c>
      <c r="R382">
        <f t="shared" si="62"/>
        <v>2.7865402024943926E-4</v>
      </c>
      <c r="T382" s="18"/>
      <c r="W382" s="13" t="str">
        <f t="shared" si="57"/>
        <v>22/08/2024 16:00:00</v>
      </c>
      <c r="X382" s="24">
        <f>EWMA!U387</f>
        <v>-1.5170442641572588E-2</v>
      </c>
      <c r="Y382">
        <f t="shared" si="63"/>
        <v>9.7953450199153363E-4</v>
      </c>
      <c r="AA382" s="18"/>
      <c r="AD382" s="13" t="str">
        <f t="shared" si="58"/>
        <v>22/08/2024 16:00:00</v>
      </c>
      <c r="AE382" s="24">
        <f>EWMA!AA387</f>
        <v>1.7506035511948362E-3</v>
      </c>
      <c r="AF382">
        <f t="shared" si="64"/>
        <v>2.5416207182259431E-4</v>
      </c>
      <c r="AH382" s="18"/>
      <c r="AK382" s="13" t="str">
        <f t="shared" si="59"/>
        <v>22/08/2024 16:00:00</v>
      </c>
      <c r="AL382" s="24">
        <f>EWMA!AG387</f>
        <v>-9.1399446560056583E-3</v>
      </c>
      <c r="AM382">
        <f t="shared" si="65"/>
        <v>1.1939204392597276E-3</v>
      </c>
      <c r="AO382" s="18"/>
    </row>
    <row r="383" spans="2:41" x14ac:dyDescent="0.2">
      <c r="B383" s="13" t="str">
        <f>EWMA!B388</f>
        <v>23/08/2024 16:00:00</v>
      </c>
      <c r="C383" s="24">
        <f>EWMA!C388</f>
        <v>1.0235594601717834E-2</v>
      </c>
      <c r="D383">
        <f t="shared" si="60"/>
        <v>2.6627790699722503E-4</v>
      </c>
      <c r="F383" s="18"/>
      <c r="I383" s="13" t="str">
        <f t="shared" si="55"/>
        <v>23/08/2024 16:00:00</v>
      </c>
      <c r="J383" s="24">
        <f>EWMA!I388</f>
        <v>5.1533369985899604E-3</v>
      </c>
      <c r="K383">
        <f t="shared" si="61"/>
        <v>6.0029585019008634E-4</v>
      </c>
      <c r="M383" s="18"/>
      <c r="P383" s="13" t="str">
        <f t="shared" si="56"/>
        <v>23/08/2024 16:00:00</v>
      </c>
      <c r="Q383" s="24">
        <f>EWMA!O388</f>
        <v>1.2885809796301089E-2</v>
      </c>
      <c r="R383">
        <f t="shared" si="62"/>
        <v>2.6158230590704888E-4</v>
      </c>
      <c r="T383" s="18"/>
      <c r="W383" s="13" t="str">
        <f t="shared" si="57"/>
        <v>23/08/2024 16:00:00</v>
      </c>
      <c r="X383" s="24">
        <f>EWMA!U388</f>
        <v>4.7398337063087638E-3</v>
      </c>
      <c r="Y383">
        <f t="shared" si="63"/>
        <v>9.1459298336315977E-4</v>
      </c>
      <c r="AA383" s="18"/>
      <c r="AD383" s="13" t="str">
        <f t="shared" si="58"/>
        <v>23/08/2024 16:00:00</v>
      </c>
      <c r="AE383" s="24">
        <f>EWMA!AA388</f>
        <v>-5.0895048167095367E-3</v>
      </c>
      <c r="AF383">
        <f t="shared" si="64"/>
        <v>2.3905229527350705E-4</v>
      </c>
      <c r="AH383" s="18"/>
      <c r="AK383" s="13" t="str">
        <f t="shared" si="59"/>
        <v>23/08/2024 16:00:00</v>
      </c>
      <c r="AL383" s="24">
        <f>EWMA!AG388</f>
        <v>2.0515976888916865E-4</v>
      </c>
      <c r="AM383">
        <f t="shared" si="65"/>
        <v>1.0928814187793109E-3</v>
      </c>
      <c r="AO383" s="18"/>
    </row>
    <row r="384" spans="2:41" x14ac:dyDescent="0.2">
      <c r="B384" s="13" t="str">
        <f>EWMA!B389</f>
        <v>26/08/2024 16:00:00</v>
      </c>
      <c r="C384" s="24">
        <f>EWMA!C389</f>
        <v>1.497731657448228E-3</v>
      </c>
      <c r="D384">
        <f t="shared" si="60"/>
        <v>2.6012580830856005E-4</v>
      </c>
      <c r="F384" s="18"/>
      <c r="I384" s="13" t="str">
        <f t="shared" si="55"/>
        <v>26/08/2024 16:00:00</v>
      </c>
      <c r="J384" s="24">
        <f>EWMA!I389</f>
        <v>-8.7366528368736374E-3</v>
      </c>
      <c r="K384">
        <f t="shared" si="61"/>
        <v>5.5292168782431362E-4</v>
      </c>
      <c r="M384" s="18"/>
      <c r="P384" s="13" t="str">
        <f t="shared" si="56"/>
        <v>26/08/2024 16:00:00</v>
      </c>
      <c r="Q384" s="24">
        <f>EWMA!O389</f>
        <v>5.943553900847917E-3</v>
      </c>
      <c r="R384">
        <f t="shared" si="62"/>
        <v>2.6202682428600236E-4</v>
      </c>
      <c r="T384" s="18"/>
      <c r="W384" s="13" t="str">
        <f t="shared" si="57"/>
        <v>26/08/2024 16:00:00</v>
      </c>
      <c r="X384" s="24">
        <f>EWMA!U389</f>
        <v>-2.603500167841459E-2</v>
      </c>
      <c r="Y384">
        <f t="shared" si="63"/>
        <v>8.3538006272290872E-4</v>
      </c>
      <c r="AA384" s="18"/>
      <c r="AD384" s="13" t="str">
        <f t="shared" si="58"/>
        <v>26/08/2024 16:00:00</v>
      </c>
      <c r="AE384" s="24">
        <f>EWMA!AA389</f>
        <v>4.7054884272912283E-3</v>
      </c>
      <c r="AF384">
        <f t="shared" si="64"/>
        <v>2.27737112643449E-4</v>
      </c>
      <c r="AH384" s="18"/>
      <c r="AK384" s="13" t="str">
        <f t="shared" si="59"/>
        <v>26/08/2024 16:00:00</v>
      </c>
      <c r="AL384" s="24">
        <f>EWMA!AG389</f>
        <v>-5.1297836356269913E-4</v>
      </c>
      <c r="AM384">
        <f t="shared" si="65"/>
        <v>9.9359748553350612E-4</v>
      </c>
      <c r="AO384" s="18"/>
    </row>
    <row r="385" spans="2:41" x14ac:dyDescent="0.2">
      <c r="B385" s="13" t="str">
        <f>EWMA!B390</f>
        <v>27/08/2024 16:00:00</v>
      </c>
      <c r="C385" s="24">
        <f>EWMA!C390</f>
        <v>3.7345444427833042E-3</v>
      </c>
      <c r="D385">
        <f t="shared" si="60"/>
        <v>2.4433752505742962E-4</v>
      </c>
      <c r="F385" s="18"/>
      <c r="I385" s="13" t="str">
        <f t="shared" si="55"/>
        <v>27/08/2024 16:00:00</v>
      </c>
      <c r="J385" s="24">
        <f>EWMA!I390</f>
        <v>-1.3654047247803721E-2</v>
      </c>
      <c r="K385">
        <f t="shared" si="61"/>
        <v>5.1526166603001406E-4</v>
      </c>
      <c r="M385" s="18"/>
      <c r="P385" s="13" t="str">
        <f t="shared" si="56"/>
        <v>27/08/2024 16:00:00</v>
      </c>
      <c r="Q385" s="24">
        <f>EWMA!O390</f>
        <v>-1.049256537782798E-2</v>
      </c>
      <c r="R385">
        <f t="shared" si="62"/>
        <v>2.4935637189625533E-4</v>
      </c>
      <c r="T385" s="18"/>
      <c r="W385" s="13" t="str">
        <f t="shared" si="57"/>
        <v>27/08/2024 16:00:00</v>
      </c>
      <c r="X385" s="24">
        <f>EWMA!U390</f>
        <v>2.5289792193329184E-3</v>
      </c>
      <c r="Y385">
        <f t="shared" si="63"/>
        <v>8.2961740947695348E-4</v>
      </c>
      <c r="AA385" s="18"/>
      <c r="AD385" s="13" t="str">
        <f t="shared" si="58"/>
        <v>27/08/2024 16:00:00</v>
      </c>
      <c r="AE385" s="24">
        <f>EWMA!AA390</f>
        <v>1.3458868102029155E-2</v>
      </c>
      <c r="AF385">
        <f t="shared" si="64"/>
        <v>2.1717734209678239E-4</v>
      </c>
      <c r="AH385" s="18"/>
      <c r="AK385" s="13" t="str">
        <f t="shared" si="59"/>
        <v>27/08/2024 16:00:00</v>
      </c>
      <c r="AL385" s="24">
        <f>EWMA!AG390</f>
        <v>6.3933931302415092E-3</v>
      </c>
      <c r="AM385">
        <f t="shared" si="65"/>
        <v>9.0426404902879036E-4</v>
      </c>
      <c r="AO385" s="18"/>
    </row>
    <row r="386" spans="2:41" x14ac:dyDescent="0.2">
      <c r="B386" s="13" t="str">
        <f>EWMA!B391</f>
        <v>28/08/2024 16:00:00</v>
      </c>
      <c r="C386" s="24">
        <f>EWMA!C391</f>
        <v>-6.7764054079900871E-3</v>
      </c>
      <c r="D386">
        <f t="shared" si="60"/>
        <v>2.3129831530293156E-4</v>
      </c>
      <c r="F386" s="18"/>
      <c r="I386" s="13" t="str">
        <f t="shared" si="55"/>
        <v>28/08/2024 16:00:00</v>
      </c>
      <c r="J386" s="24">
        <f>EWMA!I391</f>
        <v>-1.3491714303647215E-2</v>
      </c>
      <c r="K386">
        <f t="shared" si="61"/>
        <v>4.9237693572143034E-4</v>
      </c>
      <c r="M386" s="18"/>
      <c r="P386" s="13" t="str">
        <f t="shared" si="56"/>
        <v>28/08/2024 16:00:00</v>
      </c>
      <c r="Q386" s="24">
        <f>EWMA!O391</f>
        <v>-6.4857711565898613E-3</v>
      </c>
      <c r="R386">
        <f t="shared" si="62"/>
        <v>2.4542902658810165E-4</v>
      </c>
      <c r="T386" s="18"/>
      <c r="W386" s="13" t="str">
        <f t="shared" si="57"/>
        <v>28/08/2024 16:00:00</v>
      </c>
      <c r="X386" s="24">
        <f>EWMA!U391</f>
        <v>-6.7582094605337954E-3</v>
      </c>
      <c r="Y386">
        <f t="shared" si="63"/>
        <v>7.5729517816103546E-4</v>
      </c>
      <c r="AA386" s="18"/>
      <c r="AD386" s="13" t="str">
        <f t="shared" si="58"/>
        <v>28/08/2024 16:00:00</v>
      </c>
      <c r="AE386" s="24">
        <f>EWMA!AA391</f>
        <v>-6.738584207877798E-3</v>
      </c>
      <c r="AF386">
        <f t="shared" si="64"/>
        <v>2.2357190953453457E-4</v>
      </c>
      <c r="AH386" s="18"/>
      <c r="AK386" s="13" t="str">
        <f t="shared" si="59"/>
        <v>28/08/2024 16:00:00</v>
      </c>
      <c r="AL386" s="24">
        <f>EWMA!AG391</f>
        <v>-1.2156801251683088E-2</v>
      </c>
      <c r="AM386">
        <f t="shared" si="65"/>
        <v>8.279247829428906E-4</v>
      </c>
      <c r="AO386" s="18"/>
    </row>
    <row r="387" spans="2:41" x14ac:dyDescent="0.2">
      <c r="B387" s="13" t="str">
        <f>EWMA!B392</f>
        <v>29/08/2024 16:00:00</v>
      </c>
      <c r="C387" s="24">
        <f>EWMA!C392</f>
        <v>1.4465054528776243E-2</v>
      </c>
      <c r="D387">
        <f t="shared" si="60"/>
        <v>2.2275999160123409E-4</v>
      </c>
      <c r="F387" s="18"/>
      <c r="I387" s="13" t="str">
        <f t="shared" si="55"/>
        <v>29/08/2024 16:00:00</v>
      </c>
      <c r="J387" s="24">
        <f>EWMA!I392</f>
        <v>7.6986266159294299E-3</v>
      </c>
      <c r="K387">
        <f t="shared" si="61"/>
        <v>4.7134005737081719E-4</v>
      </c>
      <c r="M387" s="18"/>
      <c r="P387" s="13" t="str">
        <f t="shared" si="56"/>
        <v>29/08/2024 16:00:00</v>
      </c>
      <c r="Q387" s="24">
        <f>EWMA!O392</f>
        <v>9.6790340528061774E-3</v>
      </c>
      <c r="R387">
        <f t="shared" si="62"/>
        <v>2.3509222602653633E-4</v>
      </c>
      <c r="T387" s="18"/>
      <c r="W387" s="13" t="str">
        <f t="shared" si="57"/>
        <v>29/08/2024 16:00:00</v>
      </c>
      <c r="X387" s="24">
        <f>EWMA!U392</f>
        <v>9.4907387488032784E-3</v>
      </c>
      <c r="Y387">
        <f t="shared" si="63"/>
        <v>6.9613254312218017E-4</v>
      </c>
      <c r="AA387" s="18"/>
      <c r="AD387" s="13" t="str">
        <f t="shared" si="58"/>
        <v>29/08/2024 16:00:00</v>
      </c>
      <c r="AE387" s="24">
        <f>EWMA!AA392</f>
        <v>1.889621624742327E-2</v>
      </c>
      <c r="AF387">
        <f t="shared" si="64"/>
        <v>2.1575511620853033E-4</v>
      </c>
      <c r="AH387" s="18"/>
      <c r="AK387" s="13" t="str">
        <f t="shared" si="59"/>
        <v>29/08/2024 16:00:00</v>
      </c>
      <c r="AL387" s="24">
        <f>EWMA!AG392</f>
        <v>3.4517434647636149E-3</v>
      </c>
      <c r="AM387">
        <f t="shared" si="65"/>
        <v>7.6990960843768158E-4</v>
      </c>
      <c r="AO387" s="18"/>
    </row>
    <row r="388" spans="2:41" x14ac:dyDescent="0.2">
      <c r="B388" s="13" t="str">
        <f>EWMA!B393</f>
        <v>30/08/2024 16:00:00</v>
      </c>
      <c r="C388" s="24">
        <f>EWMA!C393</f>
        <v>-3.4438448126052909E-3</v>
      </c>
      <c r="D388">
        <f t="shared" si="60"/>
        <v>2.3140568031508699E-4</v>
      </c>
      <c r="F388" s="18"/>
      <c r="I388" s="13" t="str">
        <f t="shared" si="55"/>
        <v>30/08/2024 16:00:00</v>
      </c>
      <c r="J388" s="24">
        <f>EWMA!I393</f>
        <v>3.639669324929494E-2</v>
      </c>
      <c r="K388">
        <f t="shared" si="61"/>
        <v>4.4013234412232198E-4</v>
      </c>
      <c r="M388" s="18"/>
      <c r="P388" s="13" t="str">
        <f t="shared" si="56"/>
        <v>30/08/2024 16:00:00</v>
      </c>
      <c r="Q388" s="24">
        <f>EWMA!O393</f>
        <v>3.5887230850758468E-3</v>
      </c>
      <c r="R388">
        <f t="shared" si="62"/>
        <v>2.309504366063734E-4</v>
      </c>
      <c r="T388" s="18"/>
      <c r="W388" s="13" t="str">
        <f t="shared" si="57"/>
        <v>30/08/2024 16:00:00</v>
      </c>
      <c r="X388" s="24">
        <f>EWMA!U393</f>
        <v>3.9914782119945001E-2</v>
      </c>
      <c r="Y388">
        <f t="shared" si="63"/>
        <v>6.4552580026850021E-4</v>
      </c>
      <c r="AA388" s="18"/>
      <c r="AD388" s="13" t="str">
        <f t="shared" si="58"/>
        <v>30/08/2024 16:00:00</v>
      </c>
      <c r="AE388" s="24">
        <f>EWMA!AA393</f>
        <v>5.2689565338368436E-3</v>
      </c>
      <c r="AF388">
        <f t="shared" si="64"/>
        <v>2.3988273276468543E-4</v>
      </c>
      <c r="AH388" s="18"/>
      <c r="AK388" s="13" t="str">
        <f t="shared" si="59"/>
        <v>30/08/2024 16:00:00</v>
      </c>
      <c r="AL388" s="24">
        <f>EWMA!AG393</f>
        <v>1.15560932177585E-2</v>
      </c>
      <c r="AM388">
        <f t="shared" si="65"/>
        <v>7.0410998174319235E-4</v>
      </c>
      <c r="AO388" s="18"/>
    </row>
    <row r="389" spans="2:41" x14ac:dyDescent="0.2">
      <c r="B389" s="13" t="str">
        <f>EWMA!B394</f>
        <v>03/09/2024 16:00:00</v>
      </c>
      <c r="C389" s="24">
        <f>EWMA!C394</f>
        <v>-2.7582154477457006E-2</v>
      </c>
      <c r="D389">
        <f t="shared" si="60"/>
        <v>2.1945100039219269E-4</v>
      </c>
      <c r="F389" s="18"/>
      <c r="I389" s="13" t="str">
        <f t="shared" si="55"/>
        <v>03/09/2024 16:00:00</v>
      </c>
      <c r="J389" s="24">
        <f>EWMA!I394</f>
        <v>-1.2685159527315687E-2</v>
      </c>
      <c r="K389">
        <f t="shared" si="61"/>
        <v>5.3857779046557661E-4</v>
      </c>
      <c r="M389" s="18"/>
      <c r="P389" s="13" t="str">
        <f t="shared" si="56"/>
        <v>03/09/2024 16:00:00</v>
      </c>
      <c r="Q389" s="24">
        <f>EWMA!O394</f>
        <v>-2.2488217425083962E-2</v>
      </c>
      <c r="R389">
        <f t="shared" si="62"/>
        <v>2.1914315749449237E-4</v>
      </c>
      <c r="T389" s="18"/>
      <c r="W389" s="13" t="str">
        <f t="shared" si="57"/>
        <v>03/09/2024 16:00:00</v>
      </c>
      <c r="X389" s="24">
        <f>EWMA!U394</f>
        <v>-3.9495054936448448E-2</v>
      </c>
      <c r="Y389">
        <f t="shared" si="63"/>
        <v>7.5027627151155599E-4</v>
      </c>
      <c r="AA389" s="18"/>
      <c r="AD389" s="13" t="str">
        <f t="shared" si="58"/>
        <v>03/09/2024 16:00:00</v>
      </c>
      <c r="AE389" s="24">
        <f>EWMA!AA394</f>
        <v>-2.5272940346918477E-3</v>
      </c>
      <c r="AF389">
        <f t="shared" si="64"/>
        <v>2.2867037216468803E-4</v>
      </c>
      <c r="AH389" s="18"/>
      <c r="AK389" s="13" t="str">
        <f t="shared" si="59"/>
        <v>03/09/2024 16:00:00</v>
      </c>
      <c r="AL389" s="24">
        <f>EWMA!AG394</f>
        <v>-0.1011328945814844</v>
      </c>
      <c r="AM389">
        <f t="shared" si="65"/>
        <v>6.5705197718167539E-4</v>
      </c>
      <c r="AO389" s="18"/>
    </row>
    <row r="390" spans="2:41" x14ac:dyDescent="0.2">
      <c r="B390" s="13" t="str">
        <f>EWMA!B395</f>
        <v>04/09/2024 16:00:00</v>
      </c>
      <c r="C390" s="24">
        <f>EWMA!C395</f>
        <v>-8.6561110342471426E-3</v>
      </c>
      <c r="D390">
        <f t="shared" si="60"/>
        <v>2.835758171623019E-4</v>
      </c>
      <c r="F390" s="18"/>
      <c r="I390" s="13" t="str">
        <f t="shared" si="55"/>
        <v>04/09/2024 16:00:00</v>
      </c>
      <c r="J390" s="24">
        <f>EWMA!I395</f>
        <v>-1.670614973915904E-2</v>
      </c>
      <c r="K390">
        <f t="shared" si="61"/>
        <v>5.1080972950959594E-4</v>
      </c>
      <c r="M390" s="18"/>
      <c r="P390" s="13" t="str">
        <f t="shared" si="56"/>
        <v>04/09/2024 16:00:00</v>
      </c>
      <c r="Q390" s="24">
        <f>EWMA!O395</f>
        <v>-1.8066267537149003E-2</v>
      </c>
      <c r="R390">
        <f t="shared" si="62"/>
        <v>2.5779577684155306E-4</v>
      </c>
      <c r="T390" s="18"/>
      <c r="W390" s="13" t="str">
        <f t="shared" si="57"/>
        <v>04/09/2024 16:00:00</v>
      </c>
      <c r="X390" s="24">
        <f>EWMA!U395</f>
        <v>-1.6799667957844129E-3</v>
      </c>
      <c r="Y390">
        <f t="shared" si="63"/>
        <v>8.4121898221001864E-4</v>
      </c>
      <c r="AA390" s="18"/>
      <c r="AD390" s="13" t="str">
        <f t="shared" si="58"/>
        <v>04/09/2024 16:00:00</v>
      </c>
      <c r="AE390" s="24">
        <f>EWMA!AA395</f>
        <v>2.1134210050277147E-3</v>
      </c>
      <c r="AF390">
        <f t="shared" si="64"/>
        <v>2.1644199258980126E-4</v>
      </c>
      <c r="AH390" s="18"/>
      <c r="AK390" s="13" t="str">
        <f t="shared" si="59"/>
        <v>04/09/2024 16:00:00</v>
      </c>
      <c r="AL390" s="24">
        <f>EWMA!AG395</f>
        <v>-1.4635521891903293E-3</v>
      </c>
      <c r="AM390">
        <f t="shared" si="65"/>
        <v>1.6240307374827618E-3</v>
      </c>
      <c r="AO390" s="18"/>
    </row>
    <row r="391" spans="2:41" x14ac:dyDescent="0.2">
      <c r="B391" s="13" t="str">
        <f>EWMA!B396</f>
        <v>05/09/2024 16:00:00</v>
      </c>
      <c r="C391" s="24">
        <f>EWMA!C396</f>
        <v>6.9038922325676197E-3</v>
      </c>
      <c r="D391">
        <f t="shared" si="60"/>
        <v>2.7271031198716539E-4</v>
      </c>
      <c r="F391" s="18"/>
      <c r="I391" s="13" t="str">
        <f t="shared" si="55"/>
        <v>05/09/2024 16:00:00</v>
      </c>
      <c r="J391" s="24">
        <f>EWMA!I396</f>
        <v>2.5968089783959206E-2</v>
      </c>
      <c r="K391">
        <f t="shared" si="61"/>
        <v>4.9763550951492012E-4</v>
      </c>
      <c r="M391" s="18"/>
      <c r="P391" s="13" t="str">
        <f t="shared" si="56"/>
        <v>05/09/2024 16:00:00</v>
      </c>
      <c r="Q391" s="24">
        <f>EWMA!O396</f>
        <v>-8.0565806805659394E-3</v>
      </c>
      <c r="R391">
        <f t="shared" si="62"/>
        <v>2.7465193752950937E-4</v>
      </c>
      <c r="T391" s="18"/>
      <c r="W391" s="13" t="str">
        <f t="shared" si="57"/>
        <v>05/09/2024 16:00:00</v>
      </c>
      <c r="X391" s="24">
        <f>EWMA!U396</f>
        <v>-5.4794657646255957E-3</v>
      </c>
      <c r="Y391">
        <f t="shared" si="63"/>
        <v>7.6737928460958069E-4</v>
      </c>
      <c r="AA391" s="18"/>
      <c r="AD391" s="13" t="str">
        <f t="shared" si="58"/>
        <v>05/09/2024 16:00:00</v>
      </c>
      <c r="AE391" s="24">
        <f>EWMA!AA396</f>
        <v>-1.2035543511344114E-2</v>
      </c>
      <c r="AF391">
        <f t="shared" si="64"/>
        <v>2.0524440349974142E-4</v>
      </c>
      <c r="AH391" s="18"/>
      <c r="AK391" s="13" t="str">
        <f t="shared" si="59"/>
        <v>05/09/2024 16:00:00</v>
      </c>
      <c r="AL391" s="24">
        <f>EWMA!AG396</f>
        <v>-8.2016353859857803E-3</v>
      </c>
      <c r="AM391">
        <f t="shared" si="65"/>
        <v>1.4718418408156385E-3</v>
      </c>
      <c r="AO391" s="18"/>
    </row>
    <row r="392" spans="2:41" x14ac:dyDescent="0.2">
      <c r="B392" s="13" t="str">
        <f>EWMA!B397</f>
        <v>06/09/2024 16:00:00</v>
      </c>
      <c r="C392" s="24">
        <f>EWMA!C397</f>
        <v>-7.0397402641122122E-3</v>
      </c>
      <c r="D392">
        <f t="shared" si="60"/>
        <v>2.6020517694701456E-4</v>
      </c>
      <c r="F392" s="18"/>
      <c r="I392" s="13" t="str">
        <f t="shared" si="55"/>
        <v>06/09/2024 16:00:00</v>
      </c>
      <c r="J392" s="24">
        <f>EWMA!I397</f>
        <v>-3.7223720332697573E-2</v>
      </c>
      <c r="K392">
        <f t="shared" si="61"/>
        <v>5.2529938384928896E-4</v>
      </c>
      <c r="M392" s="18"/>
      <c r="P392" s="13" t="str">
        <f t="shared" si="56"/>
        <v>06/09/2024 16:00:00</v>
      </c>
      <c r="Q392" s="24">
        <f>EWMA!O397</f>
        <v>-1.6959868389294652E-2</v>
      </c>
      <c r="R392">
        <f t="shared" si="62"/>
        <v>2.6367694391783714E-4</v>
      </c>
      <c r="T392" s="18"/>
      <c r="W392" s="13" t="str">
        <f t="shared" si="57"/>
        <v>06/09/2024 16:00:00</v>
      </c>
      <c r="X392" s="24">
        <f>EWMA!U397</f>
        <v>-2.9814540772483966E-2</v>
      </c>
      <c r="Y392">
        <f t="shared" si="63"/>
        <v>7.0364351040969682E-4</v>
      </c>
      <c r="AA392" s="18"/>
      <c r="AD392" s="13" t="str">
        <f t="shared" si="58"/>
        <v>06/09/2024 16:00:00</v>
      </c>
      <c r="AE392" s="24">
        <f>EWMA!AA397</f>
        <v>-2.6009999141474935E-3</v>
      </c>
      <c r="AF392">
        <f t="shared" si="64"/>
        <v>2.0920394536799139E-4</v>
      </c>
      <c r="AH392" s="18"/>
      <c r="AK392" s="13" t="str">
        <f t="shared" si="59"/>
        <v>06/09/2024 16:00:00</v>
      </c>
      <c r="AL392" s="24">
        <f>EWMA!AG397</f>
        <v>-1.6954412649714572E-2</v>
      </c>
      <c r="AM392">
        <f t="shared" si="65"/>
        <v>1.3413836663662645E-3</v>
      </c>
      <c r="AO392" s="18"/>
    </row>
    <row r="393" spans="2:41" x14ac:dyDescent="0.2">
      <c r="B393" s="13" t="str">
        <f>EWMA!B398</f>
        <v>09/09/2024 16:00:00</v>
      </c>
      <c r="C393" s="24">
        <f>EWMA!C398</f>
        <v>4.0748874310253498E-4</v>
      </c>
      <c r="D393">
        <f t="shared" si="60"/>
        <v>2.4913995797145401E-4</v>
      </c>
      <c r="F393" s="18"/>
      <c r="I393" s="13" t="str">
        <f t="shared" si="55"/>
        <v>09/09/2024 16:00:00</v>
      </c>
      <c r="J393" s="24">
        <f>EWMA!I398</f>
        <v>2.3127418533601885E-2</v>
      </c>
      <c r="K393">
        <f t="shared" si="61"/>
        <v>6.2131612495144872E-4</v>
      </c>
      <c r="M393" s="18"/>
      <c r="P393" s="13" t="str">
        <f t="shared" si="56"/>
        <v>09/09/2024 16:00:00</v>
      </c>
      <c r="Q393" s="24">
        <f>EWMA!O398</f>
        <v>1.2479542294290226E-2</v>
      </c>
      <c r="R393">
        <f t="shared" si="62"/>
        <v>2.760700867328697E-4</v>
      </c>
      <c r="T393" s="18"/>
      <c r="W393" s="13" t="str">
        <f t="shared" si="57"/>
        <v>09/09/2024 16:00:00</v>
      </c>
      <c r="X393" s="24">
        <f>EWMA!U398</f>
        <v>2.9814540772484049E-2</v>
      </c>
      <c r="Y393">
        <f t="shared" si="63"/>
        <v>7.3216095444767772E-4</v>
      </c>
      <c r="AA393" s="18"/>
      <c r="AD393" s="13" t="str">
        <f t="shared" si="58"/>
        <v>09/09/2024 16:00:00</v>
      </c>
      <c r="AE393" s="24">
        <f>EWMA!AA398</f>
        <v>2.2778987636715028E-2</v>
      </c>
      <c r="AF393">
        <f t="shared" si="64"/>
        <v>1.9896000323448075E-4</v>
      </c>
      <c r="AH393" s="18"/>
      <c r="AK393" s="13" t="str">
        <f t="shared" si="59"/>
        <v>09/09/2024 16:00:00</v>
      </c>
      <c r="AL393" s="24">
        <f>EWMA!AG398</f>
        <v>1.0401495956081645E-2</v>
      </c>
      <c r="AM393">
        <f t="shared" si="65"/>
        <v>1.2459876360381896E-3</v>
      </c>
      <c r="AO393" s="18"/>
    </row>
    <row r="394" spans="2:41" x14ac:dyDescent="0.2">
      <c r="B394" s="13" t="str">
        <f>EWMA!B399</f>
        <v>10/09/2024 16:00:00</v>
      </c>
      <c r="C394" s="24">
        <f>EWMA!C399</f>
        <v>-3.6279573600808664E-3</v>
      </c>
      <c r="D394">
        <f t="shared" si="60"/>
        <v>2.3424256522136788E-4</v>
      </c>
      <c r="F394" s="18"/>
      <c r="I394" s="13" t="str">
        <f t="shared" si="55"/>
        <v>10/09/2024 16:00:00</v>
      </c>
      <c r="J394" s="24">
        <f>EWMA!I399</f>
        <v>2.3384640734009244E-2</v>
      </c>
      <c r="K394">
        <f t="shared" si="61"/>
        <v>6.2266691248421722E-4</v>
      </c>
      <c r="M394" s="18"/>
      <c r="P394" s="13" t="str">
        <f t="shared" si="56"/>
        <v>10/09/2024 16:00:00</v>
      </c>
      <c r="Q394" s="24">
        <f>EWMA!O399</f>
        <v>-1.4864022632149506E-2</v>
      </c>
      <c r="R394">
        <f t="shared" si="62"/>
        <v>2.7403541825727636E-4</v>
      </c>
      <c r="T394" s="18"/>
      <c r="W394" s="13" t="str">
        <f t="shared" si="57"/>
        <v>10/09/2024 16:00:00</v>
      </c>
      <c r="X394" s="24">
        <f>EWMA!U399</f>
        <v>2.9542118974313827E-3</v>
      </c>
      <c r="Y394">
        <f t="shared" si="63"/>
        <v>7.5782665408186112E-4</v>
      </c>
      <c r="AA394" s="18"/>
      <c r="AD394" s="13" t="str">
        <f t="shared" si="58"/>
        <v>10/09/2024 16:00:00</v>
      </c>
      <c r="AE394" s="24">
        <f>EWMA!AA399</f>
        <v>1.9074776835054656E-3</v>
      </c>
      <c r="AF394">
        <f t="shared" si="64"/>
        <v>2.4094704186357124E-4</v>
      </c>
      <c r="AH394" s="18"/>
      <c r="AK394" s="13" t="str">
        <f t="shared" si="59"/>
        <v>10/09/2024 16:00:00</v>
      </c>
      <c r="AL394" s="24">
        <f>EWMA!AG399</f>
        <v>3.0016049620338586E-2</v>
      </c>
      <c r="AM394">
        <f t="shared" si="65"/>
        <v>1.1422069023355821E-3</v>
      </c>
      <c r="AO394" s="18"/>
    </row>
    <row r="395" spans="2:41" x14ac:dyDescent="0.2">
      <c r="B395" s="13" t="str">
        <f>EWMA!B400</f>
        <v>11/09/2024 16:00:00</v>
      </c>
      <c r="C395" s="24">
        <f>EWMA!C400</f>
        <v>1.1518522906548473E-2</v>
      </c>
      <c r="D395">
        <f t="shared" si="60"/>
        <v>2.2213438453909601E-4</v>
      </c>
      <c r="F395" s="18"/>
      <c r="I395" s="13" t="str">
        <f t="shared" ref="I395:I458" si="66">B395</f>
        <v>11/09/2024 16:00:00</v>
      </c>
      <c r="J395" s="24">
        <f>EWMA!I400</f>
        <v>2.7304138017527915E-2</v>
      </c>
      <c r="K395">
        <f t="shared" si="61"/>
        <v>6.2507889504739584E-4</v>
      </c>
      <c r="M395" s="18"/>
      <c r="P395" s="13" t="str">
        <f t="shared" ref="P395:P458" si="67">I395</f>
        <v>11/09/2024 16:00:00</v>
      </c>
      <c r="Q395" s="24">
        <f>EWMA!O400</f>
        <v>-2.5352228276012034E-3</v>
      </c>
      <c r="R395">
        <f t="shared" si="62"/>
        <v>2.787235839207204E-4</v>
      </c>
      <c r="T395" s="18"/>
      <c r="W395" s="13" t="str">
        <f t="shared" ref="W395:W458" si="68">P395</f>
        <v>11/09/2024 16:00:00</v>
      </c>
      <c r="X395" s="24">
        <f>EWMA!U400</f>
        <v>8.1838668913456966E-3</v>
      </c>
      <c r="Y395">
        <f t="shared" si="63"/>
        <v>6.9291663819344266E-4</v>
      </c>
      <c r="AA395" s="18"/>
      <c r="AD395" s="13" t="str">
        <f t="shared" ref="AD395:AD458" si="69">W395</f>
        <v>11/09/2024 16:00:00</v>
      </c>
      <c r="AE395" s="24">
        <f>EWMA!AA400</f>
        <v>3.2780168291900576E-4</v>
      </c>
      <c r="AF395">
        <f t="shared" si="64"/>
        <v>2.2721614840376462E-4</v>
      </c>
      <c r="AH395" s="18"/>
      <c r="AK395" s="13" t="str">
        <f t="shared" ref="AK395:AK458" si="70">AD395</f>
        <v>11/09/2024 16:00:00</v>
      </c>
      <c r="AL395" s="24">
        <f>EWMA!AG400</f>
        <v>3.8099846232270383E-2</v>
      </c>
      <c r="AM395">
        <f t="shared" si="65"/>
        <v>1.1280735259506932E-3</v>
      </c>
      <c r="AO395" s="18"/>
    </row>
    <row r="396" spans="2:41" x14ac:dyDescent="0.2">
      <c r="B396" s="13" t="str">
        <f>EWMA!B401</f>
        <v>12/09/2024 16:00:00</v>
      </c>
      <c r="C396" s="24">
        <f>EWMA!C401</f>
        <v>4.9390477622147076E-4</v>
      </c>
      <c r="D396">
        <f t="shared" si="60"/>
        <v>2.2318725631630961E-4</v>
      </c>
      <c r="F396" s="18"/>
      <c r="I396" s="13" t="str">
        <f t="shared" si="66"/>
        <v>12/09/2024 16:00:00</v>
      </c>
      <c r="J396" s="24">
        <f>EWMA!I401</f>
        <v>1.3350758164966741E-2</v>
      </c>
      <c r="K396">
        <f t="shared" si="61"/>
        <v>6.471151456711033E-4</v>
      </c>
      <c r="M396" s="18"/>
      <c r="P396" s="13" t="str">
        <f t="shared" si="67"/>
        <v>12/09/2024 16:00:00</v>
      </c>
      <c r="Q396" s="24">
        <f>EWMA!O401</f>
        <v>9.5998427518112807E-3</v>
      </c>
      <c r="R396">
        <f t="shared" si="62"/>
        <v>2.6149389673361408E-4</v>
      </c>
      <c r="T396" s="18"/>
      <c r="W396" s="13" t="str">
        <f t="shared" si="68"/>
        <v>12/09/2024 16:00:00</v>
      </c>
      <c r="X396" s="24">
        <f>EWMA!U401</f>
        <v>-8.362952609512435E-4</v>
      </c>
      <c r="Y396">
        <f t="shared" si="63"/>
        <v>6.4032187234680635E-4</v>
      </c>
      <c r="AA396" s="18"/>
      <c r="AD396" s="13" t="str">
        <f t="shared" si="69"/>
        <v>12/09/2024 16:00:00</v>
      </c>
      <c r="AE396" s="24">
        <f>EWMA!AA401</f>
        <v>8.0180784355965064E-3</v>
      </c>
      <c r="AF396">
        <f t="shared" si="64"/>
        <v>2.1450527788313567E-4</v>
      </c>
      <c r="AH396" s="18"/>
      <c r="AK396" s="13" t="str">
        <f t="shared" si="70"/>
        <v>12/09/2024 16:00:00</v>
      </c>
      <c r="AL396" s="24">
        <f>EWMA!AG401</f>
        <v>1.421096082681594E-2</v>
      </c>
      <c r="AM396">
        <f t="shared" si="65"/>
        <v>1.170411485665014E-3</v>
      </c>
      <c r="AO396" s="18"/>
    </row>
    <row r="397" spans="2:41" x14ac:dyDescent="0.2">
      <c r="B397" s="13" t="str">
        <f>EWMA!B402</f>
        <v>13/09/2024 16:00:00</v>
      </c>
      <c r="C397" s="24">
        <f>EWMA!C402</f>
        <v>-1.2127474704876769E-3</v>
      </c>
      <c r="D397">
        <f t="shared" ref="D397:D460" si="71">$B$4+$B$2*C396^2+D396*$B$3</f>
        <v>2.108929224380113E-4</v>
      </c>
      <c r="F397" s="18"/>
      <c r="I397" s="13" t="str">
        <f t="shared" si="66"/>
        <v>13/09/2024 16:00:00</v>
      </c>
      <c r="J397" s="24">
        <f>EWMA!I402</f>
        <v>-2.7309985112316283E-3</v>
      </c>
      <c r="K397">
        <f t="shared" ref="K397:K460" si="72">$B$4+$B$2*J396^2+K396*$B$3</f>
        <v>6.1022612303445422E-4</v>
      </c>
      <c r="M397" s="18"/>
      <c r="P397" s="13" t="str">
        <f t="shared" si="67"/>
        <v>13/09/2024 16:00:00</v>
      </c>
      <c r="Q397" s="24">
        <f>EWMA!O402</f>
        <v>1.0006516202248704E-2</v>
      </c>
      <c r="R397">
        <f t="shared" ref="R397:R460" si="73">$B$4+$B$2*Q396^2+R396*$B$3</f>
        <v>2.5455928357634894E-4</v>
      </c>
      <c r="T397" s="18"/>
      <c r="W397" s="13" t="str">
        <f t="shared" si="68"/>
        <v>13/09/2024 16:00:00</v>
      </c>
      <c r="X397" s="24">
        <f>EWMA!U402</f>
        <v>2.7642023955163429E-2</v>
      </c>
      <c r="Y397">
        <f t="shared" ref="Y397:Y460" si="74">$B$4+$B$2*X396^2+Y396*$B$3</f>
        <v>5.8635961709453145E-4</v>
      </c>
      <c r="AA397" s="18"/>
      <c r="AD397" s="13" t="str">
        <f t="shared" si="69"/>
        <v>13/09/2024 16:00:00</v>
      </c>
      <c r="AE397" s="24">
        <f>EWMA!AA402</f>
        <v>2.5368619448224998E-3</v>
      </c>
      <c r="AF397">
        <f t="shared" ref="AF397:AF460" si="75">$B$4+$B$2*AE396^2+AF396*$B$3</f>
        <v>2.0948306537889636E-4</v>
      </c>
      <c r="AH397" s="18"/>
      <c r="AK397" s="13" t="str">
        <f t="shared" si="70"/>
        <v>13/09/2024 16:00:00</v>
      </c>
      <c r="AL397" s="24">
        <f>EWMA!AG402</f>
        <v>3.13570299835274E-2</v>
      </c>
      <c r="AM397">
        <f t="shared" ref="AM397:AM460" si="76">$B$4+$B$2*AL396^2+AM396*$B$3</f>
        <v>1.0835634583465205E-3</v>
      </c>
      <c r="AO397" s="18"/>
    </row>
    <row r="398" spans="2:41" x14ac:dyDescent="0.2">
      <c r="B398" s="13" t="str">
        <f>EWMA!B403</f>
        <v>16/09/2024 16:00:00</v>
      </c>
      <c r="C398" s="24">
        <f>EWMA!C403</f>
        <v>-2.8168308751695719E-2</v>
      </c>
      <c r="D398">
        <f t="shared" si="71"/>
        <v>1.9995069112931782E-4</v>
      </c>
      <c r="F398" s="18"/>
      <c r="I398" s="13" t="str">
        <f t="shared" si="66"/>
        <v>16/09/2024 16:00:00</v>
      </c>
      <c r="J398" s="24">
        <f>EWMA!I403</f>
        <v>-8.6165647010935618E-3</v>
      </c>
      <c r="K398">
        <f t="shared" si="72"/>
        <v>5.599492714342695E-4</v>
      </c>
      <c r="M398" s="18"/>
      <c r="P398" s="13" t="str">
        <f t="shared" si="67"/>
        <v>16/09/2024 16:00:00</v>
      </c>
      <c r="Q398" s="24">
        <f>EWMA!O403</f>
        <v>1.0470559047259418E-2</v>
      </c>
      <c r="R398">
        <f t="shared" si="73"/>
        <v>2.4911539056559007E-4</v>
      </c>
      <c r="T398" s="18"/>
      <c r="W398" s="13" t="str">
        <f t="shared" si="68"/>
        <v>16/09/2024 16:00:00</v>
      </c>
      <c r="X398" s="24">
        <f>EWMA!U403</f>
        <v>-1.4550927908284066E-2</v>
      </c>
      <c r="Y398">
        <f t="shared" si="74"/>
        <v>6.1412416340393238E-4</v>
      </c>
      <c r="AA398" s="18"/>
      <c r="AD398" s="13" t="str">
        <f t="shared" si="69"/>
        <v>16/09/2024 16:00:00</v>
      </c>
      <c r="AE398" s="24">
        <f>EWMA!AA403</f>
        <v>8.7784474045765979E-3</v>
      </c>
      <c r="AF398">
        <f t="shared" si="75"/>
        <v>1.9917826133698482E-4</v>
      </c>
      <c r="AH398" s="18"/>
      <c r="AK398" s="13" t="str">
        <f t="shared" si="70"/>
        <v>16/09/2024 16:00:00</v>
      </c>
      <c r="AL398" s="24">
        <f>EWMA!AG403</f>
        <v>1.654770446265201E-2</v>
      </c>
      <c r="AM398">
        <f t="shared" si="76"/>
        <v>1.0835236128173128E-3</v>
      </c>
      <c r="AO398" s="18"/>
    </row>
    <row r="399" spans="2:41" x14ac:dyDescent="0.2">
      <c r="B399" s="13" t="str">
        <f>EWMA!B404</f>
        <v>17/09/2024 16:00:00</v>
      </c>
      <c r="C399" s="24">
        <f>EWMA!C404</f>
        <v>2.1703501858254429E-3</v>
      </c>
      <c r="D399">
        <f t="shared" si="71"/>
        <v>2.6929304927324698E-4</v>
      </c>
      <c r="F399" s="18"/>
      <c r="I399" s="13" t="str">
        <f t="shared" si="66"/>
        <v>17/09/2024 16:00:00</v>
      </c>
      <c r="J399" s="24">
        <f>EWMA!I404</f>
        <v>1.070564599760079E-2</v>
      </c>
      <c r="K399">
        <f t="shared" si="72"/>
        <v>5.2137812056373778E-4</v>
      </c>
      <c r="M399" s="18"/>
      <c r="P399" s="13" t="str">
        <f t="shared" si="67"/>
        <v>17/09/2024 16:00:00</v>
      </c>
      <c r="Q399" s="24">
        <f>EWMA!O404</f>
        <v>9.2470010911368684E-3</v>
      </c>
      <c r="R399">
        <f t="shared" si="73"/>
        <v>2.4516601585913253E-4</v>
      </c>
      <c r="T399" s="18"/>
      <c r="W399" s="13" t="str">
        <f t="shared" si="68"/>
        <v>17/09/2024 16:00:00</v>
      </c>
      <c r="X399" s="24">
        <f>EWMA!U404</f>
        <v>2.7689065345715646E-2</v>
      </c>
      <c r="Y399">
        <f t="shared" si="74"/>
        <v>5.8388258006767172E-4</v>
      </c>
      <c r="AA399" s="18"/>
      <c r="AD399" s="13" t="str">
        <f t="shared" si="69"/>
        <v>17/09/2024 16:00:00</v>
      </c>
      <c r="AE399" s="24">
        <f>EWMA!AA404</f>
        <v>6.568562718005295E-3</v>
      </c>
      <c r="AF399">
        <f t="shared" si="75"/>
        <v>1.9696577847534426E-4</v>
      </c>
      <c r="AH399" s="18"/>
      <c r="AK399" s="13" t="str">
        <f t="shared" si="70"/>
        <v>17/09/2024 16:00:00</v>
      </c>
      <c r="AL399" s="24">
        <f>EWMA!AG404</f>
        <v>9.8882148079523658E-3</v>
      </c>
      <c r="AM399">
        <f t="shared" si="76"/>
        <v>1.0125511655686337E-3</v>
      </c>
      <c r="AO399" s="18"/>
    </row>
    <row r="400" spans="2:41" x14ac:dyDescent="0.2">
      <c r="B400" s="13" t="str">
        <f>EWMA!B405</f>
        <v>18/09/2024 16:00:00</v>
      </c>
      <c r="C400" s="24">
        <f>EWMA!C405</f>
        <v>1.7829858819643829E-2</v>
      </c>
      <c r="D400">
        <f t="shared" si="71"/>
        <v>2.5283473923458876E-4</v>
      </c>
      <c r="F400" s="18"/>
      <c r="I400" s="13" t="str">
        <f t="shared" si="66"/>
        <v>18/09/2024 16:00:00</v>
      </c>
      <c r="J400" s="24">
        <f>EWMA!I405</f>
        <v>-2.410866132492018E-3</v>
      </c>
      <c r="K400">
        <f t="shared" si="72"/>
        <v>4.907002480213508E-4</v>
      </c>
      <c r="M400" s="18"/>
      <c r="P400" s="13" t="str">
        <f t="shared" si="67"/>
        <v>18/09/2024 16:00:00</v>
      </c>
      <c r="Q400" s="24">
        <f>EWMA!O405</f>
        <v>3.8278224697090757E-3</v>
      </c>
      <c r="R400">
        <f t="shared" si="73"/>
        <v>2.3919926212083063E-4</v>
      </c>
      <c r="T400" s="18"/>
      <c r="W400" s="13" t="str">
        <f t="shared" si="68"/>
        <v>18/09/2024 16:00:00</v>
      </c>
      <c r="X400" s="24">
        <f>EWMA!U405</f>
        <v>-2.2541313835997671E-2</v>
      </c>
      <c r="Y400">
        <f t="shared" si="74"/>
        <v>6.1215508918939293E-4</v>
      </c>
      <c r="AA400" s="18"/>
      <c r="AD400" s="13" t="str">
        <f t="shared" si="69"/>
        <v>18/09/2024 16:00:00</v>
      </c>
      <c r="AE400" s="24">
        <f>EWMA!AA405</f>
        <v>-1.2513344299010484E-2</v>
      </c>
      <c r="AF400">
        <f t="shared" si="75"/>
        <v>1.9158337078563944E-4</v>
      </c>
      <c r="AH400" s="18"/>
      <c r="AK400" s="13" t="str">
        <f t="shared" si="70"/>
        <v>18/09/2024 16:00:00</v>
      </c>
      <c r="AL400" s="24">
        <f>EWMA!AG405</f>
        <v>-4.4825256847157106E-3</v>
      </c>
      <c r="AM400">
        <f t="shared" si="76"/>
        <v>9.3107275045262476E-4</v>
      </c>
      <c r="AO400" s="18"/>
    </row>
    <row r="401" spans="2:41" x14ac:dyDescent="0.2">
      <c r="B401" s="13" t="str">
        <f>EWMA!B406</f>
        <v>19/09/2024 16:00:00</v>
      </c>
      <c r="C401" s="24">
        <f>EWMA!C406</f>
        <v>3.6395154910179209E-2</v>
      </c>
      <c r="D401">
        <f t="shared" si="71"/>
        <v>2.6933847282527214E-4</v>
      </c>
      <c r="F401" s="18"/>
      <c r="I401" s="13" t="str">
        <f t="shared" si="66"/>
        <v>19/09/2024 16:00:00</v>
      </c>
      <c r="J401" s="24">
        <f>EWMA!I406</f>
        <v>1.8283793947953479E-2</v>
      </c>
      <c r="K401">
        <f t="shared" si="72"/>
        <v>4.5221139264729483E-4</v>
      </c>
      <c r="M401" s="18"/>
      <c r="P401" s="13" t="str">
        <f t="shared" si="67"/>
        <v>19/09/2024 16:00:00</v>
      </c>
      <c r="Q401" s="24">
        <f>EWMA!O406</f>
        <v>7.1292913142723775E-3</v>
      </c>
      <c r="R401">
        <f t="shared" si="73"/>
        <v>2.2674441187241443E-4</v>
      </c>
      <c r="T401" s="18"/>
      <c r="W401" s="13" t="str">
        <f t="shared" si="68"/>
        <v>19/09/2024 16:00:00</v>
      </c>
      <c r="X401" s="24">
        <f>EWMA!U406</f>
        <v>2.3745407900802366E-2</v>
      </c>
      <c r="Y401">
        <f t="shared" si="74"/>
        <v>6.1174558210740754E-4</v>
      </c>
      <c r="AA401" s="18"/>
      <c r="AD401" s="13" t="str">
        <f t="shared" si="69"/>
        <v>19/09/2024 16:00:00</v>
      </c>
      <c r="AE401" s="24">
        <f>EWMA!AA406</f>
        <v>-3.543338694176619E-3</v>
      </c>
      <c r="AF401">
        <f t="shared" si="75"/>
        <v>1.9808184642373234E-4</v>
      </c>
      <c r="AH401" s="18"/>
      <c r="AK401" s="13" t="str">
        <f t="shared" si="70"/>
        <v>19/09/2024 16:00:00</v>
      </c>
      <c r="AL401" s="24">
        <f>EWMA!AG406</f>
        <v>3.9973034445294861E-2</v>
      </c>
      <c r="AM401">
        <f t="shared" si="76"/>
        <v>8.4997457812836525E-4</v>
      </c>
      <c r="AO401" s="18"/>
    </row>
    <row r="402" spans="2:41" x14ac:dyDescent="0.2">
      <c r="B402" s="13" t="str">
        <f>EWMA!B407</f>
        <v>20/09/2024 16:00:00</v>
      </c>
      <c r="C402" s="24">
        <f>EWMA!C407</f>
        <v>-2.9317193422724623E-3</v>
      </c>
      <c r="D402">
        <f t="shared" si="71"/>
        <v>3.8485210956328421E-4</v>
      </c>
      <c r="F402" s="18"/>
      <c r="I402" s="13" t="str">
        <f t="shared" si="66"/>
        <v>20/09/2024 16:00:00</v>
      </c>
      <c r="J402" s="24">
        <f>EWMA!I407</f>
        <v>9.070238081436522E-3</v>
      </c>
      <c r="K402">
        <f t="shared" si="72"/>
        <v>4.5041662252443053E-4</v>
      </c>
      <c r="M402" s="18"/>
      <c r="P402" s="13" t="str">
        <f t="shared" si="67"/>
        <v>20/09/2024 16:00:00</v>
      </c>
      <c r="Q402" s="24">
        <f>EWMA!O407</f>
        <v>4.7476608942500966E-3</v>
      </c>
      <c r="R402">
        <f t="shared" si="73"/>
        <v>2.1915214188155698E-4</v>
      </c>
      <c r="T402" s="18"/>
      <c r="W402" s="13" t="str">
        <f t="shared" si="68"/>
        <v>20/09/2024 16:00:00</v>
      </c>
      <c r="X402" s="24">
        <f>EWMA!U407</f>
        <v>1.176366870420611E-2</v>
      </c>
      <c r="Y402">
        <f t="shared" si="74"/>
        <v>6.1694982509020633E-4</v>
      </c>
      <c r="AA402" s="18"/>
      <c r="AD402" s="13" t="str">
        <f t="shared" si="69"/>
        <v>20/09/2024 16:00:00</v>
      </c>
      <c r="AE402" s="24">
        <f>EWMA!AA407</f>
        <v>-5.4780625260368999E-4</v>
      </c>
      <c r="AF402">
        <f t="shared" si="75"/>
        <v>1.895290611389875E-4</v>
      </c>
      <c r="AH402" s="18"/>
      <c r="AK402" s="13" t="str">
        <f t="shared" si="70"/>
        <v>20/09/2024 16:00:00</v>
      </c>
      <c r="AL402" s="24">
        <f>EWMA!AG407</f>
        <v>0.20124606947112003</v>
      </c>
      <c r="AM402">
        <f t="shared" si="76"/>
        <v>9.3474549015712849E-4</v>
      </c>
      <c r="AO402" s="18"/>
    </row>
    <row r="403" spans="2:41" x14ac:dyDescent="0.2">
      <c r="B403" s="13" t="str">
        <f>EWMA!B408</f>
        <v>23/09/2024 16:00:00</v>
      </c>
      <c r="C403" s="24">
        <f>EWMA!C408</f>
        <v>-7.6099516083320351E-3</v>
      </c>
      <c r="D403">
        <f t="shared" si="71"/>
        <v>3.5722631048731271E-4</v>
      </c>
      <c r="F403" s="18"/>
      <c r="I403" s="13" t="str">
        <f t="shared" si="66"/>
        <v>23/09/2024 16:00:00</v>
      </c>
      <c r="J403" s="24">
        <f>EWMA!I408</f>
        <v>1.1829545440414976E-2</v>
      </c>
      <c r="K403">
        <f t="shared" si="72"/>
        <v>4.2360105946514755E-4</v>
      </c>
      <c r="M403" s="18"/>
      <c r="P403" s="13" t="str">
        <f t="shared" si="67"/>
        <v>23/09/2024 16:00:00</v>
      </c>
      <c r="Q403" s="24">
        <f>EWMA!O408</f>
        <v>1.2686890036803525E-2</v>
      </c>
      <c r="R403">
        <f t="shared" si="73"/>
        <v>2.0949073068719527E-4</v>
      </c>
      <c r="T403" s="18"/>
      <c r="W403" s="13" t="str">
        <f t="shared" si="68"/>
        <v>23/09/2024 16:00:00</v>
      </c>
      <c r="X403" s="24">
        <f>EWMA!U408</f>
        <v>-6.7621578279848027E-3</v>
      </c>
      <c r="Y403">
        <f t="shared" si="74"/>
        <v>5.7909184888035826E-4</v>
      </c>
      <c r="AA403" s="18"/>
      <c r="AD403" s="13" t="str">
        <f t="shared" si="69"/>
        <v>23/09/2024 16:00:00</v>
      </c>
      <c r="AE403" s="24">
        <f>EWMA!AA408</f>
        <v>8.890025010226614E-3</v>
      </c>
      <c r="AF403">
        <f t="shared" si="75"/>
        <v>1.8060616119316552E-4</v>
      </c>
      <c r="AH403" s="18"/>
      <c r="AK403" s="13" t="str">
        <f t="shared" si="70"/>
        <v>23/09/2024 16:00:00</v>
      </c>
      <c r="AL403" s="24">
        <f>EWMA!AG408</f>
        <v>8.3577912792263398E-3</v>
      </c>
      <c r="AM403">
        <f t="shared" si="76"/>
        <v>4.900863989094081E-3</v>
      </c>
      <c r="AO403" s="18"/>
    </row>
    <row r="404" spans="2:41" x14ac:dyDescent="0.2">
      <c r="B404" s="13" t="str">
        <f>EWMA!B409</f>
        <v>24/09/2024 16:00:00</v>
      </c>
      <c r="C404" s="24">
        <f>EWMA!C409</f>
        <v>3.9661606724042875E-3</v>
      </c>
      <c r="D404">
        <f t="shared" si="71"/>
        <v>3.3729423667301666E-4</v>
      </c>
      <c r="F404" s="18"/>
      <c r="I404" s="13" t="str">
        <f t="shared" si="66"/>
        <v>24/09/2024 16:00:00</v>
      </c>
      <c r="J404" s="24">
        <f>EWMA!I409</f>
        <v>4.1254125997637956E-4</v>
      </c>
      <c r="K404">
        <f t="shared" si="72"/>
        <v>4.0523336866981827E-4</v>
      </c>
      <c r="M404" s="18"/>
      <c r="P404" s="13" t="str">
        <f t="shared" si="67"/>
        <v>24/09/2024 16:00:00</v>
      </c>
      <c r="Q404" s="24">
        <f>EWMA!O409</f>
        <v>-6.1019019487092944E-4</v>
      </c>
      <c r="R404">
        <f t="shared" si="73"/>
        <v>2.1463576592723664E-4</v>
      </c>
      <c r="T404" s="18"/>
      <c r="W404" s="13" t="str">
        <f t="shared" si="68"/>
        <v>24/09/2024 16:00:00</v>
      </c>
      <c r="X404" s="24">
        <f>EWMA!U409</f>
        <v>2.3918687903200205E-3</v>
      </c>
      <c r="Y404">
        <f t="shared" si="74"/>
        <v>5.3575488457354966E-4</v>
      </c>
      <c r="AA404" s="18"/>
      <c r="AD404" s="13" t="str">
        <f t="shared" si="69"/>
        <v>24/09/2024 16:00:00</v>
      </c>
      <c r="AE404" s="24">
        <f>EWMA!AA409</f>
        <v>-1.9766018560486345E-2</v>
      </c>
      <c r="AF404">
        <f t="shared" si="75"/>
        <v>1.8044800921660211E-4</v>
      </c>
      <c r="AH404" s="18"/>
      <c r="AK404" s="13" t="str">
        <f t="shared" si="70"/>
        <v>24/09/2024 16:00:00</v>
      </c>
      <c r="AL404" s="24">
        <f>EWMA!AG409</f>
        <v>-1.4218527467802259E-2</v>
      </c>
      <c r="AM404">
        <f t="shared" si="76"/>
        <v>4.4277621591645878E-3</v>
      </c>
      <c r="AO404" s="18"/>
    </row>
    <row r="405" spans="2:41" x14ac:dyDescent="0.2">
      <c r="B405" s="13" t="str">
        <f>EWMA!B410</f>
        <v>25/09/2024 16:00:00</v>
      </c>
      <c r="C405" s="24">
        <f>EWMA!C410</f>
        <v>-4.407817777012997E-3</v>
      </c>
      <c r="D405">
        <f t="shared" si="71"/>
        <v>3.151376987492973E-4</v>
      </c>
      <c r="F405" s="18"/>
      <c r="I405" s="13" t="str">
        <f t="shared" si="66"/>
        <v>25/09/2024 16:00:00</v>
      </c>
      <c r="J405" s="24">
        <f>EWMA!I410</f>
        <v>-7.3999664959074384E-3</v>
      </c>
      <c r="K405">
        <f t="shared" si="72"/>
        <v>3.7472704913000632E-4</v>
      </c>
      <c r="M405" s="18"/>
      <c r="P405" s="13" t="str">
        <f t="shared" si="67"/>
        <v>25/09/2024 16:00:00</v>
      </c>
      <c r="Q405" s="24">
        <f>EWMA!O410</f>
        <v>-2.3884190723021313E-2</v>
      </c>
      <c r="R405">
        <f t="shared" si="73"/>
        <v>2.032094188185384E-4</v>
      </c>
      <c r="T405" s="18"/>
      <c r="W405" s="13" t="str">
        <f t="shared" si="68"/>
        <v>25/09/2024 16:00:00</v>
      </c>
      <c r="X405" s="24">
        <f>EWMA!U410</f>
        <v>-6.7918758890072439E-3</v>
      </c>
      <c r="Y405">
        <f t="shared" si="74"/>
        <v>4.9275144253679674E-4</v>
      </c>
      <c r="AA405" s="18"/>
      <c r="AD405" s="13" t="str">
        <f t="shared" si="69"/>
        <v>25/09/2024 16:00:00</v>
      </c>
      <c r="AE405" s="24">
        <f>EWMA!AA410</f>
        <v>4.1766536976704707E-3</v>
      </c>
      <c r="AF405">
        <f t="shared" si="75"/>
        <v>2.1146885031334814E-4</v>
      </c>
      <c r="AH405" s="18"/>
      <c r="AK405" s="13" t="str">
        <f t="shared" si="70"/>
        <v>25/09/2024 16:00:00</v>
      </c>
      <c r="AL405" s="24">
        <f>EWMA!AG410</f>
        <v>3.6297196532461919E-2</v>
      </c>
      <c r="AM405">
        <f t="shared" si="76"/>
        <v>4.0152005739181144E-3</v>
      </c>
      <c r="AO405" s="18"/>
    </row>
    <row r="406" spans="2:41" x14ac:dyDescent="0.2">
      <c r="B406" s="13" t="str">
        <f>EWMA!B411</f>
        <v>26/09/2024 16:00:00</v>
      </c>
      <c r="C406" s="24">
        <f>EWMA!C411</f>
        <v>5.0673178998415468E-3</v>
      </c>
      <c r="D406">
        <f t="shared" si="71"/>
        <v>2.9556662034128174E-4</v>
      </c>
      <c r="F406" s="18"/>
      <c r="I406" s="13" t="str">
        <f t="shared" si="66"/>
        <v>26/09/2024 16:00:00</v>
      </c>
      <c r="J406" s="24">
        <f>EWMA!I411</f>
        <v>-7.141212031286758E-3</v>
      </c>
      <c r="K406">
        <f t="shared" si="72"/>
        <v>3.5272974703597402E-4</v>
      </c>
      <c r="M406" s="18"/>
      <c r="P406" s="13" t="str">
        <f t="shared" si="67"/>
        <v>26/09/2024 16:00:00</v>
      </c>
      <c r="Q406" s="24">
        <f>EWMA!O411</f>
        <v>-1.3848311951997417E-2</v>
      </c>
      <c r="R406">
        <f t="shared" si="73"/>
        <v>2.4992822904033982E-4</v>
      </c>
      <c r="T406" s="18"/>
      <c r="W406" s="13" t="str">
        <f t="shared" si="68"/>
        <v>26/09/2024 16:00:00</v>
      </c>
      <c r="X406" s="24">
        <f>EWMA!U411</f>
        <v>6.5364998512840153E-2</v>
      </c>
      <c r="Y406">
        <f t="shared" si="74"/>
        <v>4.5808879479645841E-4</v>
      </c>
      <c r="AA406" s="18"/>
      <c r="AD406" s="13" t="str">
        <f t="shared" si="69"/>
        <v>26/09/2024 16:00:00</v>
      </c>
      <c r="AE406" s="24">
        <f>EWMA!AA411</f>
        <v>3.7115631154949675E-3</v>
      </c>
      <c r="AF406">
        <f t="shared" si="75"/>
        <v>2.0206623444863316E-4</v>
      </c>
      <c r="AH406" s="18"/>
      <c r="AK406" s="13" t="str">
        <f t="shared" si="70"/>
        <v>26/09/2024 16:00:00</v>
      </c>
      <c r="AL406" s="24">
        <f>EWMA!AG411</f>
        <v>-2.3440828492234222E-2</v>
      </c>
      <c r="AM406">
        <f t="shared" si="76"/>
        <v>3.7554159892731133E-3</v>
      </c>
      <c r="AO406" s="18"/>
    </row>
    <row r="407" spans="2:41" x14ac:dyDescent="0.2">
      <c r="B407" s="13" t="str">
        <f>EWMA!B412</f>
        <v>27/09/2024 16:00:00</v>
      </c>
      <c r="C407" s="24">
        <f>EWMA!C412</f>
        <v>1.1860052783758518E-3</v>
      </c>
      <c r="D407">
        <f t="shared" si="71"/>
        <v>2.7857747259980652E-4</v>
      </c>
      <c r="F407" s="18"/>
      <c r="I407" s="13" t="str">
        <f t="shared" si="66"/>
        <v>27/09/2024 16:00:00</v>
      </c>
      <c r="J407" s="24">
        <f>EWMA!I412</f>
        <v>-1.6828398081453401E-2</v>
      </c>
      <c r="K407">
        <f t="shared" si="72"/>
        <v>3.3255595329081782E-4</v>
      </c>
      <c r="M407" s="18"/>
      <c r="P407" s="13" t="str">
        <f t="shared" si="67"/>
        <v>27/09/2024 16:00:00</v>
      </c>
      <c r="Q407" s="24">
        <f>EWMA!O412</f>
        <v>2.4350723141031014E-2</v>
      </c>
      <c r="R407">
        <f t="shared" si="73"/>
        <v>2.5411106277080457E-4</v>
      </c>
      <c r="T407" s="18"/>
      <c r="W407" s="13" t="str">
        <f t="shared" si="68"/>
        <v>27/09/2024 16:00:00</v>
      </c>
      <c r="X407" s="24">
        <f>EWMA!U412</f>
        <v>-1.4944002687165789E-2</v>
      </c>
      <c r="Y407">
        <f t="shared" si="74"/>
        <v>8.4949549254482071E-4</v>
      </c>
      <c r="AA407" s="18"/>
      <c r="AD407" s="13" t="str">
        <f t="shared" si="69"/>
        <v>27/09/2024 16:00:00</v>
      </c>
      <c r="AE407" s="24">
        <f>EWMA!AA412</f>
        <v>4.8126317620484664E-3</v>
      </c>
      <c r="AF407">
        <f t="shared" si="75"/>
        <v>1.9323704332274699E-4</v>
      </c>
      <c r="AH407" s="18"/>
      <c r="AK407" s="13" t="str">
        <f t="shared" si="70"/>
        <v>27/09/2024 16:00:00</v>
      </c>
      <c r="AL407" s="24">
        <f>EWMA!AG412</f>
        <v>8.9534233359188787E-4</v>
      </c>
      <c r="AM407">
        <f t="shared" si="76"/>
        <v>3.4448161396615864E-3</v>
      </c>
      <c r="AO407" s="18"/>
    </row>
    <row r="408" spans="2:41" x14ac:dyDescent="0.2">
      <c r="B408" s="13" t="str">
        <f>EWMA!B413</f>
        <v>30/09/2024 16:00:00</v>
      </c>
      <c r="C408" s="24">
        <f>EWMA!C413</f>
        <v>2.2614301672448562E-2</v>
      </c>
      <c r="D408">
        <f t="shared" si="71"/>
        <v>2.6086037212572874E-4</v>
      </c>
      <c r="F408" s="18"/>
      <c r="I408" s="13" t="str">
        <f t="shared" si="66"/>
        <v>30/09/2024 16:00:00</v>
      </c>
      <c r="J408" s="24">
        <f>EWMA!I413</f>
        <v>-8.7630803891826266E-3</v>
      </c>
      <c r="K408">
        <f t="shared" si="72"/>
        <v>3.376170242106571E-4</v>
      </c>
      <c r="M408" s="18"/>
      <c r="P408" s="13" t="str">
        <f t="shared" si="67"/>
        <v>30/09/2024 16:00:00</v>
      </c>
      <c r="Q408" s="24">
        <f>EWMA!O413</f>
        <v>1.2160281010773577E-2</v>
      </c>
      <c r="R408">
        <f t="shared" si="73"/>
        <v>2.9798979866561804E-4</v>
      </c>
      <c r="T408" s="18"/>
      <c r="W408" s="13" t="str">
        <f t="shared" si="68"/>
        <v>30/09/2024 16:00:00</v>
      </c>
      <c r="X408" s="24">
        <f>EWMA!U413</f>
        <v>-1.6332383408152646E-2</v>
      </c>
      <c r="Y408">
        <f t="shared" si="74"/>
        <v>7.9687603168953182E-4</v>
      </c>
      <c r="AA408" s="18"/>
      <c r="AD408" s="13" t="str">
        <f t="shared" si="69"/>
        <v>30/09/2024 16:00:00</v>
      </c>
      <c r="AE408" s="24">
        <f>EWMA!AA413</f>
        <v>3.240703260964667E-4</v>
      </c>
      <c r="AF408">
        <f t="shared" si="75"/>
        <v>1.8622924982388979E-4</v>
      </c>
      <c r="AH408" s="18"/>
      <c r="AK408" s="13" t="str">
        <f t="shared" si="70"/>
        <v>30/09/2024 16:00:00</v>
      </c>
      <c r="AL408" s="24">
        <f>EWMA!AG413</f>
        <v>1.1682466238802843E-2</v>
      </c>
      <c r="AM408">
        <f t="shared" si="76"/>
        <v>3.1104146814684356E-3</v>
      </c>
      <c r="AO408" s="18"/>
    </row>
    <row r="409" spans="2:41" x14ac:dyDescent="0.2">
      <c r="B409" s="13" t="str">
        <f>EWMA!B414</f>
        <v>01/10/2024 16:00:00</v>
      </c>
      <c r="C409" s="24">
        <f>EWMA!C414</f>
        <v>-2.9574682195956357E-2</v>
      </c>
      <c r="D409">
        <f t="shared" si="71"/>
        <v>2.9590988485996001E-4</v>
      </c>
      <c r="F409" s="18"/>
      <c r="I409" s="13" t="str">
        <f t="shared" si="66"/>
        <v>01/10/2024 16:00:00</v>
      </c>
      <c r="J409" s="24">
        <f>EWMA!I414</f>
        <v>-6.4610142382361662E-3</v>
      </c>
      <c r="K409">
        <f t="shared" si="72"/>
        <v>3.2153371166449452E-4</v>
      </c>
      <c r="M409" s="18"/>
      <c r="P409" s="13" t="str">
        <f t="shared" si="67"/>
        <v>01/10/2024 16:00:00</v>
      </c>
      <c r="Q409" s="24">
        <f>EWMA!O414</f>
        <v>1.636565468751161E-2</v>
      </c>
      <c r="R409">
        <f t="shared" si="73"/>
        <v>2.9297658350076617E-4</v>
      </c>
      <c r="T409" s="18"/>
      <c r="W409" s="13" t="str">
        <f t="shared" si="68"/>
        <v>01/10/2024 16:00:00</v>
      </c>
      <c r="X409" s="24">
        <f>EWMA!U414</f>
        <v>-2.2728251077556064E-2</v>
      </c>
      <c r="Y409">
        <f t="shared" si="74"/>
        <v>7.5386043583214519E-4</v>
      </c>
      <c r="AA409" s="18"/>
      <c r="AD409" s="13" t="str">
        <f t="shared" si="69"/>
        <v>01/10/2024 16:00:00</v>
      </c>
      <c r="AE409" s="24">
        <f>EWMA!AA414</f>
        <v>5.211185519067311E-3</v>
      </c>
      <c r="AF409">
        <f t="shared" si="75"/>
        <v>1.7761682594886517E-4</v>
      </c>
      <c r="AH409" s="18"/>
      <c r="AK409" s="13" t="str">
        <f t="shared" si="70"/>
        <v>01/10/2024 16:00:00</v>
      </c>
      <c r="AL409" s="24">
        <f>EWMA!AG414</f>
        <v>2.1270516361899743E-2</v>
      </c>
      <c r="AM409">
        <f t="shared" si="76"/>
        <v>2.823019850263449E-3</v>
      </c>
      <c r="AO409" s="18"/>
    </row>
    <row r="410" spans="2:41" x14ac:dyDescent="0.2">
      <c r="B410" s="13" t="str">
        <f>EWMA!B415</f>
        <v>02/10/2024 16:00:00</v>
      </c>
      <c r="C410" s="24">
        <f>EWMA!C415</f>
        <v>2.5166131739495158E-3</v>
      </c>
      <c r="D410">
        <f t="shared" si="71"/>
        <v>3.6377633245483038E-4</v>
      </c>
      <c r="F410" s="18"/>
      <c r="I410" s="13" t="str">
        <f t="shared" si="66"/>
        <v>02/10/2024 16:00:00</v>
      </c>
      <c r="J410" s="24">
        <f>EWMA!I415</f>
        <v>-2.0005954386805615E-3</v>
      </c>
      <c r="K410">
        <f t="shared" si="72"/>
        <v>3.0355439354961872E-4</v>
      </c>
      <c r="M410" s="18"/>
      <c r="P410" s="13" t="str">
        <f t="shared" si="67"/>
        <v>02/10/2024 16:00:00</v>
      </c>
      <c r="Q410" s="24">
        <f>EWMA!O415</f>
        <v>8.3153647272651635E-3</v>
      </c>
      <c r="R410">
        <f t="shared" si="73"/>
        <v>3.0045971213919759E-4</v>
      </c>
      <c r="T410" s="18"/>
      <c r="W410" s="13" t="str">
        <f t="shared" si="68"/>
        <v>02/10/2024 16:00:00</v>
      </c>
      <c r="X410" s="24">
        <f>EWMA!U415</f>
        <v>-3.5735594908650249E-3</v>
      </c>
      <c r="Y410">
        <f t="shared" si="74"/>
        <v>7.4012656621935756E-4</v>
      </c>
      <c r="AA410" s="18"/>
      <c r="AD410" s="13" t="str">
        <f t="shared" si="69"/>
        <v>02/10/2024 16:00:00</v>
      </c>
      <c r="AE410" s="24">
        <f>EWMA!AA415</f>
        <v>-1.6331471949876056E-3</v>
      </c>
      <c r="AF410">
        <f t="shared" si="75"/>
        <v>1.7257051724080169E-4</v>
      </c>
      <c r="AH410" s="18"/>
      <c r="AK410" s="13" t="str">
        <f t="shared" si="70"/>
        <v>02/10/2024 16:00:00</v>
      </c>
      <c r="AL410" s="24">
        <f>EWMA!AG415</f>
        <v>-8.6630638763200338E-4</v>
      </c>
      <c r="AM410">
        <f t="shared" si="76"/>
        <v>2.5959568275185801E-3</v>
      </c>
      <c r="AO410" s="18"/>
    </row>
    <row r="411" spans="2:41" x14ac:dyDescent="0.2">
      <c r="B411" s="13" t="str">
        <f>EWMA!B416</f>
        <v>03/10/2024 16:00:00</v>
      </c>
      <c r="C411" s="24">
        <f>EWMA!C416</f>
        <v>-4.9066293598749146E-3</v>
      </c>
      <c r="D411">
        <f t="shared" si="71"/>
        <v>3.3803197006261279E-4</v>
      </c>
      <c r="F411" s="18"/>
      <c r="I411" s="13" t="str">
        <f t="shared" si="66"/>
        <v>03/10/2024 16:00:00</v>
      </c>
      <c r="J411" s="24">
        <f>EWMA!I416</f>
        <v>-1.5270802860601217E-2</v>
      </c>
      <c r="K411">
        <f t="shared" si="72"/>
        <v>2.8359915238171721E-4</v>
      </c>
      <c r="M411" s="18"/>
      <c r="P411" s="13" t="str">
        <f t="shared" si="67"/>
        <v>03/10/2024 16:00:00</v>
      </c>
      <c r="Q411" s="24">
        <f>EWMA!O416</f>
        <v>1.9854407581031785E-3</v>
      </c>
      <c r="R411">
        <f t="shared" si="73"/>
        <v>2.8732757852707139E-4</v>
      </c>
      <c r="T411" s="18"/>
      <c r="W411" s="13" t="str">
        <f t="shared" si="68"/>
        <v>03/10/2024 16:00:00</v>
      </c>
      <c r="X411" s="24">
        <f>EWMA!U416</f>
        <v>9.9393706622200062E-4</v>
      </c>
      <c r="Y411">
        <f t="shared" si="74"/>
        <v>6.7739081463757706E-4</v>
      </c>
      <c r="AA411" s="18"/>
      <c r="AD411" s="13" t="str">
        <f t="shared" si="69"/>
        <v>03/10/2024 16:00:00</v>
      </c>
      <c r="AE411" s="24">
        <f>EWMA!AA416</f>
        <v>-1.2114605636961806E-3</v>
      </c>
      <c r="AF411">
        <f t="shared" si="75"/>
        <v>1.6558015582102798E-4</v>
      </c>
      <c r="AH411" s="18"/>
      <c r="AK411" s="13" t="str">
        <f t="shared" si="70"/>
        <v>03/10/2024 16:00:00</v>
      </c>
      <c r="AL411" s="24">
        <f>EWMA!AG416</f>
        <v>4.4189593844094925E-2</v>
      </c>
      <c r="AM411">
        <f t="shared" si="76"/>
        <v>2.346436185937534E-3</v>
      </c>
      <c r="AO411" s="18"/>
    </row>
    <row r="412" spans="2:41" x14ac:dyDescent="0.2">
      <c r="B412" s="13" t="str">
        <f>EWMA!B417</f>
        <v>04/10/2024 16:00:00</v>
      </c>
      <c r="C412" s="24">
        <f>EWMA!C417</f>
        <v>4.9948166697781288E-3</v>
      </c>
      <c r="D412">
        <f t="shared" si="71"/>
        <v>3.1663603347370788E-4</v>
      </c>
      <c r="F412" s="18"/>
      <c r="I412" s="13" t="str">
        <f t="shared" si="66"/>
        <v>04/10/2024 16:00:00</v>
      </c>
      <c r="J412" s="24">
        <f>EWMA!I417</f>
        <v>2.4697974247552355E-2</v>
      </c>
      <c r="K412">
        <f t="shared" si="72"/>
        <v>2.8855664717003456E-4</v>
      </c>
      <c r="M412" s="18"/>
      <c r="P412" s="13" t="str">
        <f t="shared" si="67"/>
        <v>04/10/2024 16:00:00</v>
      </c>
      <c r="Q412" s="24">
        <f>EWMA!O417</f>
        <v>-3.3775984956269591E-3</v>
      </c>
      <c r="R412">
        <f t="shared" si="73"/>
        <v>2.6898897875496245E-4</v>
      </c>
      <c r="T412" s="18"/>
      <c r="W412" s="13" t="str">
        <f t="shared" si="68"/>
        <v>04/10/2024 16:00:00</v>
      </c>
      <c r="X412" s="24">
        <f>EWMA!U417</f>
        <v>-3.5828063803241285E-3</v>
      </c>
      <c r="Y412">
        <f t="shared" si="74"/>
        <v>6.1975051438382597E-4</v>
      </c>
      <c r="AA412" s="18"/>
      <c r="AD412" s="13" t="str">
        <f t="shared" si="69"/>
        <v>04/10/2024 16:00:00</v>
      </c>
      <c r="AE412" s="24">
        <f>EWMA!AA417</f>
        <v>5.5003311930455776E-3</v>
      </c>
      <c r="AF412">
        <f t="shared" si="75"/>
        <v>1.591688892322518E-4</v>
      </c>
      <c r="AH412" s="18"/>
      <c r="AK412" s="13" t="str">
        <f t="shared" si="70"/>
        <v>04/10/2024 16:00:00</v>
      </c>
      <c r="AL412" s="24">
        <f>EWMA!AG417</f>
        <v>2.8959724229519496E-2</v>
      </c>
      <c r="AM412">
        <f t="shared" si="76"/>
        <v>2.3170450605523012E-3</v>
      </c>
      <c r="AO412" s="18"/>
    </row>
    <row r="413" spans="2:41" x14ac:dyDescent="0.2">
      <c r="B413" s="13" t="str">
        <f>EWMA!B418</f>
        <v>07/10/2024 16:00:00</v>
      </c>
      <c r="C413" s="24">
        <f>EWMA!C418</f>
        <v>-2.2788562247735331E-2</v>
      </c>
      <c r="D413">
        <f t="shared" si="71"/>
        <v>2.9746700000082528E-4</v>
      </c>
      <c r="F413" s="18"/>
      <c r="I413" s="13" t="str">
        <f t="shared" si="66"/>
        <v>07/10/2024 16:00:00</v>
      </c>
      <c r="J413" s="24">
        <f>EWMA!I418</f>
        <v>-3.1093408991279631E-2</v>
      </c>
      <c r="K413">
        <f t="shared" si="72"/>
        <v>3.3069387574694221E-4</v>
      </c>
      <c r="M413" s="18"/>
      <c r="P413" s="13" t="str">
        <f t="shared" si="67"/>
        <v>07/10/2024 16:00:00</v>
      </c>
      <c r="Q413" s="24">
        <f>EWMA!O418</f>
        <v>2.5177247779303324E-3</v>
      </c>
      <c r="R413">
        <f t="shared" si="73"/>
        <v>2.5323078395747089E-4</v>
      </c>
      <c r="T413" s="18"/>
      <c r="W413" s="13" t="str">
        <f t="shared" si="68"/>
        <v>07/10/2024 16:00:00</v>
      </c>
      <c r="X413" s="24">
        <f>EWMA!U418</f>
        <v>1.3948393214943805E-3</v>
      </c>
      <c r="Y413">
        <f t="shared" si="74"/>
        <v>5.6905898473627147E-4</v>
      </c>
      <c r="AA413" s="18"/>
      <c r="AD413" s="13" t="str">
        <f t="shared" si="69"/>
        <v>07/10/2024 16:00:00</v>
      </c>
      <c r="AE413" s="24">
        <f>EWMA!AA418</f>
        <v>-1.2942546689905889E-2</v>
      </c>
      <c r="AF413">
        <f t="shared" si="75"/>
        <v>1.562770620958678E-4</v>
      </c>
      <c r="AH413" s="18"/>
      <c r="AK413" s="13" t="str">
        <f t="shared" si="70"/>
        <v>07/10/2024 16:00:00</v>
      </c>
      <c r="AL413" s="24">
        <f>EWMA!AG418</f>
        <v>-2.4678603162025935E-2</v>
      </c>
      <c r="AM413">
        <f t="shared" si="76"/>
        <v>2.1791987305857332E-3</v>
      </c>
      <c r="AO413" s="18"/>
    </row>
    <row r="414" spans="2:41" x14ac:dyDescent="0.2">
      <c r="B414" s="13" t="str">
        <f>EWMA!B419</f>
        <v>08/10/2024 16:00:00</v>
      </c>
      <c r="C414" s="24">
        <f>EWMA!C419</f>
        <v>1.8236772344019592E-2</v>
      </c>
      <c r="D414">
        <f t="shared" si="71"/>
        <v>3.2964696374689485E-4</v>
      </c>
      <c r="F414" s="18"/>
      <c r="I414" s="13" t="str">
        <f t="shared" si="66"/>
        <v>08/10/2024 16:00:00</v>
      </c>
      <c r="J414" s="24">
        <f>EWMA!I419</f>
        <v>1.0563478509569246E-2</v>
      </c>
      <c r="K414">
        <f t="shared" si="72"/>
        <v>4.0429482844127438E-4</v>
      </c>
      <c r="M414" s="18"/>
      <c r="P414" s="13" t="str">
        <f t="shared" si="67"/>
        <v>08/10/2024 16:00:00</v>
      </c>
      <c r="Q414" s="24">
        <f>EWMA!O419</f>
        <v>-1.5807178767515043E-2</v>
      </c>
      <c r="R414">
        <f t="shared" si="73"/>
        <v>2.3854153597803815E-4</v>
      </c>
      <c r="T414" s="18"/>
      <c r="W414" s="13" t="str">
        <f t="shared" si="68"/>
        <v>08/10/2024 16:00:00</v>
      </c>
      <c r="X414" s="24">
        <f>EWMA!U419</f>
        <v>-3.9904282799658975E-3</v>
      </c>
      <c r="Y414">
        <f t="shared" si="74"/>
        <v>5.2234762448011025E-4</v>
      </c>
      <c r="AA414" s="18"/>
      <c r="AD414" s="13" t="str">
        <f t="shared" si="69"/>
        <v>08/10/2024 16:00:00</v>
      </c>
      <c r="AE414" s="24">
        <f>EWMA!AA419</f>
        <v>1.1655803981505224E-2</v>
      </c>
      <c r="AF414">
        <f t="shared" si="75"/>
        <v>1.6739863227312668E-4</v>
      </c>
      <c r="AH414" s="18"/>
      <c r="AK414" s="13" t="str">
        <f t="shared" si="70"/>
        <v>08/10/2024 16:00:00</v>
      </c>
      <c r="AL414" s="24">
        <f>EWMA!AG419</f>
        <v>2.9751791817971122E-3</v>
      </c>
      <c r="AM414">
        <f t="shared" si="76"/>
        <v>2.0321761125954496E-3</v>
      </c>
      <c r="AO414" s="18"/>
    </row>
    <row r="415" spans="2:41" x14ac:dyDescent="0.2">
      <c r="B415" s="13" t="str">
        <f>EWMA!B420</f>
        <v>09/10/2024 16:00:00</v>
      </c>
      <c r="C415" s="24">
        <f>EWMA!C420</f>
        <v>1.6560524302640989E-2</v>
      </c>
      <c r="D415">
        <f t="shared" si="71"/>
        <v>3.3993692812626437E-4</v>
      </c>
      <c r="F415" s="18"/>
      <c r="I415" s="13" t="str">
        <f t="shared" si="66"/>
        <v>09/10/2024 16:00:00</v>
      </c>
      <c r="J415" s="24">
        <f>EWMA!I420</f>
        <v>1.3319395582079016E-2</v>
      </c>
      <c r="K415">
        <f t="shared" si="72"/>
        <v>3.8502293754853235E-4</v>
      </c>
      <c r="M415" s="18"/>
      <c r="P415" s="13" t="str">
        <f t="shared" si="67"/>
        <v>09/10/2024 16:00:00</v>
      </c>
      <c r="Q415" s="24">
        <f>EWMA!O420</f>
        <v>6.0321898729689093E-3</v>
      </c>
      <c r="R415">
        <f t="shared" si="73"/>
        <v>2.4967157377000078E-4</v>
      </c>
      <c r="T415" s="18"/>
      <c r="W415" s="13" t="str">
        <f t="shared" si="68"/>
        <v>09/10/2024 16:00:00</v>
      </c>
      <c r="X415" s="24">
        <f>EWMA!U420</f>
        <v>-2.5922877252412886E-2</v>
      </c>
      <c r="Y415">
        <f t="shared" si="74"/>
        <v>4.8170505458263032E-4</v>
      </c>
      <c r="AA415" s="18"/>
      <c r="AD415" s="13" t="str">
        <f t="shared" si="69"/>
        <v>09/10/2024 16:00:00</v>
      </c>
      <c r="AE415" s="24">
        <f>EWMA!AA420</f>
        <v>5.7973502657506712E-3</v>
      </c>
      <c r="AF415">
        <f t="shared" si="75"/>
        <v>1.7424318711363124E-4</v>
      </c>
      <c r="AH415" s="18"/>
      <c r="AK415" s="13" t="str">
        <f t="shared" si="70"/>
        <v>09/10/2024 16:00:00</v>
      </c>
      <c r="AL415" s="24">
        <f>EWMA!AG420</f>
        <v>-6.3196019806257483E-2</v>
      </c>
      <c r="AM415">
        <f t="shared" si="76"/>
        <v>1.8398435819353275E-3</v>
      </c>
      <c r="AO415" s="18"/>
    </row>
    <row r="416" spans="2:41" x14ac:dyDescent="0.2">
      <c r="B416" s="13" t="str">
        <f>EWMA!B421</f>
        <v>10/10/2024 16:00:00</v>
      </c>
      <c r="C416" s="24">
        <f>EWMA!C421</f>
        <v>-2.1806454626626935E-3</v>
      </c>
      <c r="D416">
        <f t="shared" si="71"/>
        <v>3.4336558932177691E-4</v>
      </c>
      <c r="F416" s="18"/>
      <c r="I416" s="13" t="str">
        <f t="shared" si="66"/>
        <v>10/10/2024 16:00:00</v>
      </c>
      <c r="J416" s="24">
        <f>EWMA!I421</f>
        <v>7.9608833108684232E-3</v>
      </c>
      <c r="K416">
        <f t="shared" si="72"/>
        <v>3.7425949959783749E-4</v>
      </c>
      <c r="M416" s="18"/>
      <c r="P416" s="13" t="str">
        <f t="shared" si="67"/>
        <v>10/10/2024 16:00:00</v>
      </c>
      <c r="Q416" s="24">
        <f>EWMA!O421</f>
        <v>6.4608743744976535E-3</v>
      </c>
      <c r="R416">
        <f t="shared" si="73"/>
        <v>2.3834278398616343E-4</v>
      </c>
      <c r="T416" s="18"/>
      <c r="W416" s="13" t="str">
        <f t="shared" si="68"/>
        <v>10/10/2024 16:00:00</v>
      </c>
      <c r="X416" s="24">
        <f>EWMA!U421</f>
        <v>-6.7936442454572627E-3</v>
      </c>
      <c r="Y416">
        <f t="shared" si="74"/>
        <v>5.1072738567303788E-4</v>
      </c>
      <c r="AA416" s="18"/>
      <c r="AD416" s="13" t="str">
        <f t="shared" si="69"/>
        <v>10/10/2024 16:00:00</v>
      </c>
      <c r="AE416" s="24">
        <f>EWMA!AA421</f>
        <v>-3.8678565610521694E-3</v>
      </c>
      <c r="AF416">
        <f t="shared" si="75"/>
        <v>1.7017945931990152E-4</v>
      </c>
      <c r="AH416" s="18"/>
      <c r="AK416" s="13" t="str">
        <f t="shared" si="70"/>
        <v>10/10/2024 16:00:00</v>
      </c>
      <c r="AL416" s="24">
        <f>EWMA!AG421</f>
        <v>1.1437503586708975E-4</v>
      </c>
      <c r="AM416">
        <f t="shared" si="76"/>
        <v>2.0651929783078444E-3</v>
      </c>
      <c r="AO416" s="18"/>
    </row>
    <row r="417" spans="2:41" x14ac:dyDescent="0.2">
      <c r="B417" s="13" t="str">
        <f>EWMA!B422</f>
        <v>11/10/2024 16:00:00</v>
      </c>
      <c r="C417" s="24">
        <f>EWMA!C422</f>
        <v>-6.5266663272085766E-3</v>
      </c>
      <c r="D417">
        <f t="shared" si="71"/>
        <v>3.1950450430079055E-4</v>
      </c>
      <c r="F417" s="18"/>
      <c r="I417" s="13" t="str">
        <f t="shared" si="66"/>
        <v>11/10/2024 16:00:00</v>
      </c>
      <c r="J417" s="24">
        <f>EWMA!I422</f>
        <v>1.1558974943777681E-2</v>
      </c>
      <c r="K417">
        <f t="shared" si="72"/>
        <v>3.5317048219030367E-4</v>
      </c>
      <c r="M417" s="18"/>
      <c r="P417" s="13" t="str">
        <f t="shared" si="67"/>
        <v>11/10/2024 16:00:00</v>
      </c>
      <c r="Q417" s="24">
        <f>EWMA!O422</f>
        <v>5.2973240019548312E-3</v>
      </c>
      <c r="R417">
        <f t="shared" si="73"/>
        <v>2.2868237792682879E-4</v>
      </c>
      <c r="T417" s="18"/>
      <c r="W417" s="13" t="str">
        <f t="shared" si="68"/>
        <v>11/10/2024 16:00:00</v>
      </c>
      <c r="X417" s="24">
        <f>EWMA!U422</f>
        <v>1.2929887676353133E-2</v>
      </c>
      <c r="Y417">
        <f t="shared" si="74"/>
        <v>4.7426954578305073E-4</v>
      </c>
      <c r="AA417" s="18"/>
      <c r="AD417" s="13" t="str">
        <f t="shared" si="69"/>
        <v>11/10/2024 16:00:00</v>
      </c>
      <c r="AE417" s="24">
        <f>EWMA!AA422</f>
        <v>8.4776770392137341E-3</v>
      </c>
      <c r="AF417">
        <f t="shared" si="75"/>
        <v>1.6465739522240951E-4</v>
      </c>
      <c r="AH417" s="18"/>
      <c r="AK417" s="13" t="str">
        <f t="shared" si="70"/>
        <v>11/10/2024 16:00:00</v>
      </c>
      <c r="AL417" s="24">
        <f>EWMA!AG422</f>
        <v>1.4796024187587603E-2</v>
      </c>
      <c r="AM417">
        <f t="shared" si="76"/>
        <v>1.868674988511081E-3</v>
      </c>
      <c r="AO417" s="18"/>
    </row>
    <row r="418" spans="2:41" x14ac:dyDescent="0.2">
      <c r="B418" s="13" t="str">
        <f>EWMA!B423</f>
        <v>14/10/2024 16:00:00</v>
      </c>
      <c r="C418" s="24">
        <f>EWMA!C423</f>
        <v>1.6345574774742577E-2</v>
      </c>
      <c r="D418">
        <f t="shared" si="71"/>
        <v>3.0181336523160435E-4</v>
      </c>
      <c r="F418" s="18"/>
      <c r="I418" s="13" t="str">
        <f t="shared" si="66"/>
        <v>14/10/2024 16:00:00</v>
      </c>
      <c r="J418" s="24">
        <f>EWMA!I423</f>
        <v>-6.8020243128913537E-3</v>
      </c>
      <c r="K418">
        <f t="shared" si="72"/>
        <v>3.4121308804729828E-4</v>
      </c>
      <c r="M418" s="18"/>
      <c r="P418" s="13" t="str">
        <f t="shared" si="67"/>
        <v>14/10/2024 16:00:00</v>
      </c>
      <c r="Q418" s="24">
        <f>EWMA!O423</f>
        <v>2.3746713006062353E-3</v>
      </c>
      <c r="R418">
        <f t="shared" si="73"/>
        <v>2.1862002367585326E-4</v>
      </c>
      <c r="T418" s="18"/>
      <c r="W418" s="13" t="str">
        <f t="shared" si="68"/>
        <v>14/10/2024 16:00:00</v>
      </c>
      <c r="X418" s="24">
        <f>EWMA!U423</f>
        <v>2.9535044852005216E-2</v>
      </c>
      <c r="Y418">
        <f t="shared" si="74"/>
        <v>4.5355911891705781E-4</v>
      </c>
      <c r="AA418" s="18"/>
      <c r="AD418" s="13" t="str">
        <f t="shared" si="69"/>
        <v>14/10/2024 16:00:00</v>
      </c>
      <c r="AE418" s="24">
        <f>EWMA!AA423</f>
        <v>8.7222532908897404E-3</v>
      </c>
      <c r="AF418">
        <f t="shared" si="75"/>
        <v>1.653780377881644E-4</v>
      </c>
      <c r="AH418" s="18"/>
      <c r="AK418" s="13" t="str">
        <f t="shared" si="70"/>
        <v>14/10/2024 16:00:00</v>
      </c>
      <c r="AL418" s="24">
        <f>EWMA!AG423</f>
        <v>2.0522692177304399E-2</v>
      </c>
      <c r="AM418">
        <f t="shared" si="76"/>
        <v>1.7136975336125777E-3</v>
      </c>
      <c r="AO418" s="18"/>
    </row>
    <row r="419" spans="2:41" x14ac:dyDescent="0.2">
      <c r="B419" s="13" t="str">
        <f>EWMA!B424</f>
        <v>15/10/2024 16:00:00</v>
      </c>
      <c r="C419" s="24">
        <f>EWMA!C424</f>
        <v>1.0964314934501682E-2</v>
      </c>
      <c r="D419">
        <f t="shared" si="71"/>
        <v>3.0834713840192137E-4</v>
      </c>
      <c r="F419" s="18"/>
      <c r="I419" s="13" t="str">
        <f t="shared" si="66"/>
        <v>15/10/2024 16:00:00</v>
      </c>
      <c r="J419" s="24">
        <f>EWMA!I424</f>
        <v>7.9950967667933388E-4</v>
      </c>
      <c r="K419">
        <f t="shared" si="72"/>
        <v>3.2171807004249196E-4</v>
      </c>
      <c r="M419" s="18"/>
      <c r="P419" s="13" t="str">
        <f t="shared" si="67"/>
        <v>15/10/2024 16:00:00</v>
      </c>
      <c r="Q419" s="24">
        <f>EWMA!O424</f>
        <v>-2.7045820642250078E-2</v>
      </c>
      <c r="R419">
        <f t="shared" si="73"/>
        <v>2.0732187129617687E-4</v>
      </c>
      <c r="T419" s="18"/>
      <c r="W419" s="13" t="str">
        <f t="shared" si="68"/>
        <v>15/10/2024 16:00:00</v>
      </c>
      <c r="X419" s="24">
        <f>EWMA!U424</f>
        <v>0</v>
      </c>
      <c r="Y419">
        <f t="shared" si="74"/>
        <v>5.054263712775584E-4</v>
      </c>
      <c r="AA419" s="18"/>
      <c r="AD419" s="13" t="str">
        <f t="shared" si="69"/>
        <v>15/10/2024 16:00:00</v>
      </c>
      <c r="AE419" s="24">
        <f>EWMA!AA424</f>
        <v>1.1243824479010489E-3</v>
      </c>
      <c r="AF419">
        <f t="shared" si="75"/>
        <v>1.6644724347932144E-4</v>
      </c>
      <c r="AH419" s="18"/>
      <c r="AK419" s="13" t="str">
        <f t="shared" si="70"/>
        <v>15/10/2024 16:00:00</v>
      </c>
      <c r="AL419" s="24">
        <f>EWMA!AG424</f>
        <v>-2.0785667177411236E-2</v>
      </c>
      <c r="AM419">
        <f t="shared" si="76"/>
        <v>1.5944416578627715E-3</v>
      </c>
      <c r="AO419" s="18"/>
    </row>
    <row r="420" spans="2:41" x14ac:dyDescent="0.2">
      <c r="B420" s="13" t="str">
        <f>EWMA!B425</f>
        <v>16/10/2024 16:00:00</v>
      </c>
      <c r="C420" s="24">
        <f>EWMA!C425</f>
        <v>-8.8912382656501972E-3</v>
      </c>
      <c r="D420">
        <f t="shared" si="71"/>
        <v>2.9953284259795758E-4</v>
      </c>
      <c r="F420" s="18"/>
      <c r="I420" s="13" t="str">
        <f t="shared" si="66"/>
        <v>16/10/2024 16:00:00</v>
      </c>
      <c r="J420" s="24">
        <f>EWMA!I425</f>
        <v>-4.2714571859473289E-3</v>
      </c>
      <c r="K420">
        <f t="shared" si="72"/>
        <v>2.9961017821835041E-4</v>
      </c>
      <c r="M420" s="18"/>
      <c r="P420" s="13" t="str">
        <f t="shared" si="67"/>
        <v>16/10/2024 16:00:00</v>
      </c>
      <c r="Q420" s="24">
        <f>EWMA!O425</f>
        <v>6.7462982709898056E-3</v>
      </c>
      <c r="R420">
        <f t="shared" si="73"/>
        <v>2.6973001082364757E-4</v>
      </c>
      <c r="T420" s="18"/>
      <c r="W420" s="13" t="str">
        <f t="shared" si="68"/>
        <v>16/10/2024 16:00:00</v>
      </c>
      <c r="X420" s="24">
        <f>EWMA!U425</f>
        <v>1.434914054857247E-2</v>
      </c>
      <c r="Y420">
        <f t="shared" si="74"/>
        <v>4.6488373414975707E-4</v>
      </c>
      <c r="AA420" s="18"/>
      <c r="AD420" s="13" t="str">
        <f t="shared" si="69"/>
        <v>16/10/2024 16:00:00</v>
      </c>
      <c r="AE420" s="24">
        <f>EWMA!AA425</f>
        <v>1.3394893314206173E-2</v>
      </c>
      <c r="AF420">
        <f t="shared" si="75"/>
        <v>1.5992893007789967E-4</v>
      </c>
      <c r="AH420" s="18"/>
      <c r="AK420" s="13" t="str">
        <f t="shared" si="70"/>
        <v>16/10/2024 16:00:00</v>
      </c>
      <c r="AL420" s="24">
        <f>EWMA!AG425</f>
        <v>5.0015002612614441E-2</v>
      </c>
      <c r="AM420">
        <f t="shared" si="76"/>
        <v>1.4881975676378598E-3</v>
      </c>
      <c r="AO420" s="18"/>
    </row>
    <row r="421" spans="2:41" x14ac:dyDescent="0.2">
      <c r="B421" s="13" t="str">
        <f>EWMA!B426</f>
        <v>17/10/2024 16:00:00</v>
      </c>
      <c r="C421" s="24">
        <f>EWMA!C426</f>
        <v>1.5950685596858294E-3</v>
      </c>
      <c r="D421">
        <f t="shared" si="71"/>
        <v>2.874841795865936E-4</v>
      </c>
      <c r="F421" s="18"/>
      <c r="I421" s="13" t="str">
        <f t="shared" si="66"/>
        <v>17/10/2024 16:00:00</v>
      </c>
      <c r="J421" s="24">
        <f>EWMA!I426</f>
        <v>3.4186241296195259E-3</v>
      </c>
      <c r="K421">
        <f t="shared" si="72"/>
        <v>2.8147351259214307E-4</v>
      </c>
      <c r="M421" s="18"/>
      <c r="P421" s="13" t="str">
        <f t="shared" si="67"/>
        <v>17/10/2024 16:00:00</v>
      </c>
      <c r="Q421" s="24">
        <f>EWMA!O426</f>
        <v>1.6470882140925982E-2</v>
      </c>
      <c r="R421">
        <f t="shared" si="73"/>
        <v>2.5730780865194968E-4</v>
      </c>
      <c r="T421" s="18"/>
      <c r="W421" s="13" t="str">
        <f t="shared" si="68"/>
        <v>17/10/2024 16:00:00</v>
      </c>
      <c r="X421" s="24">
        <f>EWMA!U426</f>
        <v>-6.4611091142889208E-3</v>
      </c>
      <c r="Y421">
        <f t="shared" si="74"/>
        <v>4.489830852046597E-4</v>
      </c>
      <c r="AA421" s="18"/>
      <c r="AD421" s="13" t="str">
        <f t="shared" si="69"/>
        <v>17/10/2024 16:00:00</v>
      </c>
      <c r="AE421" s="24">
        <f>EWMA!AA426</f>
        <v>-6.0321261181303708E-4</v>
      </c>
      <c r="AF421">
        <f t="shared" si="75"/>
        <v>1.7187655952829173E-4</v>
      </c>
      <c r="AH421" s="18"/>
      <c r="AK421" s="13" t="str">
        <f t="shared" si="70"/>
        <v>17/10/2024 16:00:00</v>
      </c>
      <c r="AL421" s="24">
        <f>EWMA!AG426</f>
        <v>-3.1218506165140381E-2</v>
      </c>
      <c r="AM421">
        <f t="shared" si="76"/>
        <v>1.599502844503148E-3</v>
      </c>
      <c r="AO421" s="18"/>
    </row>
    <row r="422" spans="2:41" x14ac:dyDescent="0.2">
      <c r="B422" s="13" t="str">
        <f>EWMA!B427</f>
        <v>18/10/2024 16:00:00</v>
      </c>
      <c r="C422" s="24">
        <f>EWMA!C427</f>
        <v>1.2201799678228265E-2</v>
      </c>
      <c r="D422">
        <f t="shared" si="71"/>
        <v>2.6899016055646145E-4</v>
      </c>
      <c r="F422" s="18"/>
      <c r="I422" s="13" t="str">
        <f t="shared" si="66"/>
        <v>18/10/2024 16:00:00</v>
      </c>
      <c r="J422" s="24">
        <f>EWMA!I427</f>
        <v>7.7552709951155497E-3</v>
      </c>
      <c r="K422">
        <f t="shared" si="72"/>
        <v>2.6449474355693558E-4</v>
      </c>
      <c r="M422" s="18"/>
      <c r="P422" s="13" t="str">
        <f t="shared" si="67"/>
        <v>18/10/2024 16:00:00</v>
      </c>
      <c r="Q422" s="24">
        <f>EWMA!O427</f>
        <v>-2.9806281381376779E-3</v>
      </c>
      <c r="R422">
        <f t="shared" si="73"/>
        <v>2.6870331073715163E-4</v>
      </c>
      <c r="T422" s="18"/>
      <c r="W422" s="13" t="str">
        <f t="shared" si="68"/>
        <v>18/10/2024 16:00:00</v>
      </c>
      <c r="X422" s="24">
        <f>EWMA!U427</f>
        <v>-4.7253484264261798E-3</v>
      </c>
      <c r="Y422">
        <f t="shared" si="74"/>
        <v>4.1825895232351309E-4</v>
      </c>
      <c r="AA422" s="18"/>
      <c r="AD422" s="13" t="str">
        <f t="shared" si="69"/>
        <v>18/10/2024 16:00:00</v>
      </c>
      <c r="AE422" s="24">
        <f>EWMA!AA427</f>
        <v>5.0092328800442239E-3</v>
      </c>
      <c r="AF422">
        <f t="shared" si="75"/>
        <v>1.6472528648226755E-4</v>
      </c>
      <c r="AH422" s="18"/>
      <c r="AK422" s="13" t="str">
        <f t="shared" si="70"/>
        <v>18/10/2024 16:00:00</v>
      </c>
      <c r="AL422" s="24">
        <f>EWMA!AG427</f>
        <v>-3.8421799889281558E-3</v>
      </c>
      <c r="AM422">
        <f t="shared" si="76"/>
        <v>1.5470023268198067E-3</v>
      </c>
      <c r="AO422" s="18"/>
    </row>
    <row r="423" spans="2:41" x14ac:dyDescent="0.2">
      <c r="B423" s="13" t="str">
        <f>EWMA!B428</f>
        <v>21/10/2024 16:00:00</v>
      </c>
      <c r="C423" s="24">
        <f>EWMA!C428</f>
        <v>6.278123615677908E-3</v>
      </c>
      <c r="D423">
        <f t="shared" si="71"/>
        <v>2.6697804720037703E-4</v>
      </c>
      <c r="F423" s="18"/>
      <c r="I423" s="13" t="str">
        <f t="shared" si="66"/>
        <v>21/10/2024 16:00:00</v>
      </c>
      <c r="J423" s="24">
        <f>EWMA!I428</f>
        <v>4.2321325289130293E-4</v>
      </c>
      <c r="K423">
        <f t="shared" si="72"/>
        <v>2.5405909057968248E-4</v>
      </c>
      <c r="M423" s="18"/>
      <c r="P423" s="13" t="str">
        <f t="shared" si="67"/>
        <v>21/10/2024 16:00:00</v>
      </c>
      <c r="Q423" s="24">
        <f>EWMA!O428</f>
        <v>8.6198327785244361E-4</v>
      </c>
      <c r="R423">
        <f t="shared" si="73"/>
        <v>2.527213052317358E-4</v>
      </c>
      <c r="T423" s="18"/>
      <c r="W423" s="13" t="str">
        <f t="shared" si="68"/>
        <v>21/10/2024 16:00:00</v>
      </c>
      <c r="X423" s="24">
        <f>EWMA!U428</f>
        <v>3.3494268334349599E-3</v>
      </c>
      <c r="Y423">
        <f t="shared" si="74"/>
        <v>3.8866572557705163E-4</v>
      </c>
      <c r="AA423" s="18"/>
      <c r="AD423" s="13" t="str">
        <f t="shared" si="69"/>
        <v>21/10/2024 16:00:00</v>
      </c>
      <c r="AE423" s="24">
        <f>EWMA!AA428</f>
        <v>-2.5791452703005364E-3</v>
      </c>
      <c r="AF423">
        <f t="shared" si="75"/>
        <v>1.6076174831450643E-4</v>
      </c>
      <c r="AH423" s="18"/>
      <c r="AK423" s="13" t="str">
        <f t="shared" si="70"/>
        <v>21/10/2024 16:00:00</v>
      </c>
      <c r="AL423" s="24">
        <f>EWMA!AG428</f>
        <v>1.3091310006984781E-2</v>
      </c>
      <c r="AM423">
        <f t="shared" si="76"/>
        <v>1.4037781812210419E-3</v>
      </c>
      <c r="AO423" s="18"/>
    </row>
    <row r="424" spans="2:41" x14ac:dyDescent="0.2">
      <c r="B424" s="13" t="str">
        <f>EWMA!B429</f>
        <v>22/10/2024 16:00:00</v>
      </c>
      <c r="C424" s="24">
        <f>EWMA!C429</f>
        <v>-2.625229098012868E-3</v>
      </c>
      <c r="D424">
        <f t="shared" si="71"/>
        <v>2.5422133194530572E-4</v>
      </c>
      <c r="F424" s="18"/>
      <c r="I424" s="13" t="str">
        <f t="shared" si="66"/>
        <v>22/10/2024 16:00:00</v>
      </c>
      <c r="J424" s="24">
        <f>EWMA!I429</f>
        <v>3.326560081130928E-3</v>
      </c>
      <c r="K424">
        <f t="shared" si="72"/>
        <v>2.3867109067631645E-4</v>
      </c>
      <c r="M424" s="18"/>
      <c r="P424" s="13" t="str">
        <f t="shared" si="67"/>
        <v>22/10/2024 16:00:00</v>
      </c>
      <c r="Q424" s="24">
        <f>EWMA!O429</f>
        <v>2.6507621096224962E-4</v>
      </c>
      <c r="R424">
        <f t="shared" si="73"/>
        <v>2.3752346879549473E-4</v>
      </c>
      <c r="T424" s="18"/>
      <c r="W424" s="13" t="str">
        <f t="shared" si="68"/>
        <v>22/10/2024 16:00:00</v>
      </c>
      <c r="X424" s="24">
        <f>EWMA!U429</f>
        <v>7.446634450125748E-3</v>
      </c>
      <c r="Y424">
        <f t="shared" si="74"/>
        <v>3.6092090684395326E-4</v>
      </c>
      <c r="AA424" s="18"/>
      <c r="AD424" s="13" t="str">
        <f t="shared" si="69"/>
        <v>22/10/2024 16:00:00</v>
      </c>
      <c r="AE424" s="24">
        <f>EWMA!AA429</f>
        <v>-3.871487185350346E-3</v>
      </c>
      <c r="AF424">
        <f t="shared" si="75"/>
        <v>1.553507059956384E-4</v>
      </c>
      <c r="AH424" s="18"/>
      <c r="AK424" s="13" t="str">
        <f t="shared" si="70"/>
        <v>22/10/2024 16:00:00</v>
      </c>
      <c r="AL424" s="24">
        <f>EWMA!AG429</f>
        <v>-2.8609377302597994E-2</v>
      </c>
      <c r="AM424">
        <f t="shared" si="76"/>
        <v>1.2905368890448131E-3</v>
      </c>
      <c r="AO424" s="18"/>
    </row>
    <row r="425" spans="2:41" x14ac:dyDescent="0.2">
      <c r="B425" s="13" t="str">
        <f>EWMA!B430</f>
        <v>23/10/2024 16:00:00</v>
      </c>
      <c r="C425" s="24">
        <f>EWMA!C430</f>
        <v>-2.1860199273135369E-2</v>
      </c>
      <c r="D425">
        <f t="shared" si="71"/>
        <v>2.3948831261415683E-4</v>
      </c>
      <c r="F425" s="18"/>
      <c r="I425" s="13" t="str">
        <f t="shared" si="66"/>
        <v>23/10/2024 16:00:00</v>
      </c>
      <c r="J425" s="24">
        <f>EWMA!I430</f>
        <v>-2.6656849349740011E-2</v>
      </c>
      <c r="K425">
        <f t="shared" si="72"/>
        <v>2.2591047114595695E-4</v>
      </c>
      <c r="M425" s="18"/>
      <c r="P425" s="13" t="str">
        <f t="shared" si="67"/>
        <v>23/10/2024 16:00:00</v>
      </c>
      <c r="Q425" s="24">
        <f>EWMA!O430</f>
        <v>-2.9197101033347503E-3</v>
      </c>
      <c r="R425">
        <f t="shared" si="73"/>
        <v>2.2377814775300761E-4</v>
      </c>
      <c r="T425" s="18"/>
      <c r="W425" s="13" t="str">
        <f t="shared" si="68"/>
        <v>23/10/2024 16:00:00</v>
      </c>
      <c r="X425" s="24">
        <f>EWMA!U430</f>
        <v>-1.7131461606807827E-2</v>
      </c>
      <c r="Y425">
        <f t="shared" si="74"/>
        <v>3.4037349809924608E-4</v>
      </c>
      <c r="AA425" s="18"/>
      <c r="AD425" s="13" t="str">
        <f t="shared" si="69"/>
        <v>23/10/2024 16:00:00</v>
      </c>
      <c r="AE425" s="24">
        <f>EWMA!AA430</f>
        <v>1.3830048466877188E-3</v>
      </c>
      <c r="AF425">
        <f t="shared" si="75"/>
        <v>1.51314326814532E-4</v>
      </c>
      <c r="AH425" s="18"/>
      <c r="AK425" s="13" t="str">
        <f t="shared" si="70"/>
        <v>23/10/2024 16:00:00</v>
      </c>
      <c r="AL425" s="24">
        <f>EWMA!AG430</f>
        <v>1.879522606793802E-4</v>
      </c>
      <c r="AM425">
        <f t="shared" si="76"/>
        <v>1.2533246621398309E-3</v>
      </c>
      <c r="AO425" s="18"/>
    </row>
    <row r="426" spans="2:41" x14ac:dyDescent="0.2">
      <c r="B426" s="13" t="str">
        <f>EWMA!B431</f>
        <v>24/10/2024 16:00:00</v>
      </c>
      <c r="C426" s="24">
        <f>EWMA!C431</f>
        <v>-8.2370542016678883E-4</v>
      </c>
      <c r="D426">
        <f t="shared" si="71"/>
        <v>2.7332153389569185E-4</v>
      </c>
      <c r="F426" s="18"/>
      <c r="I426" s="13" t="str">
        <f t="shared" si="66"/>
        <v>24/10/2024 16:00:00</v>
      </c>
      <c r="J426" s="24">
        <f>EWMA!I431</f>
        <v>9.0005727662809711E-3</v>
      </c>
      <c r="K426">
        <f t="shared" si="72"/>
        <v>2.8437107988061661E-4</v>
      </c>
      <c r="M426" s="18"/>
      <c r="P426" s="13" t="str">
        <f t="shared" si="67"/>
        <v>24/10/2024 16:00:00</v>
      </c>
      <c r="Q426" s="24">
        <f>EWMA!O431</f>
        <v>-1.9938191672072393E-4</v>
      </c>
      <c r="R426">
        <f t="shared" si="73"/>
        <v>2.1225271843934197E-4</v>
      </c>
      <c r="T426" s="18"/>
      <c r="W426" s="13" t="str">
        <f t="shared" si="68"/>
        <v>24/10/2024 16:00:00</v>
      </c>
      <c r="X426" s="24">
        <f>EWMA!U431</f>
        <v>-4.3789878891592922E-3</v>
      </c>
      <c r="Y426">
        <f t="shared" si="74"/>
        <v>3.4568191109806117E-4</v>
      </c>
      <c r="AA426" s="18"/>
      <c r="AD426" s="13" t="str">
        <f t="shared" si="69"/>
        <v>24/10/2024 16:00:00</v>
      </c>
      <c r="AE426" s="24">
        <f>EWMA!AA431</f>
        <v>-6.072161967623192E-3</v>
      </c>
      <c r="AF426">
        <f t="shared" si="75"/>
        <v>1.4637414524660538E-4</v>
      </c>
      <c r="AH426" s="18"/>
      <c r="AK426" s="13" t="str">
        <f t="shared" si="70"/>
        <v>24/10/2024 16:00:00</v>
      </c>
      <c r="AL426" s="24">
        <f>EWMA!AG431</f>
        <v>-5.8430097440242482E-3</v>
      </c>
      <c r="AM426">
        <f t="shared" si="76"/>
        <v>1.1379957281777713E-3</v>
      </c>
      <c r="AO426" s="18"/>
    </row>
    <row r="427" spans="2:41" x14ac:dyDescent="0.2">
      <c r="B427" s="13" t="str">
        <f>EWMA!B432</f>
        <v>25/10/2024 16:00:00</v>
      </c>
      <c r="C427" s="24">
        <f>EWMA!C432</f>
        <v>3.6365250690583951E-3</v>
      </c>
      <c r="D427">
        <f t="shared" si="71"/>
        <v>2.5605722278309218E-4</v>
      </c>
      <c r="F427" s="18"/>
      <c r="I427" s="13" t="str">
        <f t="shared" si="66"/>
        <v>25/10/2024 16:00:00</v>
      </c>
      <c r="J427" s="24">
        <f>EWMA!I432</f>
        <v>7.7496980678194395E-3</v>
      </c>
      <c r="K427">
        <f t="shared" si="72"/>
        <v>2.7403419280152012E-4</v>
      </c>
      <c r="M427" s="18"/>
      <c r="P427" s="13" t="str">
        <f t="shared" si="67"/>
        <v>25/10/2024 16:00:00</v>
      </c>
      <c r="Q427" s="24">
        <f>EWMA!O432</f>
        <v>2.3899632965394043E-3</v>
      </c>
      <c r="R427">
        <f t="shared" si="73"/>
        <v>2.010314215127023E-4</v>
      </c>
      <c r="T427" s="18"/>
      <c r="W427" s="13" t="str">
        <f t="shared" si="68"/>
        <v>25/10/2024 16:00:00</v>
      </c>
      <c r="X427" s="24">
        <f>EWMA!U432</f>
        <v>4.6003043988796379E-2</v>
      </c>
      <c r="Y427">
        <f t="shared" si="74"/>
        <v>3.2303108172620061E-4</v>
      </c>
      <c r="AA427" s="18"/>
      <c r="AD427" s="13" t="str">
        <f t="shared" si="69"/>
        <v>25/10/2024 16:00:00</v>
      </c>
      <c r="AE427" s="24">
        <f>EWMA!AA432</f>
        <v>-6.4048628546242766E-3</v>
      </c>
      <c r="AF427">
        <f t="shared" si="75"/>
        <v>1.4542347710649469E-4</v>
      </c>
      <c r="AH427" s="18"/>
      <c r="AK427" s="13" t="str">
        <f t="shared" si="70"/>
        <v>25/10/2024 16:00:00</v>
      </c>
      <c r="AL427" s="24">
        <f>EWMA!AG432</f>
        <v>-3.4032255343489188E-4</v>
      </c>
      <c r="AM427">
        <f t="shared" si="76"/>
        <v>1.0376098902391963E-3</v>
      </c>
      <c r="AO427" s="18"/>
    </row>
    <row r="428" spans="2:41" x14ac:dyDescent="0.2">
      <c r="B428" s="13" t="str">
        <f>EWMA!B433</f>
        <v>28/10/2024 16:00:00</v>
      </c>
      <c r="C428" s="24">
        <f>EWMA!C433</f>
        <v>8.5626908148752033E-3</v>
      </c>
      <c r="D428">
        <f t="shared" si="71"/>
        <v>2.417737997193807E-4</v>
      </c>
      <c r="F428" s="18"/>
      <c r="I428" s="13" t="str">
        <f t="shared" si="66"/>
        <v>28/10/2024 16:00:00</v>
      </c>
      <c r="J428" s="24">
        <f>EWMA!I433</f>
        <v>2.9769837519540302E-3</v>
      </c>
      <c r="K428">
        <f t="shared" si="72"/>
        <v>2.626359549573576E-4</v>
      </c>
      <c r="M428" s="18"/>
      <c r="P428" s="13" t="str">
        <f t="shared" si="67"/>
        <v>28/10/2024 16:00:00</v>
      </c>
      <c r="Q428" s="24">
        <f>EWMA!O433</f>
        <v>-1.7919367662076694E-3</v>
      </c>
      <c r="R428">
        <f t="shared" si="73"/>
        <v>1.9149941469802153E-4</v>
      </c>
      <c r="T428" s="18"/>
      <c r="W428" s="13" t="str">
        <f t="shared" si="68"/>
        <v>28/10/2024 16:00:00</v>
      </c>
      <c r="X428" s="24">
        <f>EWMA!U433</f>
        <v>3.8030089569858734E-3</v>
      </c>
      <c r="Y428">
        <f t="shared" si="74"/>
        <v>5.1233481637648608E-4</v>
      </c>
      <c r="AA428" s="18"/>
      <c r="AD428" s="13" t="str">
        <f t="shared" si="69"/>
        <v>28/10/2024 16:00:00</v>
      </c>
      <c r="AE428" s="24">
        <f>EWMA!AA433</f>
        <v>1.673937194835728E-3</v>
      </c>
      <c r="AF428">
        <f t="shared" si="75"/>
        <v>1.4498294599177243E-4</v>
      </c>
      <c r="AH428" s="18"/>
      <c r="AK428" s="13" t="str">
        <f t="shared" si="70"/>
        <v>28/10/2024 16:00:00</v>
      </c>
      <c r="AL428" s="24">
        <f>EWMA!AG433</f>
        <v>9.6728204826670959E-3</v>
      </c>
      <c r="AM428">
        <f t="shared" si="76"/>
        <v>9.4386048200107439E-4</v>
      </c>
      <c r="AO428" s="18"/>
    </row>
    <row r="429" spans="2:41" x14ac:dyDescent="0.2">
      <c r="B429" s="13" t="str">
        <f>EWMA!B434</f>
        <v>29/10/2024 16:00:00</v>
      </c>
      <c r="C429" s="24">
        <f>EWMA!C434</f>
        <v>1.1561437475111353E-3</v>
      </c>
      <c r="D429">
        <f t="shared" si="71"/>
        <v>2.3492765394977203E-4</v>
      </c>
      <c r="F429" s="18"/>
      <c r="I429" s="13" t="str">
        <f t="shared" si="66"/>
        <v>29/10/2024 16:00:00</v>
      </c>
      <c r="J429" s="24">
        <f>EWMA!I434</f>
        <v>1.2868697181539787E-2</v>
      </c>
      <c r="K429">
        <f t="shared" si="72"/>
        <v>2.4725851406319358E-4</v>
      </c>
      <c r="M429" s="18"/>
      <c r="P429" s="13" t="str">
        <f t="shared" si="67"/>
        <v>29/10/2024 16:00:00</v>
      </c>
      <c r="Q429" s="24">
        <f>EWMA!O434</f>
        <v>-1.350920029750651E-2</v>
      </c>
      <c r="R429">
        <f t="shared" si="73"/>
        <v>1.8267054485520881E-4</v>
      </c>
      <c r="T429" s="18"/>
      <c r="W429" s="13" t="str">
        <f t="shared" si="68"/>
        <v>29/10/2024 16:00:00</v>
      </c>
      <c r="X429" s="24">
        <f>EWMA!U434</f>
        <v>-2.0322785329636557E-2</v>
      </c>
      <c r="Y429">
        <f t="shared" si="74"/>
        <v>4.725474778227122E-4</v>
      </c>
      <c r="AA429" s="18"/>
      <c r="AD429" s="13" t="str">
        <f t="shared" si="69"/>
        <v>29/10/2024 16:00:00</v>
      </c>
      <c r="AE429" s="24">
        <f>EWMA!AA434</f>
        <v>-3.8048720606252895E-3</v>
      </c>
      <c r="AF429">
        <f t="shared" si="75"/>
        <v>1.4076482994511779E-4</v>
      </c>
      <c r="AH429" s="18"/>
      <c r="AK429" s="13" t="str">
        <f t="shared" si="70"/>
        <v>29/10/2024 16:00:00</v>
      </c>
      <c r="AL429" s="24">
        <f>EWMA!AG434</f>
        <v>-7.4439232413641282E-3</v>
      </c>
      <c r="AM429">
        <f t="shared" si="76"/>
        <v>8.6882984377535091E-4</v>
      </c>
      <c r="AO429" s="18"/>
    </row>
    <row r="430" spans="2:41" x14ac:dyDescent="0.2">
      <c r="B430" s="13" t="str">
        <f>EWMA!B435</f>
        <v>30/10/2024 16:00:00</v>
      </c>
      <c r="C430" s="24">
        <f>EWMA!C435</f>
        <v>-1.5395866558646653E-2</v>
      </c>
      <c r="D430">
        <f t="shared" si="71"/>
        <v>2.2156854202455659E-4</v>
      </c>
      <c r="F430" s="18"/>
      <c r="I430" s="13" t="str">
        <f t="shared" si="66"/>
        <v>30/10/2024 16:00:00</v>
      </c>
      <c r="J430" s="24">
        <f>EWMA!I435</f>
        <v>9.9072663521374595E-3</v>
      </c>
      <c r="K430">
        <f t="shared" si="72"/>
        <v>2.4909134333817419E-4</v>
      </c>
      <c r="M430" s="18"/>
      <c r="P430" s="13" t="str">
        <f t="shared" si="67"/>
        <v>30/10/2024 16:00:00</v>
      </c>
      <c r="Q430" s="24">
        <f>EWMA!O435</f>
        <v>-3.1695747612790672E-3</v>
      </c>
      <c r="R430">
        <f t="shared" si="73"/>
        <v>1.9265151465253064E-4</v>
      </c>
      <c r="T430" s="18"/>
      <c r="W430" s="13" t="str">
        <f t="shared" si="68"/>
        <v>30/10/2024 16:00:00</v>
      </c>
      <c r="X430" s="24">
        <f>EWMA!U435</f>
        <v>-1.896625431802864E-2</v>
      </c>
      <c r="Y430">
        <f t="shared" si="74"/>
        <v>4.7659016023980904E-4</v>
      </c>
      <c r="AA430" s="18"/>
      <c r="AD430" s="13" t="str">
        <f t="shared" si="69"/>
        <v>30/10/2024 16:00:00</v>
      </c>
      <c r="AE430" s="24">
        <f>EWMA!AA435</f>
        <v>1.4530094744741958E-2</v>
      </c>
      <c r="AF430">
        <f t="shared" si="75"/>
        <v>1.3813590731981922E-4</v>
      </c>
      <c r="AH430" s="18"/>
      <c r="AK430" s="13" t="str">
        <f t="shared" si="70"/>
        <v>30/10/2024 16:00:00</v>
      </c>
      <c r="AL430" s="24">
        <f>EWMA!AG435</f>
        <v>-1.2225369622649022E-2</v>
      </c>
      <c r="AM430">
        <f t="shared" si="76"/>
        <v>7.9748750460017029E-4</v>
      </c>
      <c r="AO430" s="18"/>
    </row>
    <row r="431" spans="2:41" x14ac:dyDescent="0.2">
      <c r="B431" s="13" t="str">
        <f>EWMA!B436</f>
        <v>31/10/2024 16:00:00</v>
      </c>
      <c r="C431" s="24">
        <f>EWMA!C436</f>
        <v>-1.8377307172189244E-2</v>
      </c>
      <c r="D431">
        <f t="shared" si="71"/>
        <v>2.3311258820414994E-4</v>
      </c>
      <c r="F431" s="18"/>
      <c r="I431" s="13" t="str">
        <f t="shared" si="66"/>
        <v>31/10/2024 16:00:00</v>
      </c>
      <c r="J431" s="24">
        <f>EWMA!I436</f>
        <v>-3.3395343459469283E-2</v>
      </c>
      <c r="K431">
        <f t="shared" si="72"/>
        <v>2.4399662012226505E-4</v>
      </c>
      <c r="M431" s="18"/>
      <c r="P431" s="13" t="str">
        <f t="shared" si="67"/>
        <v>31/10/2024 16:00:00</v>
      </c>
      <c r="Q431" s="24">
        <f>EWMA!O436</f>
        <v>5.1874674215147904E-3</v>
      </c>
      <c r="R431">
        <f t="shared" si="73"/>
        <v>1.8439088314192411E-4</v>
      </c>
      <c r="T431" s="18"/>
      <c r="W431" s="13" t="str">
        <f t="shared" si="68"/>
        <v>31/10/2024 16:00:00</v>
      </c>
      <c r="X431" s="24">
        <f>EWMA!U436</f>
        <v>-2.5793692302757621E-2</v>
      </c>
      <c r="Y431">
        <f t="shared" si="74"/>
        <v>4.748994273133681E-4</v>
      </c>
      <c r="AA431" s="18"/>
      <c r="AD431" s="13" t="str">
        <f t="shared" si="69"/>
        <v>31/10/2024 16:00:00</v>
      </c>
      <c r="AE431" s="24">
        <f>EWMA!AA436</f>
        <v>-2.783220863070035E-2</v>
      </c>
      <c r="AF431">
        <f t="shared" si="75"/>
        <v>1.5543257068037665E-4</v>
      </c>
      <c r="AH431" s="18"/>
      <c r="AK431" s="13" t="str">
        <f t="shared" si="70"/>
        <v>31/10/2024 16:00:00</v>
      </c>
      <c r="AL431" s="24">
        <f>EWMA!AG436</f>
        <v>4.4974729923907804E-3</v>
      </c>
      <c r="AM431">
        <f t="shared" si="76"/>
        <v>7.4268322578452265E-4</v>
      </c>
      <c r="AO431" s="18"/>
    </row>
    <row r="432" spans="2:41" x14ac:dyDescent="0.2">
      <c r="B432" s="13" t="str">
        <f>EWMA!B437</f>
        <v>01/11/2024 16:00:00</v>
      </c>
      <c r="C432" s="24">
        <f>EWMA!C437</f>
        <v>-1.3368587316289905E-2</v>
      </c>
      <c r="D432">
        <f t="shared" si="71"/>
        <v>2.5357049401960024E-4</v>
      </c>
      <c r="F432" s="18"/>
      <c r="I432" s="13" t="str">
        <f t="shared" si="66"/>
        <v>01/11/2024 16:00:00</v>
      </c>
      <c r="J432" s="24">
        <f>EWMA!I437</f>
        <v>6.0018530581152883E-2</v>
      </c>
      <c r="K432">
        <f t="shared" si="72"/>
        <v>3.4111070209793702E-4</v>
      </c>
      <c r="M432" s="18"/>
      <c r="P432" s="13" t="str">
        <f t="shared" si="67"/>
        <v>01/11/2024 16:00:00</v>
      </c>
      <c r="Q432" s="24">
        <f>EWMA!O437</f>
        <v>2.8157811134500724E-2</v>
      </c>
      <c r="R432">
        <f t="shared" si="73"/>
        <v>1.7864250755443141E-4</v>
      </c>
      <c r="T432" s="18"/>
      <c r="W432" s="13" t="str">
        <f t="shared" si="68"/>
        <v>01/11/2024 16:00:00</v>
      </c>
      <c r="X432" s="24">
        <f>EWMA!U437</f>
        <v>8.6720317598356928E-3</v>
      </c>
      <c r="Y432">
        <f t="shared" si="74"/>
        <v>5.0393428769729344E-4</v>
      </c>
      <c r="AA432" s="18"/>
      <c r="AD432" s="13" t="str">
        <f t="shared" si="69"/>
        <v>01/11/2024 16:00:00</v>
      </c>
      <c r="AE432" s="24">
        <f>EWMA!AA437</f>
        <v>1.6851153456430054E-2</v>
      </c>
      <c r="AF432">
        <f t="shared" si="75"/>
        <v>2.2734475102020394E-4</v>
      </c>
      <c r="AH432" s="18"/>
      <c r="AK432" s="13" t="str">
        <f t="shared" si="70"/>
        <v>01/11/2024 16:00:00</v>
      </c>
      <c r="AL432" s="24">
        <f>EWMA!AG437</f>
        <v>-1.8654822631395607E-2</v>
      </c>
      <c r="AM432">
        <f t="shared" si="76"/>
        <v>6.8043742726512008E-4</v>
      </c>
      <c r="AO432" s="18"/>
    </row>
    <row r="433" spans="2:41" x14ac:dyDescent="0.2">
      <c r="B433" s="13" t="str">
        <f>EWMA!B438</f>
        <v>04/11/2024 16:00:00</v>
      </c>
      <c r="C433" s="24">
        <f>EWMA!C438</f>
        <v>-4.0456766500141109E-3</v>
      </c>
      <c r="D433">
        <f t="shared" si="71"/>
        <v>2.5608357010965311E-4</v>
      </c>
      <c r="F433" s="18"/>
      <c r="I433" s="13" t="str">
        <f t="shared" si="66"/>
        <v>04/11/2024 16:00:00</v>
      </c>
      <c r="J433" s="24">
        <f>EWMA!I438</f>
        <v>-1.0921852999359509E-2</v>
      </c>
      <c r="K433">
        <f t="shared" si="72"/>
        <v>6.7718601096004491E-4</v>
      </c>
      <c r="M433" s="18"/>
      <c r="P433" s="13" t="str">
        <f t="shared" si="67"/>
        <v>04/11/2024 16:00:00</v>
      </c>
      <c r="Q433" s="24">
        <f>EWMA!O438</f>
        <v>5.8624451382116938E-3</v>
      </c>
      <c r="R433">
        <f t="shared" si="73"/>
        <v>2.5005656096428519E-4</v>
      </c>
      <c r="T433" s="18"/>
      <c r="W433" s="13" t="str">
        <f t="shared" si="68"/>
        <v>04/11/2024 16:00:00</v>
      </c>
      <c r="X433" s="24">
        <f>EWMA!U438</f>
        <v>-1.0090902981962831E-2</v>
      </c>
      <c r="Y433">
        <f t="shared" si="74"/>
        <v>4.7106052037053007E-4</v>
      </c>
      <c r="AA433" s="18"/>
      <c r="AD433" s="13" t="str">
        <f t="shared" si="69"/>
        <v>04/11/2024 16:00:00</v>
      </c>
      <c r="AE433" s="24">
        <f>EWMA!AA438</f>
        <v>-4.9326304064942657E-3</v>
      </c>
      <c r="AF433">
        <f t="shared" si="75"/>
        <v>2.4300357358562538E-4</v>
      </c>
      <c r="AH433" s="18"/>
      <c r="AK433" s="13" t="str">
        <f t="shared" si="70"/>
        <v>04/11/2024 16:00:00</v>
      </c>
      <c r="AL433" s="24">
        <f>EWMA!AG438</f>
        <v>-0.13303337086727968</v>
      </c>
      <c r="AM433">
        <f t="shared" si="76"/>
        <v>6.5719044525537151E-4</v>
      </c>
      <c r="AO433" s="18"/>
    </row>
    <row r="434" spans="2:41" x14ac:dyDescent="0.2">
      <c r="B434" s="13" t="str">
        <f>EWMA!B439</f>
        <v>05/11/2024 16:00:00</v>
      </c>
      <c r="C434" s="24">
        <f>EWMA!C439</f>
        <v>6.4652494766336294E-3</v>
      </c>
      <c r="D434">
        <f t="shared" si="71"/>
        <v>2.4211179937929368E-4</v>
      </c>
      <c r="F434" s="18"/>
      <c r="I434" s="13" t="str">
        <f t="shared" si="66"/>
        <v>05/11/2024 16:00:00</v>
      </c>
      <c r="J434" s="24">
        <f>EWMA!I439</f>
        <v>1.8822656496633807E-2</v>
      </c>
      <c r="K434">
        <f t="shared" si="72"/>
        <v>6.3139490428922734E-4</v>
      </c>
      <c r="M434" s="18"/>
      <c r="P434" s="13" t="str">
        <f t="shared" si="67"/>
        <v>05/11/2024 16:00:00</v>
      </c>
      <c r="Q434" s="24">
        <f>EWMA!O439</f>
        <v>-3.6437023851453596E-3</v>
      </c>
      <c r="R434">
        <f t="shared" si="73"/>
        <v>2.3848738748503536E-4</v>
      </c>
      <c r="T434" s="18"/>
      <c r="W434" s="13" t="str">
        <f t="shared" si="68"/>
        <v>05/11/2024 16:00:00</v>
      </c>
      <c r="X434" s="24">
        <f>EWMA!U439</f>
        <v>2.4247255431316735E-2</v>
      </c>
      <c r="Y434">
        <f t="shared" si="74"/>
        <v>4.4413608236934028E-4</v>
      </c>
      <c r="AA434" s="18"/>
      <c r="AD434" s="13" t="str">
        <f t="shared" si="69"/>
        <v>05/11/2024 16:00:00</v>
      </c>
      <c r="AE434" s="24">
        <f>EWMA!AA439</f>
        <v>-3.9559309299613494E-5</v>
      </c>
      <c r="AF434">
        <f t="shared" si="75"/>
        <v>2.3113605719129725E-4</v>
      </c>
      <c r="AH434" s="18"/>
      <c r="AK434" s="13" t="str">
        <f t="shared" si="70"/>
        <v>05/11/2024 16:00:00</v>
      </c>
      <c r="AL434" s="24">
        <f>EWMA!AG439</f>
        <v>3.3938432311507817E-2</v>
      </c>
      <c r="AM434">
        <f t="shared" si="76"/>
        <v>2.3710821983832634E-3</v>
      </c>
      <c r="AO434" s="18"/>
    </row>
    <row r="435" spans="2:41" x14ac:dyDescent="0.2">
      <c r="B435" s="13" t="str">
        <f>EWMA!B440</f>
        <v>06/11/2024 16:00:00</v>
      </c>
      <c r="C435" s="24">
        <f>EWMA!C440</f>
        <v>-3.2722982334056835E-3</v>
      </c>
      <c r="D435">
        <f t="shared" si="71"/>
        <v>2.3208014652632199E-4</v>
      </c>
      <c r="F435" s="18"/>
      <c r="I435" s="13" t="str">
        <f t="shared" si="66"/>
        <v>06/11/2024 16:00:00</v>
      </c>
      <c r="J435" s="24">
        <f>EWMA!I440</f>
        <v>3.7339245053575845E-2</v>
      </c>
      <c r="K435">
        <f t="shared" si="72"/>
        <v>6.1368111069531027E-4</v>
      </c>
      <c r="M435" s="18"/>
      <c r="P435" s="13" t="str">
        <f t="shared" si="67"/>
        <v>06/11/2024 16:00:00</v>
      </c>
      <c r="Q435" s="24">
        <f>EWMA!O440</f>
        <v>2.7707233152744485E-2</v>
      </c>
      <c r="R435">
        <f t="shared" si="73"/>
        <v>2.25966172677967E-4</v>
      </c>
      <c r="T435" s="18"/>
      <c r="W435" s="13" t="str">
        <f t="shared" si="68"/>
        <v>06/11/2024 16:00:00</v>
      </c>
      <c r="X435" s="24">
        <f>EWMA!U440</f>
        <v>4.5097143174163461E-2</v>
      </c>
      <c r="Y435">
        <f t="shared" si="74"/>
        <v>4.6850953443355317E-4</v>
      </c>
      <c r="AA435" s="18"/>
      <c r="AD435" s="13" t="str">
        <f t="shared" si="69"/>
        <v>06/11/2024 16:00:00</v>
      </c>
      <c r="AE435" s="24">
        <f>EWMA!AA440</f>
        <v>3.0332805003016126E-2</v>
      </c>
      <c r="AF435">
        <f t="shared" si="75"/>
        <v>2.1802260795036784E-4</v>
      </c>
      <c r="AH435" s="18"/>
      <c r="AK435" s="13" t="str">
        <f t="shared" si="70"/>
        <v>06/11/2024 16:00:00</v>
      </c>
      <c r="AL435" s="24">
        <f>EWMA!AG440</f>
        <v>5.2907918784604524E-3</v>
      </c>
      <c r="AM435">
        <f t="shared" si="76"/>
        <v>2.2591441791492937E-3</v>
      </c>
      <c r="AO435" s="18"/>
    </row>
    <row r="436" spans="2:41" x14ac:dyDescent="0.2">
      <c r="B436" s="13" t="str">
        <f>EWMA!B441</f>
        <v>07/11/2024 16:00:00</v>
      </c>
      <c r="C436" s="24">
        <f>EWMA!C441</f>
        <v>2.1146945292544149E-2</v>
      </c>
      <c r="D436">
        <f t="shared" si="71"/>
        <v>2.19942818367122E-4</v>
      </c>
      <c r="F436" s="18"/>
      <c r="I436" s="13" t="str">
        <f t="shared" si="66"/>
        <v>07/11/2024 16:00:00</v>
      </c>
      <c r="J436" s="24">
        <f>EWMA!I441</f>
        <v>1.4192116231897121E-2</v>
      </c>
      <c r="K436">
        <f t="shared" si="72"/>
        <v>7.0172097955062082E-4</v>
      </c>
      <c r="M436" s="18"/>
      <c r="P436" s="13" t="str">
        <f t="shared" si="67"/>
        <v>07/11/2024 16:00:00</v>
      </c>
      <c r="Q436" s="24">
        <f>EWMA!O441</f>
        <v>-6.0415459289866955E-3</v>
      </c>
      <c r="R436">
        <f t="shared" si="73"/>
        <v>2.9013095540048929E-4</v>
      </c>
      <c r="T436" s="18"/>
      <c r="W436" s="13" t="str">
        <f t="shared" si="68"/>
        <v>07/11/2024 16:00:00</v>
      </c>
      <c r="X436" s="24">
        <f>EWMA!U441</f>
        <v>7.5415138727863082E-3</v>
      </c>
      <c r="Y436">
        <f t="shared" si="74"/>
        <v>6.3501347571402744E-4</v>
      </c>
      <c r="AA436" s="18"/>
      <c r="AD436" s="13" t="str">
        <f t="shared" si="69"/>
        <v>07/11/2024 16:00:00</v>
      </c>
      <c r="AE436" s="24">
        <f>EWMA!AA441</f>
        <v>-6.2559755914951796E-3</v>
      </c>
      <c r="AF436">
        <f t="shared" si="75"/>
        <v>2.9821905229979206E-4</v>
      </c>
      <c r="AH436" s="18"/>
      <c r="AK436" s="13" t="str">
        <f t="shared" si="70"/>
        <v>07/11/2024 16:00:00</v>
      </c>
      <c r="AL436" s="24">
        <f>EWMA!AG441</f>
        <v>2.7699114428306339E-2</v>
      </c>
      <c r="AM436">
        <f t="shared" si="76"/>
        <v>2.0460287291796499E-3</v>
      </c>
      <c r="AO436" s="18"/>
    </row>
    <row r="437" spans="2:41" x14ac:dyDescent="0.2">
      <c r="B437" s="13" t="str">
        <f>EWMA!B442</f>
        <v>08/11/2024 16:00:00</v>
      </c>
      <c r="C437" s="24">
        <f>EWMA!C442</f>
        <v>-2.2885319380029265E-3</v>
      </c>
      <c r="D437">
        <f t="shared" si="71"/>
        <v>2.5266339411799776E-4</v>
      </c>
      <c r="F437" s="18"/>
      <c r="I437" s="13" t="str">
        <f t="shared" si="66"/>
        <v>08/11/2024 16:00:00</v>
      </c>
      <c r="J437" s="24">
        <f>EWMA!I442</f>
        <v>-8.9425075280687404E-3</v>
      </c>
      <c r="K437">
        <f t="shared" si="72"/>
        <v>6.6168848374784962E-4</v>
      </c>
      <c r="M437" s="18"/>
      <c r="P437" s="13" t="str">
        <f t="shared" si="67"/>
        <v>08/11/2024 16:00:00</v>
      </c>
      <c r="Q437" s="24">
        <f>EWMA!O442</f>
        <v>1.0200829701896849E-3</v>
      </c>
      <c r="R437">
        <f t="shared" si="73"/>
        <v>2.7476752257882833E-4</v>
      </c>
      <c r="T437" s="18"/>
      <c r="W437" s="13" t="str">
        <f t="shared" si="68"/>
        <v>08/11/2024 16:00:00</v>
      </c>
      <c r="X437" s="24">
        <f>EWMA!U442</f>
        <v>-1.1713717914764344E-2</v>
      </c>
      <c r="Y437">
        <f t="shared" si="74"/>
        <v>5.8719900254760704E-4</v>
      </c>
      <c r="AA437" s="18"/>
      <c r="AD437" s="13" t="str">
        <f t="shared" si="69"/>
        <v>08/11/2024 16:00:00</v>
      </c>
      <c r="AE437" s="24">
        <f>EWMA!AA442</f>
        <v>1.3197460022382998E-2</v>
      </c>
      <c r="AF437">
        <f t="shared" si="75"/>
        <v>2.8231047875759967E-4</v>
      </c>
      <c r="AH437" s="18"/>
      <c r="AK437" s="13" t="str">
        <f t="shared" si="70"/>
        <v>08/11/2024 16:00:00</v>
      </c>
      <c r="AL437" s="24">
        <f>EWMA!AG442</f>
        <v>-9.2316024872639915E-3</v>
      </c>
      <c r="AM437">
        <f t="shared" si="76"/>
        <v>1.9281422778634791E-3</v>
      </c>
      <c r="AO437" s="18"/>
    </row>
    <row r="438" spans="2:41" x14ac:dyDescent="0.2">
      <c r="B438" s="13" t="str">
        <f>EWMA!B443</f>
        <v>11/11/2024 16:00:00</v>
      </c>
      <c r="C438" s="24">
        <f>EWMA!C443</f>
        <v>-1.2101479715156712E-2</v>
      </c>
      <c r="D438">
        <f t="shared" si="71"/>
        <v>2.3792074017549411E-4</v>
      </c>
      <c r="F438" s="18"/>
      <c r="I438" s="13" t="str">
        <f t="shared" si="66"/>
        <v>11/11/2024 16:00:00</v>
      </c>
      <c r="J438" s="24">
        <f>EWMA!I443</f>
        <v>-6.4575425593016147E-3</v>
      </c>
      <c r="K438">
        <f t="shared" si="72"/>
        <v>6.1351567977756694E-4</v>
      </c>
      <c r="M438" s="18"/>
      <c r="P438" s="13" t="str">
        <f t="shared" si="67"/>
        <v>11/11/2024 16:00:00</v>
      </c>
      <c r="Q438" s="24">
        <f>EWMA!O443</f>
        <v>-2.7438360704214754E-3</v>
      </c>
      <c r="R438">
        <f t="shared" si="73"/>
        <v>2.5739481684181444E-4</v>
      </c>
      <c r="T438" s="18"/>
      <c r="W438" s="13" t="str">
        <f t="shared" si="68"/>
        <v>11/11/2024 16:00:00</v>
      </c>
      <c r="X438" s="24">
        <f>EWMA!U443</f>
        <v>-3.264413471563337E-2</v>
      </c>
      <c r="Y438">
        <f t="shared" si="74"/>
        <v>5.5219884891959407E-4</v>
      </c>
      <c r="AA438" s="18"/>
      <c r="AD438" s="13" t="str">
        <f t="shared" si="69"/>
        <v>11/11/2024 16:00:00</v>
      </c>
      <c r="AE438" s="24">
        <f>EWMA!AA443</f>
        <v>1.0162380799648547E-2</v>
      </c>
      <c r="AF438">
        <f t="shared" si="75"/>
        <v>2.8149498425652348E-4</v>
      </c>
      <c r="AH438" s="18"/>
      <c r="AK438" s="13" t="str">
        <f t="shared" si="70"/>
        <v>11/11/2024 16:00:00</v>
      </c>
      <c r="AL438" s="24">
        <f>EWMA!AG443</f>
        <v>-8.8117387888637169E-3</v>
      </c>
      <c r="AM438">
        <f t="shared" si="76"/>
        <v>1.7538494463005267E-3</v>
      </c>
      <c r="AO438" s="18"/>
    </row>
    <row r="439" spans="2:41" x14ac:dyDescent="0.2">
      <c r="B439" s="13" t="str">
        <f>EWMA!B444</f>
        <v>12/11/2024 16:00:00</v>
      </c>
      <c r="C439" s="24">
        <f>EWMA!C444</f>
        <v>0</v>
      </c>
      <c r="D439">
        <f t="shared" si="71"/>
        <v>2.3877178282942117E-4</v>
      </c>
      <c r="F439" s="18"/>
      <c r="I439" s="13" t="str">
        <f t="shared" si="66"/>
        <v>12/11/2024 16:00:00</v>
      </c>
      <c r="J439" s="24">
        <f>EWMA!I444</f>
        <v>9.957989682937261E-3</v>
      </c>
      <c r="K439">
        <f t="shared" si="72"/>
        <v>5.6633368039172487E-4</v>
      </c>
      <c r="M439" s="18"/>
      <c r="P439" s="13" t="str">
        <f t="shared" si="67"/>
        <v>12/11/2024 16:00:00</v>
      </c>
      <c r="Q439" s="24">
        <f>EWMA!O444</f>
        <v>-7.7616733991102294E-3</v>
      </c>
      <c r="R439">
        <f t="shared" si="73"/>
        <v>2.4240812350935829E-4</v>
      </c>
      <c r="T439" s="18"/>
      <c r="W439" s="13" t="str">
        <f t="shared" si="68"/>
        <v>12/11/2024 16:00:00</v>
      </c>
      <c r="X439" s="24">
        <f>EWMA!U444</f>
        <v>-5.1985918997209911E-2</v>
      </c>
      <c r="Y439">
        <f t="shared" si="74"/>
        <v>6.1353226076551776E-4</v>
      </c>
      <c r="AA439" s="18"/>
      <c r="AD439" s="13" t="str">
        <f t="shared" si="69"/>
        <v>12/11/2024 16:00:00</v>
      </c>
      <c r="AE439" s="24">
        <f>EWMA!AA444</f>
        <v>-1.7936547209826247E-3</v>
      </c>
      <c r="AF439">
        <f t="shared" si="75"/>
        <v>2.7367185144269696E-4</v>
      </c>
      <c r="AH439" s="18"/>
      <c r="AK439" s="13" t="str">
        <f t="shared" si="70"/>
        <v>12/11/2024 16:00:00</v>
      </c>
      <c r="AL439" s="24">
        <f>EWMA!AG444</f>
        <v>-3.6787632170700177E-2</v>
      </c>
      <c r="AM439">
        <f t="shared" si="76"/>
        <v>1.5962283992513404E-3</v>
      </c>
      <c r="AO439" s="18"/>
    </row>
    <row r="440" spans="2:41" x14ac:dyDescent="0.2">
      <c r="B440" s="13" t="str">
        <f>EWMA!B445</f>
        <v>13/11/2024 16:00:00</v>
      </c>
      <c r="C440" s="24">
        <f>EWMA!C445</f>
        <v>3.9612825806397481E-3</v>
      </c>
      <c r="D440">
        <f t="shared" si="71"/>
        <v>2.2489460454643354E-4</v>
      </c>
      <c r="F440" s="18"/>
      <c r="I440" s="13" t="str">
        <f t="shared" si="66"/>
        <v>13/11/2024 16:00:00</v>
      </c>
      <c r="J440" s="24">
        <f>EWMA!I445</f>
        <v>2.4539658384679072E-2</v>
      </c>
      <c r="K440">
        <f t="shared" si="72"/>
        <v>5.2961547658947014E-4</v>
      </c>
      <c r="M440" s="18"/>
      <c r="P440" s="13" t="str">
        <f t="shared" si="67"/>
        <v>13/11/2024 16:00:00</v>
      </c>
      <c r="Q440" s="24">
        <f>EWMA!O445</f>
        <v>2.184730695546484E-2</v>
      </c>
      <c r="R440">
        <f t="shared" si="73"/>
        <v>2.3419106611808295E-4</v>
      </c>
      <c r="T440" s="18"/>
      <c r="W440" s="13" t="str">
        <f t="shared" si="68"/>
        <v>13/11/2024 16:00:00</v>
      </c>
      <c r="X440" s="24">
        <f>EWMA!U445</f>
        <v>-1.9422141262043915E-2</v>
      </c>
      <c r="Y440">
        <f t="shared" si="74"/>
        <v>8.3240558672962759E-4</v>
      </c>
      <c r="AA440" s="18"/>
      <c r="AD440" s="13" t="str">
        <f t="shared" si="69"/>
        <v>13/11/2024 16:00:00</v>
      </c>
      <c r="AE440" s="24">
        <f>EWMA!AA445</f>
        <v>-1.3872064893948126E-2</v>
      </c>
      <c r="AF440">
        <f t="shared" si="75"/>
        <v>2.5662635385221953E-4</v>
      </c>
      <c r="AH440" s="18"/>
      <c r="AK440" s="13" t="str">
        <f t="shared" si="70"/>
        <v>13/11/2024 16:00:00</v>
      </c>
      <c r="AL440" s="24">
        <f>EWMA!AG445</f>
        <v>-1.205310857167397E-2</v>
      </c>
      <c r="AM440">
        <f t="shared" si="76"/>
        <v>1.581925014100027E-3</v>
      </c>
      <c r="AO440" s="18"/>
    </row>
    <row r="441" spans="2:41" x14ac:dyDescent="0.2">
      <c r="B441" s="13" t="str">
        <f>EWMA!B446</f>
        <v>14/11/2024 16:00:00</v>
      </c>
      <c r="C441" s="24">
        <f>EWMA!C446</f>
        <v>1.3676482640454679E-2</v>
      </c>
      <c r="D441">
        <f t="shared" si="71"/>
        <v>2.1397416314251582E-4</v>
      </c>
      <c r="F441" s="18"/>
      <c r="I441" s="13" t="str">
        <f t="shared" si="66"/>
        <v>14/11/2024 16:00:00</v>
      </c>
      <c r="J441" s="24">
        <f>EWMA!I446</f>
        <v>-1.2312764228387701E-2</v>
      </c>
      <c r="K441">
        <f t="shared" si="72"/>
        <v>5.4686739034581625E-4</v>
      </c>
      <c r="M441" s="18"/>
      <c r="P441" s="13" t="str">
        <f t="shared" si="67"/>
        <v>14/11/2024 16:00:00</v>
      </c>
      <c r="Q441" s="24">
        <f>EWMA!O446</f>
        <v>1.9219361087828766E-2</v>
      </c>
      <c r="R441">
        <f t="shared" si="73"/>
        <v>2.6849766857864733E-4</v>
      </c>
      <c r="T441" s="18"/>
      <c r="W441" s="13" t="str">
        <f t="shared" si="68"/>
        <v>14/11/2024 16:00:00</v>
      </c>
      <c r="X441" s="24">
        <f>EWMA!U446</f>
        <v>7.772331952807441E-3</v>
      </c>
      <c r="Y441">
        <f t="shared" si="74"/>
        <v>7.9688321298118615E-4</v>
      </c>
      <c r="AA441" s="18"/>
      <c r="AD441" s="13" t="str">
        <f t="shared" si="69"/>
        <v>14/11/2024 16:00:00</v>
      </c>
      <c r="AE441" s="24">
        <f>EWMA!AA446</f>
        <v>-2.8399297591972014E-3</v>
      </c>
      <c r="AF441">
        <f t="shared" si="75"/>
        <v>2.6020521256729868E-4</v>
      </c>
      <c r="AH441" s="18"/>
      <c r="AK441" s="13" t="str">
        <f t="shared" si="70"/>
        <v>14/11/2024 16:00:00</v>
      </c>
      <c r="AL441" s="24">
        <f>EWMA!AG446</f>
        <v>-2.5701259328581422E-3</v>
      </c>
      <c r="AM441">
        <f t="shared" si="76"/>
        <v>1.4482588025397725E-3</v>
      </c>
      <c r="AO441" s="18"/>
    </row>
    <row r="442" spans="2:41" x14ac:dyDescent="0.2">
      <c r="B442" s="13" t="str">
        <f>EWMA!B447</f>
        <v>15/11/2024 16:00:00</v>
      </c>
      <c r="C442" s="24">
        <f>EWMA!C447</f>
        <v>-1.4209673802113448E-2</v>
      </c>
      <c r="D442">
        <f t="shared" si="71"/>
        <v>2.2127949410791041E-4</v>
      </c>
      <c r="F442" s="18"/>
      <c r="I442" s="13" t="str">
        <f t="shared" si="66"/>
        <v>15/11/2024 16:00:00</v>
      </c>
      <c r="J442" s="24">
        <f>EWMA!I447</f>
        <v>-4.2847482429189496E-2</v>
      </c>
      <c r="K442">
        <f t="shared" si="72"/>
        <v>5.1733955156394601E-4</v>
      </c>
      <c r="M442" s="18"/>
      <c r="P442" s="13" t="str">
        <f t="shared" si="67"/>
        <v>15/11/2024 16:00:00</v>
      </c>
      <c r="Q442" s="24">
        <f>EWMA!O447</f>
        <v>-2.3513407281652229E-3</v>
      </c>
      <c r="R442">
        <f t="shared" si="73"/>
        <v>2.8858259194476551E-4</v>
      </c>
      <c r="T442" s="18"/>
      <c r="W442" s="13" t="str">
        <f t="shared" si="68"/>
        <v>15/11/2024 16:00:00</v>
      </c>
      <c r="X442" s="24">
        <f>EWMA!U447</f>
        <v>-6.7184800268401739E-3</v>
      </c>
      <c r="Y442">
        <f t="shared" si="74"/>
        <v>7.3323520199004529E-4</v>
      </c>
      <c r="AA442" s="18"/>
      <c r="AD442" s="13" t="str">
        <f t="shared" si="69"/>
        <v>15/11/2024 16:00:00</v>
      </c>
      <c r="AE442" s="24">
        <f>EWMA!AA447</f>
        <v>2.859091068681735E-3</v>
      </c>
      <c r="AF442">
        <f t="shared" si="75"/>
        <v>2.4499113076223032E-4</v>
      </c>
      <c r="AH442" s="18"/>
      <c r="AK442" s="13" t="str">
        <f t="shared" si="70"/>
        <v>15/11/2024 16:00:00</v>
      </c>
      <c r="AL442" s="24">
        <f>EWMA!AG447</f>
        <v>-4.8925952687314716E-3</v>
      </c>
      <c r="AM442">
        <f t="shared" si="76"/>
        <v>1.3140934109613517E-3</v>
      </c>
      <c r="AO442" s="18"/>
    </row>
    <row r="443" spans="2:41" x14ac:dyDescent="0.2">
      <c r="B443" s="13" t="str">
        <f>EWMA!B448</f>
        <v>18/11/2024 16:00:00</v>
      </c>
      <c r="C443" s="24">
        <f>EWMA!C448</f>
        <v>1.3332942201153587E-2</v>
      </c>
      <c r="D443">
        <f t="shared" si="71"/>
        <v>2.2934100850502515E-4</v>
      </c>
      <c r="F443" s="18"/>
      <c r="I443" s="13" t="str">
        <f t="shared" si="66"/>
        <v>18/11/2024 16:00:00</v>
      </c>
      <c r="J443" s="24">
        <f>EWMA!I448</f>
        <v>-4.5015039778938636E-3</v>
      </c>
      <c r="K443">
        <f t="shared" si="72"/>
        <v>6.5917791239197094E-4</v>
      </c>
      <c r="M443" s="18"/>
      <c r="P443" s="13" t="str">
        <f t="shared" si="67"/>
        <v>18/11/2024 16:00:00</v>
      </c>
      <c r="Q443" s="24">
        <f>EWMA!O448</f>
        <v>-4.0970943152259407E-3</v>
      </c>
      <c r="R443">
        <f t="shared" si="73"/>
        <v>2.7027715778420413E-4</v>
      </c>
      <c r="T443" s="18"/>
      <c r="W443" s="13" t="str">
        <f t="shared" si="68"/>
        <v>18/11/2024 16:00:00</v>
      </c>
      <c r="X443" s="24">
        <f>EWMA!U448</f>
        <v>2.7837277335829573E-2</v>
      </c>
      <c r="Y443">
        <f t="shared" si="74"/>
        <v>6.7442502779836158E-4</v>
      </c>
      <c r="AA443" s="18"/>
      <c r="AD443" s="13" t="str">
        <f t="shared" si="69"/>
        <v>18/11/2024 16:00:00</v>
      </c>
      <c r="AE443" s="24">
        <f>EWMA!AA448</f>
        <v>-4.9831341110887341E-4</v>
      </c>
      <c r="AF443">
        <f t="shared" si="75"/>
        <v>2.3130937611584595E-4</v>
      </c>
      <c r="AH443" s="18"/>
      <c r="AK443" s="13" t="str">
        <f t="shared" si="70"/>
        <v>18/11/2024 16:00:00</v>
      </c>
      <c r="AL443" s="24">
        <f>EWMA!AG448</f>
        <v>2.6400688552137171E-2</v>
      </c>
      <c r="AM443">
        <f t="shared" si="76"/>
        <v>1.1950775793366478E-3</v>
      </c>
      <c r="AO443" s="18"/>
    </row>
    <row r="444" spans="2:41" x14ac:dyDescent="0.2">
      <c r="B444" s="13" t="str">
        <f>EWMA!B449</f>
        <v>19/11/2024 16:00:00</v>
      </c>
      <c r="C444" s="24">
        <f>EWMA!C449</f>
        <v>1.1396012629335743E-3</v>
      </c>
      <c r="D444">
        <f t="shared" si="71"/>
        <v>2.3418186475492996E-4</v>
      </c>
      <c r="F444" s="18"/>
      <c r="I444" s="13" t="str">
        <f t="shared" si="66"/>
        <v>19/11/2024 16:00:00</v>
      </c>
      <c r="J444" s="24">
        <f>EWMA!I449</f>
        <v>1.4324283218301996E-2</v>
      </c>
      <c r="K444">
        <f t="shared" si="72"/>
        <v>6.0528627232364716E-4</v>
      </c>
      <c r="M444" s="18"/>
      <c r="P444" s="13" t="str">
        <f t="shared" si="67"/>
        <v>19/11/2024 16:00:00</v>
      </c>
      <c r="Q444" s="24">
        <f>EWMA!O449</f>
        <v>-7.2418845652919691E-3</v>
      </c>
      <c r="R444">
        <f t="shared" si="73"/>
        <v>2.5492789232670559E-4</v>
      </c>
      <c r="T444" s="18"/>
      <c r="W444" s="13" t="str">
        <f t="shared" si="68"/>
        <v>19/11/2024 16:00:00</v>
      </c>
      <c r="X444" s="24">
        <f>EWMA!U449</f>
        <v>1.1002555980434408E-2</v>
      </c>
      <c r="Y444">
        <f t="shared" si="74"/>
        <v>6.9446617682557429E-4</v>
      </c>
      <c r="AA444" s="18"/>
      <c r="AD444" s="13" t="str">
        <f t="shared" si="69"/>
        <v>19/11/2024 16:00:00</v>
      </c>
      <c r="AE444" s="24">
        <f>EWMA!AA449</f>
        <v>-4.1687138336788327E-3</v>
      </c>
      <c r="AF444">
        <f t="shared" si="75"/>
        <v>2.1820326764662238E-4</v>
      </c>
      <c r="AH444" s="18"/>
      <c r="AK444" s="13" t="str">
        <f t="shared" si="70"/>
        <v>19/11/2024 16:00:00</v>
      </c>
      <c r="AL444" s="24">
        <f>EWMA!AG449</f>
        <v>1.8500721285750182E-2</v>
      </c>
      <c r="AM444">
        <f t="shared" si="76"/>
        <v>1.155262487042072E-3</v>
      </c>
      <c r="AO444" s="18"/>
    </row>
    <row r="445" spans="2:41" x14ac:dyDescent="0.2">
      <c r="B445" s="13" t="str">
        <f>EWMA!B450</f>
        <v>20/11/2024 16:00:00</v>
      </c>
      <c r="C445" s="24">
        <f>EWMA!C450</f>
        <v>3.1490578857323766E-3</v>
      </c>
      <c r="D445">
        <f t="shared" si="71"/>
        <v>2.2089353439632906E-4</v>
      </c>
      <c r="F445" s="18"/>
      <c r="I445" s="13" t="str">
        <f t="shared" si="66"/>
        <v>20/11/2024 16:00:00</v>
      </c>
      <c r="J445" s="24">
        <f>EWMA!I450</f>
        <v>-8.4910569296068189E-3</v>
      </c>
      <c r="K445">
        <f t="shared" si="72"/>
        <v>5.7527410221215255E-4</v>
      </c>
      <c r="M445" s="18"/>
      <c r="P445" s="13" t="str">
        <f t="shared" si="67"/>
        <v>20/11/2024 16:00:00</v>
      </c>
      <c r="Q445" s="24">
        <f>EWMA!O450</f>
        <v>1.0781271662344322E-2</v>
      </c>
      <c r="R445">
        <f t="shared" si="73"/>
        <v>2.4467906785077039E-4</v>
      </c>
      <c r="T445" s="18"/>
      <c r="W445" s="13" t="str">
        <f t="shared" si="68"/>
        <v>20/11/2024 16:00:00</v>
      </c>
      <c r="X445" s="24">
        <f>EWMA!U450</f>
        <v>-2.2541938094495641E-2</v>
      </c>
      <c r="Y445">
        <f t="shared" si="74"/>
        <v>6.4712397239084969E-4</v>
      </c>
      <c r="AA445" s="18"/>
      <c r="AD445" s="13" t="str">
        <f t="shared" si="69"/>
        <v>20/11/2024 16:00:00</v>
      </c>
      <c r="AE445" s="24">
        <f>EWMA!AA450</f>
        <v>-1.3411053714840639E-2</v>
      </c>
      <c r="AF445">
        <f t="shared" si="75"/>
        <v>2.0812058460287488E-4</v>
      </c>
      <c r="AH445" s="18"/>
      <c r="AK445" s="13" t="str">
        <f t="shared" si="70"/>
        <v>20/11/2024 16:00:00</v>
      </c>
      <c r="AL445" s="24">
        <f>EWMA!AG450</f>
        <v>3.5744718909755603E-3</v>
      </c>
      <c r="AM445">
        <f t="shared" si="76"/>
        <v>1.0839604843802394E-3</v>
      </c>
      <c r="AO445" s="18"/>
    </row>
    <row r="446" spans="2:41" x14ac:dyDescent="0.2">
      <c r="B446" s="13" t="str">
        <f>EWMA!B451</f>
        <v>21/11/2024 16:00:00</v>
      </c>
      <c r="C446" s="24">
        <f>EWMA!C451</f>
        <v>-2.0982696979778065E-3</v>
      </c>
      <c r="D446">
        <f t="shared" si="71"/>
        <v>2.0979573834776428E-4</v>
      </c>
      <c r="F446" s="18"/>
      <c r="I446" s="13" t="str">
        <f t="shared" si="66"/>
        <v>21/11/2024 16:00:00</v>
      </c>
      <c r="J446" s="24">
        <f>EWMA!I451</f>
        <v>-2.2430287931013364E-2</v>
      </c>
      <c r="K446">
        <f t="shared" si="72"/>
        <v>5.3495577578859638E-4</v>
      </c>
      <c r="M446" s="18"/>
      <c r="P446" s="13" t="str">
        <f t="shared" si="67"/>
        <v>21/11/2024 16:00:00</v>
      </c>
      <c r="Q446" s="24">
        <f>EWMA!O451</f>
        <v>1.8578157436647071E-3</v>
      </c>
      <c r="R446">
        <f t="shared" si="73"/>
        <v>2.4183358057318816E-4</v>
      </c>
      <c r="T446" s="18"/>
      <c r="W446" s="13" t="str">
        <f t="shared" si="68"/>
        <v>21/11/2024 16:00:00</v>
      </c>
      <c r="X446" s="24">
        <f>EWMA!U451</f>
        <v>3.1619156245612248E-2</v>
      </c>
      <c r="Y446">
        <f t="shared" si="74"/>
        <v>6.4322039106759607E-4</v>
      </c>
      <c r="AA446" s="18"/>
      <c r="AD446" s="13" t="str">
        <f t="shared" si="69"/>
        <v>21/11/2024 16:00:00</v>
      </c>
      <c r="AE446" s="24">
        <f>EWMA!AA451</f>
        <v>4.9822998241361863E-3</v>
      </c>
      <c r="AF446">
        <f t="shared" si="75"/>
        <v>2.1529236375315855E-4</v>
      </c>
      <c r="AH446" s="18"/>
      <c r="AK446" s="13" t="str">
        <f t="shared" si="70"/>
        <v>21/11/2024 16:00:00</v>
      </c>
      <c r="AL446" s="24">
        <f>EWMA!AG451</f>
        <v>6.7422812244703922E-2</v>
      </c>
      <c r="AM446">
        <f t="shared" si="76"/>
        <v>9.8684199310361434E-4</v>
      </c>
      <c r="AO446" s="18"/>
    </row>
    <row r="447" spans="2:41" x14ac:dyDescent="0.2">
      <c r="B447" s="13" t="str">
        <f>EWMA!B452</f>
        <v>22/11/2024 16:00:00</v>
      </c>
      <c r="C447" s="24">
        <f>EWMA!C452</f>
        <v>5.890197880063815E-3</v>
      </c>
      <c r="D447">
        <f t="shared" si="71"/>
        <v>1.9925639405813029E-4</v>
      </c>
      <c r="F447" s="18"/>
      <c r="I447" s="13" t="str">
        <f t="shared" si="66"/>
        <v>22/11/2024 16:00:00</v>
      </c>
      <c r="J447" s="24">
        <f>EWMA!I452</f>
        <v>-6.3717029726926711E-3</v>
      </c>
      <c r="K447">
        <f t="shared" si="72"/>
        <v>5.4176694869834097E-4</v>
      </c>
      <c r="M447" s="18"/>
      <c r="P447" s="13" t="str">
        <f t="shared" si="67"/>
        <v>22/11/2024 16:00:00</v>
      </c>
      <c r="Q447" s="24">
        <f>EWMA!O452</f>
        <v>4.5063195489796924E-3</v>
      </c>
      <c r="R447">
        <f t="shared" si="73"/>
        <v>2.2799533593477131E-4</v>
      </c>
      <c r="T447" s="18"/>
      <c r="W447" s="13" t="str">
        <f t="shared" si="68"/>
        <v>22/11/2024 16:00:00</v>
      </c>
      <c r="X447" s="24">
        <f>EWMA!U452</f>
        <v>8.1992260160069028E-3</v>
      </c>
      <c r="Y447">
        <f t="shared" si="74"/>
        <v>6.8886545841881808E-4</v>
      </c>
      <c r="AA447" s="18"/>
      <c r="AD447" s="13" t="str">
        <f t="shared" si="69"/>
        <v>22/11/2024 16:00:00</v>
      </c>
      <c r="AE447" s="24">
        <f>EWMA!AA452</f>
        <v>1.112023506023199E-2</v>
      </c>
      <c r="AF447">
        <f t="shared" si="75"/>
        <v>2.0624521029844056E-4</v>
      </c>
      <c r="AH447" s="18"/>
      <c r="AK447" s="13" t="str">
        <f t="shared" si="70"/>
        <v>22/11/2024 16:00:00</v>
      </c>
      <c r="AL447" s="24">
        <f>EWMA!AG452</f>
        <v>-7.7731441951960755E-3</v>
      </c>
      <c r="AM447">
        <f t="shared" si="76"/>
        <v>1.3526958965355573E-3</v>
      </c>
      <c r="AO447" s="18"/>
    </row>
    <row r="448" spans="2:41" x14ac:dyDescent="0.2">
      <c r="B448" s="13" t="str">
        <f>EWMA!B453</f>
        <v>25/11/2024 16:00:00</v>
      </c>
      <c r="C448" s="24">
        <f>EWMA!C453</f>
        <v>1.2966426208818584E-2</v>
      </c>
      <c r="D448">
        <f t="shared" si="71"/>
        <v>1.9279985081459191E-4</v>
      </c>
      <c r="F448" s="18"/>
      <c r="I448" s="13" t="str">
        <f t="shared" si="66"/>
        <v>25/11/2024 16:00:00</v>
      </c>
      <c r="J448" s="24">
        <f>EWMA!I453</f>
        <v>2.1728531292201227E-2</v>
      </c>
      <c r="K448">
        <f t="shared" si="72"/>
        <v>5.0164970771969573E-4</v>
      </c>
      <c r="M448" s="18"/>
      <c r="P448" s="13" t="str">
        <f t="shared" si="67"/>
        <v>25/11/2024 16:00:00</v>
      </c>
      <c r="Q448" s="24">
        <f>EWMA!O453</f>
        <v>-1.2394804196390823E-2</v>
      </c>
      <c r="R448">
        <f t="shared" si="73"/>
        <v>2.1722629085984155E-4</v>
      </c>
      <c r="T448" s="18"/>
      <c r="W448" s="13" t="str">
        <f t="shared" si="68"/>
        <v>25/11/2024 16:00:00</v>
      </c>
      <c r="X448" s="24">
        <f>EWMA!U453</f>
        <v>4.421793458921941E-2</v>
      </c>
      <c r="Y448">
        <f t="shared" si="74"/>
        <v>6.3670097102997466E-4</v>
      </c>
      <c r="AA448" s="18"/>
      <c r="AD448" s="13" t="str">
        <f t="shared" si="69"/>
        <v>25/11/2024 16:00:00</v>
      </c>
      <c r="AE448" s="24">
        <f>EWMA!AA453</f>
        <v>1.0959955430437386E-2</v>
      </c>
      <c r="AF448">
        <f t="shared" si="75"/>
        <v>2.0798541545175432E-4</v>
      </c>
      <c r="AH448" s="18"/>
      <c r="AK448" s="13" t="str">
        <f t="shared" si="70"/>
        <v>25/11/2024 16:00:00</v>
      </c>
      <c r="AL448" s="24">
        <f>EWMA!AG453</f>
        <v>-3.8490885900257384E-3</v>
      </c>
      <c r="AM448">
        <f t="shared" si="76"/>
        <v>1.2334678797321804E-3</v>
      </c>
      <c r="AO448" s="18"/>
    </row>
    <row r="449" spans="2:41" x14ac:dyDescent="0.2">
      <c r="B449" s="13" t="str">
        <f>EWMA!B454</f>
        <v>26/11/2024 16:00:00</v>
      </c>
      <c r="C449" s="24">
        <f>EWMA!C454</f>
        <v>9.3604427595636724E-3</v>
      </c>
      <c r="D449">
        <f t="shared" si="71"/>
        <v>2.0033100531387466E-4</v>
      </c>
      <c r="F449" s="18"/>
      <c r="I449" s="13" t="str">
        <f t="shared" si="66"/>
        <v>26/11/2024 16:00:00</v>
      </c>
      <c r="J449" s="24">
        <f>EWMA!I454</f>
        <v>3.1323564522919498E-2</v>
      </c>
      <c r="K449">
        <f t="shared" si="72"/>
        <v>5.0869292286857631E-4</v>
      </c>
      <c r="M449" s="18"/>
      <c r="P449" s="13" t="str">
        <f t="shared" si="67"/>
        <v>26/11/2024 16:00:00</v>
      </c>
      <c r="Q449" s="24">
        <f>EWMA!O454</f>
        <v>1.3441312340778305E-2</v>
      </c>
      <c r="R449">
        <f t="shared" si="73"/>
        <v>2.2086524256878797E-4</v>
      </c>
      <c r="T449" s="18"/>
      <c r="W449" s="13" t="str">
        <f t="shared" si="68"/>
        <v>26/11/2024 16:00:00</v>
      </c>
      <c r="X449" s="24">
        <f>EWMA!U454</f>
        <v>5.0349632815576417E-2</v>
      </c>
      <c r="Y449">
        <f t="shared" si="74"/>
        <v>7.7853389560318697E-4</v>
      </c>
      <c r="AA449" s="18"/>
      <c r="AD449" s="13" t="str">
        <f t="shared" si="69"/>
        <v>26/11/2024 16:00:00</v>
      </c>
      <c r="AE449" s="24">
        <f>EWMA!AA454</f>
        <v>3.5637145802704545E-3</v>
      </c>
      <c r="AF449">
        <f t="shared" si="75"/>
        <v>2.0919773500402043E-4</v>
      </c>
      <c r="AH449" s="18"/>
      <c r="AK449" s="13" t="str">
        <f t="shared" si="70"/>
        <v>26/11/2024 16:00:00</v>
      </c>
      <c r="AL449" s="24">
        <f>EWMA!AG454</f>
        <v>6.9065178357340759E-2</v>
      </c>
      <c r="AM449">
        <f t="shared" si="76"/>
        <v>1.1216024919014737E-3</v>
      </c>
      <c r="AO449" s="18"/>
    </row>
    <row r="450" spans="2:41" x14ac:dyDescent="0.2">
      <c r="B450" s="13" t="str">
        <f>EWMA!B455</f>
        <v>27/11/2024 16:00:00</v>
      </c>
      <c r="C450" s="24">
        <f>EWMA!C455</f>
        <v>-5.5320327375206512E-4</v>
      </c>
      <c r="D450">
        <f t="shared" si="71"/>
        <v>1.9905881746906193E-4</v>
      </c>
      <c r="F450" s="18"/>
      <c r="I450" s="13" t="str">
        <f t="shared" si="66"/>
        <v>27/11/2024 16:00:00</v>
      </c>
      <c r="J450" s="24">
        <f>EWMA!I455</f>
        <v>-1.0251540457391649E-2</v>
      </c>
      <c r="K450">
        <f t="shared" si="72"/>
        <v>5.659303883668791E-4</v>
      </c>
      <c r="M450" s="18"/>
      <c r="P450" s="13" t="str">
        <f t="shared" si="67"/>
        <v>27/11/2024 16:00:00</v>
      </c>
      <c r="Q450" s="24">
        <f>EWMA!O455</f>
        <v>-2.5874829616027036E-3</v>
      </c>
      <c r="R450">
        <f t="shared" si="73"/>
        <v>2.2684379936732516E-4</v>
      </c>
      <c r="T450" s="18"/>
      <c r="W450" s="13" t="str">
        <f t="shared" si="68"/>
        <v>27/11/2024 16:00:00</v>
      </c>
      <c r="X450" s="24">
        <f>EWMA!U455</f>
        <v>-2.105726435941176E-2</v>
      </c>
      <c r="Y450">
        <f t="shared" si="74"/>
        <v>9.6416370765391298E-4</v>
      </c>
      <c r="AA450" s="18"/>
      <c r="AD450" s="13" t="str">
        <f t="shared" si="69"/>
        <v>27/11/2024 16:00:00</v>
      </c>
      <c r="AE450" s="24">
        <f>EWMA!AA455</f>
        <v>7.3525584328218646E-3</v>
      </c>
      <c r="AF450">
        <f t="shared" si="75"/>
        <v>1.9954784066391999E-4</v>
      </c>
      <c r="AH450" s="18"/>
      <c r="AK450" s="13" t="str">
        <f t="shared" si="70"/>
        <v>27/11/2024 16:00:00</v>
      </c>
      <c r="AL450" s="24">
        <f>EWMA!AG455</f>
        <v>-5.1307106991947043E-2</v>
      </c>
      <c r="AM450">
        <f t="shared" si="76"/>
        <v>1.4963944288757945E-3</v>
      </c>
      <c r="AO450" s="18"/>
    </row>
    <row r="451" spans="2:41" x14ac:dyDescent="0.2">
      <c r="B451" s="13" t="str">
        <f>EWMA!B456</f>
        <v>29/11/2024 13:05:00</v>
      </c>
      <c r="C451" s="24">
        <f>EWMA!C456</f>
        <v>1.0163980270458799E-2</v>
      </c>
      <c r="D451">
        <f t="shared" si="71"/>
        <v>1.891835360479806E-4</v>
      </c>
      <c r="F451" s="18"/>
      <c r="I451" s="13" t="str">
        <f t="shared" si="66"/>
        <v>29/11/2024 13:05:00</v>
      </c>
      <c r="J451" s="24">
        <f>EWMA!I456</f>
        <v>1.0395857956138769E-2</v>
      </c>
      <c r="K451">
        <f t="shared" si="72"/>
        <v>5.2984570676428201E-4</v>
      </c>
      <c r="M451" s="18"/>
      <c r="P451" s="13" t="str">
        <f t="shared" si="67"/>
        <v>29/11/2024 13:05:00</v>
      </c>
      <c r="Q451" s="24">
        <f>EWMA!O456</f>
        <v>-1.1109740681024118E-3</v>
      </c>
      <c r="R451">
        <f t="shared" si="73"/>
        <v>2.1482885928752479E-4</v>
      </c>
      <c r="T451" s="18"/>
      <c r="W451" s="13" t="str">
        <f t="shared" si="68"/>
        <v>29/11/2024 13:05:00</v>
      </c>
      <c r="X451" s="24">
        <f>EWMA!U456</f>
        <v>2.0694814192341315E-2</v>
      </c>
      <c r="Y451">
        <f t="shared" si="74"/>
        <v>9.2208374103486842E-4</v>
      </c>
      <c r="AA451" s="18"/>
      <c r="AD451" s="13" t="str">
        <f t="shared" si="69"/>
        <v>29/11/2024 13:05:00</v>
      </c>
      <c r="AE451" s="24">
        <f>EWMA!AA456</f>
        <v>1.0513273975523538E-3</v>
      </c>
      <c r="AF451">
        <f t="shared" si="75"/>
        <v>1.9499852754713338E-4</v>
      </c>
      <c r="AH451" s="18"/>
      <c r="AK451" s="13" t="str">
        <f t="shared" si="70"/>
        <v>29/11/2024 13:05:00</v>
      </c>
      <c r="AL451" s="24">
        <f>EWMA!AG456</f>
        <v>1.2432751575689205E-2</v>
      </c>
      <c r="AM451">
        <f t="shared" si="76"/>
        <v>1.6199705845842008E-3</v>
      </c>
      <c r="AO451" s="18"/>
    </row>
    <row r="452" spans="2:41" x14ac:dyDescent="0.2">
      <c r="B452" s="13" t="str">
        <f>EWMA!B457</f>
        <v>02/12/2024 16:00:00</v>
      </c>
      <c r="C452" s="24">
        <f>EWMA!C457</f>
        <v>9.477551441854002E-3</v>
      </c>
      <c r="D452">
        <f t="shared" si="71"/>
        <v>1.9059479887201521E-4</v>
      </c>
      <c r="F452" s="18"/>
      <c r="I452" s="13" t="str">
        <f t="shared" si="66"/>
        <v>02/12/2024 16:00:00</v>
      </c>
      <c r="J452" s="24">
        <f>EWMA!I457</f>
        <v>1.3473686869693382E-2</v>
      </c>
      <c r="K452">
        <f t="shared" si="72"/>
        <v>4.9766744161360325E-4</v>
      </c>
      <c r="M452" s="18"/>
      <c r="P452" s="13" t="str">
        <f t="shared" si="67"/>
        <v>02/12/2024 16:00:00</v>
      </c>
      <c r="Q452" s="24">
        <f>EWMA!O457</f>
        <v>1.7276489766438624E-3</v>
      </c>
      <c r="R452">
        <f t="shared" si="73"/>
        <v>2.0346938735409261E-4</v>
      </c>
      <c r="T452" s="18"/>
      <c r="W452" s="13" t="str">
        <f t="shared" si="68"/>
        <v>02/12/2024 16:00:00</v>
      </c>
      <c r="X452" s="24">
        <f>EWMA!U457</f>
        <v>5.9636934680492911E-3</v>
      </c>
      <c r="Y452">
        <f t="shared" si="74"/>
        <v>8.8269861762354477E-4</v>
      </c>
      <c r="AA452" s="18"/>
      <c r="AD452" s="13" t="str">
        <f t="shared" si="69"/>
        <v>02/12/2024 16:00:00</v>
      </c>
      <c r="AE452" s="24">
        <f>EWMA!AA457</f>
        <v>-2.9690898444172721E-3</v>
      </c>
      <c r="AF452">
        <f t="shared" si="75"/>
        <v>1.8560919266916599E-4</v>
      </c>
      <c r="AH452" s="18"/>
      <c r="AK452" s="13" t="str">
        <f t="shared" si="70"/>
        <v>02/12/2024 16:00:00</v>
      </c>
      <c r="AL452" s="24">
        <f>EWMA!AG457</f>
        <v>-2.7583050305191151E-2</v>
      </c>
      <c r="AM452">
        <f t="shared" si="76"/>
        <v>1.483429311566898E-3</v>
      </c>
      <c r="AO452" s="18"/>
    </row>
    <row r="453" spans="2:41" x14ac:dyDescent="0.2">
      <c r="B453" s="13" t="str">
        <f>EWMA!B458</f>
        <v>03/12/2024 16:00:00</v>
      </c>
      <c r="C453" s="24">
        <f>EWMA!C458</f>
        <v>1.269094670795666E-2</v>
      </c>
      <c r="D453">
        <f t="shared" si="71"/>
        <v>1.9051681887825373E-4</v>
      </c>
      <c r="F453" s="18"/>
      <c r="I453" s="13" t="str">
        <f t="shared" si="66"/>
        <v>03/12/2024 16:00:00</v>
      </c>
      <c r="J453" s="24">
        <f>EWMA!I458</f>
        <v>1.287298219854281E-2</v>
      </c>
      <c r="K453">
        <f t="shared" si="72"/>
        <v>4.7605290583607355E-4</v>
      </c>
      <c r="M453" s="18"/>
      <c r="P453" s="13" t="str">
        <f t="shared" si="67"/>
        <v>03/12/2024 16:00:00</v>
      </c>
      <c r="Q453" s="24">
        <f>EWMA!O458</f>
        <v>-1.7894059629225585E-3</v>
      </c>
      <c r="R453">
        <f t="shared" si="73"/>
        <v>1.9342089586957782E-4</v>
      </c>
      <c r="T453" s="18"/>
      <c r="W453" s="13" t="str">
        <f t="shared" si="68"/>
        <v>03/12/2024 16:00:00</v>
      </c>
      <c r="X453" s="24">
        <f>EWMA!U458</f>
        <v>-2.3886631174366079E-2</v>
      </c>
      <c r="Y453">
        <f t="shared" si="74"/>
        <v>8.079849641828323E-4</v>
      </c>
      <c r="AA453" s="18"/>
      <c r="AD453" s="13" t="str">
        <f t="shared" si="69"/>
        <v>03/12/2024 16:00:00</v>
      </c>
      <c r="AE453" s="24">
        <f>EWMA!AA458</f>
        <v>-9.7963981064198482E-3</v>
      </c>
      <c r="AF453">
        <f t="shared" si="75"/>
        <v>1.7792973469768101E-4</v>
      </c>
      <c r="AH453" s="18"/>
      <c r="AK453" s="13" t="str">
        <f t="shared" si="70"/>
        <v>03/12/2024 16:00:00</v>
      </c>
      <c r="AL453" s="24">
        <f>EWMA!AG458</f>
        <v>-8.3285198467805445E-3</v>
      </c>
      <c r="AM453">
        <f t="shared" si="76"/>
        <v>1.4211612385773918E-3</v>
      </c>
      <c r="AO453" s="18"/>
    </row>
    <row r="454" spans="2:41" x14ac:dyDescent="0.2">
      <c r="B454" s="13" t="str">
        <f>EWMA!B459</f>
        <v>04/12/2024 16:00:00</v>
      </c>
      <c r="C454" s="24">
        <f>EWMA!C459</f>
        <v>1.4825189059665656E-3</v>
      </c>
      <c r="D454">
        <f t="shared" si="71"/>
        <v>1.97569539223519E-4</v>
      </c>
      <c r="F454" s="18"/>
      <c r="I454" s="13" t="str">
        <f t="shared" si="66"/>
        <v>04/12/2024 16:00:00</v>
      </c>
      <c r="J454" s="24">
        <f>EWMA!I459</f>
        <v>2.1872975810074226E-2</v>
      </c>
      <c r="K454">
        <f t="shared" si="72"/>
        <v>4.5501732518411385E-4</v>
      </c>
      <c r="M454" s="18"/>
      <c r="P454" s="13" t="str">
        <f t="shared" si="67"/>
        <v>04/12/2024 16:00:00</v>
      </c>
      <c r="Q454" s="24">
        <f>EWMA!O459</f>
        <v>-2.2484084804790361E-2</v>
      </c>
      <c r="R454">
        <f t="shared" si="73"/>
        <v>1.8439897163285182E-4</v>
      </c>
      <c r="T454" s="18"/>
      <c r="W454" s="13" t="str">
        <f t="shared" si="68"/>
        <v>04/12/2024 16:00:00</v>
      </c>
      <c r="X454" s="24">
        <f>EWMA!U459</f>
        <v>9.0016222777259142E-3</v>
      </c>
      <c r="Y454">
        <f t="shared" si="74"/>
        <v>7.9423787693903478E-4</v>
      </c>
      <c r="AA454" s="18"/>
      <c r="AD454" s="13" t="str">
        <f t="shared" si="69"/>
        <v>04/12/2024 16:00:00</v>
      </c>
      <c r="AE454" s="24">
        <f>EWMA!AA459</f>
        <v>-9.6246398542769798E-3</v>
      </c>
      <c r="AF454">
        <f t="shared" si="75"/>
        <v>1.7973274311965543E-4</v>
      </c>
      <c r="AH454" s="18"/>
      <c r="AK454" s="13" t="str">
        <f t="shared" si="70"/>
        <v>04/12/2024 16:00:00</v>
      </c>
      <c r="AL454" s="24">
        <f>EWMA!AG459</f>
        <v>2.6670373522425812E-2</v>
      </c>
      <c r="AM454">
        <f t="shared" si="76"/>
        <v>1.2959808453610003E-3</v>
      </c>
      <c r="AO454" s="18"/>
    </row>
    <row r="455" spans="2:41" x14ac:dyDescent="0.2">
      <c r="B455" s="13" t="str">
        <f>EWMA!B460</f>
        <v>05/12/2024 16:00:00</v>
      </c>
      <c r="C455" s="24">
        <f>EWMA!C460</f>
        <v>1.2344409027086238E-4</v>
      </c>
      <c r="D455">
        <f t="shared" si="71"/>
        <v>1.8803234955315335E-4</v>
      </c>
      <c r="F455" s="18"/>
      <c r="I455" s="13" t="str">
        <f t="shared" si="66"/>
        <v>05/12/2024 16:00:00</v>
      </c>
      <c r="J455" s="24">
        <f>EWMA!I460</f>
        <v>1.089568801361581E-2</v>
      </c>
      <c r="K455">
        <f t="shared" si="72"/>
        <v>4.6735351547375829E-4</v>
      </c>
      <c r="M455" s="18"/>
      <c r="P455" s="13" t="str">
        <f t="shared" si="67"/>
        <v>05/12/2024 16:00:00</v>
      </c>
      <c r="Q455" s="24">
        <f>EWMA!O460</f>
        <v>6.3592218081072877E-3</v>
      </c>
      <c r="R455">
        <f t="shared" si="73"/>
        <v>2.2650742607972652E-4</v>
      </c>
      <c r="T455" s="18"/>
      <c r="W455" s="13" t="str">
        <f t="shared" si="68"/>
        <v>05/12/2024 16:00:00</v>
      </c>
      <c r="X455" s="24">
        <f>EWMA!U460</f>
        <v>-3.1138407795592827E-3</v>
      </c>
      <c r="Y455">
        <f t="shared" si="74"/>
        <v>7.3291619931613458E-4</v>
      </c>
      <c r="AA455" s="18"/>
      <c r="AD455" s="13" t="str">
        <f t="shared" si="69"/>
        <v>05/12/2024 16:00:00</v>
      </c>
      <c r="AE455" s="24">
        <f>EWMA!AA460</f>
        <v>6.9413516940333864E-3</v>
      </c>
      <c r="AF455">
        <f t="shared" si="75"/>
        <v>1.810219117031748E-4</v>
      </c>
      <c r="AH455" s="18"/>
      <c r="AK455" s="13" t="str">
        <f t="shared" si="70"/>
        <v>05/12/2024 16:00:00</v>
      </c>
      <c r="AL455" s="24">
        <f>EWMA!AG460</f>
        <v>7.4075864405931079E-3</v>
      </c>
      <c r="AM455">
        <f t="shared" si="76"/>
        <v>1.2475065301191877E-3</v>
      </c>
      <c r="AO455" s="18"/>
    </row>
    <row r="456" spans="2:41" x14ac:dyDescent="0.2">
      <c r="B456" s="13" t="str">
        <f>EWMA!B461</f>
        <v>06/12/2024 16:00:00</v>
      </c>
      <c r="C456" s="24">
        <f>EWMA!C461</f>
        <v>-8.2324858522934052E-4</v>
      </c>
      <c r="D456">
        <f t="shared" si="71"/>
        <v>1.7923063828975035E-4</v>
      </c>
      <c r="F456" s="18"/>
      <c r="I456" s="13" t="str">
        <f t="shared" si="66"/>
        <v>06/12/2024 16:00:00</v>
      </c>
      <c r="J456" s="24">
        <f>EWMA!I461</f>
        <v>2.8957740788585033E-2</v>
      </c>
      <c r="K456">
        <f t="shared" si="72"/>
        <v>4.4248857849516919E-4</v>
      </c>
      <c r="M456" s="18"/>
      <c r="P456" s="13" t="str">
        <f t="shared" si="67"/>
        <v>06/12/2024 16:00:00</v>
      </c>
      <c r="Q456" s="24">
        <f>EWMA!O461</f>
        <v>-2.6005216601711907E-2</v>
      </c>
      <c r="R456">
        <f t="shared" si="73"/>
        <v>2.1790024927515904E-4</v>
      </c>
      <c r="T456" s="18"/>
      <c r="W456" s="13" t="str">
        <f t="shared" si="68"/>
        <v>06/12/2024 16:00:00</v>
      </c>
      <c r="X456" s="24">
        <f>EWMA!U461</f>
        <v>-1.4598799421152636E-2</v>
      </c>
      <c r="Y456">
        <f t="shared" si="74"/>
        <v>6.7059408286447618E-4</v>
      </c>
      <c r="AA456" s="18"/>
      <c r="AD456" s="13" t="str">
        <f t="shared" si="69"/>
        <v>06/12/2024 16:00:00</v>
      </c>
      <c r="AE456" s="24">
        <f>EWMA!AA461</f>
        <v>7.2151755088747304E-3</v>
      </c>
      <c r="AF456">
        <f t="shared" si="75"/>
        <v>1.7773747504320442E-4</v>
      </c>
      <c r="AH456" s="18"/>
      <c r="AK456" s="13" t="str">
        <f t="shared" si="70"/>
        <v>06/12/2024 16:00:00</v>
      </c>
      <c r="AL456" s="24">
        <f>EWMA!AG461</f>
        <v>-9.6524330993902792E-3</v>
      </c>
      <c r="AM456">
        <f t="shared" si="76"/>
        <v>1.1382425620713407E-3</v>
      </c>
      <c r="AO456" s="18"/>
    </row>
    <row r="457" spans="2:41" x14ac:dyDescent="0.2">
      <c r="B457" s="13" t="str">
        <f>EWMA!B462</f>
        <v>09/12/2024 16:00:00</v>
      </c>
      <c r="C457" s="24">
        <f>EWMA!C462</f>
        <v>1.5972888051357558E-2</v>
      </c>
      <c r="D457">
        <f t="shared" si="71"/>
        <v>1.713753415066557E-4</v>
      </c>
      <c r="F457" s="18"/>
      <c r="I457" s="13" t="str">
        <f t="shared" si="66"/>
        <v>09/12/2024 16:00:00</v>
      </c>
      <c r="J457" s="24">
        <f>EWMA!I462</f>
        <v>-4.1490172513090158E-3</v>
      </c>
      <c r="K457">
        <f t="shared" si="72"/>
        <v>4.9208641029597914E-4</v>
      </c>
      <c r="M457" s="18"/>
      <c r="P457" s="13" t="str">
        <f t="shared" si="67"/>
        <v>09/12/2024 16:00:00</v>
      </c>
      <c r="Q457" s="24">
        <f>EWMA!O462</f>
        <v>1.1782923209103407E-2</v>
      </c>
      <c r="R457">
        <f t="shared" si="73"/>
        <v>2.7373059068488785E-4</v>
      </c>
      <c r="T457" s="18"/>
      <c r="W457" s="13" t="str">
        <f t="shared" si="68"/>
        <v>09/12/2024 16:00:00</v>
      </c>
      <c r="X457" s="24">
        <f>EWMA!U462</f>
        <v>-4.6646226943966793E-3</v>
      </c>
      <c r="Y457">
        <f t="shared" si="74"/>
        <v>6.3484503778244231E-4</v>
      </c>
      <c r="AA457" s="18"/>
      <c r="AD457" s="13" t="str">
        <f t="shared" si="69"/>
        <v>09/12/2024 16:00:00</v>
      </c>
      <c r="AE457" s="24">
        <f>EWMA!AA462</f>
        <v>-1.0938010305251045E-2</v>
      </c>
      <c r="AF457">
        <f t="shared" si="75"/>
        <v>1.7516908271364881E-4</v>
      </c>
      <c r="AH457" s="18"/>
      <c r="AK457" s="13" t="str">
        <f t="shared" si="70"/>
        <v>09/12/2024 16:00:00</v>
      </c>
      <c r="AL457" s="24">
        <f>EWMA!AG462</f>
        <v>-5.5862784148483606E-2</v>
      </c>
      <c r="AM457">
        <f t="shared" si="76"/>
        <v>1.0437343206433343E-3</v>
      </c>
      <c r="AO457" s="18"/>
    </row>
    <row r="458" spans="2:41" x14ac:dyDescent="0.2">
      <c r="B458" s="13" t="str">
        <f>EWMA!B463</f>
        <v>10/12/2024 16:00:00</v>
      </c>
      <c r="C458" s="24">
        <f>EWMA!C463</f>
        <v>4.1252181771443009E-3</v>
      </c>
      <c r="D458">
        <f t="shared" si="71"/>
        <v>1.8974857129453772E-4</v>
      </c>
      <c r="F458" s="18"/>
      <c r="I458" s="13" t="str">
        <f t="shared" si="66"/>
        <v>10/12/2024 16:00:00</v>
      </c>
      <c r="J458" s="24">
        <f>EWMA!I463</f>
        <v>-4.6549859066235526E-3</v>
      </c>
      <c r="K458">
        <f t="shared" si="72"/>
        <v>4.5459903153806017E-4</v>
      </c>
      <c r="M458" s="18"/>
      <c r="P458" s="13" t="str">
        <f t="shared" si="67"/>
        <v>10/12/2024 16:00:00</v>
      </c>
      <c r="Q458" s="24">
        <f>EWMA!O463</f>
        <v>-5.0942436150084268E-4</v>
      </c>
      <c r="R458">
        <f t="shared" si="73"/>
        <v>2.7023987117872283E-4</v>
      </c>
      <c r="T458" s="18"/>
      <c r="W458" s="13" t="str">
        <f t="shared" si="68"/>
        <v>10/12/2024 16:00:00</v>
      </c>
      <c r="X458" s="24">
        <f>EWMA!U463</f>
        <v>-2.7492488940134667E-2</v>
      </c>
      <c r="Y458">
        <f t="shared" si="74"/>
        <v>5.8353618690521185E-4</v>
      </c>
      <c r="AA458" s="18"/>
      <c r="AD458" s="13" t="str">
        <f t="shared" si="69"/>
        <v>10/12/2024 16:00:00</v>
      </c>
      <c r="AE458" s="24">
        <f>EWMA!AA463</f>
        <v>1.1770098705914707E-2</v>
      </c>
      <c r="AF458">
        <f t="shared" si="75"/>
        <v>1.7961498498532185E-4</v>
      </c>
      <c r="AH458" s="18"/>
      <c r="AK458" s="13" t="str">
        <f t="shared" si="70"/>
        <v>10/12/2024 16:00:00</v>
      </c>
      <c r="AL458" s="24">
        <f>EWMA!AG463</f>
        <v>-3.1811911862744097E-2</v>
      </c>
      <c r="AM458">
        <f t="shared" si="76"/>
        <v>1.2613947473544343E-3</v>
      </c>
      <c r="AO458" s="18"/>
    </row>
    <row r="459" spans="2:41" x14ac:dyDescent="0.2">
      <c r="B459" s="13" t="str">
        <f>EWMA!B464</f>
        <v>11/12/2024 16:00:00</v>
      </c>
      <c r="C459" s="24">
        <f>EWMA!C464</f>
        <v>-5.1794717822105452E-3</v>
      </c>
      <c r="D459">
        <f t="shared" si="71"/>
        <v>1.8247528649169254E-4</v>
      </c>
      <c r="F459" s="18"/>
      <c r="I459" s="13" t="str">
        <f t="shared" ref="I459:I512" si="77">B459</f>
        <v>11/12/2024 16:00:00</v>
      </c>
      <c r="J459" s="24">
        <f>EWMA!I464</f>
        <v>2.2930941063916892E-2</v>
      </c>
      <c r="K459">
        <f t="shared" si="72"/>
        <v>4.2130580107435715E-4</v>
      </c>
      <c r="M459" s="18"/>
      <c r="P459" s="13" t="str">
        <f t="shared" ref="P459:P512" si="78">I459</f>
        <v>11/12/2024 16:00:00</v>
      </c>
      <c r="Q459" s="24">
        <f>EWMA!O464</f>
        <v>-5.0445495053906223E-3</v>
      </c>
      <c r="R459">
        <f t="shared" si="73"/>
        <v>2.5324183278368232E-4</v>
      </c>
      <c r="T459" s="18"/>
      <c r="W459" s="13" t="str">
        <f t="shared" ref="W459:W512" si="79">P459</f>
        <v>11/12/2024 16:00:00</v>
      </c>
      <c r="X459" s="24">
        <f>EWMA!U464</f>
        <v>1.5640219633619057E-2</v>
      </c>
      <c r="Y459">
        <f t="shared" si="74"/>
        <v>6.107587046575067E-4</v>
      </c>
      <c r="AA459" s="18"/>
      <c r="AD459" s="13" t="str">
        <f t="shared" ref="AD459:AD512" si="80">W459</f>
        <v>11/12/2024 16:00:00</v>
      </c>
      <c r="AE459" s="24">
        <f>EWMA!AA464</f>
        <v>1.0230845448643637E-2</v>
      </c>
      <c r="AF459">
        <f t="shared" si="75"/>
        <v>1.8550562348920621E-4</v>
      </c>
      <c r="AH459" s="18"/>
      <c r="AK459" s="13" t="str">
        <f t="shared" ref="AK459:AK512" si="81">AD459</f>
        <v>11/12/2024 16:00:00</v>
      </c>
      <c r="AL459" s="24">
        <f>EWMA!AG464</f>
        <v>1.8169135458957542E-2</v>
      </c>
      <c r="AM459">
        <f t="shared" si="76"/>
        <v>1.2464449262778816E-3</v>
      </c>
      <c r="AO459" s="18"/>
    </row>
    <row r="460" spans="2:41" x14ac:dyDescent="0.2">
      <c r="B460" s="13" t="str">
        <f>EWMA!B465</f>
        <v>12/12/2024 16:00:00</v>
      </c>
      <c r="C460" s="24">
        <f>EWMA!C465</f>
        <v>5.9460181251939897E-3</v>
      </c>
      <c r="D460">
        <f t="shared" si="71"/>
        <v>1.7691018236746988E-4</v>
      </c>
      <c r="F460" s="18"/>
      <c r="I460" s="13" t="str">
        <f t="shared" si="77"/>
        <v>12/12/2024 16:00:00</v>
      </c>
      <c r="J460" s="24">
        <f>EWMA!I465</f>
        <v>-5.6181146399125149E-3</v>
      </c>
      <c r="K460">
        <f t="shared" si="72"/>
        <v>4.4175276849397821E-4</v>
      </c>
      <c r="M460" s="18"/>
      <c r="P460" s="13" t="str">
        <f t="shared" si="78"/>
        <v>12/12/2024 16:00:00</v>
      </c>
      <c r="Q460" s="24">
        <f>EWMA!O465</f>
        <v>-9.6488591119401473E-3</v>
      </c>
      <c r="R460">
        <f t="shared" si="73"/>
        <v>2.4046214300170514E-4</v>
      </c>
      <c r="T460" s="18"/>
      <c r="W460" s="13" t="str">
        <f t="shared" si="79"/>
        <v>12/12/2024 16:00:00</v>
      </c>
      <c r="X460" s="24">
        <f>EWMA!U465</f>
        <v>-5.7648358842288923E-2</v>
      </c>
      <c r="Y460">
        <f t="shared" si="74"/>
        <v>5.8414203504579293E-4</v>
      </c>
      <c r="AA460" s="18"/>
      <c r="AD460" s="13" t="str">
        <f t="shared" si="80"/>
        <v>12/12/2024 16:00:00</v>
      </c>
      <c r="AE460" s="24">
        <f>EWMA!AA465</f>
        <v>-3.8243115053717132E-3</v>
      </c>
      <c r="AF460">
        <f t="shared" si="75"/>
        <v>1.8742103429765736E-4</v>
      </c>
      <c r="AH460" s="18"/>
      <c r="AK460" s="13" t="str">
        <f t="shared" si="81"/>
        <v>12/12/2024 16:00:00</v>
      </c>
      <c r="AL460" s="24">
        <f>EWMA!AG465</f>
        <v>1.0176278894448571E-2</v>
      </c>
      <c r="AM460">
        <f t="shared" si="76"/>
        <v>1.1648088808078095E-3</v>
      </c>
      <c r="AO460" s="18"/>
    </row>
    <row r="461" spans="2:41" x14ac:dyDescent="0.2">
      <c r="B461" s="13" t="str">
        <f>EWMA!B466</f>
        <v>13/12/2024 16:00:00</v>
      </c>
      <c r="C461" s="24">
        <f>EWMA!C466</f>
        <v>6.8535953820605803E-4</v>
      </c>
      <c r="D461">
        <f t="shared" ref="D461:D512" si="82">$B$4+$B$2*C460^2+D460*$B$3</f>
        <v>1.7275432373387549E-4</v>
      </c>
      <c r="F461" s="18"/>
      <c r="I461" s="13" t="str">
        <f t="shared" si="77"/>
        <v>13/12/2024 16:00:00</v>
      </c>
      <c r="J461" s="24">
        <f>EWMA!I466</f>
        <v>-6.6165918493073725E-3</v>
      </c>
      <c r="K461">
        <f t="shared" ref="K461:K511" si="83">$B$4+$B$2*J460^2+K460*$B$3</f>
        <v>4.1073349722313375E-4</v>
      </c>
      <c r="M461" s="18"/>
      <c r="P461" s="13" t="str">
        <f t="shared" si="78"/>
        <v>13/12/2024 16:00:00</v>
      </c>
      <c r="Q461" s="24">
        <f>EWMA!O466</f>
        <v>-5.4443066616904831E-3</v>
      </c>
      <c r="R461">
        <f t="shared" ref="R461:R511" si="84">$B$4+$B$2*Q460^2+R460*$B$3</f>
        <v>2.3572504591287455E-4</v>
      </c>
      <c r="T461" s="18"/>
      <c r="W461" s="13" t="str">
        <f t="shared" si="79"/>
        <v>13/12/2024 16:00:00</v>
      </c>
      <c r="X461" s="24">
        <f>EWMA!U466</f>
        <v>-1.3320075848926001E-2</v>
      </c>
      <c r="Y461">
        <f t="shared" ref="Y461:Y512" si="85">$B$4+$B$2*X460^2+Y460*$B$3</f>
        <v>8.6802792592932708E-4</v>
      </c>
      <c r="AA461" s="18"/>
      <c r="AD461" s="13" t="str">
        <f t="shared" si="80"/>
        <v>13/12/2024 16:00:00</v>
      </c>
      <c r="AE461" s="24">
        <f>EWMA!AA466</f>
        <v>-6.4254373562837456E-3</v>
      </c>
      <c r="AF461">
        <f t="shared" ref="AF461:AF512" si="86">$B$4+$B$2*AE460^2+AF460*$B$3</f>
        <v>1.8014132046327306E-4</v>
      </c>
      <c r="AH461" s="18"/>
      <c r="AK461" s="13" t="str">
        <f t="shared" si="81"/>
        <v>13/12/2024 16:00:00</v>
      </c>
      <c r="AL461" s="24">
        <f>EWMA!AG466</f>
        <v>2.0916563903157126E-4</v>
      </c>
      <c r="AM461">
        <f t="shared" ref="AM461:AM512" si="87">$B$4+$B$2*AL460^2+AM460*$B$3</f>
        <v>1.0686826223742217E-3</v>
      </c>
      <c r="AO461" s="18"/>
    </row>
    <row r="462" spans="2:41" x14ac:dyDescent="0.2">
      <c r="B462" s="13" t="str">
        <f>EWMA!B467</f>
        <v>16/12/2024 16:00:00</v>
      </c>
      <c r="C462" s="24">
        <f>EWMA!C467</f>
        <v>1.1659486612797755E-2</v>
      </c>
      <c r="D462">
        <f t="shared" si="82"/>
        <v>1.6552585843292647E-4</v>
      </c>
      <c r="F462" s="18"/>
      <c r="I462" s="13" t="str">
        <f t="shared" si="77"/>
        <v>16/12/2024 16:00:00</v>
      </c>
      <c r="J462" s="24">
        <f>EWMA!I467</f>
        <v>2.3763580486964548E-2</v>
      </c>
      <c r="K462">
        <f t="shared" si="83"/>
        <v>3.8403763847792992E-4</v>
      </c>
      <c r="M462" s="18"/>
      <c r="P462" s="13" t="str">
        <f t="shared" si="78"/>
        <v>16/12/2024 16:00:00</v>
      </c>
      <c r="Q462" s="24">
        <f>EWMA!O467</f>
        <v>-2.9748590835819527E-2</v>
      </c>
      <c r="R462">
        <f t="shared" si="84"/>
        <v>2.2511629241944405E-4</v>
      </c>
      <c r="T462" s="18"/>
      <c r="W462" s="13" t="str">
        <f t="shared" si="79"/>
        <v>16/12/2024 16:00:00</v>
      </c>
      <c r="X462" s="24">
        <f>EWMA!U467</f>
        <v>2.8403346342226123E-3</v>
      </c>
      <c r="Y462">
        <f t="shared" si="85"/>
        <v>8.089658011542569E-4</v>
      </c>
      <c r="AA462" s="18"/>
      <c r="AD462" s="13" t="str">
        <f t="shared" si="80"/>
        <v>16/12/2024 16:00:00</v>
      </c>
      <c r="AE462" s="24">
        <f>EWMA!AA467</f>
        <v>2.4733093576020495E-3</v>
      </c>
      <c r="AF462">
        <f t="shared" si="86"/>
        <v>1.7625540007640072E-4</v>
      </c>
      <c r="AH462" s="18"/>
      <c r="AK462" s="13" t="str">
        <f t="shared" si="81"/>
        <v>16/12/2024 16:00:00</v>
      </c>
      <c r="AL462" s="24">
        <f>EWMA!AG467</f>
        <v>9.6159883656115914E-4</v>
      </c>
      <c r="AM462">
        <f t="shared" si="87"/>
        <v>9.7181873472570643E-4</v>
      </c>
      <c r="AO462" s="18"/>
    </row>
    <row r="463" spans="2:41" x14ac:dyDescent="0.2">
      <c r="B463" s="13" t="str">
        <f>EWMA!B468</f>
        <v>17/12/2024 16:00:00</v>
      </c>
      <c r="C463" s="24">
        <f>EWMA!C468</f>
        <v>9.6726354705936723E-3</v>
      </c>
      <c r="D463">
        <f t="shared" si="82"/>
        <v>1.7256627596070858E-4</v>
      </c>
      <c r="F463" s="18"/>
      <c r="I463" s="13" t="str">
        <f t="shared" si="77"/>
        <v>17/12/2024 16:00:00</v>
      </c>
      <c r="J463" s="24">
        <f>EWMA!I468</f>
        <v>-7.67112880902857E-3</v>
      </c>
      <c r="K463">
        <f t="shared" si="83"/>
        <v>4.1209900330856005E-4</v>
      </c>
      <c r="M463" s="18"/>
      <c r="P463" s="13" t="str">
        <f t="shared" si="78"/>
        <v>17/12/2024 16:00:00</v>
      </c>
      <c r="Q463" s="24">
        <f>EWMA!O468</f>
        <v>-8.4042582945859871E-3</v>
      </c>
      <c r="R463">
        <f t="shared" si="84"/>
        <v>3.0109367906258752E-4</v>
      </c>
      <c r="T463" s="18"/>
      <c r="W463" s="13" t="str">
        <f t="shared" si="79"/>
        <v>17/12/2024 16:00:00</v>
      </c>
      <c r="X463" s="24">
        <f>EWMA!U468</f>
        <v>-1.0181313767537913E-2</v>
      </c>
      <c r="Y463">
        <f t="shared" si="85"/>
        <v>7.3887589044721385E-4</v>
      </c>
      <c r="AA463" s="18"/>
      <c r="AD463" s="13" t="str">
        <f t="shared" si="80"/>
        <v>17/12/2024 16:00:00</v>
      </c>
      <c r="AE463" s="24">
        <f>EWMA!AA468</f>
        <v>1.3191122404238459E-3</v>
      </c>
      <c r="AF463">
        <f t="shared" si="86"/>
        <v>1.6924152481396354E-4</v>
      </c>
      <c r="AH463" s="18"/>
      <c r="AK463" s="13" t="str">
        <f t="shared" si="81"/>
        <v>17/12/2024 16:00:00</v>
      </c>
      <c r="AL463" s="24">
        <f>EWMA!AG468</f>
        <v>-2.137176414138094E-2</v>
      </c>
      <c r="AM463">
        <f t="shared" si="87"/>
        <v>8.8472931923861461E-4</v>
      </c>
      <c r="AO463" s="18"/>
    </row>
    <row r="464" spans="2:41" x14ac:dyDescent="0.2">
      <c r="B464" s="13" t="str">
        <f>EWMA!B469</f>
        <v>18/12/2024 16:00:00</v>
      </c>
      <c r="C464" s="24">
        <f>EWMA!C469</f>
        <v>-2.1654585708258262E-2</v>
      </c>
      <c r="D464">
        <f t="shared" si="82"/>
        <v>1.7466470046052145E-4</v>
      </c>
      <c r="F464" s="18"/>
      <c r="I464" s="13" t="str">
        <f t="shared" si="77"/>
        <v>18/12/2024 16:00:00</v>
      </c>
      <c r="J464" s="24">
        <f>EWMA!I469</f>
        <v>-4.7078456712751592E-2</v>
      </c>
      <c r="K464">
        <f t="shared" si="83"/>
        <v>3.8677313623595733E-4</v>
      </c>
      <c r="M464" s="18"/>
      <c r="P464" s="13" t="str">
        <f t="shared" si="78"/>
        <v>18/12/2024 16:00:00</v>
      </c>
      <c r="Q464" s="24">
        <f>EWMA!O469</f>
        <v>-2.7586540071180551E-2</v>
      </c>
      <c r="R464">
        <f t="shared" si="84"/>
        <v>2.8804676058892016E-4</v>
      </c>
      <c r="T464" s="18"/>
      <c r="W464" s="13" t="str">
        <f t="shared" si="79"/>
        <v>18/12/2024 16:00:00</v>
      </c>
      <c r="X464" s="24">
        <f>EWMA!U469</f>
        <v>-1.7133250152861365E-2</v>
      </c>
      <c r="Y464">
        <f t="shared" si="85"/>
        <v>6.8535317981425234E-4</v>
      </c>
      <c r="AA464" s="18"/>
      <c r="AD464" s="13" t="str">
        <f t="shared" si="80"/>
        <v>18/12/2024 16:00:00</v>
      </c>
      <c r="AE464" s="24">
        <f>EWMA!AA469</f>
        <v>-2.1028967916506849E-2</v>
      </c>
      <c r="AF464">
        <f t="shared" si="86"/>
        <v>1.6249136064223424E-4</v>
      </c>
      <c r="AH464" s="18"/>
      <c r="AK464" s="13" t="str">
        <f t="shared" si="81"/>
        <v>18/12/2024 16:00:00</v>
      </c>
      <c r="AL464" s="24">
        <f>EWMA!AG469</f>
        <v>-3.6873742668442934E-2</v>
      </c>
      <c r="AM464">
        <f t="shared" si="87"/>
        <v>8.519270500431641E-4</v>
      </c>
      <c r="AO464" s="18"/>
    </row>
    <row r="465" spans="2:41" x14ac:dyDescent="0.2">
      <c r="B465" s="13" t="str">
        <f>EWMA!B470</f>
        <v>19/12/2024 16:00:00</v>
      </c>
      <c r="C465" s="24">
        <f>EWMA!C470</f>
        <v>6.9902261174959015E-3</v>
      </c>
      <c r="D465">
        <f t="shared" si="82"/>
        <v>2.1408564942323213E-4</v>
      </c>
      <c r="F465" s="18"/>
      <c r="I465" s="13" t="str">
        <f t="shared" si="77"/>
        <v>19/12/2024 16:00:00</v>
      </c>
      <c r="J465" s="24">
        <f>EWMA!I470</f>
        <v>1.2482981318446182E-2</v>
      </c>
      <c r="K465">
        <f t="shared" si="83"/>
        <v>5.7971176744689413E-4</v>
      </c>
      <c r="M465" s="18"/>
      <c r="P465" s="13" t="str">
        <f t="shared" si="78"/>
        <v>19/12/2024 16:00:00</v>
      </c>
      <c r="Q465" s="24">
        <f>EWMA!O470</f>
        <v>-2.0545546168202401E-2</v>
      </c>
      <c r="R465">
        <f t="shared" si="84"/>
        <v>3.4533619366793663E-4</v>
      </c>
      <c r="T465" s="18"/>
      <c r="W465" s="13" t="str">
        <f t="shared" si="79"/>
        <v>19/12/2024 16:00:00</v>
      </c>
      <c r="X465" s="24">
        <f>EWMA!U470</f>
        <v>-6.3830880672634607E-2</v>
      </c>
      <c r="Y465">
        <f t="shared" si="85"/>
        <v>6.5616975243022594E-4</v>
      </c>
      <c r="AA465" s="18"/>
      <c r="AD465" s="13" t="str">
        <f t="shared" si="80"/>
        <v>19/12/2024 16:00:00</v>
      </c>
      <c r="AE465" s="24">
        <f>EWMA!AA470</f>
        <v>6.3648081131388772E-3</v>
      </c>
      <c r="AF465">
        <f t="shared" si="86"/>
        <v>2.0045955156639642E-4</v>
      </c>
      <c r="AH465" s="18"/>
      <c r="AK465" s="13" t="str">
        <f t="shared" si="81"/>
        <v>19/12/2024 16:00:00</v>
      </c>
      <c r="AL465" s="24">
        <f>EWMA!AG470</f>
        <v>-2.616815632935214E-3</v>
      </c>
      <c r="AM465">
        <f t="shared" si="87"/>
        <v>9.1268803814767321E-4</v>
      </c>
      <c r="AO465" s="18"/>
    </row>
    <row r="466" spans="2:41" x14ac:dyDescent="0.2">
      <c r="B466" s="13" t="str">
        <f>EWMA!B471</f>
        <v>20/12/2024 16:00:00</v>
      </c>
      <c r="C466" s="24">
        <f>EWMA!C471</f>
        <v>1.8640977623199214E-2</v>
      </c>
      <c r="D466">
        <f t="shared" si="82"/>
        <v>2.0756292196562386E-4</v>
      </c>
      <c r="F466" s="18"/>
      <c r="I466" s="13" t="str">
        <f t="shared" si="77"/>
        <v>20/12/2024 16:00:00</v>
      </c>
      <c r="J466" s="24">
        <f>EWMA!I471</f>
        <v>7.2734083840718979E-3</v>
      </c>
      <c r="K466">
        <f t="shared" si="83"/>
        <v>5.4732151471360087E-4</v>
      </c>
      <c r="M466" s="18"/>
      <c r="P466" s="13" t="str">
        <f t="shared" si="78"/>
        <v>20/12/2024 16:00:00</v>
      </c>
      <c r="Q466" s="24">
        <f>EWMA!O471</f>
        <v>1.1971973977283723E-2</v>
      </c>
      <c r="R466">
        <f t="shared" si="84"/>
        <v>3.6301029984139762E-4</v>
      </c>
      <c r="T466" s="18"/>
      <c r="W466" s="13" t="str">
        <f t="shared" si="79"/>
        <v>20/12/2024 16:00:00</v>
      </c>
      <c r="X466" s="24">
        <f>EWMA!U471</f>
        <v>1.0376514342592322E-2</v>
      </c>
      <c r="Y466">
        <f t="shared" si="85"/>
        <v>1.0079501661182952E-3</v>
      </c>
      <c r="AA466" s="18"/>
      <c r="AD466" s="13" t="str">
        <f t="shared" si="80"/>
        <v>20/12/2024 16:00:00</v>
      </c>
      <c r="AE466" s="24">
        <f>EWMA!AA471</f>
        <v>9.0364066210305849E-3</v>
      </c>
      <c r="AF466">
        <f t="shared" si="86"/>
        <v>1.9446426953359595E-4</v>
      </c>
      <c r="AH466" s="18"/>
      <c r="AK466" s="13" t="str">
        <f t="shared" si="81"/>
        <v>20/12/2024 16:00:00</v>
      </c>
      <c r="AL466" s="24">
        <f>EWMA!AG471</f>
        <v>8.1824468556246418E-3</v>
      </c>
      <c r="AM466">
        <f t="shared" si="87"/>
        <v>8.3210393826129727E-4</v>
      </c>
      <c r="AO466" s="18"/>
    </row>
    <row r="467" spans="2:41" x14ac:dyDescent="0.2">
      <c r="B467" s="13" t="str">
        <f>EWMA!B472</f>
        <v>23/12/2024 16:00:00</v>
      </c>
      <c r="C467" s="24">
        <f>EWMA!C472</f>
        <v>3.0602660418225774E-3</v>
      </c>
      <c r="D467">
        <f t="shared" si="82"/>
        <v>2.3155175958340985E-4</v>
      </c>
      <c r="F467" s="18"/>
      <c r="I467" s="13" t="str">
        <f t="shared" si="77"/>
        <v>23/12/2024 16:00:00</v>
      </c>
      <c r="J467" s="24">
        <f>EWMA!I472</f>
        <v>6.2224989785008612E-4</v>
      </c>
      <c r="K467">
        <f t="shared" si="83"/>
        <v>5.0787908116964884E-4</v>
      </c>
      <c r="M467" s="18"/>
      <c r="P467" s="13" t="str">
        <f t="shared" si="78"/>
        <v>23/12/2024 16:00:00</v>
      </c>
      <c r="Q467" s="24">
        <f>EWMA!O472</f>
        <v>8.3968936429077692E-4</v>
      </c>
      <c r="R467">
        <f t="shared" si="84"/>
        <v>3.5104065266687909E-4</v>
      </c>
      <c r="T467" s="18"/>
      <c r="W467" s="13" t="str">
        <f t="shared" si="79"/>
        <v>23/12/2024 16:00:00</v>
      </c>
      <c r="X467" s="24">
        <f>EWMA!U472</f>
        <v>2.172581650986647E-2</v>
      </c>
      <c r="Y467">
        <f t="shared" si="85"/>
        <v>9.2792127777612356E-4</v>
      </c>
      <c r="AA467" s="18"/>
      <c r="AD467" s="13" t="str">
        <f t="shared" si="80"/>
        <v>23/12/2024 16:00:00</v>
      </c>
      <c r="AE467" s="24">
        <f>EWMA!AA472</f>
        <v>1.7597143586715531E-3</v>
      </c>
      <c r="AF467">
        <f t="shared" si="86"/>
        <v>1.9318269047580519E-4</v>
      </c>
      <c r="AH467" s="18"/>
      <c r="AK467" s="13" t="str">
        <f t="shared" si="81"/>
        <v>23/12/2024 16:00:00</v>
      </c>
      <c r="AL467" s="24">
        <f>EWMA!AG472</f>
        <v>5.5348263413139464E-3</v>
      </c>
      <c r="AM467">
        <f t="shared" si="87"/>
        <v>7.6558811856526881E-4</v>
      </c>
      <c r="AO467" s="18"/>
    </row>
    <row r="468" spans="2:41" x14ac:dyDescent="0.2">
      <c r="B468" s="13" t="str">
        <f>EWMA!B473</f>
        <v>24/12/2024 13:05:00</v>
      </c>
      <c r="C468" s="24">
        <f>EWMA!C473</f>
        <v>1.1412669882966294E-2</v>
      </c>
      <c r="D468">
        <f t="shared" si="82"/>
        <v>2.1933301279741414E-4</v>
      </c>
      <c r="F468" s="18"/>
      <c r="I468" s="13" t="str">
        <f t="shared" si="77"/>
        <v>24/12/2024 13:05:00</v>
      </c>
      <c r="J468" s="24">
        <f>EWMA!I473</f>
        <v>1.7573287010900208E-2</v>
      </c>
      <c r="K468">
        <f t="shared" si="83"/>
        <v>4.6712988867422654E-4</v>
      </c>
      <c r="M468" s="18"/>
      <c r="P468" s="13" t="str">
        <f t="shared" si="78"/>
        <v>24/12/2024 13:05:00</v>
      </c>
      <c r="Q468" s="24">
        <f>EWMA!O473</f>
        <v>6.066752682237362E-3</v>
      </c>
      <c r="R468">
        <f t="shared" si="84"/>
        <v>3.2600708817221374E-4</v>
      </c>
      <c r="T468" s="18"/>
      <c r="W468" s="13" t="str">
        <f t="shared" si="79"/>
        <v>24/12/2024 13:05:00</v>
      </c>
      <c r="X468" s="24">
        <f>EWMA!U473</f>
        <v>2.3612761856796854E-3</v>
      </c>
      <c r="Y468">
        <f t="shared" si="85"/>
        <v>8.9232554018947412E-4</v>
      </c>
      <c r="AA468" s="18"/>
      <c r="AD468" s="13" t="str">
        <f t="shared" si="80"/>
        <v>24/12/2024 13:05:00</v>
      </c>
      <c r="AE468" s="24">
        <f>EWMA!AA473</f>
        <v>1.2680155244483645E-2</v>
      </c>
      <c r="AF468">
        <f t="shared" si="86"/>
        <v>1.8417404992464442E-4</v>
      </c>
      <c r="AH468" s="18"/>
      <c r="AK468" s="13" t="str">
        <f t="shared" si="81"/>
        <v>24/12/2024 13:05:00</v>
      </c>
      <c r="AL468" s="24">
        <f>EWMA!AG473</f>
        <v>6.5929026983375192E-3</v>
      </c>
      <c r="AM468">
        <f t="shared" si="87"/>
        <v>7.0209243062852044E-4</v>
      </c>
      <c r="AO468" s="18"/>
    </row>
    <row r="469" spans="2:41" x14ac:dyDescent="0.2">
      <c r="B469" s="13" t="str">
        <f>EWMA!B474</f>
        <v>26/12/2024 16:00:00</v>
      </c>
      <c r="C469" s="24">
        <f>EWMA!C474</f>
        <v>3.1708003828989626E-3</v>
      </c>
      <c r="D469">
        <f t="shared" si="82"/>
        <v>2.2042331241304522E-4</v>
      </c>
      <c r="F469" s="18"/>
      <c r="I469" s="13" t="str">
        <f t="shared" si="77"/>
        <v>26/12/2024 16:00:00</v>
      </c>
      <c r="J469" s="24">
        <f>EWMA!I474</f>
        <v>-8.7700627887910398E-3</v>
      </c>
      <c r="K469">
        <f t="shared" si="83"/>
        <v>4.612958532393421E-4</v>
      </c>
      <c r="M469" s="18"/>
      <c r="P469" s="13" t="str">
        <f t="shared" si="78"/>
        <v>26/12/2024 16:00:00</v>
      </c>
      <c r="Q469" s="24">
        <f>EWMA!O474</f>
        <v>9.728303178465408E-4</v>
      </c>
      <c r="R469">
        <f t="shared" si="84"/>
        <v>3.0708656011080922E-4</v>
      </c>
      <c r="T469" s="18"/>
      <c r="W469" s="13" t="str">
        <f t="shared" si="79"/>
        <v>26/12/2024 16:00:00</v>
      </c>
      <c r="X469" s="24">
        <f>EWMA!U474</f>
        <v>0</v>
      </c>
      <c r="Y469">
        <f t="shared" si="85"/>
        <v>8.1365049293673469E-4</v>
      </c>
      <c r="AA469" s="18"/>
      <c r="AD469" s="13" t="str">
        <f t="shared" si="80"/>
        <v>26/12/2024 16:00:00</v>
      </c>
      <c r="AE469" s="24">
        <f>EWMA!AA474</f>
        <v>8.2100278901148759E-4</v>
      </c>
      <c r="AF469">
        <f t="shared" si="86"/>
        <v>1.9183367077118483E-4</v>
      </c>
      <c r="AH469" s="18"/>
      <c r="AK469" s="13" t="str">
        <f t="shared" si="81"/>
        <v>26/12/2024 16:00:00</v>
      </c>
      <c r="AL469" s="24">
        <f>EWMA!AG474</f>
        <v>-5.017134185287756E-3</v>
      </c>
      <c r="AM469">
        <f t="shared" si="87"/>
        <v>6.4622938950093759E-4</v>
      </c>
      <c r="AO469" s="18"/>
    </row>
    <row r="470" spans="2:41" x14ac:dyDescent="0.2">
      <c r="B470" s="13" t="str">
        <f>EWMA!B475</f>
        <v>27/12/2024 16:00:00</v>
      </c>
      <c r="C470" s="24">
        <f>EWMA!C475</f>
        <v>-1.3330680688083499E-2</v>
      </c>
      <c r="D470">
        <f t="shared" si="82"/>
        <v>2.0938627813876375E-4</v>
      </c>
      <c r="F470" s="18"/>
      <c r="I470" s="13" t="str">
        <f t="shared" si="77"/>
        <v>27/12/2024 16:00:00</v>
      </c>
      <c r="J470" s="24">
        <f>EWMA!I475</f>
        <v>-1.4640900388995468E-2</v>
      </c>
      <c r="K470">
        <f t="shared" si="83"/>
        <v>4.3285689890728294E-4</v>
      </c>
      <c r="M470" s="18"/>
      <c r="P470" s="13" t="str">
        <f t="shared" si="78"/>
        <v>27/12/2024 16:00:00</v>
      </c>
      <c r="Q470" s="24">
        <f>EWMA!O475</f>
        <v>1.3889853484391336E-4</v>
      </c>
      <c r="R470">
        <f t="shared" si="84"/>
        <v>2.8647253451842666E-4</v>
      </c>
      <c r="T470" s="18"/>
      <c r="W470" s="13" t="str">
        <f t="shared" si="79"/>
        <v>27/12/2024 16:00:00</v>
      </c>
      <c r="X470" s="24">
        <f>EWMA!U475</f>
        <v>-1.6429249781067003E-2</v>
      </c>
      <c r="Y470">
        <f t="shared" si="85"/>
        <v>7.4228544364301574E-4</v>
      </c>
      <c r="AA470" s="18"/>
      <c r="AD470" s="13" t="str">
        <f t="shared" si="80"/>
        <v>27/12/2024 16:00:00</v>
      </c>
      <c r="AE470" s="24">
        <f>EWMA!AA475</f>
        <v>-7.3946141225657274E-3</v>
      </c>
      <c r="AF470">
        <f t="shared" si="86"/>
        <v>1.8271770151152153E-4</v>
      </c>
      <c r="AH470" s="18"/>
      <c r="AK470" s="13" t="str">
        <f t="shared" si="81"/>
        <v>27/12/2024 16:00:00</v>
      </c>
      <c r="AL470" s="24">
        <f>EWMA!AG475</f>
        <v>-9.2271844089897304E-3</v>
      </c>
      <c r="AM470">
        <f t="shared" si="87"/>
        <v>5.9412336237776235E-4</v>
      </c>
      <c r="AO470" s="18"/>
    </row>
    <row r="471" spans="2:41" x14ac:dyDescent="0.2">
      <c r="B471" s="13" t="str">
        <f>EWMA!B476</f>
        <v>30/12/2024 16:00:00</v>
      </c>
      <c r="C471" s="24">
        <f>EWMA!C476</f>
        <v>-1.3352174576538492E-2</v>
      </c>
      <c r="D471">
        <f t="shared" si="82"/>
        <v>2.1621657801513001E-4</v>
      </c>
      <c r="F471" s="18"/>
      <c r="I471" s="13" t="str">
        <f t="shared" si="77"/>
        <v>30/12/2024 16:00:00</v>
      </c>
      <c r="J471" s="24">
        <f>EWMA!I476</f>
        <v>-1.1010110097960732E-2</v>
      </c>
      <c r="K471">
        <f t="shared" si="83"/>
        <v>4.210046618769159E-4</v>
      </c>
      <c r="M471" s="18"/>
      <c r="P471" s="13" t="str">
        <f t="shared" si="78"/>
        <v>30/12/2024 16:00:00</v>
      </c>
      <c r="Q471" s="24">
        <f>EWMA!O476</f>
        <v>-6.479278597757961E-3</v>
      </c>
      <c r="R471">
        <f t="shared" si="84"/>
        <v>2.6782721015390865E-4</v>
      </c>
      <c r="T471" s="18"/>
      <c r="W471" s="13" t="str">
        <f t="shared" si="79"/>
        <v>30/12/2024 16:00:00</v>
      </c>
      <c r="X471" s="24">
        <f>EWMA!U476</f>
        <v>-1.8034357257071521E-2</v>
      </c>
      <c r="Y471">
        <f t="shared" si="85"/>
        <v>7.0504622491305397E-4</v>
      </c>
      <c r="AA471" s="18"/>
      <c r="AD471" s="13" t="str">
        <f t="shared" si="80"/>
        <v>30/12/2024 16:00:00</v>
      </c>
      <c r="AE471" s="24">
        <f>EWMA!AA476</f>
        <v>-1.2574025274225561E-2</v>
      </c>
      <c r="AF471">
        <f t="shared" si="86"/>
        <v>1.7991341635930849E-4</v>
      </c>
      <c r="AH471" s="18"/>
      <c r="AK471" s="13" t="str">
        <f t="shared" si="81"/>
        <v>30/12/2024 16:00:00</v>
      </c>
      <c r="AL471" s="24">
        <f>EWMA!AG476</f>
        <v>-9.7160277925580226E-4</v>
      </c>
      <c r="AM471">
        <f t="shared" si="87"/>
        <v>5.5322426794236974E-4</v>
      </c>
      <c r="AO471" s="18"/>
    </row>
    <row r="472" spans="2:41" x14ac:dyDescent="0.2">
      <c r="B472" s="13" t="str">
        <f>EWMA!B477</f>
        <v>31/12/2024 16:00:00</v>
      </c>
      <c r="C472" s="24">
        <f>EWMA!C477</f>
        <v>-7.0829152900175382E-3</v>
      </c>
      <c r="D472">
        <f t="shared" si="82"/>
        <v>2.2242119400014835E-4</v>
      </c>
      <c r="F472" s="18"/>
      <c r="I472" s="13" t="str">
        <f t="shared" si="77"/>
        <v>31/12/2024 16:00:00</v>
      </c>
      <c r="J472" s="24">
        <f>EWMA!I477</f>
        <v>-8.6682791060346213E-3</v>
      </c>
      <c r="K472">
        <f t="shared" si="83"/>
        <v>4.0102523590085679E-4</v>
      </c>
      <c r="M472" s="18"/>
      <c r="P472" s="13" t="str">
        <f t="shared" si="78"/>
        <v>31/12/2024 16:00:00</v>
      </c>
      <c r="Q472" s="24">
        <f>EWMA!O477</f>
        <v>1.2295663919197867E-2</v>
      </c>
      <c r="R472">
        <f t="shared" si="84"/>
        <v>2.5524217444269725E-4</v>
      </c>
      <c r="T472" s="18"/>
      <c r="W472" s="13" t="str">
        <f t="shared" si="79"/>
        <v>31/12/2024 16:00:00</v>
      </c>
      <c r="X472" s="24">
        <f>EWMA!U477</f>
        <v>2.2190169845839698E-4</v>
      </c>
      <c r="Y472">
        <f t="shared" si="85"/>
        <v>6.7706215420885519E-4</v>
      </c>
      <c r="AA472" s="18"/>
      <c r="AD472" s="13" t="str">
        <f t="shared" si="80"/>
        <v>31/12/2024 16:00:00</v>
      </c>
      <c r="AE472" s="24">
        <f>EWMA!AA477</f>
        <v>1.9389429334249076E-3</v>
      </c>
      <c r="AF472">
        <f t="shared" si="86"/>
        <v>1.877311048219025E-4</v>
      </c>
      <c r="AH472" s="18"/>
      <c r="AK472" s="13" t="str">
        <f t="shared" si="81"/>
        <v>31/12/2024 16:00:00</v>
      </c>
      <c r="AL472" s="24">
        <f>EWMA!AG477</f>
        <v>-1.159935676949852E-2</v>
      </c>
      <c r="AM472">
        <f t="shared" si="87"/>
        <v>5.0799623290403333E-4</v>
      </c>
      <c r="AO472" s="18"/>
    </row>
    <row r="473" spans="2:41" x14ac:dyDescent="0.2">
      <c r="B473" s="13" t="str">
        <f>EWMA!B478</f>
        <v>02/01/2025 16:00:00</v>
      </c>
      <c r="C473" s="24">
        <f>EWMA!C478</f>
        <v>-2.6586226084739983E-2</v>
      </c>
      <c r="D473">
        <f t="shared" si="82"/>
        <v>2.1519534182375436E-4</v>
      </c>
      <c r="F473" s="18"/>
      <c r="I473" s="13" t="str">
        <f t="shared" si="77"/>
        <v>02/01/2025 16:00:00</v>
      </c>
      <c r="J473" s="24">
        <f>EWMA!I478</f>
        <v>3.7760787344755151E-3</v>
      </c>
      <c r="K473">
        <f t="shared" si="83"/>
        <v>3.7843586718611067E-4</v>
      </c>
      <c r="M473" s="18"/>
      <c r="P473" s="13" t="str">
        <f t="shared" si="78"/>
        <v>02/01/2025 16:00:00</v>
      </c>
      <c r="Q473" s="24">
        <f>EWMA!O478</f>
        <v>1.2828164254112234E-2</v>
      </c>
      <c r="R473">
        <f t="shared" si="84"/>
        <v>2.548347802862563E-4</v>
      </c>
      <c r="T473" s="18"/>
      <c r="W473" s="13" t="str">
        <f t="shared" si="79"/>
        <v>02/01/2025 16:00:00</v>
      </c>
      <c r="X473" s="24">
        <f>EWMA!U478</f>
        <v>3.7025135035238001E-2</v>
      </c>
      <c r="Y473">
        <f t="shared" si="85"/>
        <v>6.1936086233189839E-4</v>
      </c>
      <c r="AA473" s="18"/>
      <c r="AD473" s="13" t="str">
        <f t="shared" si="80"/>
        <v>02/01/2025 16:00:00</v>
      </c>
      <c r="AE473" s="24">
        <f>EWMA!AA478</f>
        <v>-7.9506982405669908E-3</v>
      </c>
      <c r="AF473">
        <f t="shared" si="86"/>
        <v>1.793339067145776E-4</v>
      </c>
      <c r="AH473" s="18"/>
      <c r="AK473" s="13" t="str">
        <f t="shared" si="81"/>
        <v>02/01/2025 16:00:00</v>
      </c>
      <c r="AL473" s="24">
        <f>EWMA!AG478</f>
        <v>8.1063426286136608E-2</v>
      </c>
      <c r="AM473">
        <f t="shared" si="87"/>
        <v>4.8064977190942097E-4</v>
      </c>
      <c r="AO473" s="18"/>
    </row>
    <row r="474" spans="2:41" x14ac:dyDescent="0.2">
      <c r="B474" s="13" t="str">
        <f>EWMA!B479</f>
        <v>03/01/2025 16:00:00</v>
      </c>
      <c r="C474" s="24">
        <f>EWMA!C479</f>
        <v>-2.0114536450788353E-3</v>
      </c>
      <c r="D474">
        <f t="shared" si="82"/>
        <v>2.7435148111005001E-4</v>
      </c>
      <c r="F474" s="18"/>
      <c r="I474" s="13" t="str">
        <f t="shared" si="77"/>
        <v>03/01/2025 16:00:00</v>
      </c>
      <c r="J474" s="24">
        <f>EWMA!I479</f>
        <v>1.7866859924863424E-2</v>
      </c>
      <c r="K474">
        <f t="shared" si="83"/>
        <v>3.5201801494064383E-4</v>
      </c>
      <c r="M474" s="18"/>
      <c r="P474" s="13" t="str">
        <f t="shared" si="78"/>
        <v>03/01/2025 16:00:00</v>
      </c>
      <c r="Q474" s="24">
        <f>EWMA!O479</f>
        <v>7.7403971469335673E-3</v>
      </c>
      <c r="R474">
        <f t="shared" si="84"/>
        <v>2.5580583645265216E-4</v>
      </c>
      <c r="T474" s="18"/>
      <c r="W474" s="13" t="str">
        <f t="shared" si="79"/>
        <v>03/01/2025 16:00:00</v>
      </c>
      <c r="X474" s="24">
        <f>EWMA!U479</f>
        <v>3.487748467734287E-2</v>
      </c>
      <c r="Y474">
        <f t="shared" si="85"/>
        <v>7.0449712993018011E-4</v>
      </c>
      <c r="AA474" s="18"/>
      <c r="AD474" s="13" t="str">
        <f t="shared" si="80"/>
        <v>03/01/2025 16:00:00</v>
      </c>
      <c r="AE474" s="24">
        <f>EWMA!AA479</f>
        <v>-1.9927959380963024E-3</v>
      </c>
      <c r="AF474">
        <f t="shared" si="86"/>
        <v>1.7772124415830473E-4</v>
      </c>
      <c r="AH474" s="18"/>
      <c r="AK474" s="13" t="str">
        <f t="shared" si="81"/>
        <v>03/01/2025 16:00:00</v>
      </c>
      <c r="AL474" s="24">
        <f>EWMA!AG479</f>
        <v>3.9601134157108461E-2</v>
      </c>
      <c r="AM474">
        <f t="shared" si="87"/>
        <v>1.0996469900524113E-3</v>
      </c>
      <c r="AO474" s="18"/>
    </row>
    <row r="475" spans="2:41" x14ac:dyDescent="0.2">
      <c r="B475" s="13" t="str">
        <f>EWMA!B480</f>
        <v>06/01/2025 16:00:00</v>
      </c>
      <c r="C475" s="24">
        <f>EWMA!C480</f>
        <v>6.7163820337442027E-3</v>
      </c>
      <c r="D475">
        <f t="shared" si="82"/>
        <v>2.5732088711617193E-4</v>
      </c>
      <c r="F475" s="18"/>
      <c r="I475" s="13" t="str">
        <f t="shared" si="77"/>
        <v>06/01/2025 16:00:00</v>
      </c>
      <c r="J475" s="24">
        <f>EWMA!I480</f>
        <v>1.5139731407784835E-2</v>
      </c>
      <c r="K475">
        <f t="shared" si="83"/>
        <v>3.5873548955716727E-4</v>
      </c>
      <c r="M475" s="18"/>
      <c r="P475" s="13" t="str">
        <f t="shared" si="78"/>
        <v>06/01/2025 16:00:00</v>
      </c>
      <c r="Q475" s="24">
        <f>EWMA!O480</f>
        <v>-3.9985143579154636E-3</v>
      </c>
      <c r="R475">
        <f t="shared" si="84"/>
        <v>2.4621602846908722E-4</v>
      </c>
      <c r="T475" s="18"/>
      <c r="W475" s="13" t="str">
        <f t="shared" si="79"/>
        <v>06/01/2025 16:00:00</v>
      </c>
      <c r="X475" s="24">
        <f>EWMA!U480</f>
        <v>2.4274521848517052E-2</v>
      </c>
      <c r="Y475">
        <f t="shared" si="85"/>
        <v>7.6567914628957107E-4</v>
      </c>
      <c r="AA475" s="18"/>
      <c r="AD475" s="13" t="str">
        <f t="shared" si="80"/>
        <v>06/01/2025 16:00:00</v>
      </c>
      <c r="AE475" s="24">
        <f>EWMA!AA480</f>
        <v>-1.8252885081477356E-2</v>
      </c>
      <c r="AF475">
        <f t="shared" si="86"/>
        <v>1.7034620359516155E-4</v>
      </c>
      <c r="AH475" s="18"/>
      <c r="AK475" s="13" t="str">
        <f t="shared" si="81"/>
        <v>06/01/2025 16:00:00</v>
      </c>
      <c r="AL475" s="24">
        <f>EWMA!AG480</f>
        <v>4.599401649462672E-2</v>
      </c>
      <c r="AM475">
        <f t="shared" si="87"/>
        <v>1.1564915912017897E-3</v>
      </c>
      <c r="AO475" s="18"/>
    </row>
    <row r="476" spans="2:41" x14ac:dyDescent="0.2">
      <c r="B476" s="13" t="str">
        <f>EWMA!B481</f>
        <v>07/01/2025 16:00:00</v>
      </c>
      <c r="C476" s="24">
        <f>EWMA!C481</f>
        <v>-1.1453092086491822E-2</v>
      </c>
      <c r="D476">
        <f t="shared" si="82"/>
        <v>2.460993260689532E-4</v>
      </c>
      <c r="F476" s="18"/>
      <c r="I476" s="13" t="str">
        <f t="shared" si="77"/>
        <v>07/01/2025 16:00:00</v>
      </c>
      <c r="J476" s="24">
        <f>EWMA!I481</f>
        <v>-2.4460883367675646E-2</v>
      </c>
      <c r="K476">
        <f t="shared" si="83"/>
        <v>3.5578079519672068E-4</v>
      </c>
      <c r="M476" s="18"/>
      <c r="P476" s="13" t="str">
        <f t="shared" si="78"/>
        <v>07/01/2025 16:00:00</v>
      </c>
      <c r="Q476" s="24">
        <f>EWMA!O481</f>
        <v>1.5698486445798812E-2</v>
      </c>
      <c r="R476">
        <f t="shared" si="84"/>
        <v>2.3319307744800792E-4</v>
      </c>
      <c r="T476" s="18"/>
      <c r="W476" s="13" t="str">
        <f t="shared" si="79"/>
        <v>07/01/2025 16:00:00</v>
      </c>
      <c r="X476" s="24">
        <f>EWMA!U481</f>
        <v>-1.1961622600513006E-2</v>
      </c>
      <c r="Y476">
        <f t="shared" si="85"/>
        <v>7.5803058023387183E-4</v>
      </c>
      <c r="AA476" s="18"/>
      <c r="AD476" s="13" t="str">
        <f t="shared" si="80"/>
        <v>07/01/2025 16:00:00</v>
      </c>
      <c r="AE476" s="24">
        <f>EWMA!AA481</f>
        <v>-1.0358340855613594E-3</v>
      </c>
      <c r="AF476">
        <f t="shared" si="86"/>
        <v>1.9662503293722377E-4</v>
      </c>
      <c r="AH476" s="18"/>
      <c r="AK476" s="13" t="str">
        <f t="shared" si="81"/>
        <v>07/01/2025 16:00:00</v>
      </c>
      <c r="AL476" s="24">
        <f>EWMA!AG481</f>
        <v>-3.3278060653710556E-2</v>
      </c>
      <c r="AM476">
        <f t="shared" si="87"/>
        <v>1.2623662329168317E-3</v>
      </c>
      <c r="AO476" s="18"/>
    </row>
    <row r="477" spans="2:41" x14ac:dyDescent="0.2">
      <c r="B477" s="13" t="str">
        <f>EWMA!B482</f>
        <v>08/01/2025 16:00:00</v>
      </c>
      <c r="C477" s="24">
        <f>EWMA!C482</f>
        <v>2.0209942743203797E-3</v>
      </c>
      <c r="D477">
        <f t="shared" si="82"/>
        <v>2.4460541356299511E-4</v>
      </c>
      <c r="F477" s="18"/>
      <c r="I477" s="13" t="str">
        <f t="shared" si="77"/>
        <v>08/01/2025 16:00:00</v>
      </c>
      <c r="J477" s="24">
        <f>EWMA!I482</f>
        <v>9.0041419113513752E-5</v>
      </c>
      <c r="K477">
        <f t="shared" si="83"/>
        <v>3.900302138415549E-4</v>
      </c>
      <c r="M477" s="18"/>
      <c r="P477" s="13" t="str">
        <f t="shared" si="78"/>
        <v>08/01/2025 16:00:00</v>
      </c>
      <c r="Q477" s="24">
        <f>EWMA!O482</f>
        <v>4.73507837255931E-3</v>
      </c>
      <c r="R477">
        <f t="shared" si="84"/>
        <v>2.4451555294728762E-4</v>
      </c>
      <c r="T477" s="18"/>
      <c r="W477" s="13" t="str">
        <f t="shared" si="79"/>
        <v>08/01/2025 16:00:00</v>
      </c>
      <c r="X477" s="24">
        <f>EWMA!U482</f>
        <v>-1.251940415322942E-2</v>
      </c>
      <c r="Y477">
        <f t="shared" si="85"/>
        <v>7.0653413292999718E-4</v>
      </c>
      <c r="AA477" s="18"/>
      <c r="AD477" s="13" t="str">
        <f t="shared" si="80"/>
        <v>08/01/2025 16:00:00</v>
      </c>
      <c r="AE477" s="24">
        <f>EWMA!AA482</f>
        <v>9.7295961154012945E-3</v>
      </c>
      <c r="AF477">
        <f t="shared" si="86"/>
        <v>1.8706981413921445E-4</v>
      </c>
      <c r="AH477" s="18"/>
      <c r="AK477" s="13" t="str">
        <f t="shared" si="81"/>
        <v>08/01/2025 16:00:00</v>
      </c>
      <c r="AL477" s="24">
        <f>EWMA!AG482</f>
        <v>-4.7218814009692821E-2</v>
      </c>
      <c r="AM477">
        <f t="shared" si="87"/>
        <v>1.2568614674190982E-3</v>
      </c>
      <c r="AO477" s="18"/>
    </row>
    <row r="478" spans="2:41" x14ac:dyDescent="0.2">
      <c r="B478" s="13" t="str">
        <f>EWMA!B483</f>
        <v>10/01/2025 16:00:00</v>
      </c>
      <c r="C478" s="24">
        <f>EWMA!C483</f>
        <v>-2.4399083362794845E-2</v>
      </c>
      <c r="D478">
        <f t="shared" si="82"/>
        <v>2.305532731481551E-4</v>
      </c>
      <c r="F478" s="18"/>
      <c r="I478" s="13" t="str">
        <f t="shared" si="77"/>
        <v>10/01/2025 16:00:00</v>
      </c>
      <c r="J478" s="24">
        <f>EWMA!I483</f>
        <v>-1.4465076393119836E-2</v>
      </c>
      <c r="K478">
        <f t="shared" si="83"/>
        <v>3.6102800312199496E-4</v>
      </c>
      <c r="M478" s="18"/>
      <c r="P478" s="13" t="str">
        <f t="shared" si="78"/>
        <v>10/01/2025 16:00:00</v>
      </c>
      <c r="Q478" s="24">
        <f>EWMA!O483</f>
        <v>1.8719238926048414E-2</v>
      </c>
      <c r="R478">
        <f t="shared" si="84"/>
        <v>2.3230587016226931E-4</v>
      </c>
      <c r="T478" s="18"/>
      <c r="W478" s="13" t="str">
        <f t="shared" si="79"/>
        <v>10/01/2025 16:00:00</v>
      </c>
      <c r="X478" s="24">
        <f>EWMA!U483</f>
        <v>-1.960438176844527E-2</v>
      </c>
      <c r="Y478">
        <f t="shared" si="85"/>
        <v>6.6155270031733823E-4</v>
      </c>
      <c r="AA478" s="18"/>
      <c r="AD478" s="13" t="str">
        <f t="shared" si="80"/>
        <v>10/01/2025 16:00:00</v>
      </c>
      <c r="AE478" s="24">
        <f>EWMA!AA483</f>
        <v>-2.2976908645200977E-2</v>
      </c>
      <c r="AF478">
        <f t="shared" si="86"/>
        <v>1.8782839013172501E-4</v>
      </c>
      <c r="AH478" s="18"/>
      <c r="AK478" s="13" t="str">
        <f t="shared" si="81"/>
        <v>10/01/2025 16:00:00</v>
      </c>
      <c r="AL478" s="24">
        <f>EWMA!AG483</f>
        <v>0.22442226097548523</v>
      </c>
      <c r="AM478">
        <f t="shared" si="87"/>
        <v>1.3641146641613744E-3</v>
      </c>
      <c r="AO478" s="18"/>
    </row>
    <row r="479" spans="2:41" x14ac:dyDescent="0.2">
      <c r="B479" s="13" t="str">
        <f>EWMA!B484</f>
        <v>13/01/2025 16:00:00</v>
      </c>
      <c r="C479" s="24">
        <f>EWMA!C484</f>
        <v>-1.0397971666903203E-2</v>
      </c>
      <c r="D479">
        <f t="shared" si="82"/>
        <v>2.7702351957506585E-4</v>
      </c>
      <c r="F479" s="18"/>
      <c r="I479" s="13" t="str">
        <f t="shared" si="77"/>
        <v>13/01/2025 16:00:00</v>
      </c>
      <c r="J479" s="24">
        <f>EWMA!I484</f>
        <v>-2.1947882610141591E-3</v>
      </c>
      <c r="K479">
        <f t="shared" si="83"/>
        <v>3.5584695393127864E-4</v>
      </c>
      <c r="M479" s="18"/>
      <c r="P479" s="13" t="str">
        <f t="shared" si="78"/>
        <v>13/01/2025 16:00:00</v>
      </c>
      <c r="Q479" s="24">
        <f>EWMA!O484</f>
        <v>1.4328100154079105E-2</v>
      </c>
      <c r="R479">
        <f t="shared" si="84"/>
        <v>2.5411276964398577E-4</v>
      </c>
      <c r="T479" s="18"/>
      <c r="W479" s="13" t="str">
        <f t="shared" si="79"/>
        <v>13/01/2025 16:00:00</v>
      </c>
      <c r="X479" s="24">
        <f>EWMA!U484</f>
        <v>-1.2717424472710005E-2</v>
      </c>
      <c r="Y479">
        <f t="shared" si="85"/>
        <v>6.4382676542000864E-4</v>
      </c>
      <c r="AA479" s="18"/>
      <c r="AD479" s="13" t="str">
        <f t="shared" si="80"/>
        <v>13/01/2025 16:00:00</v>
      </c>
      <c r="AE479" s="24">
        <f>EWMA!AA484</f>
        <v>4.7544524360819022E-4</v>
      </c>
      <c r="AF479">
        <f t="shared" si="86"/>
        <v>2.3183410482418925E-4</v>
      </c>
      <c r="AH479" s="18"/>
      <c r="AK479" s="13" t="str">
        <f t="shared" si="81"/>
        <v>13/01/2025 16:00:00</v>
      </c>
      <c r="AL479" s="24">
        <f>EWMA!AG484</f>
        <v>-8.8862906371565964E-2</v>
      </c>
      <c r="AM479">
        <f t="shared" si="87"/>
        <v>6.273734666367858E-3</v>
      </c>
      <c r="AO479" s="18"/>
    </row>
    <row r="480" spans="2:41" x14ac:dyDescent="0.2">
      <c r="B480" s="13" t="str">
        <f>EWMA!B485</f>
        <v>14/01/2025 16:00:00</v>
      </c>
      <c r="C480" s="24">
        <f>EWMA!C485</f>
        <v>-4.7896088825642048E-3</v>
      </c>
      <c r="D480">
        <f t="shared" si="82"/>
        <v>2.7013186791793805E-4</v>
      </c>
      <c r="F480" s="18"/>
      <c r="I480" s="13" t="str">
        <f t="shared" si="77"/>
        <v>14/01/2025 16:00:00</v>
      </c>
      <c r="J480" s="24">
        <f>EWMA!I485</f>
        <v>-3.2093925122412274E-3</v>
      </c>
      <c r="K480">
        <f t="shared" si="83"/>
        <v>3.3074391991821874E-4</v>
      </c>
      <c r="M480" s="18"/>
      <c r="P480" s="13" t="str">
        <f t="shared" si="78"/>
        <v>14/01/2025 16:00:00</v>
      </c>
      <c r="Q480" s="24">
        <f>EWMA!O485</f>
        <v>9.9280238999304941E-3</v>
      </c>
      <c r="R480">
        <f t="shared" si="84"/>
        <v>2.592288851375336E-4</v>
      </c>
      <c r="T480" s="18"/>
      <c r="W480" s="13" t="str">
        <f t="shared" si="79"/>
        <v>14/01/2025 16:00:00</v>
      </c>
      <c r="X480" s="24">
        <f>EWMA!U485</f>
        <v>1.1452935368502278E-2</v>
      </c>
      <c r="Y480">
        <f t="shared" si="85"/>
        <v>6.0561576007101838E-4</v>
      </c>
      <c r="AA480" s="18"/>
      <c r="AD480" s="13" t="str">
        <f t="shared" si="80"/>
        <v>14/01/2025 16:00:00</v>
      </c>
      <c r="AE480" s="24">
        <f>EWMA!AA485</f>
        <v>8.1071129385337608E-3</v>
      </c>
      <c r="AF480">
        <f t="shared" si="86"/>
        <v>2.1867329689920998E-4</v>
      </c>
      <c r="AH480" s="18"/>
      <c r="AK480" s="13" t="str">
        <f t="shared" si="81"/>
        <v>14/01/2025 16:00:00</v>
      </c>
      <c r="AL480" s="24">
        <f>EWMA!AG485</f>
        <v>3.3905132818101515E-2</v>
      </c>
      <c r="AM480">
        <f t="shared" si="87"/>
        <v>6.4459438464499093E-3</v>
      </c>
      <c r="AO480" s="18"/>
    </row>
    <row r="481" spans="2:41" x14ac:dyDescent="0.2">
      <c r="B481" s="13" t="str">
        <f>EWMA!B486</f>
        <v>15/01/2025 16:00:00</v>
      </c>
      <c r="C481" s="24">
        <f>EWMA!C486</f>
        <v>1.9484857132124001E-2</v>
      </c>
      <c r="D481">
        <f t="shared" si="82"/>
        <v>2.5541248704736002E-4</v>
      </c>
      <c r="F481" s="18"/>
      <c r="I481" s="13" t="str">
        <f t="shared" si="77"/>
        <v>15/01/2025 16:00:00</v>
      </c>
      <c r="J481" s="24">
        <f>EWMA!I486</f>
        <v>2.5346508894971788E-2</v>
      </c>
      <c r="K481">
        <f t="shared" si="83"/>
        <v>3.0869944495411138E-4</v>
      </c>
      <c r="M481" s="18"/>
      <c r="P481" s="13" t="str">
        <f t="shared" si="78"/>
        <v>15/01/2025 16:00:00</v>
      </c>
      <c r="Q481" s="24">
        <f>EWMA!O486</f>
        <v>9.0728027743559991E-3</v>
      </c>
      <c r="R481">
        <f t="shared" si="84"/>
        <v>2.531615768229083E-4</v>
      </c>
      <c r="T481" s="18"/>
      <c r="W481" s="13" t="str">
        <f t="shared" si="79"/>
        <v>15/01/2025 16:00:00</v>
      </c>
      <c r="X481" s="24">
        <f>EWMA!U486</f>
        <v>2.9710297851532327E-2</v>
      </c>
      <c r="Y481">
        <f t="shared" si="85"/>
        <v>5.6816984522209456E-4</v>
      </c>
      <c r="AA481" s="18"/>
      <c r="AD481" s="13" t="str">
        <f t="shared" si="80"/>
        <v>15/01/2025 16:00:00</v>
      </c>
      <c r="AE481" s="24">
        <f>EWMA!AA486</f>
        <v>2.5850552774088553E-2</v>
      </c>
      <c r="AF481">
        <f t="shared" si="86"/>
        <v>2.1337783797625566E-4</v>
      </c>
      <c r="AH481" s="18"/>
      <c r="AK481" s="13" t="str">
        <f t="shared" si="81"/>
        <v>15/01/2025 16:00:00</v>
      </c>
      <c r="AL481" s="24">
        <f>EWMA!AG486</f>
        <v>4.0369093139058856E-2</v>
      </c>
      <c r="AM481">
        <f t="shared" si="87"/>
        <v>5.9262937693658696E-3</v>
      </c>
      <c r="AO481" s="18"/>
    </row>
    <row r="482" spans="2:41" x14ac:dyDescent="0.2">
      <c r="B482" s="13" t="str">
        <f>EWMA!B487</f>
        <v>16/01/2025 16:00:00</v>
      </c>
      <c r="C482" s="24">
        <f>EWMA!C487</f>
        <v>-4.1238975826963314E-2</v>
      </c>
      <c r="D482">
        <f t="shared" si="82"/>
        <v>2.7783340749193224E-4</v>
      </c>
      <c r="F482" s="18"/>
      <c r="I482" s="13" t="str">
        <f t="shared" si="77"/>
        <v>16/01/2025 16:00:00</v>
      </c>
      <c r="J482" s="24">
        <f>EWMA!I487</f>
        <v>-1.2116992465967626E-2</v>
      </c>
      <c r="K482">
        <f t="shared" si="83"/>
        <v>3.5206762731981151E-4</v>
      </c>
      <c r="M482" s="18"/>
      <c r="P482" s="13" t="str">
        <f t="shared" si="78"/>
        <v>16/01/2025 16:00:00</v>
      </c>
      <c r="Q482" s="24">
        <f>EWMA!O487</f>
        <v>6.6098254562592159E-3</v>
      </c>
      <c r="R482">
        <f t="shared" si="84"/>
        <v>2.4607617100130634E-4</v>
      </c>
      <c r="T482" s="18"/>
      <c r="W482" s="13" t="str">
        <f t="shared" si="79"/>
        <v>16/01/2025 16:00:00</v>
      </c>
      <c r="X482" s="24">
        <f>EWMA!U487</f>
        <v>-5.9542317375488518E-3</v>
      </c>
      <c r="Y482">
        <f t="shared" si="85"/>
        <v>6.0961421352453201E-4</v>
      </c>
      <c r="AA482" s="18"/>
      <c r="AD482" s="13" t="str">
        <f t="shared" si="80"/>
        <v>16/01/2025 16:00:00</v>
      </c>
      <c r="AE482" s="24">
        <f>EWMA!AA487</f>
        <v>1.5112533842616153E-3</v>
      </c>
      <c r="AF482">
        <f t="shared" si="86"/>
        <v>2.6885847954039109E-4</v>
      </c>
      <c r="AH482" s="18"/>
      <c r="AK482" s="13" t="str">
        <f t="shared" si="81"/>
        <v>16/01/2025 16:00:00</v>
      </c>
      <c r="AL482" s="24">
        <f>EWMA!AG487</f>
        <v>4.6988400426087699E-2</v>
      </c>
      <c r="AM482">
        <f t="shared" si="87"/>
        <v>5.5066144638794296E-3</v>
      </c>
      <c r="AO482" s="18"/>
    </row>
    <row r="483" spans="2:41" x14ac:dyDescent="0.2">
      <c r="B483" s="13" t="str">
        <f>EWMA!B488</f>
        <v>17/01/2025 16:00:00</v>
      </c>
      <c r="C483" s="24">
        <f>EWMA!C488</f>
        <v>7.5070184950648353E-3</v>
      </c>
      <c r="D483">
        <f t="shared" si="82"/>
        <v>4.3009837293710737E-4</v>
      </c>
      <c r="F483" s="18"/>
      <c r="I483" s="13" t="str">
        <f t="shared" si="77"/>
        <v>17/01/2025 16:00:00</v>
      </c>
      <c r="J483" s="24">
        <f>EWMA!I488</f>
        <v>2.3646421966622699E-2</v>
      </c>
      <c r="K483">
        <f t="shared" si="83"/>
        <v>3.4154154701475229E-4</v>
      </c>
      <c r="M483" s="18"/>
      <c r="P483" s="13" t="str">
        <f t="shared" si="78"/>
        <v>17/01/2025 16:00:00</v>
      </c>
      <c r="Q483" s="24">
        <f>EWMA!O488</f>
        <v>1.3028078923927617E-2</v>
      </c>
      <c r="R483">
        <f t="shared" si="84"/>
        <v>2.358370962594258E-4</v>
      </c>
      <c r="T483" s="18"/>
      <c r="W483" s="13" t="str">
        <f t="shared" si="79"/>
        <v>17/01/2025 16:00:00</v>
      </c>
      <c r="X483" s="24">
        <f>EWMA!U488</f>
        <v>1.2280137946591151E-2</v>
      </c>
      <c r="Y483">
        <f t="shared" si="85"/>
        <v>5.621977252017209E-4</v>
      </c>
      <c r="AA483" s="18"/>
      <c r="AD483" s="13" t="str">
        <f t="shared" si="80"/>
        <v>17/01/2025 16:00:00</v>
      </c>
      <c r="AE483" s="24">
        <f>EWMA!AA488</f>
        <v>2.9775560248876212E-3</v>
      </c>
      <c r="AF483">
        <f t="shared" si="86"/>
        <v>2.5220099742658279E-4</v>
      </c>
      <c r="AH483" s="18"/>
      <c r="AK483" s="13" t="str">
        <f t="shared" si="81"/>
        <v>17/01/2025 16:00:00</v>
      </c>
      <c r="AL483" s="24">
        <f>EWMA!AG488</f>
        <v>3.5465521657677265E-3</v>
      </c>
      <c r="AM483">
        <f t="shared" si="87"/>
        <v>5.1867219158539309E-3</v>
      </c>
      <c r="AO483" s="18"/>
    </row>
    <row r="484" spans="2:41" x14ac:dyDescent="0.2">
      <c r="B484" s="13" t="str">
        <f>EWMA!B489</f>
        <v>21/01/2025 16:00:00</v>
      </c>
      <c r="C484" s="24">
        <f>EWMA!C489</f>
        <v>-3.2436231402883438E-2</v>
      </c>
      <c r="D484">
        <f t="shared" si="82"/>
        <v>4.0272350475860884E-4</v>
      </c>
      <c r="F484" s="18"/>
      <c r="I484" s="13" t="str">
        <f t="shared" si="77"/>
        <v>21/01/2025 16:00:00</v>
      </c>
      <c r="J484" s="24">
        <f>EWMA!I489</f>
        <v>2.0892033278734474E-2</v>
      </c>
      <c r="K484">
        <f t="shared" si="83"/>
        <v>3.7329712796287096E-4</v>
      </c>
      <c r="M484" s="18"/>
      <c r="P484" s="13" t="str">
        <f t="shared" si="78"/>
        <v>21/01/2025 16:00:00</v>
      </c>
      <c r="Q484" s="24">
        <f>EWMA!O489</f>
        <v>-2.0206499019127622E-2</v>
      </c>
      <c r="R484">
        <f t="shared" si="84"/>
        <v>2.3922477336984195E-4</v>
      </c>
      <c r="T484" s="18"/>
      <c r="W484" s="13" t="str">
        <f t="shared" si="79"/>
        <v>21/01/2025 16:00:00</v>
      </c>
      <c r="X484" s="24">
        <f>EWMA!U489</f>
        <v>3.615693965411633E-2</v>
      </c>
      <c r="Y484">
        <f t="shared" si="85"/>
        <v>5.3105662346235425E-4</v>
      </c>
      <c r="AA484" s="18"/>
      <c r="AD484" s="13" t="str">
        <f t="shared" si="80"/>
        <v>21/01/2025 16:00:00</v>
      </c>
      <c r="AE484" s="24">
        <f>EWMA!AA489</f>
        <v>6.3832429211090431E-3</v>
      </c>
      <c r="AF484">
        <f t="shared" si="86"/>
        <v>2.3786739301361463E-4</v>
      </c>
      <c r="AH484" s="18"/>
      <c r="AK484" s="13" t="str">
        <f t="shared" si="81"/>
        <v>21/01/2025 16:00:00</v>
      </c>
      <c r="AL484" s="24">
        <f>EWMA!AG489</f>
        <v>2.2750981288422258E-2</v>
      </c>
      <c r="AM484">
        <f t="shared" si="87"/>
        <v>4.6793074017146214E-3</v>
      </c>
      <c r="AO484" s="18"/>
    </row>
    <row r="485" spans="2:41" x14ac:dyDescent="0.2">
      <c r="B485" s="13" t="str">
        <f>EWMA!B490</f>
        <v>22/01/2025 16:00:00</v>
      </c>
      <c r="C485" s="24">
        <f>EWMA!C490</f>
        <v>5.3307179338975266E-3</v>
      </c>
      <c r="D485">
        <f t="shared" si="82"/>
        <v>4.7765154395376641E-4</v>
      </c>
      <c r="F485" s="18"/>
      <c r="I485" s="13" t="str">
        <f t="shared" si="77"/>
        <v>22/01/2025 16:00:00</v>
      </c>
      <c r="J485" s="24">
        <f>EWMA!I490</f>
        <v>1.8466555852769646E-2</v>
      </c>
      <c r="K485">
        <f t="shared" si="83"/>
        <v>3.8961075584796807E-4</v>
      </c>
      <c r="M485" s="18"/>
      <c r="P485" s="13" t="str">
        <f t="shared" si="78"/>
        <v>22/01/2025 16:00:00</v>
      </c>
      <c r="Q485" s="24">
        <f>EWMA!O490</f>
        <v>-1.1632103188251895E-2</v>
      </c>
      <c r="R485">
        <f t="shared" si="84"/>
        <v>2.6612847326778669E-4</v>
      </c>
      <c r="T485" s="18"/>
      <c r="W485" s="13" t="str">
        <f t="shared" si="79"/>
        <v>22/01/2025 16:00:00</v>
      </c>
      <c r="X485" s="24">
        <f>EWMA!U490</f>
        <v>1.7696135096292961E-2</v>
      </c>
      <c r="Y485">
        <f t="shared" si="85"/>
        <v>6.1867031638836276E-4</v>
      </c>
      <c r="AA485" s="18"/>
      <c r="AD485" s="13" t="str">
        <f t="shared" si="80"/>
        <v>22/01/2025 16:00:00</v>
      </c>
      <c r="AE485" s="24">
        <f>EWMA!AA490</f>
        <v>-1.6678674121475806E-3</v>
      </c>
      <c r="AF485">
        <f t="shared" si="86"/>
        <v>2.2815482527329463E-4</v>
      </c>
      <c r="AH485" s="18"/>
      <c r="AK485" s="13" t="str">
        <f t="shared" si="81"/>
        <v>22/01/2025 16:00:00</v>
      </c>
      <c r="AL485" s="24">
        <f>EWMA!AG490</f>
        <v>2.6917843521789234E-2</v>
      </c>
      <c r="AM485">
        <f t="shared" si="87"/>
        <v>4.2731322004302312E-3</v>
      </c>
      <c r="AO485" s="18"/>
    </row>
    <row r="486" spans="2:41" x14ac:dyDescent="0.2">
      <c r="B486" s="13" t="str">
        <f>EWMA!B491</f>
        <v>23/01/2025 16:00:00</v>
      </c>
      <c r="C486" s="24">
        <f>EWMA!C491</f>
        <v>-7.5979355149053557E-4</v>
      </c>
      <c r="D486">
        <f t="shared" si="82"/>
        <v>4.4272776076188504E-4</v>
      </c>
      <c r="F486" s="18"/>
      <c r="I486" s="13" t="str">
        <f t="shared" si="77"/>
        <v>23/01/2025 16:00:00</v>
      </c>
      <c r="J486" s="24">
        <f>EWMA!I491</f>
        <v>1.7430865540477031E-3</v>
      </c>
      <c r="K486">
        <f t="shared" si="83"/>
        <v>3.9474763863262121E-4</v>
      </c>
      <c r="M486" s="18"/>
      <c r="P486" s="13" t="str">
        <f t="shared" si="78"/>
        <v>23/01/2025 16:00:00</v>
      </c>
      <c r="Q486" s="24">
        <f>EWMA!O491</f>
        <v>-2.5606569269921767E-3</v>
      </c>
      <c r="R486">
        <f t="shared" si="84"/>
        <v>2.6304485534093066E-4</v>
      </c>
      <c r="T486" s="18"/>
      <c r="W486" s="13" t="str">
        <f t="shared" si="79"/>
        <v>23/01/2025 16:00:00</v>
      </c>
      <c r="X486" s="24">
        <f>EWMA!U491</f>
        <v>5.7809039089443267E-4</v>
      </c>
      <c r="Y486">
        <f t="shared" si="85"/>
        <v>5.9811547295213273E-4</v>
      </c>
      <c r="AA486" s="18"/>
      <c r="AD486" s="13" t="str">
        <f t="shared" si="80"/>
        <v>23/01/2025 16:00:00</v>
      </c>
      <c r="AE486" s="24">
        <f>EWMA!AA491</f>
        <v>1.3265692934767658E-2</v>
      </c>
      <c r="AF486">
        <f t="shared" si="86"/>
        <v>2.1561749309855302E-4</v>
      </c>
      <c r="AH486" s="18"/>
      <c r="AK486" s="13" t="str">
        <f t="shared" si="81"/>
        <v>23/01/2025 16:00:00</v>
      </c>
      <c r="AL486" s="24">
        <f>EWMA!AG491</f>
        <v>4.0524780687155378E-2</v>
      </c>
      <c r="AM486">
        <f t="shared" si="87"/>
        <v>3.9282687646705165E-3</v>
      </c>
      <c r="AO486" s="18"/>
    </row>
    <row r="487" spans="2:41" x14ac:dyDescent="0.2">
      <c r="B487" s="13" t="str">
        <f>EWMA!B492</f>
        <v>24/01/2025 16:00:00</v>
      </c>
      <c r="C487" s="24">
        <f>EWMA!C492</f>
        <v>-3.9423041829985839E-3</v>
      </c>
      <c r="D487">
        <f t="shared" si="82"/>
        <v>4.0851270753687727E-4</v>
      </c>
      <c r="F487" s="18"/>
      <c r="I487" s="13" t="str">
        <f t="shared" si="77"/>
        <v>24/01/2025 16:00:00</v>
      </c>
      <c r="J487" s="24">
        <f>EWMA!I492</f>
        <v>-2.4241405113304931E-3</v>
      </c>
      <c r="K487">
        <f t="shared" si="83"/>
        <v>3.6557667945929644E-4</v>
      </c>
      <c r="M487" s="18"/>
      <c r="P487" s="13" t="str">
        <f t="shared" si="78"/>
        <v>24/01/2025 16:00:00</v>
      </c>
      <c r="Q487" s="24">
        <f>EWMA!O492</f>
        <v>-2.3102108715407749E-3</v>
      </c>
      <c r="R487">
        <f t="shared" si="84"/>
        <v>2.473960006269284E-4</v>
      </c>
      <c r="T487" s="18"/>
      <c r="W487" s="13" t="str">
        <f t="shared" si="79"/>
        <v>24/01/2025 16:00:00</v>
      </c>
      <c r="X487" s="24">
        <f>EWMA!U492</f>
        <v>-1.8666690170403726E-2</v>
      </c>
      <c r="Y487">
        <f t="shared" si="85"/>
        <v>5.4833734116499337E-4</v>
      </c>
      <c r="AA487" s="18"/>
      <c r="AD487" s="13" t="str">
        <f t="shared" si="80"/>
        <v>24/01/2025 16:00:00</v>
      </c>
      <c r="AE487" s="24">
        <f>EWMA!AA492</f>
        <v>-1.3674127127164448E-3</v>
      </c>
      <c r="AF487">
        <f t="shared" si="86"/>
        <v>2.2165184490651629E-4</v>
      </c>
      <c r="AH487" s="18"/>
      <c r="AK487" s="13" t="str">
        <f t="shared" si="81"/>
        <v>24/01/2025 16:00:00</v>
      </c>
      <c r="AL487" s="24">
        <f>EWMA!AG492</f>
        <v>3.5175770779828463E-3</v>
      </c>
      <c r="AM487">
        <f t="shared" si="87"/>
        <v>3.7096512505991261E-3</v>
      </c>
      <c r="AO487" s="18"/>
    </row>
    <row r="488" spans="2:41" x14ac:dyDescent="0.2">
      <c r="B488" s="13" t="str">
        <f>EWMA!B493</f>
        <v>27/01/2025 16:00:00</v>
      </c>
      <c r="C488" s="24">
        <f>EWMA!C493</f>
        <v>3.1285690523568978E-2</v>
      </c>
      <c r="D488">
        <f t="shared" si="82"/>
        <v>3.7921545759265015E-4</v>
      </c>
      <c r="F488" s="18"/>
      <c r="I488" s="13" t="str">
        <f t="shared" si="77"/>
        <v>27/01/2025 16:00:00</v>
      </c>
      <c r="J488" s="24">
        <f>EWMA!I493</f>
        <v>2.4241405113305109E-3</v>
      </c>
      <c r="K488">
        <f t="shared" si="83"/>
        <v>3.3960659847061649E-4</v>
      </c>
      <c r="M488" s="18"/>
      <c r="P488" s="13" t="str">
        <f t="shared" si="78"/>
        <v>27/01/2025 16:00:00</v>
      </c>
      <c r="Q488" s="24">
        <f>EWMA!O493</f>
        <v>1.0099804594567404E-2</v>
      </c>
      <c r="R488">
        <f t="shared" si="84"/>
        <v>2.3319005462054586E-4</v>
      </c>
      <c r="T488" s="18"/>
      <c r="W488" s="13" t="str">
        <f t="shared" si="79"/>
        <v>27/01/2025 16:00:00</v>
      </c>
      <c r="X488" s="24">
        <f>EWMA!U493</f>
        <v>-4.5576491549407509E-2</v>
      </c>
      <c r="Y488">
        <f t="shared" si="85"/>
        <v>5.3834465478701406E-4</v>
      </c>
      <c r="AA488" s="18"/>
      <c r="AD488" s="13" t="str">
        <f t="shared" si="80"/>
        <v>27/01/2025 16:00:00</v>
      </c>
      <c r="AE488" s="24">
        <f>EWMA!AA493</f>
        <v>2.6177810341876287E-2</v>
      </c>
      <c r="AF488">
        <f t="shared" si="86"/>
        <v>2.0967362347033375E-4</v>
      </c>
      <c r="AH488" s="18"/>
      <c r="AK488" s="13" t="str">
        <f t="shared" si="81"/>
        <v>27/01/2025 16:00:00</v>
      </c>
      <c r="AL488" s="24">
        <f>EWMA!AG493</f>
        <v>-0.23382089055999519</v>
      </c>
      <c r="AM488">
        <f t="shared" si="87"/>
        <v>3.3499233366556381E-3</v>
      </c>
      <c r="AO488" s="18"/>
    </row>
    <row r="489" spans="2:41" x14ac:dyDescent="0.2">
      <c r="B489" s="13" t="str">
        <f>EWMA!B494</f>
        <v>28/01/2025 16:00:00</v>
      </c>
      <c r="C489" s="24">
        <f>EWMA!C494</f>
        <v>3.5892086430602384E-2</v>
      </c>
      <c r="D489">
        <f t="shared" si="82"/>
        <v>4.4916356704267766E-4</v>
      </c>
      <c r="F489" s="18"/>
      <c r="I489" s="13" t="str">
        <f t="shared" si="77"/>
        <v>28/01/2025 16:00:00</v>
      </c>
      <c r="J489" s="24">
        <f>EWMA!I494</f>
        <v>1.15295742625348E-2</v>
      </c>
      <c r="K489">
        <f t="shared" si="83"/>
        <v>3.1623352558080454E-4</v>
      </c>
      <c r="M489" s="18"/>
      <c r="P489" s="13" t="str">
        <f t="shared" si="78"/>
        <v>28/01/2025 16:00:00</v>
      </c>
      <c r="Q489" s="24">
        <f>EWMA!O494</f>
        <v>-6.5084456392670532E-3</v>
      </c>
      <c r="R489">
        <f t="shared" si="84"/>
        <v>2.3007063438276176E-4</v>
      </c>
      <c r="T489" s="18"/>
      <c r="W489" s="13" t="str">
        <f t="shared" si="79"/>
        <v>28/01/2025 16:00:00</v>
      </c>
      <c r="X489" s="24">
        <f>EWMA!U494</f>
        <v>-2.411759306493692E-2</v>
      </c>
      <c r="Y489">
        <f t="shared" si="85"/>
        <v>7.0221107533776901E-4</v>
      </c>
      <c r="AA489" s="18"/>
      <c r="AD489" s="13" t="str">
        <f t="shared" si="80"/>
        <v>28/01/2025 16:00:00</v>
      </c>
      <c r="AE489" s="24">
        <f>EWMA!AA494</f>
        <v>-5.1141553626067777E-4</v>
      </c>
      <c r="AF489">
        <f t="shared" si="86"/>
        <v>2.6722718377523644E-4</v>
      </c>
      <c r="AH489" s="18"/>
      <c r="AK489" s="13" t="str">
        <f t="shared" si="81"/>
        <v>28/01/2025 16:00:00</v>
      </c>
      <c r="AL489" s="24">
        <f>EWMA!AG494</f>
        <v>1.3723581219797658E-2</v>
      </c>
      <c r="AM489">
        <f t="shared" si="87"/>
        <v>8.4916051671283313E-3</v>
      </c>
      <c r="AO489" s="18"/>
    </row>
    <row r="490" spans="2:41" x14ac:dyDescent="0.2">
      <c r="B490" s="13" t="str">
        <f>EWMA!B495</f>
        <v>29/01/2025 16:00:00</v>
      </c>
      <c r="C490" s="24">
        <f>EWMA!C495</f>
        <v>4.6061804148975023E-3</v>
      </c>
      <c r="D490">
        <f t="shared" si="82"/>
        <v>5.4305851475386412E-4</v>
      </c>
      <c r="F490" s="18"/>
      <c r="I490" s="13" t="str">
        <f t="shared" si="77"/>
        <v>29/01/2025 16:00:00</v>
      </c>
      <c r="J490" s="24">
        <f>EWMA!I495</f>
        <v>-4.5452710717284062E-3</v>
      </c>
      <c r="K490">
        <f t="shared" si="83"/>
        <v>3.0790195197938233E-4</v>
      </c>
      <c r="M490" s="18"/>
      <c r="P490" s="13" t="str">
        <f t="shared" si="78"/>
        <v>29/01/2025 16:00:00</v>
      </c>
      <c r="Q490" s="24">
        <f>EWMA!O495</f>
        <v>-3.3344051413343352E-3</v>
      </c>
      <c r="R490">
        <f t="shared" si="84"/>
        <v>2.2129913380972312E-4</v>
      </c>
      <c r="T490" s="18"/>
      <c r="W490" s="13" t="str">
        <f t="shared" si="79"/>
        <v>29/01/2025 16:00:00</v>
      </c>
      <c r="X490" s="24">
        <f>EWMA!U495</f>
        <v>-1.0527424911629592E-3</v>
      </c>
      <c r="Y490">
        <f t="shared" si="85"/>
        <v>7.0014998074558344E-4</v>
      </c>
      <c r="AA490" s="18"/>
      <c r="AD490" s="13" t="str">
        <f t="shared" si="80"/>
        <v>29/01/2025 16:00:00</v>
      </c>
      <c r="AE490" s="24">
        <f>EWMA!AA495</f>
        <v>2.6273551823807135E-3</v>
      </c>
      <c r="AF490">
        <f t="shared" si="86"/>
        <v>2.5053061736728165E-4</v>
      </c>
      <c r="AH490" s="18"/>
      <c r="AK490" s="13" t="str">
        <f t="shared" si="81"/>
        <v>29/01/2025 16:00:00</v>
      </c>
      <c r="AL490" s="24">
        <f>EWMA!AG495</f>
        <v>4.5882340079231358E-2</v>
      </c>
      <c r="AM490">
        <f t="shared" si="87"/>
        <v>7.6712764351982762E-3</v>
      </c>
      <c r="AO490" s="18"/>
    </row>
    <row r="491" spans="2:41" x14ac:dyDescent="0.2">
      <c r="B491" s="13" t="str">
        <f>EWMA!B496</f>
        <v>30/01/2025 16:00:00</v>
      </c>
      <c r="C491" s="24">
        <f>EWMA!C496</f>
        <v>-7.4221957254156003E-3</v>
      </c>
      <c r="D491">
        <f t="shared" si="82"/>
        <v>5.0087414091091055E-4</v>
      </c>
      <c r="F491" s="18"/>
      <c r="I491" s="13" t="str">
        <f t="shared" si="77"/>
        <v>30/01/2025 16:00:00</v>
      </c>
      <c r="J491" s="24">
        <f>EWMA!I496</f>
        <v>-1.0303031505945406E-2</v>
      </c>
      <c r="K491">
        <f t="shared" si="83"/>
        <v>2.8917749909805656E-4</v>
      </c>
      <c r="M491" s="18"/>
      <c r="P491" s="13" t="str">
        <f t="shared" si="78"/>
        <v>30/01/2025 16:00:00</v>
      </c>
      <c r="Q491" s="24">
        <f>EWMA!O496</f>
        <v>4.0383375928895078E-3</v>
      </c>
      <c r="R491">
        <f t="shared" si="84"/>
        <v>2.1028093501078454E-4</v>
      </c>
      <c r="T491" s="18"/>
      <c r="W491" s="13" t="str">
        <f t="shared" si="79"/>
        <v>30/01/2025 16:00:00</v>
      </c>
      <c r="X491" s="24">
        <f>EWMA!U496</f>
        <v>4.6309334079283657E-2</v>
      </c>
      <c r="Y491">
        <f t="shared" si="85"/>
        <v>6.4024579826358209E-4</v>
      </c>
      <c r="AA491" s="18"/>
      <c r="AD491" s="13" t="str">
        <f t="shared" si="80"/>
        <v>30/01/2025 16:00:00</v>
      </c>
      <c r="AE491" s="24">
        <f>EWMA!AA496</f>
        <v>3.0877669479955887E-2</v>
      </c>
      <c r="AF491">
        <f t="shared" si="86"/>
        <v>2.3616778612599372E-4</v>
      </c>
      <c r="AH491" s="18"/>
      <c r="AK491" s="13" t="str">
        <f t="shared" si="81"/>
        <v>30/01/2025 16:00:00</v>
      </c>
      <c r="AL491" s="24">
        <f>EWMA!AG496</f>
        <v>5.5506885801475732E-2</v>
      </c>
      <c r="AM491">
        <f t="shared" si="87"/>
        <v>7.1246466529017163E-3</v>
      </c>
      <c r="AO491" s="18"/>
    </row>
    <row r="492" spans="2:41" x14ac:dyDescent="0.2">
      <c r="B492" s="13" t="str">
        <f>EWMA!B497</f>
        <v>31/01/2025 16:00:00</v>
      </c>
      <c r="C492" s="24">
        <f>EWMA!C497</f>
        <v>-6.714694035086833E-3</v>
      </c>
      <c r="D492">
        <f t="shared" si="82"/>
        <v>4.6629507486851789E-4</v>
      </c>
      <c r="F492" s="18"/>
      <c r="I492" s="13" t="str">
        <f t="shared" si="77"/>
        <v>31/01/2025 16:00:00</v>
      </c>
      <c r="J492" s="24">
        <f>EWMA!I497</f>
        <v>1.2872806485156745E-2</v>
      </c>
      <c r="K492">
        <f t="shared" si="83"/>
        <v>2.8087393348487366E-4</v>
      </c>
      <c r="M492" s="18"/>
      <c r="P492" s="13" t="str">
        <f t="shared" si="78"/>
        <v>31/01/2025 16:00:00</v>
      </c>
      <c r="Q492" s="24">
        <f>EWMA!O497</f>
        <v>-4.668452689971575E-2</v>
      </c>
      <c r="R492">
        <f t="shared" si="84"/>
        <v>2.0088349547936992E-4</v>
      </c>
      <c r="T492" s="18"/>
      <c r="W492" s="13" t="str">
        <f t="shared" si="79"/>
        <v>31/01/2025 16:00:00</v>
      </c>
      <c r="X492" s="24">
        <f>EWMA!U497</f>
        <v>-9.9040728724012154E-3</v>
      </c>
      <c r="Y492">
        <f t="shared" si="85"/>
        <v>8.0065521517961994E-4</v>
      </c>
      <c r="AA492" s="18"/>
      <c r="AD492" s="13" t="str">
        <f t="shared" si="80"/>
        <v>31/01/2025 16:00:00</v>
      </c>
      <c r="AE492" s="24">
        <f>EWMA!AA497</f>
        <v>-1.8869157353461799E-2</v>
      </c>
      <c r="AF492">
        <f t="shared" si="86"/>
        <v>3.1788452045996364E-4</v>
      </c>
      <c r="AH492" s="18"/>
      <c r="AK492" s="13" t="str">
        <f t="shared" si="81"/>
        <v>31/01/2025 16:00:00</v>
      </c>
      <c r="AL492" s="24">
        <f>EWMA!AG497</f>
        <v>-2.8168098999862435E-2</v>
      </c>
      <c r="AM492">
        <f t="shared" si="87"/>
        <v>6.7302526146055921E-3</v>
      </c>
      <c r="AO492" s="18"/>
    </row>
    <row r="493" spans="2:41" x14ac:dyDescent="0.2">
      <c r="B493" s="13" t="str">
        <f>EWMA!B498</f>
        <v>03/02/2025 16:00:00</v>
      </c>
      <c r="C493" s="24">
        <f>EWMA!C498</f>
        <v>-3.4442317383852845E-2</v>
      </c>
      <c r="D493">
        <f t="shared" si="82"/>
        <v>4.3417382810894382E-4</v>
      </c>
      <c r="F493" s="18"/>
      <c r="I493" s="13" t="str">
        <f t="shared" si="77"/>
        <v>03/02/2025 16:00:00</v>
      </c>
      <c r="J493" s="24">
        <f>EWMA!I498</f>
        <v>-1.0945065289643418E-3</v>
      </c>
      <c r="K493">
        <f t="shared" si="83"/>
        <v>2.7935579772530211E-4</v>
      </c>
      <c r="M493" s="18"/>
      <c r="P493" s="13" t="str">
        <f t="shared" si="78"/>
        <v>03/02/2025 16:00:00</v>
      </c>
      <c r="Q493" s="24">
        <f>EWMA!O498</f>
        <v>1.0049242127988863E-3</v>
      </c>
      <c r="R493">
        <f t="shared" si="84"/>
        <v>4.0871785666589725E-4</v>
      </c>
      <c r="T493" s="18"/>
      <c r="W493" s="13" t="str">
        <f t="shared" si="79"/>
        <v>03/02/2025 16:00:00</v>
      </c>
      <c r="X493" s="24">
        <f>EWMA!U498</f>
        <v>-1.102952357549962E-2</v>
      </c>
      <c r="Y493">
        <f t="shared" si="85"/>
        <v>7.4039777870120124E-4</v>
      </c>
      <c r="AA493" s="18"/>
      <c r="AD493" s="13" t="str">
        <f t="shared" si="80"/>
        <v>03/02/2025 16:00:00</v>
      </c>
      <c r="AE493" s="24">
        <f>EWMA!AA498</f>
        <v>1.5223006547756386E-2</v>
      </c>
      <c r="AF493">
        <f t="shared" si="86"/>
        <v>3.3169701788589962E-4</v>
      </c>
      <c r="AH493" s="18"/>
      <c r="AK493" s="13" t="str">
        <f t="shared" si="81"/>
        <v>03/02/2025 16:00:00</v>
      </c>
      <c r="AL493" s="24">
        <f>EWMA!AG498</f>
        <v>2.0881855269573285E-2</v>
      </c>
      <c r="AM493">
        <f t="shared" si="87"/>
        <v>6.1465635988535803E-3</v>
      </c>
      <c r="AO493" s="18"/>
    </row>
    <row r="494" spans="2:41" x14ac:dyDescent="0.2">
      <c r="B494" s="13" t="str">
        <f>EWMA!B499</f>
        <v>04/02/2025 16:00:00</v>
      </c>
      <c r="C494" s="24">
        <f>EWMA!C499</f>
        <v>2.0790228215525564E-2</v>
      </c>
      <c r="D494">
        <f t="shared" si="82"/>
        <v>5.1937190524274147E-4</v>
      </c>
      <c r="F494" s="18"/>
      <c r="I494" s="13" t="str">
        <f t="shared" si="77"/>
        <v>04/02/2025 16:00:00</v>
      </c>
      <c r="J494" s="24">
        <f>EWMA!I499</f>
        <v>1.935490468506991E-2</v>
      </c>
      <c r="K494">
        <f t="shared" si="83"/>
        <v>2.6154000042747554E-4</v>
      </c>
      <c r="M494" s="18"/>
      <c r="P494" s="13" t="str">
        <f t="shared" si="78"/>
        <v>04/02/2025 16:00:00</v>
      </c>
      <c r="Q494" s="24">
        <f>EWMA!O499</f>
        <v>2.5649211481119219E-2</v>
      </c>
      <c r="R494">
        <f t="shared" si="84"/>
        <v>3.7794704816788223E-4</v>
      </c>
      <c r="T494" s="18"/>
      <c r="W494" s="13" t="str">
        <f t="shared" si="79"/>
        <v>04/02/2025 16:00:00</v>
      </c>
      <c r="X494" s="24">
        <f>EWMA!U499</f>
        <v>-9.4924361137290122E-3</v>
      </c>
      <c r="Y494">
        <f t="shared" si="85"/>
        <v>6.8852182335738281E-4</v>
      </c>
      <c r="AA494" s="18"/>
      <c r="AD494" s="13" t="str">
        <f t="shared" si="80"/>
        <v>04/02/2025 16:00:00</v>
      </c>
      <c r="AE494" s="24">
        <f>EWMA!AA499</f>
        <v>-8.6193613252424778E-3</v>
      </c>
      <c r="AF494">
        <f t="shared" si="86"/>
        <v>3.3169899153328398E-4</v>
      </c>
      <c r="AH494" s="18"/>
      <c r="AK494" s="13" t="str">
        <f t="shared" si="81"/>
        <v>04/02/2025 16:00:00</v>
      </c>
      <c r="AL494" s="24">
        <f>EWMA!AG499</f>
        <v>6.5291198769556718E-5</v>
      </c>
      <c r="AM494">
        <f t="shared" si="87"/>
        <v>5.585508066399323E-3</v>
      </c>
      <c r="AO494" s="18"/>
    </row>
    <row r="495" spans="2:41" x14ac:dyDescent="0.2">
      <c r="B495" s="13" t="str">
        <f>EWMA!B500</f>
        <v>05/02/2025 16:00:00</v>
      </c>
      <c r="C495" s="24">
        <f>EWMA!C500</f>
        <v>-1.4185314133143574E-3</v>
      </c>
      <c r="D495">
        <f t="shared" si="82"/>
        <v>5.2065375130789279E-4</v>
      </c>
      <c r="F495" s="18"/>
      <c r="I495" s="13" t="str">
        <f t="shared" si="77"/>
        <v>05/02/2025 16:00:00</v>
      </c>
      <c r="J495" s="24">
        <f>EWMA!I500</f>
        <v>-2.4633744621397651E-2</v>
      </c>
      <c r="K495">
        <f t="shared" si="83"/>
        <v>2.8284348779814293E-4</v>
      </c>
      <c r="M495" s="18"/>
      <c r="P495" s="13" t="str">
        <f t="shared" si="78"/>
        <v>05/02/2025 16:00:00</v>
      </c>
      <c r="Q495" s="24">
        <f>EWMA!O500</f>
        <v>-1.5022373093871678E-3</v>
      </c>
      <c r="R495">
        <f t="shared" si="84"/>
        <v>4.1593396949087024E-4</v>
      </c>
      <c r="T495" s="18"/>
      <c r="W495" s="13" t="str">
        <f t="shared" si="79"/>
        <v>05/02/2025 16:00:00</v>
      </c>
      <c r="X495" s="24">
        <f>EWMA!U500</f>
        <v>1.4205076738091202E-2</v>
      </c>
      <c r="Y495">
        <f t="shared" si="85"/>
        <v>6.386793742954879E-4</v>
      </c>
      <c r="AA495" s="18"/>
      <c r="AD495" s="13" t="str">
        <f t="shared" si="80"/>
        <v>05/02/2025 16:00:00</v>
      </c>
      <c r="AE495" s="24">
        <f>EWMA!AA500</f>
        <v>1.2760080718260869E-2</v>
      </c>
      <c r="AF495">
        <f t="shared" si="86"/>
        <v>3.1595768841152208E-4</v>
      </c>
      <c r="AH495" s="18"/>
      <c r="AK495" s="13" t="str">
        <f t="shared" si="81"/>
        <v>05/02/2025 16:00:00</v>
      </c>
      <c r="AL495" s="24">
        <f>EWMA!AG500</f>
        <v>2.418848578822299E-2</v>
      </c>
      <c r="AM495">
        <f t="shared" si="87"/>
        <v>5.0369576860107793E-3</v>
      </c>
      <c r="AO495" s="18"/>
    </row>
    <row r="496" spans="2:41" x14ac:dyDescent="0.2">
      <c r="B496" s="13" t="str">
        <f>EWMA!B501</f>
        <v>06/02/2025 16:00:00</v>
      </c>
      <c r="C496" s="24">
        <f>EWMA!C501</f>
        <v>3.2210296482183117E-3</v>
      </c>
      <c r="D496">
        <f t="shared" si="82"/>
        <v>4.7878957919180023E-4</v>
      </c>
      <c r="F496" s="18"/>
      <c r="I496" s="13" t="str">
        <f t="shared" si="77"/>
        <v>06/02/2025 16:00:00</v>
      </c>
      <c r="J496" s="24">
        <f>EWMA!I501</f>
        <v>1.1200117079536328E-2</v>
      </c>
      <c r="K496">
        <f t="shared" si="83"/>
        <v>3.2523520821176619E-4</v>
      </c>
      <c r="M496" s="18"/>
      <c r="P496" s="13" t="str">
        <f t="shared" si="78"/>
        <v>06/02/2025 16:00:00</v>
      </c>
      <c r="Q496" s="24">
        <f>EWMA!O501</f>
        <v>-7.1501501775604517E-3</v>
      </c>
      <c r="R496">
        <f t="shared" si="84"/>
        <v>3.8456622166793984E-4</v>
      </c>
      <c r="T496" s="18"/>
      <c r="W496" s="13" t="str">
        <f t="shared" si="79"/>
        <v>06/02/2025 16:00:00</v>
      </c>
      <c r="X496" s="24">
        <f>EWMA!U501</f>
        <v>-3.6862626219114395E-3</v>
      </c>
      <c r="Y496">
        <f t="shared" si="85"/>
        <v>6.0498783953734825E-4</v>
      </c>
      <c r="AA496" s="18"/>
      <c r="AD496" s="13" t="str">
        <f t="shared" si="80"/>
        <v>06/02/2025 16:00:00</v>
      </c>
      <c r="AE496" s="24">
        <f>EWMA!AA501</f>
        <v>1.5351363904127229E-3</v>
      </c>
      <c r="AF496">
        <f t="shared" si="86"/>
        <v>3.106422573673783E-4</v>
      </c>
      <c r="AH496" s="18"/>
      <c r="AK496" s="13" t="str">
        <f t="shared" si="81"/>
        <v>06/02/2025 16:00:00</v>
      </c>
      <c r="AL496" s="24">
        <f>EWMA!AG501</f>
        <v>-6.4894814001029638E-3</v>
      </c>
      <c r="AM496">
        <f t="shared" si="87"/>
        <v>4.6017643510539155E-3</v>
      </c>
      <c r="AO496" s="18"/>
    </row>
    <row r="497" spans="2:41" x14ac:dyDescent="0.2">
      <c r="B497" s="13" t="str">
        <f>EWMA!B502</f>
        <v>07/02/2025 16:00:00</v>
      </c>
      <c r="C497" s="24">
        <f>EWMA!C502</f>
        <v>-2.4260710332889599E-2</v>
      </c>
      <c r="D497">
        <f t="shared" si="82"/>
        <v>4.419480207217249E-4</v>
      </c>
      <c r="F497" s="18"/>
      <c r="I497" s="13" t="str">
        <f t="shared" si="77"/>
        <v>07/02/2025 16:00:00</v>
      </c>
      <c r="J497" s="24">
        <f>EWMA!I502</f>
        <v>-4.137519081346349E-2</v>
      </c>
      <c r="K497">
        <f t="shared" si="83"/>
        <v>3.1525469522385022E-4</v>
      </c>
      <c r="M497" s="18"/>
      <c r="P497" s="13" t="str">
        <f t="shared" si="78"/>
        <v>07/02/2025 16:00:00</v>
      </c>
      <c r="Q497" s="24">
        <f>EWMA!O502</f>
        <v>4.728762259759889E-3</v>
      </c>
      <c r="R497">
        <f t="shared" si="84"/>
        <v>3.6122155301079151E-4</v>
      </c>
      <c r="T497" s="18"/>
      <c r="W497" s="13" t="str">
        <f t="shared" si="79"/>
        <v>07/02/2025 16:00:00</v>
      </c>
      <c r="X497" s="24">
        <f>EWMA!U502</f>
        <v>-4.1042479541869868E-4</v>
      </c>
      <c r="Y497">
        <f t="shared" si="85"/>
        <v>5.5584777291001685E-4</v>
      </c>
      <c r="AA497" s="18"/>
      <c r="AD497" s="13" t="str">
        <f t="shared" si="80"/>
        <v>07/02/2025 16:00:00</v>
      </c>
      <c r="AE497" s="24">
        <f>EWMA!AA502</f>
        <v>-7.80597108251555E-3</v>
      </c>
      <c r="AF497">
        <f t="shared" si="86"/>
        <v>2.8981367243787457E-4</v>
      </c>
      <c r="AH497" s="18"/>
      <c r="AK497" s="13" t="str">
        <f t="shared" si="81"/>
        <v>07/02/2025 16:00:00</v>
      </c>
      <c r="AL497" s="24">
        <f>EWMA!AG502</f>
        <v>-6.4673080514885996E-3</v>
      </c>
      <c r="AM497">
        <f t="shared" si="87"/>
        <v>4.1557988316990183E-3</v>
      </c>
      <c r="AO497" s="18"/>
    </row>
    <row r="498" spans="2:41" x14ac:dyDescent="0.2">
      <c r="B498" s="13" t="str">
        <f>EWMA!B503</f>
        <v>10/02/2025 16:00:00</v>
      </c>
      <c r="C498" s="24">
        <f>EWMA!C503</f>
        <v>8.7858021493861051E-5</v>
      </c>
      <c r="D498">
        <f t="shared" si="82"/>
        <v>4.6660553941448599E-4</v>
      </c>
      <c r="F498" s="18"/>
      <c r="I498" s="13" t="str">
        <f t="shared" si="77"/>
        <v>10/02/2025 16:00:00</v>
      </c>
      <c r="J498" s="24">
        <f>EWMA!I503</f>
        <v>1.7262320536553234E-2</v>
      </c>
      <c r="K498">
        <f t="shared" si="83"/>
        <v>4.6490274812232256E-4</v>
      </c>
      <c r="M498" s="18"/>
      <c r="P498" s="13" t="str">
        <f t="shared" si="78"/>
        <v>10/02/2025 16:00:00</v>
      </c>
      <c r="Q498" s="24">
        <f>EWMA!O503</f>
        <v>2.0429388477027438E-2</v>
      </c>
      <c r="R498">
        <f t="shared" si="84"/>
        <v>3.3733529334867469E-4</v>
      </c>
      <c r="T498" s="18"/>
      <c r="W498" s="13" t="str">
        <f t="shared" si="79"/>
        <v>10/02/2025 16:00:00</v>
      </c>
      <c r="X498" s="24">
        <f>EWMA!U503</f>
        <v>6.8801282253680318E-2</v>
      </c>
      <c r="Y498">
        <f t="shared" si="85"/>
        <v>5.1027983878575405E-4</v>
      </c>
      <c r="AA498" s="18"/>
      <c r="AD498" s="13" t="str">
        <f t="shared" si="80"/>
        <v>10/02/2025 16:00:00</v>
      </c>
      <c r="AE498" s="24">
        <f>EWMA!AA503</f>
        <v>4.8571321470198625E-3</v>
      </c>
      <c r="AF498">
        <f t="shared" si="86"/>
        <v>2.769250143163031E-4</v>
      </c>
      <c r="AH498" s="18"/>
      <c r="AK498" s="13" t="str">
        <f t="shared" si="81"/>
        <v>10/02/2025 16:00:00</v>
      </c>
      <c r="AL498" s="24">
        <f>EWMA!AG503</f>
        <v>3.8128807246824908E-2</v>
      </c>
      <c r="AM498">
        <f t="shared" si="87"/>
        <v>3.7544011376116214E-3</v>
      </c>
      <c r="AO498" s="18"/>
    </row>
    <row r="499" spans="2:41" x14ac:dyDescent="0.2">
      <c r="B499" s="13" t="str">
        <f>EWMA!B504</f>
        <v>11/02/2025 16:00:00</v>
      </c>
      <c r="C499" s="24">
        <f>EWMA!C504</f>
        <v>2.1596859130101596E-2</v>
      </c>
      <c r="D499">
        <f t="shared" si="82"/>
        <v>4.2994575729899564E-4</v>
      </c>
      <c r="F499" s="18"/>
      <c r="I499" s="13" t="str">
        <f t="shared" si="77"/>
        <v>11/02/2025 16:00:00</v>
      </c>
      <c r="J499" s="24">
        <f>EWMA!I504</f>
        <v>-1.631251703217151E-3</v>
      </c>
      <c r="K499">
        <f t="shared" si="83"/>
        <v>4.5820826446361246E-4</v>
      </c>
      <c r="M499" s="18"/>
      <c r="P499" s="13" t="str">
        <f t="shared" si="78"/>
        <v>11/02/2025 16:00:00</v>
      </c>
      <c r="Q499" s="24">
        <f>EWMA!O504</f>
        <v>1.0663872965428704E-2</v>
      </c>
      <c r="R499">
        <f t="shared" si="84"/>
        <v>3.5533358176915639E-4</v>
      </c>
      <c r="T499" s="18"/>
      <c r="W499" s="13" t="str">
        <f t="shared" si="79"/>
        <v>11/02/2025 16:00:00</v>
      </c>
      <c r="X499" s="24">
        <f>EWMA!U504</f>
        <v>-1.917913898221564E-3</v>
      </c>
      <c r="Y499">
        <f t="shared" si="85"/>
        <v>9.4256616271779425E-4</v>
      </c>
      <c r="AA499" s="18"/>
      <c r="AD499" s="13" t="str">
        <f t="shared" si="80"/>
        <v>11/02/2025 16:00:00</v>
      </c>
      <c r="AE499" s="24">
        <f>EWMA!AA504</f>
        <v>-1.3979952550704602E-3</v>
      </c>
      <c r="AF499">
        <f t="shared" si="86"/>
        <v>2.6159145023666168E-4</v>
      </c>
      <c r="AH499" s="18"/>
      <c r="AK499" s="13" t="str">
        <f t="shared" si="81"/>
        <v>11/02/2025 16:00:00</v>
      </c>
      <c r="AL499" s="24">
        <f>EWMA!AG504</f>
        <v>-2.5968944886708131E-2</v>
      </c>
      <c r="AM499">
        <f t="shared" si="87"/>
        <v>3.5343270799975458E-3</v>
      </c>
      <c r="AO499" s="18"/>
    </row>
    <row r="500" spans="2:41" x14ac:dyDescent="0.2">
      <c r="B500" s="13" t="str">
        <f>EWMA!B505</f>
        <v>12/02/2025 16:00:00</v>
      </c>
      <c r="C500" s="24">
        <f>EWMA!C505</f>
        <v>1.810524652359782E-2</v>
      </c>
      <c r="D500">
        <f t="shared" si="82"/>
        <v>4.4358894975435299E-4</v>
      </c>
      <c r="F500" s="18"/>
      <c r="I500" s="13" t="str">
        <f t="shared" si="77"/>
        <v>12/02/2025 16:00:00</v>
      </c>
      <c r="J500" s="24">
        <f>EWMA!I505</f>
        <v>-1.6591599818817578E-2</v>
      </c>
      <c r="K500">
        <f t="shared" si="83"/>
        <v>4.2265350961930942E-4</v>
      </c>
      <c r="M500" s="18"/>
      <c r="P500" s="13" t="str">
        <f t="shared" si="78"/>
        <v>12/02/2025 16:00:00</v>
      </c>
      <c r="Q500" s="24">
        <f>EWMA!O505</f>
        <v>-1.6264685881120327E-2</v>
      </c>
      <c r="R500">
        <f t="shared" si="84"/>
        <v>3.4117090507260916E-4</v>
      </c>
      <c r="T500" s="18"/>
      <c r="W500" s="13" t="str">
        <f t="shared" si="79"/>
        <v>12/02/2025 16:00:00</v>
      </c>
      <c r="X500" s="24">
        <f>EWMA!U505</f>
        <v>-2.4092869262531229E-2</v>
      </c>
      <c r="Y500">
        <f t="shared" si="85"/>
        <v>8.5867734903413131E-4</v>
      </c>
      <c r="AA500" s="18"/>
      <c r="AD500" s="13" t="str">
        <f t="shared" si="80"/>
        <v>12/02/2025 16:00:00</v>
      </c>
      <c r="AE500" s="24">
        <f>EWMA!AA505</f>
        <v>-1.7710085940211463E-4</v>
      </c>
      <c r="AF500">
        <f t="shared" si="86"/>
        <v>2.4562772474236264E-4</v>
      </c>
      <c r="AH500" s="18"/>
      <c r="AK500" s="13" t="str">
        <f t="shared" si="81"/>
        <v>12/02/2025 16:00:00</v>
      </c>
      <c r="AL500" s="24">
        <f>EWMA!AG505</f>
        <v>7.0132936662793937E-4</v>
      </c>
      <c r="AM500">
        <f t="shared" si="87"/>
        <v>3.2583262379896486E-3</v>
      </c>
      <c r="AO500" s="18"/>
    </row>
    <row r="501" spans="2:41" x14ac:dyDescent="0.2">
      <c r="B501" s="13" t="str">
        <f>EWMA!B506</f>
        <v>13/02/2025 16:00:00</v>
      </c>
      <c r="C501" s="24">
        <f>EWMA!C506</f>
        <v>1.9482221545508639E-2</v>
      </c>
      <c r="D501">
        <f t="shared" si="82"/>
        <v>4.4200677194738047E-4</v>
      </c>
      <c r="F501" s="18"/>
      <c r="I501" s="13" t="str">
        <f t="shared" si="77"/>
        <v>13/02/2025 16:00:00</v>
      </c>
      <c r="J501" s="24">
        <f>EWMA!I506</f>
        <v>6.2704320409103717E-3</v>
      </c>
      <c r="K501">
        <f t="shared" si="83"/>
        <v>4.1791352430026624E-4</v>
      </c>
      <c r="M501" s="18"/>
      <c r="P501" s="13" t="str">
        <f t="shared" si="78"/>
        <v>13/02/2025 16:00:00</v>
      </c>
      <c r="Q501" s="24">
        <f>EWMA!O506</f>
        <v>6.3067330476854642E-3</v>
      </c>
      <c r="R501">
        <f t="shared" si="84"/>
        <v>3.4350516984638611E-4</v>
      </c>
      <c r="T501" s="18"/>
      <c r="W501" s="13" t="str">
        <f t="shared" si="79"/>
        <v>13/02/2025 16:00:00</v>
      </c>
      <c r="X501" s="24">
        <f>EWMA!U506</f>
        <v>4.3171181649834826E-3</v>
      </c>
      <c r="Y501">
        <f t="shared" si="85"/>
        <v>8.4085044439732187E-4</v>
      </c>
      <c r="AA501" s="18"/>
      <c r="AD501" s="13" t="str">
        <f t="shared" si="80"/>
        <v>13/02/2025 16:00:00</v>
      </c>
      <c r="AE501" s="24">
        <f>EWMA!AA506</f>
        <v>3.0241156293629688E-3</v>
      </c>
      <c r="AF501">
        <f t="shared" si="86"/>
        <v>2.3106808842587382E-4</v>
      </c>
      <c r="AH501" s="18"/>
      <c r="AK501" s="13" t="str">
        <f t="shared" si="81"/>
        <v>13/02/2025 16:00:00</v>
      </c>
      <c r="AL501" s="24">
        <f>EWMA!AG506</f>
        <v>-7.3886053154599519E-3</v>
      </c>
      <c r="AM501">
        <f t="shared" si="87"/>
        <v>2.9425427955600591E-3</v>
      </c>
      <c r="AO501" s="18"/>
    </row>
    <row r="502" spans="2:41" x14ac:dyDescent="0.2">
      <c r="B502" s="13" t="str">
        <f>EWMA!B507</f>
        <v>14/02/2025 16:00:00</v>
      </c>
      <c r="C502" s="24">
        <f>EWMA!C507</f>
        <v>1.2630534273072785E-2</v>
      </c>
      <c r="D502">
        <f t="shared" si="82"/>
        <v>4.4575799481786152E-4</v>
      </c>
      <c r="F502" s="18"/>
      <c r="I502" s="13" t="str">
        <f t="shared" si="77"/>
        <v>14/02/2025 16:00:00</v>
      </c>
      <c r="J502" s="24">
        <f>EWMA!I507</f>
        <v>-7.3630656147912936E-3</v>
      </c>
      <c r="K502">
        <f t="shared" si="83"/>
        <v>3.9005361048498186E-4</v>
      </c>
      <c r="M502" s="18"/>
      <c r="P502" s="13" t="str">
        <f t="shared" si="78"/>
        <v>14/02/2025 16:00:00</v>
      </c>
      <c r="Q502" s="24">
        <f>EWMA!O507</f>
        <v>-3.4702174790071059E-3</v>
      </c>
      <c r="R502">
        <f t="shared" si="84"/>
        <v>3.2313174328636149E-4</v>
      </c>
      <c r="T502" s="18"/>
      <c r="W502" s="13" t="str">
        <f t="shared" si="79"/>
        <v>14/02/2025 16:00:00</v>
      </c>
      <c r="X502" s="24">
        <f>EWMA!U507</f>
        <v>1.2067098548395275E-2</v>
      </c>
      <c r="Y502">
        <f t="shared" si="85"/>
        <v>7.6862896450749475E-4</v>
      </c>
      <c r="AA502" s="18"/>
      <c r="AD502" s="13" t="str">
        <f t="shared" si="80"/>
        <v>14/02/2025 16:00:00</v>
      </c>
      <c r="AE502" s="24">
        <f>EWMA!AA507</f>
        <v>-2.740769307427721E-3</v>
      </c>
      <c r="AF502">
        <f t="shared" si="86"/>
        <v>2.1887571566446329E-4</v>
      </c>
      <c r="AH502" s="18"/>
      <c r="AK502" s="13" t="str">
        <f t="shared" si="81"/>
        <v>14/02/2025 16:00:00</v>
      </c>
      <c r="AL502" s="24">
        <f>EWMA!AG507</f>
        <v>1.8480463605677729E-2</v>
      </c>
      <c r="AM502">
        <f t="shared" si="87"/>
        <v>2.6637471189398867E-3</v>
      </c>
      <c r="AO502" s="18"/>
    </row>
    <row r="503" spans="2:41" x14ac:dyDescent="0.2">
      <c r="B503" s="13" t="str">
        <f>EWMA!B508</f>
        <v>18/02/2025 16:00:00</v>
      </c>
      <c r="C503" s="24">
        <f>EWMA!C508</f>
        <v>-5.3162125283384893E-4</v>
      </c>
      <c r="D503">
        <f t="shared" si="82"/>
        <v>4.2713363963439624E-4</v>
      </c>
      <c r="F503" s="18"/>
      <c r="I503" s="13" t="str">
        <f t="shared" si="77"/>
        <v>18/02/2025 16:00:00</v>
      </c>
      <c r="J503" s="24">
        <f>EWMA!I508</f>
        <v>-8.9166690089123157E-3</v>
      </c>
      <c r="K503">
        <f t="shared" si="83"/>
        <v>3.6646918081385788E-4</v>
      </c>
      <c r="M503" s="18"/>
      <c r="P503" s="13" t="str">
        <f t="shared" si="78"/>
        <v>18/02/2025 16:00:00</v>
      </c>
      <c r="Q503" s="24">
        <f>EWMA!O508</f>
        <v>5.2648596732809789E-3</v>
      </c>
      <c r="R503">
        <f t="shared" si="84"/>
        <v>3.02022689468747E-4</v>
      </c>
      <c r="T503" s="18"/>
      <c r="W503" s="13" t="str">
        <f t="shared" si="79"/>
        <v>18/02/2025 16:00:00</v>
      </c>
      <c r="X503" s="24">
        <f>EWMA!U508</f>
        <v>5.201851017102168E-2</v>
      </c>
      <c r="Y503">
        <f t="shared" si="85"/>
        <v>7.1632609864569435E-4</v>
      </c>
      <c r="AA503" s="18"/>
      <c r="AD503" s="13" t="str">
        <f t="shared" si="80"/>
        <v>18/02/2025 16:00:00</v>
      </c>
      <c r="AE503" s="24">
        <f>EWMA!AA508</f>
        <v>6.7939239768515661E-3</v>
      </c>
      <c r="AF503">
        <f t="shared" si="86"/>
        <v>2.0773925061946127E-4</v>
      </c>
      <c r="AH503" s="18"/>
      <c r="AK503" s="13" t="str">
        <f t="shared" si="81"/>
        <v>18/02/2025 16:00:00</v>
      </c>
      <c r="AL503" s="24">
        <f>EWMA!AG508</f>
        <v>2.5821935539235466E-2</v>
      </c>
      <c r="AM503">
        <f t="shared" si="87"/>
        <v>2.4415217452785801E-3</v>
      </c>
      <c r="AO503" s="18"/>
    </row>
    <row r="504" spans="2:41" x14ac:dyDescent="0.2">
      <c r="B504" s="13" t="str">
        <f>EWMA!B509</f>
        <v>19/02/2025 16:00:00</v>
      </c>
      <c r="C504" s="24">
        <f>EWMA!C509</f>
        <v>1.6348554750960618E-3</v>
      </c>
      <c r="D504">
        <f t="shared" si="82"/>
        <v>3.9444853496034598E-4</v>
      </c>
      <c r="F504" s="18"/>
      <c r="I504" s="13" t="str">
        <f t="shared" si="77"/>
        <v>19/02/2025 16:00:00</v>
      </c>
      <c r="J504" s="24">
        <f>EWMA!I509</f>
        <v>-8.824567601914891E-5</v>
      </c>
      <c r="K504">
        <f t="shared" si="83"/>
        <v>3.4777216628401416E-4</v>
      </c>
      <c r="M504" s="18"/>
      <c r="P504" s="13" t="str">
        <f t="shared" si="78"/>
        <v>19/02/2025 16:00:00</v>
      </c>
      <c r="Q504" s="24">
        <f>EWMA!O509</f>
        <v>6.8285788174022562E-3</v>
      </c>
      <c r="R504">
        <f t="shared" si="84"/>
        <v>2.8459201807228701E-4</v>
      </c>
      <c r="T504" s="18"/>
      <c r="W504" s="13" t="str">
        <f t="shared" si="79"/>
        <v>19/02/2025 16:00:00</v>
      </c>
      <c r="X504" s="24">
        <f>EWMA!U509</f>
        <v>-7.5583362869714385E-3</v>
      </c>
      <c r="Y504">
        <f t="shared" si="85"/>
        <v>9.25258969568344E-4</v>
      </c>
      <c r="AA504" s="18"/>
      <c r="AD504" s="13" t="str">
        <f t="shared" si="80"/>
        <v>19/02/2025 16:00:00</v>
      </c>
      <c r="AE504" s="24">
        <f>EWMA!AA509</f>
        <v>-1.9347292758508202E-4</v>
      </c>
      <c r="AF504">
        <f t="shared" si="86"/>
        <v>2.0158060428376347E-4</v>
      </c>
      <c r="AH504" s="18"/>
      <c r="AK504" s="13" t="str">
        <f t="shared" si="81"/>
        <v>19/02/2025 16:00:00</v>
      </c>
      <c r="AL504" s="24">
        <f>EWMA!AG509</f>
        <v>-1.2143458816900852E-2</v>
      </c>
      <c r="AM504">
        <f t="shared" si="87"/>
        <v>2.2740401385263698E-3</v>
      </c>
      <c r="AO504" s="18"/>
    </row>
    <row r="505" spans="2:41" x14ac:dyDescent="0.2">
      <c r="B505" s="13" t="str">
        <f>EWMA!B510</f>
        <v>20/02/2025 16:00:00</v>
      </c>
      <c r="C505" s="24">
        <f>EWMA!C510</f>
        <v>3.9127826565687213E-3</v>
      </c>
      <c r="D505">
        <f t="shared" si="82"/>
        <v>3.6527092997918676E-4</v>
      </c>
      <c r="F505" s="18"/>
      <c r="I505" s="13" t="str">
        <f t="shared" si="77"/>
        <v>20/02/2025 16:00:00</v>
      </c>
      <c r="J505" s="24">
        <f>EWMA!I510</f>
        <v>-1.6685221679343602E-2</v>
      </c>
      <c r="K505">
        <f t="shared" si="83"/>
        <v>3.2299572830762788E-4</v>
      </c>
      <c r="M505" s="18"/>
      <c r="P505" s="13" t="str">
        <f t="shared" si="78"/>
        <v>20/02/2025 16:00:00</v>
      </c>
      <c r="Q505" s="24">
        <f>EWMA!O510</f>
        <v>9.8728730558212494E-3</v>
      </c>
      <c r="R505">
        <f t="shared" si="84"/>
        <v>2.7079529883667361E-4</v>
      </c>
      <c r="T505" s="18"/>
      <c r="W505" s="13" t="str">
        <f t="shared" si="79"/>
        <v>20/02/2025 16:00:00</v>
      </c>
      <c r="X505" s="24">
        <f>EWMA!U510</f>
        <v>-2.7795811465927277E-3</v>
      </c>
      <c r="Y505">
        <f t="shared" si="85"/>
        <v>8.4844534606968471E-4</v>
      </c>
      <c r="AA505" s="18"/>
      <c r="AD505" s="13" t="str">
        <f t="shared" si="80"/>
        <v>20/02/2025 16:00:00</v>
      </c>
      <c r="AE505" s="24">
        <f>EWMA!AA510</f>
        <v>-9.2244729797130633E-3</v>
      </c>
      <c r="AF505">
        <f t="shared" si="86"/>
        <v>1.9142628665839471E-4</v>
      </c>
      <c r="AH505" s="18"/>
      <c r="AK505" s="13" t="str">
        <f t="shared" si="81"/>
        <v>20/02/2025 16:00:00</v>
      </c>
      <c r="AL505" s="24">
        <f>EWMA!AG510</f>
        <v>-3.8826598020561806E-2</v>
      </c>
      <c r="AM505">
        <f t="shared" si="87"/>
        <v>2.0713810092415435E-3</v>
      </c>
      <c r="AO505" s="18"/>
    </row>
    <row r="506" spans="2:41" x14ac:dyDescent="0.2">
      <c r="B506" s="13" t="str">
        <f>EWMA!B511</f>
        <v>21/02/2025 16:00:00</v>
      </c>
      <c r="C506" s="24">
        <f>EWMA!C511</f>
        <v>-1.1396476466492649E-3</v>
      </c>
      <c r="D506">
        <f t="shared" si="82"/>
        <v>3.4027467069429589E-4</v>
      </c>
      <c r="F506" s="18"/>
      <c r="I506" s="13" t="str">
        <f t="shared" si="77"/>
        <v>21/02/2025 16:00:00</v>
      </c>
      <c r="J506" s="24">
        <f>EWMA!I511</f>
        <v>-2.8673515831262143E-2</v>
      </c>
      <c r="K506">
        <f t="shared" si="83"/>
        <v>3.285330337594785E-4</v>
      </c>
      <c r="M506" s="18"/>
      <c r="P506" s="13" t="str">
        <f t="shared" si="78"/>
        <v>21/02/2025 16:00:00</v>
      </c>
      <c r="Q506" s="24">
        <f>EWMA!O511</f>
        <v>-1.1846453196654078E-2</v>
      </c>
      <c r="R506">
        <f t="shared" si="84"/>
        <v>2.6346215645437312E-4</v>
      </c>
      <c r="T506" s="18"/>
      <c r="W506" s="13" t="str">
        <f t="shared" si="79"/>
        <v>21/02/2025 16:00:00</v>
      </c>
      <c r="X506" s="24">
        <f>EWMA!U511</f>
        <v>-3.7048274089177734E-2</v>
      </c>
      <c r="Y506">
        <f t="shared" si="85"/>
        <v>7.7437334133700659E-4</v>
      </c>
      <c r="AA506" s="18"/>
      <c r="AD506" s="13" t="str">
        <f t="shared" si="80"/>
        <v>21/02/2025 16:00:00</v>
      </c>
      <c r="AE506" s="24">
        <f>EWMA!AA511</f>
        <v>-1.0296399817742923E-2</v>
      </c>
      <c r="AF506">
        <f t="shared" si="86"/>
        <v>1.9079189725883784E-4</v>
      </c>
      <c r="AH506" s="18"/>
      <c r="AK506" s="13" t="str">
        <f t="shared" si="81"/>
        <v>21/02/2025 16:00:00</v>
      </c>
      <c r="AL506" s="24">
        <f>EWMA!AG511</f>
        <v>-8.4177242275605454E-2</v>
      </c>
      <c r="AM506">
        <f t="shared" si="87"/>
        <v>2.0249783046552344E-3</v>
      </c>
      <c r="AO506" s="18"/>
    </row>
    <row r="507" spans="2:41" x14ac:dyDescent="0.2">
      <c r="B507" s="13" t="str">
        <f>EWMA!B512</f>
        <v>24/02/2025 16:00:00</v>
      </c>
      <c r="C507" s="24">
        <f>EWMA!C512</f>
        <v>6.2925205093107527E-3</v>
      </c>
      <c r="D507">
        <f t="shared" si="82"/>
        <v>3.1637707031270456E-4</v>
      </c>
      <c r="F507" s="18"/>
      <c r="I507" s="13" t="str">
        <f t="shared" si="77"/>
        <v>24/02/2025 16:00:00</v>
      </c>
      <c r="J507" s="24">
        <f>EWMA!I512</f>
        <v>-1.8030258524674245E-2</v>
      </c>
      <c r="K507">
        <f t="shared" si="83"/>
        <v>3.8788855969094796E-4</v>
      </c>
      <c r="M507" s="18"/>
      <c r="P507" s="13" t="str">
        <f t="shared" si="78"/>
        <v>24/02/2025 16:00:00</v>
      </c>
      <c r="Q507" s="24">
        <f>EWMA!O512</f>
        <v>6.1624666924454622E-3</v>
      </c>
      <c r="R507">
        <f t="shared" si="84"/>
        <v>2.6114838275840847E-4</v>
      </c>
      <c r="T507" s="18"/>
      <c r="W507" s="13" t="str">
        <f t="shared" si="79"/>
        <v>24/02/2025 16:00:00</v>
      </c>
      <c r="X507" s="24">
        <f>EWMA!U512</f>
        <v>-5.7668279756260987E-2</v>
      </c>
      <c r="Y507">
        <f t="shared" si="85"/>
        <v>8.4417974275581445E-4</v>
      </c>
      <c r="AA507" s="18"/>
      <c r="AD507" s="13" t="str">
        <f t="shared" si="80"/>
        <v>24/02/2025 16:00:00</v>
      </c>
      <c r="AE507" s="24">
        <f>EWMA!AA512</f>
        <v>2.6690327619644061E-3</v>
      </c>
      <c r="AF507">
        <f t="shared" si="86"/>
        <v>1.9231323229509811E-4</v>
      </c>
      <c r="AH507" s="18"/>
      <c r="AK507" s="13" t="str">
        <f t="shared" si="81"/>
        <v>24/02/2025 16:00:00</v>
      </c>
      <c r="AL507" s="24">
        <f>EWMA!AG512</f>
        <v>-6.058067678287566E-2</v>
      </c>
      <c r="AM507">
        <f t="shared" si="87"/>
        <v>2.5409904278210918E-3</v>
      </c>
      <c r="AO507" s="18"/>
    </row>
    <row r="508" spans="2:41" x14ac:dyDescent="0.2">
      <c r="B508" s="13" t="str">
        <f>EWMA!B513</f>
        <v>25/02/2025 16:00:00</v>
      </c>
      <c r="C508" s="24">
        <f>EWMA!C513</f>
        <v>-2.4284615815310331E-4</v>
      </c>
      <c r="D508">
        <f t="shared" si="82"/>
        <v>2.9869854875925464E-4</v>
      </c>
      <c r="F508" s="18"/>
      <c r="I508" s="13" t="str">
        <f t="shared" si="77"/>
        <v>25/02/2025 16:00:00</v>
      </c>
      <c r="J508" s="24">
        <f>EWMA!I513</f>
        <v>4.2302179193021692E-4</v>
      </c>
      <c r="K508">
        <f t="shared" si="83"/>
        <v>3.9160547506624183E-4</v>
      </c>
      <c r="M508" s="18"/>
      <c r="P508" s="13" t="str">
        <f t="shared" si="78"/>
        <v>25/02/2025 16:00:00</v>
      </c>
      <c r="Q508" s="24">
        <f>EWMA!O513</f>
        <v>-9.3538908603319135E-3</v>
      </c>
      <c r="R508">
        <f t="shared" si="84"/>
        <v>2.4883076429611475E-4</v>
      </c>
      <c r="T508" s="18"/>
      <c r="W508" s="13" t="str">
        <f t="shared" si="79"/>
        <v>25/02/2025 16:00:00</v>
      </c>
      <c r="X508" s="24">
        <f>EWMA!U513</f>
        <v>1.0194720018455248E-3</v>
      </c>
      <c r="Y508">
        <f t="shared" si="85"/>
        <v>1.102291561179925E-3</v>
      </c>
      <c r="AA508" s="18"/>
      <c r="AD508" s="13" t="str">
        <f t="shared" si="80"/>
        <v>25/02/2025 16:00:00</v>
      </c>
      <c r="AE508" s="24">
        <f>EWMA!AA513</f>
        <v>8.9579684177043175E-3</v>
      </c>
      <c r="AF508">
        <f t="shared" si="86"/>
        <v>1.8379421141662789E-4</v>
      </c>
      <c r="AH508" s="18"/>
      <c r="AK508" s="13" t="str">
        <f t="shared" si="81"/>
        <v>25/02/2025 16:00:00</v>
      </c>
      <c r="AL508" s="24">
        <f>EWMA!AG513</f>
        <v>-1.2819001545293742E-2</v>
      </c>
      <c r="AM508">
        <f t="shared" si="87"/>
        <v>2.6638565248020673E-3</v>
      </c>
      <c r="AO508" s="18"/>
    </row>
    <row r="509" spans="2:41" x14ac:dyDescent="0.2">
      <c r="B509" s="13" t="str">
        <f>EWMA!B514</f>
        <v>26/02/2025 16:00:00</v>
      </c>
      <c r="C509" s="24">
        <f>EWMA!C514</f>
        <v>-2.7412467370684025E-2</v>
      </c>
      <c r="D509">
        <f t="shared" si="82"/>
        <v>2.7883459071919409E-4</v>
      </c>
      <c r="F509" s="18"/>
      <c r="I509" s="13" t="str">
        <f t="shared" si="77"/>
        <v>26/02/2025 16:00:00</v>
      </c>
      <c r="J509" s="24">
        <f>EWMA!I514</f>
        <v>7.2574355764967076E-3</v>
      </c>
      <c r="K509">
        <f t="shared" si="83"/>
        <v>3.6246282051374253E-4</v>
      </c>
      <c r="M509" s="18"/>
      <c r="P509" s="13" t="str">
        <f t="shared" si="78"/>
        <v>26/02/2025 16:00:00</v>
      </c>
      <c r="Q509" s="24">
        <f>EWMA!O514</f>
        <v>-8.2167621107398468E-3</v>
      </c>
      <c r="R509">
        <f t="shared" si="84"/>
        <v>2.4269634033641561E-4</v>
      </c>
      <c r="T509" s="18"/>
      <c r="W509" s="13" t="str">
        <f t="shared" si="79"/>
        <v>26/02/2025 16:00:00</v>
      </c>
      <c r="X509" s="24">
        <f>EWMA!U514</f>
        <v>2.1970046222853153E-2</v>
      </c>
      <c r="Y509">
        <f t="shared" si="85"/>
        <v>1.0021663269849101E-3</v>
      </c>
      <c r="AA509" s="18"/>
      <c r="AD509" s="13" t="str">
        <f t="shared" si="80"/>
        <v>26/02/2025 16:00:00</v>
      </c>
      <c r="AE509" s="24">
        <f>EWMA!AA514</f>
        <v>-4.9053684073665903E-3</v>
      </c>
      <c r="AF509">
        <f t="shared" si="86"/>
        <v>1.8343850764019666E-4</v>
      </c>
      <c r="AH509" s="18"/>
      <c r="AK509" s="13" t="str">
        <f t="shared" si="81"/>
        <v>26/02/2025 16:00:00</v>
      </c>
      <c r="AL509" s="24">
        <f>EWMA!AG514</f>
        <v>2.1817686445470195E-2</v>
      </c>
      <c r="AM509">
        <f t="shared" si="87"/>
        <v>2.4239019091156335E-3</v>
      </c>
      <c r="AO509" s="18"/>
    </row>
    <row r="510" spans="2:41" x14ac:dyDescent="0.2">
      <c r="B510" s="13" t="str">
        <f>EWMA!B515</f>
        <v>27/02/2025 16:00:00</v>
      </c>
      <c r="C510" s="24">
        <f>EWMA!C515</f>
        <v>-1.2812636024009335E-2</v>
      </c>
      <c r="D510">
        <f t="shared" si="82"/>
        <v>3.3608795394843733E-4</v>
      </c>
      <c r="F510" s="18"/>
      <c r="I510" s="13" t="str">
        <f t="shared" si="77"/>
        <v>27/02/2025 16:00:00</v>
      </c>
      <c r="J510" s="24">
        <f>EWMA!I515</f>
        <v>-2.6520734652080394E-2</v>
      </c>
      <c r="K510">
        <f t="shared" si="83"/>
        <v>3.4148304887331128E-4</v>
      </c>
      <c r="M510" s="18"/>
      <c r="P510" s="13" t="str">
        <f t="shared" si="78"/>
        <v>27/02/2025 16:00:00</v>
      </c>
      <c r="Q510" s="24">
        <f>EWMA!O515</f>
        <v>9.8137473426702041E-3</v>
      </c>
      <c r="R510">
        <f t="shared" si="84"/>
        <v>2.351775491093817E-4</v>
      </c>
      <c r="T510" s="18"/>
      <c r="W510" s="13" t="str">
        <f t="shared" si="79"/>
        <v>27/02/2025 16:00:00</v>
      </c>
      <c r="X510" s="24">
        <f>EWMA!U515</f>
        <v>-3.9858875268110522E-2</v>
      </c>
      <c r="Y510">
        <f t="shared" si="85"/>
        <v>9.6021316056049374E-4</v>
      </c>
      <c r="AA510" s="18"/>
      <c r="AD510" s="13" t="str">
        <f t="shared" si="80"/>
        <v>27/02/2025 16:00:00</v>
      </c>
      <c r="AE510" s="24">
        <f>EWMA!AA515</f>
        <v>6.3050231515216649E-3</v>
      </c>
      <c r="AF510">
        <f t="shared" si="86"/>
        <v>1.775006801709384E-4</v>
      </c>
      <c r="AH510" s="18"/>
      <c r="AK510" s="13" t="str">
        <f t="shared" si="81"/>
        <v>27/02/2025 16:00:00</v>
      </c>
      <c r="AL510" s="24">
        <f>EWMA!AG515</f>
        <v>-7.8519966445618899E-2</v>
      </c>
      <c r="AM510">
        <f t="shared" si="87"/>
        <v>2.2391081022728916E-3</v>
      </c>
      <c r="AO510" s="18"/>
    </row>
    <row r="511" spans="2:41" x14ac:dyDescent="0.2">
      <c r="B511" s="13" t="str">
        <f>EWMA!B516</f>
        <v>28/02/2025 16:00:00</v>
      </c>
      <c r="C511" s="24">
        <f>EWMA!C516</f>
        <v>1.8951187029484631E-2</v>
      </c>
      <c r="D511">
        <f t="shared" si="82"/>
        <v>3.2889388110550347E-4</v>
      </c>
      <c r="F511" s="18"/>
      <c r="I511" s="13" t="str">
        <f t="shared" si="77"/>
        <v>28/02/2025 16:00:00</v>
      </c>
      <c r="J511" s="24">
        <f>EWMA!I516</f>
        <v>1.6816699567788553E-2</v>
      </c>
      <c r="K511">
        <f t="shared" si="83"/>
        <v>3.876626471408756E-4</v>
      </c>
      <c r="M511" s="18"/>
      <c r="P511" s="13" t="str">
        <f t="shared" si="78"/>
        <v>28/02/2025 16:00:00</v>
      </c>
      <c r="Q511" s="24">
        <f>EWMA!O516</f>
        <v>1.2369722249777941E-2</v>
      </c>
      <c r="R511">
        <f t="shared" si="84"/>
        <v>2.3128979479260562E-4</v>
      </c>
      <c r="T511" s="18"/>
      <c r="W511" s="13" t="str">
        <f t="shared" si="79"/>
        <v>28/02/2025 16:00:00</v>
      </c>
      <c r="X511" s="24">
        <f>EWMA!U516</f>
        <v>1.503168424447752E-2</v>
      </c>
      <c r="Y511">
        <f t="shared" si="85"/>
        <v>1.0330489509689017E-3</v>
      </c>
      <c r="AA511" s="18"/>
      <c r="AD511" s="13" t="str">
        <f t="shared" si="80"/>
        <v>28/02/2025 16:00:00</v>
      </c>
      <c r="AE511" s="24">
        <f>EWMA!AA516</f>
        <v>2.0138614048689201E-2</v>
      </c>
      <c r="AF511">
        <f t="shared" si="86"/>
        <v>1.7372554631475207E-4</v>
      </c>
      <c r="AH511" s="18"/>
      <c r="AK511" s="13" t="str">
        <f t="shared" si="81"/>
        <v>28/02/2025 16:00:00</v>
      </c>
      <c r="AL511" s="24">
        <f>EWMA!AG516</f>
        <v>3.2381247187345977E-3</v>
      </c>
      <c r="AM511">
        <f t="shared" si="87"/>
        <v>2.6416741512563626E-3</v>
      </c>
      <c r="AO511" s="18"/>
    </row>
    <row r="512" spans="2:41" ht="16" thickBot="1" x14ac:dyDescent="0.25">
      <c r="B512" s="14" t="str">
        <f>EWMA!B517</f>
        <v>-</v>
      </c>
      <c r="C512" s="29">
        <f>EWMA!C517</f>
        <v>0</v>
      </c>
      <c r="D512" s="19">
        <f t="shared" si="82"/>
        <v>3.4191565050266002E-4</v>
      </c>
      <c r="E512" s="19">
        <f>SQRT(D512)</f>
        <v>1.8490961319051532E-2</v>
      </c>
      <c r="F512" s="20"/>
      <c r="I512" s="14" t="str">
        <f t="shared" si="77"/>
        <v>-</v>
      </c>
      <c r="J512" s="29" t="str">
        <f>EWMA!I517</f>
        <v>-</v>
      </c>
      <c r="K512" s="19">
        <f>$B$4+$B$2*J511^2+K511*$B$3</f>
        <v>3.8717369284822496E-4</v>
      </c>
      <c r="L512" s="19">
        <f>SQRT(K512)</f>
        <v>1.9676729729511074E-2</v>
      </c>
      <c r="M512" s="20"/>
      <c r="P512" s="14" t="str">
        <f t="shared" si="78"/>
        <v>-</v>
      </c>
      <c r="Q512" s="29" t="str">
        <f>EWMA!O517</f>
        <v>-</v>
      </c>
      <c r="R512" s="19">
        <f>$B$4+$B$2*Q511^2+R511*$B$3</f>
        <v>2.3346028806667932E-4</v>
      </c>
      <c r="S512" s="19">
        <f>SQRT(R512)</f>
        <v>1.5279407320530444E-2</v>
      </c>
      <c r="T512" s="20"/>
      <c r="W512" s="14" t="str">
        <f t="shared" si="79"/>
        <v>-</v>
      </c>
      <c r="X512" s="29" t="str">
        <f>EWMA!U517</f>
        <v>-</v>
      </c>
      <c r="Y512" s="19">
        <f t="shared" si="85"/>
        <v>9.623369494792211E-4</v>
      </c>
      <c r="Z512" s="19">
        <f>SQRT(Y512)</f>
        <v>3.1021556206599646E-2</v>
      </c>
      <c r="AA512" s="20"/>
      <c r="AD512" s="14" t="str">
        <f t="shared" si="80"/>
        <v>-</v>
      </c>
      <c r="AE512" s="29" t="str">
        <f>EWMA!AA517</f>
        <v>-</v>
      </c>
      <c r="AF512" s="19">
        <f t="shared" si="86"/>
        <v>2.0690531362567953E-4</v>
      </c>
      <c r="AG512" s="19">
        <f>SQRT(AF512)</f>
        <v>1.4384203614579415E-2</v>
      </c>
      <c r="AH512" s="20"/>
      <c r="AK512" s="14" t="str">
        <f t="shared" si="81"/>
        <v>-</v>
      </c>
      <c r="AL512" s="24" t="str">
        <f>EWMA!AG517</f>
        <v>-</v>
      </c>
      <c r="AM512" s="19">
        <f t="shared" si="87"/>
        <v>2.3885551764455718E-3</v>
      </c>
      <c r="AN512" s="19">
        <f>SQRT(AM512)</f>
        <v>4.887284702619208E-2</v>
      </c>
      <c r="AO512" s="20"/>
    </row>
    <row r="513" spans="1:41" x14ac:dyDescent="0.2">
      <c r="A513" t="s">
        <v>523</v>
      </c>
      <c r="B513" t="s">
        <v>523</v>
      </c>
      <c r="C513" t="s">
        <v>523</v>
      </c>
      <c r="D513" t="s">
        <v>523</v>
      </c>
      <c r="E513" t="s">
        <v>523</v>
      </c>
      <c r="F513" t="s">
        <v>523</v>
      </c>
      <c r="G513" t="s">
        <v>523</v>
      </c>
      <c r="H513" t="s">
        <v>523</v>
      </c>
      <c r="I513" t="s">
        <v>523</v>
      </c>
      <c r="J513" t="s">
        <v>523</v>
      </c>
      <c r="K513" t="s">
        <v>523</v>
      </c>
      <c r="L513" t="s">
        <v>523</v>
      </c>
      <c r="M513" t="s">
        <v>523</v>
      </c>
      <c r="N513" t="s">
        <v>523</v>
      </c>
      <c r="O513" t="s">
        <v>523</v>
      </c>
      <c r="P513" t="s">
        <v>523</v>
      </c>
      <c r="Q513" t="s">
        <v>523</v>
      </c>
      <c r="R513" t="s">
        <v>523</v>
      </c>
      <c r="S513" t="s">
        <v>523</v>
      </c>
      <c r="T513" t="s">
        <v>523</v>
      </c>
      <c r="U513" t="s">
        <v>523</v>
      </c>
      <c r="V513" t="s">
        <v>523</v>
      </c>
      <c r="W513" t="s">
        <v>523</v>
      </c>
      <c r="X513" s="24" t="str">
        <f>EWMA!U518</f>
        <v>-</v>
      </c>
      <c r="Y513" t="s">
        <v>523</v>
      </c>
      <c r="Z513" t="s">
        <v>523</v>
      </c>
      <c r="AA513" t="s">
        <v>523</v>
      </c>
      <c r="AD513" t="s">
        <v>523</v>
      </c>
      <c r="AE513" s="24" t="str">
        <f>EWMA!AA518</f>
        <v>-</v>
      </c>
      <c r="AF513" t="s">
        <v>523</v>
      </c>
      <c r="AG513" t="s">
        <v>523</v>
      </c>
      <c r="AH513" t="s">
        <v>523</v>
      </c>
      <c r="AK513" t="s">
        <v>523</v>
      </c>
      <c r="AL513" s="24" t="str">
        <f>EWMA!AH518</f>
        <v>-</v>
      </c>
      <c r="AM513" t="s">
        <v>523</v>
      </c>
      <c r="AN513" t="s">
        <v>523</v>
      </c>
      <c r="AO513" t="s">
        <v>523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4881-FFBC-4A0D-AFD0-CFB139DFEEAE}">
  <dimension ref="A1:AI511"/>
  <sheetViews>
    <sheetView topLeftCell="A15" zoomScale="75" workbookViewId="0">
      <selection activeCell="E27" sqref="E27"/>
    </sheetView>
  </sheetViews>
  <sheetFormatPr baseColWidth="10" defaultColWidth="8.83203125" defaultRowHeight="15" x14ac:dyDescent="0.2"/>
  <cols>
    <col min="2" max="2" width="17.5" customWidth="1"/>
    <col min="3" max="3" width="12.1640625" customWidth="1"/>
    <col min="4" max="4" width="13.1640625" customWidth="1"/>
    <col min="5" max="5" width="16.1640625" customWidth="1"/>
    <col min="6" max="6" width="14.33203125" customWidth="1"/>
    <col min="8" max="8" width="20.5" customWidth="1"/>
    <col min="9" max="9" width="16.5" bestFit="1" customWidth="1"/>
    <col min="10" max="10" width="15.5" bestFit="1" customWidth="1"/>
    <col min="11" max="11" width="17.5" bestFit="1" customWidth="1"/>
    <col min="12" max="12" width="16.33203125" bestFit="1" customWidth="1"/>
    <col min="13" max="13" width="14.83203125" bestFit="1" customWidth="1"/>
    <col min="14" max="14" width="20.5" customWidth="1"/>
    <col min="15" max="15" width="13" bestFit="1" customWidth="1"/>
    <col min="17" max="17" width="11.33203125" bestFit="1" customWidth="1"/>
  </cols>
  <sheetData>
    <row r="1" spans="1:19" x14ac:dyDescent="0.2">
      <c r="A1" s="15" t="s">
        <v>526</v>
      </c>
      <c r="B1" s="16"/>
      <c r="C1" s="16"/>
      <c r="D1" s="16"/>
      <c r="E1" s="16"/>
      <c r="F1" s="17"/>
    </row>
    <row r="2" spans="1:19" x14ac:dyDescent="0.2">
      <c r="A2" s="13" t="s">
        <v>548</v>
      </c>
      <c r="D2" s="31">
        <v>5000000</v>
      </c>
      <c r="F2" s="18"/>
    </row>
    <row r="3" spans="1:19" x14ac:dyDescent="0.2">
      <c r="A3" s="13" t="s">
        <v>549</v>
      </c>
      <c r="D3" s="25">
        <f>1/6</f>
        <v>0.16666666666666666</v>
      </c>
      <c r="E3" t="s">
        <v>550</v>
      </c>
      <c r="F3" s="33">
        <f>1/6</f>
        <v>0.16666666666666666</v>
      </c>
    </row>
    <row r="4" spans="1:19" x14ac:dyDescent="0.2">
      <c r="A4" s="13" t="s">
        <v>551</v>
      </c>
      <c r="D4" s="25">
        <f>1/6</f>
        <v>0.16666666666666666</v>
      </c>
      <c r="E4" t="s">
        <v>552</v>
      </c>
      <c r="F4" s="33">
        <f>1/6</f>
        <v>0.16666666666666666</v>
      </c>
    </row>
    <row r="5" spans="1:19" x14ac:dyDescent="0.2">
      <c r="A5" s="13" t="s">
        <v>553</v>
      </c>
      <c r="D5" s="25">
        <f>1/6</f>
        <v>0.16666666666666666</v>
      </c>
      <c r="E5" t="s">
        <v>554</v>
      </c>
      <c r="F5" s="33">
        <f>1/6</f>
        <v>0.16666666666666666</v>
      </c>
    </row>
    <row r="6" spans="1:19" ht="16" thickBot="1" x14ac:dyDescent="0.25">
      <c r="A6" s="14" t="s">
        <v>555</v>
      </c>
      <c r="B6" s="19"/>
      <c r="C6" s="19"/>
      <c r="D6" s="32">
        <v>0.95</v>
      </c>
      <c r="E6" s="19"/>
      <c r="F6" s="20"/>
      <c r="H6" t="s">
        <v>535</v>
      </c>
    </row>
    <row r="7" spans="1:19" x14ac:dyDescent="0.2">
      <c r="H7" s="15" t="s">
        <v>1</v>
      </c>
      <c r="I7" s="16" t="s">
        <v>556</v>
      </c>
      <c r="J7" s="16" t="s">
        <v>557</v>
      </c>
      <c r="K7" s="16" t="s">
        <v>558</v>
      </c>
      <c r="L7" s="16" t="s">
        <v>559</v>
      </c>
      <c r="M7" s="16" t="s">
        <v>560</v>
      </c>
      <c r="N7" s="16" t="s">
        <v>561</v>
      </c>
      <c r="O7" s="17" t="s">
        <v>562</v>
      </c>
    </row>
    <row r="8" spans="1:19" ht="16" thickBot="1" x14ac:dyDescent="0.25">
      <c r="A8" s="37" t="s">
        <v>563</v>
      </c>
      <c r="B8" s="38">
        <f>_xlfn.PERCENTILE.INC(O8:O509,(1-D6))</f>
        <v>-82743.945503724681</v>
      </c>
      <c r="C8" s="37"/>
      <c r="D8" s="37"/>
      <c r="E8" s="37"/>
      <c r="F8" s="37"/>
      <c r="H8" s="13" t="str">
        <f>GARCH!AK10</f>
        <v>01/03/2023 16:00:00</v>
      </c>
      <c r="I8" s="8">
        <f>GARCH!C10</f>
        <v>-1.3126598544712643E-2</v>
      </c>
      <c r="J8" s="8">
        <f>GARCH!Q10</f>
        <v>7.9301574126878164E-3</v>
      </c>
      <c r="K8" s="8">
        <f>GARCH!J10</f>
        <v>-2.2103904213092041E-2</v>
      </c>
      <c r="L8" s="8">
        <f>GARCH!X10</f>
        <v>-9.6719234106731576E-3</v>
      </c>
      <c r="M8" s="8">
        <f>GARCH!AE10</f>
        <v>-5.0508720648860328E-3</v>
      </c>
      <c r="N8" s="8">
        <f>GARCH!AL10</f>
        <v>-7.2366973551117588E-3</v>
      </c>
      <c r="O8" s="34">
        <f>($D$3*I8*$D$2)+(J8*$D$4*$D$2)+(K8*$D$5*$D$2)+(L8*$F$3*$D$2)+(M8*$F$4*$D$2)+(N8*$F$5*$D$2)</f>
        <v>-41049.865146489843</v>
      </c>
      <c r="Q8" s="30"/>
    </row>
    <row r="9" spans="1:19" ht="17" thickTop="1" thickBot="1" x14ac:dyDescent="0.25">
      <c r="H9" s="13" t="str">
        <f>GARCH!AK11</f>
        <v>02/03/2023 16:00:00</v>
      </c>
      <c r="I9" s="8">
        <f>GARCH!C11</f>
        <v>4.1206019433265642E-3</v>
      </c>
      <c r="J9" s="8">
        <f>GARCH!Q11</f>
        <v>3.1422348025607195E-3</v>
      </c>
      <c r="K9" s="8">
        <f>GARCH!J11</f>
        <v>-4.3407488473227784E-4</v>
      </c>
      <c r="L9" s="8">
        <f>GARCH!X11</f>
        <v>6.9180490368755693E-3</v>
      </c>
      <c r="M9" s="8">
        <f>GARCH!AE11</f>
        <v>5.8386502897980952E-3</v>
      </c>
      <c r="N9" s="8">
        <f>GARCH!AL11</f>
        <v>2.4315288144294074E-2</v>
      </c>
      <c r="O9" s="34">
        <f t="shared" ref="O9:O72" si="0">($D$3*I9*$D$2)+(J9*$D$4*$D$2)+(K9*$D$5*$D$2)+(L9*$F$3*$D$2)+(M9*$F$4*$D$2)+(N9*$F$5*$D$2)</f>
        <v>36583.957776768948</v>
      </c>
      <c r="Q9" s="30"/>
      <c r="S9" s="8"/>
    </row>
    <row r="10" spans="1:19" x14ac:dyDescent="0.2">
      <c r="A10" s="15" t="s">
        <v>564</v>
      </c>
      <c r="B10" s="16"/>
      <c r="C10" s="16" t="s">
        <v>565</v>
      </c>
      <c r="D10" s="16" t="s">
        <v>566</v>
      </c>
      <c r="E10" s="16" t="s">
        <v>567</v>
      </c>
      <c r="F10" s="17" t="s">
        <v>564</v>
      </c>
      <c r="H10" s="13" t="str">
        <f>GARCH!AK12</f>
        <v>03/03/2023 16:00:00</v>
      </c>
      <c r="I10" s="8">
        <f>GARCH!C12</f>
        <v>3.4488499302319141E-2</v>
      </c>
      <c r="J10" s="8">
        <f>GARCH!Q12</f>
        <v>1.4655855878532699E-2</v>
      </c>
      <c r="K10" s="8">
        <f>GARCH!J12</f>
        <v>2.9623082495041673E-2</v>
      </c>
      <c r="L10" s="8">
        <f>GARCH!X12</f>
        <v>5.5001857463173355E-3</v>
      </c>
      <c r="M10" s="8">
        <f>GARCH!AE12</f>
        <v>1.6539905972393781E-2</v>
      </c>
      <c r="N10" s="8">
        <f>GARCH!AL12</f>
        <v>3.6095694808045323E-2</v>
      </c>
      <c r="O10" s="34">
        <f t="shared" si="0"/>
        <v>114086.02016887494</v>
      </c>
      <c r="Q10" s="30"/>
    </row>
    <row r="11" spans="1:19" x14ac:dyDescent="0.2">
      <c r="A11" s="13" t="s">
        <v>0</v>
      </c>
      <c r="C11">
        <v>-82740.36</v>
      </c>
      <c r="D11" s="41">
        <f>$B$8</f>
        <v>-82743.945503724681</v>
      </c>
      <c r="E11">
        <v>1E-4</v>
      </c>
      <c r="F11" s="42">
        <f>(C11-D11)/E11</f>
        <v>35855.037246801658</v>
      </c>
      <c r="H11" s="13" t="str">
        <f>GARCH!AK13</f>
        <v>06/03/2023 16:00:00</v>
      </c>
      <c r="I11" s="8">
        <f>GARCH!C13</f>
        <v>1.8369603989409514E-2</v>
      </c>
      <c r="J11" s="8">
        <f>GARCH!Q13</f>
        <v>7.3083404444724007E-3</v>
      </c>
      <c r="K11" s="8">
        <f>GARCH!J13</f>
        <v>-1.219204076536206E-2</v>
      </c>
      <c r="L11" s="8">
        <f>GARCH!X13</f>
        <v>-2.1133646408246554E-2</v>
      </c>
      <c r="M11" s="8">
        <f>GARCH!AE13</f>
        <v>1.4909052568562075E-2</v>
      </c>
      <c r="N11" s="8">
        <f>GARCH!AL13</f>
        <v>-2.2816589946699733E-3</v>
      </c>
      <c r="O11" s="34">
        <f t="shared" si="0"/>
        <v>4149.7090284711649</v>
      </c>
      <c r="Q11" s="30"/>
    </row>
    <row r="12" spans="1:19" x14ac:dyDescent="0.2">
      <c r="A12" s="13" t="s">
        <v>510</v>
      </c>
      <c r="C12">
        <v>-82726.009999999995</v>
      </c>
      <c r="D12" s="41">
        <f t="shared" ref="D12:D16" si="1">$B$8</f>
        <v>-82743.945503724681</v>
      </c>
      <c r="E12">
        <v>1E-4</v>
      </c>
      <c r="F12" s="42">
        <f t="shared" ref="F12:F16" si="2">(C12-D12)/E12</f>
        <v>179355.03724685987</v>
      </c>
      <c r="H12" s="13" t="str">
        <f>GARCH!AK14</f>
        <v>07/03/2023 16:00:00</v>
      </c>
      <c r="I12" s="8">
        <f>GARCH!C14</f>
        <v>-1.46026233593885E-2</v>
      </c>
      <c r="J12" s="8">
        <f>GARCH!Q14</f>
        <v>-1.2962022788727805E-2</v>
      </c>
      <c r="K12" s="8">
        <f>GARCH!J14</f>
        <v>-2.135612130421561E-3</v>
      </c>
      <c r="L12" s="8">
        <f>GARCH!X14</f>
        <v>-1.2685159527315687E-2</v>
      </c>
      <c r="M12" s="8">
        <f>GARCH!AE14</f>
        <v>-1.923374327432471E-2</v>
      </c>
      <c r="N12" s="8">
        <f>GARCH!AL14</f>
        <v>-1.1487043987130701E-2</v>
      </c>
      <c r="O12" s="34">
        <f t="shared" si="0"/>
        <v>-60921.837556090803</v>
      </c>
      <c r="Q12" s="30"/>
    </row>
    <row r="13" spans="1:19" x14ac:dyDescent="0.2">
      <c r="A13" s="13" t="s">
        <v>509</v>
      </c>
      <c r="C13">
        <v>-82735.77</v>
      </c>
      <c r="D13" s="41">
        <f t="shared" si="1"/>
        <v>-82743.945503724681</v>
      </c>
      <c r="E13">
        <v>1E-4</v>
      </c>
      <c r="F13" s="42">
        <f t="shared" si="2"/>
        <v>81755.037246766733</v>
      </c>
      <c r="H13" s="13" t="str">
        <f>GARCH!AK15</f>
        <v>08/03/2023 16:00:00</v>
      </c>
      <c r="I13" s="8">
        <f>GARCH!C15</f>
        <v>8.3424138046716313E-3</v>
      </c>
      <c r="J13" s="8">
        <f>GARCH!Q15</f>
        <v>-6.3604886928529539E-3</v>
      </c>
      <c r="K13" s="8">
        <f>GARCH!J15</f>
        <v>3.9473033596878334E-3</v>
      </c>
      <c r="L13" s="8">
        <f>GARCH!X15</f>
        <v>1.5831465216680662E-2</v>
      </c>
      <c r="M13" s="8">
        <f>GARCH!AE15</f>
        <v>-2.5314004365664254E-3</v>
      </c>
      <c r="N13" s="8">
        <f>GARCH!AL15</f>
        <v>2.1799072554969127E-3</v>
      </c>
      <c r="O13" s="34">
        <f t="shared" si="0"/>
        <v>17841.000422598045</v>
      </c>
      <c r="Q13" s="30"/>
    </row>
    <row r="14" spans="1:19" x14ac:dyDescent="0.2">
      <c r="A14" s="13" t="s">
        <v>516</v>
      </c>
      <c r="C14">
        <v>-82742.080000000002</v>
      </c>
      <c r="D14" s="41">
        <f t="shared" si="1"/>
        <v>-82743.945503724681</v>
      </c>
      <c r="E14">
        <v>1E-4</v>
      </c>
      <c r="F14" s="42">
        <f t="shared" si="2"/>
        <v>18655.037246790016</v>
      </c>
      <c r="H14" s="13" t="str">
        <f>GARCH!AK16</f>
        <v>09/03/2023 16:00:00</v>
      </c>
      <c r="I14" s="8">
        <f>GARCH!C16</f>
        <v>-1.5026974914214734E-2</v>
      </c>
      <c r="J14" s="8">
        <f>GARCH!Q16</f>
        <v>-1.5332603306415091E-2</v>
      </c>
      <c r="K14" s="8">
        <f>GARCH!J16</f>
        <v>-1.7941073159149744E-2</v>
      </c>
      <c r="L14" s="8">
        <f>GARCH!X16</f>
        <v>-2.2591853888731354E-2</v>
      </c>
      <c r="M14" s="8">
        <f>GARCH!AE16</f>
        <v>-1.2866871277388704E-2</v>
      </c>
      <c r="N14" s="8">
        <f>GARCH!AL16</f>
        <v>7.2746157067117255E-3</v>
      </c>
      <c r="O14" s="34">
        <f t="shared" si="0"/>
        <v>-63737.300699323248</v>
      </c>
      <c r="Q14" s="30"/>
    </row>
    <row r="15" spans="1:19" x14ac:dyDescent="0.2">
      <c r="A15" s="13" t="s">
        <v>568</v>
      </c>
      <c r="C15">
        <v>-82734.37</v>
      </c>
      <c r="D15" s="41">
        <f t="shared" si="1"/>
        <v>-82743.945503724681</v>
      </c>
      <c r="E15">
        <v>1E-4</v>
      </c>
      <c r="F15" s="42">
        <f t="shared" si="2"/>
        <v>95755.037246854044</v>
      </c>
      <c r="H15" s="13" t="str">
        <f>GARCH!AK17</f>
        <v>10/03/2023 16:00:00</v>
      </c>
      <c r="I15" s="8">
        <f>GARCH!C17</f>
        <v>-1.3975953855973828E-2</v>
      </c>
      <c r="J15" s="8">
        <f>GARCH!Q17</f>
        <v>-5.2470605735164388E-3</v>
      </c>
      <c r="K15" s="8">
        <f>GARCH!J17</f>
        <v>-1.6614219739098983E-2</v>
      </c>
      <c r="L15" s="8">
        <f>GARCH!X17</f>
        <v>-2.7141163003630557E-2</v>
      </c>
      <c r="M15" s="8">
        <f>GARCH!AE17</f>
        <v>-2.0897346585195542E-2</v>
      </c>
      <c r="N15" s="8">
        <f>GARCH!AL17</f>
        <v>-1.395758621636338E-2</v>
      </c>
      <c r="O15" s="34">
        <f t="shared" si="0"/>
        <v>-81527.77497814894</v>
      </c>
      <c r="Q15" s="30"/>
    </row>
    <row r="16" spans="1:19" ht="16" thickBot="1" x14ac:dyDescent="0.25">
      <c r="A16" s="14" t="s">
        <v>518</v>
      </c>
      <c r="B16" s="19"/>
      <c r="C16" s="19">
        <v>-82785.09</v>
      </c>
      <c r="D16" s="43">
        <f t="shared" si="1"/>
        <v>-82743.945503724681</v>
      </c>
      <c r="E16" s="19">
        <v>1E-4</v>
      </c>
      <c r="F16" s="44">
        <f t="shared" si="2"/>
        <v>-411444.9627531576</v>
      </c>
      <c r="H16" s="13" t="str">
        <f>GARCH!AK18</f>
        <v>13/03/2023 16:00:00</v>
      </c>
      <c r="I16" s="8">
        <f>GARCH!C18</f>
        <v>1.3178770528032447E-2</v>
      </c>
      <c r="J16" s="8">
        <f>GARCH!Q18</f>
        <v>-6.0305478321426263E-3</v>
      </c>
      <c r="K16" s="8">
        <f>GARCH!J18</f>
        <v>1.856353809514873E-2</v>
      </c>
      <c r="L16" s="8">
        <f>GARCH!X18</f>
        <v>-2.0756860862182782E-2</v>
      </c>
      <c r="M16" s="8">
        <f>GARCH!AE18</f>
        <v>-6.938248757918178E-3</v>
      </c>
      <c r="N16" s="8">
        <f>GARCH!AL18</f>
        <v>-5.8196090532640415E-3</v>
      </c>
      <c r="O16" s="34">
        <f t="shared" si="0"/>
        <v>-6502.464901938707</v>
      </c>
      <c r="Q16" s="30"/>
    </row>
    <row r="17" spans="8:17" x14ac:dyDescent="0.2">
      <c r="H17" s="13" t="str">
        <f>GARCH!AK19</f>
        <v>14/03/2023 16:00:00</v>
      </c>
      <c r="I17" s="8">
        <f>GARCH!C19</f>
        <v>1.3990857132857637E-2</v>
      </c>
      <c r="J17" s="8">
        <f>GARCH!Q19</f>
        <v>1.2833932061532972E-2</v>
      </c>
      <c r="K17" s="8">
        <f>GARCH!J19</f>
        <v>2.6161333972728906E-2</v>
      </c>
      <c r="L17" s="8">
        <f>GARCH!X19</f>
        <v>-1.1242272122808802E-3</v>
      </c>
      <c r="M17" s="8">
        <f>GARCH!AE19</f>
        <v>2.3254528032271751E-2</v>
      </c>
      <c r="N17" s="8">
        <f>GARCH!AL19</f>
        <v>1.0707707286185943E-2</v>
      </c>
      <c r="O17" s="34">
        <f t="shared" si="0"/>
        <v>71520.109394413608</v>
      </c>
      <c r="Q17" s="30"/>
    </row>
    <row r="18" spans="8:17" x14ac:dyDescent="0.2">
      <c r="H18" s="13" t="str">
        <f>GARCH!AK20</f>
        <v>15/03/2023 16:00:00</v>
      </c>
      <c r="I18" s="8">
        <f>GARCH!C20</f>
        <v>2.6179738756434445E-3</v>
      </c>
      <c r="J18" s="8">
        <f>GARCH!Q20</f>
        <v>-4.4259512509456644E-2</v>
      </c>
      <c r="K18" s="8">
        <f>GARCH!J20</f>
        <v>1.3816422422245626E-2</v>
      </c>
      <c r="L18" s="8">
        <f>GARCH!X20</f>
        <v>-2.58274895405241E-2</v>
      </c>
      <c r="M18" s="8">
        <f>GARCH!AE20</f>
        <v>-1.3525673455835189E-2</v>
      </c>
      <c r="N18" s="8">
        <f>GARCH!AL20</f>
        <v>-7.7290092345256379E-3</v>
      </c>
      <c r="O18" s="34">
        <f t="shared" si="0"/>
        <v>-62422.740368710409</v>
      </c>
      <c r="Q18" s="30"/>
    </row>
    <row r="19" spans="8:17" x14ac:dyDescent="0.2">
      <c r="H19" s="13" t="str">
        <f>GARCH!AK21</f>
        <v>16/03/2023 16:00:00</v>
      </c>
      <c r="I19" s="8">
        <f>GARCH!C21</f>
        <v>1.8521446434058394E-2</v>
      </c>
      <c r="J19" s="8">
        <f>GARCH!Q21</f>
        <v>3.1808913833908767E-3</v>
      </c>
      <c r="K19" s="8">
        <f>GARCH!J21</f>
        <v>3.9140748337757499E-2</v>
      </c>
      <c r="L19" s="8">
        <f>GARCH!X21</f>
        <v>2.7326178468470793E-2</v>
      </c>
      <c r="M19" s="8">
        <f>GARCH!AE21</f>
        <v>-2.2985863795026165E-4</v>
      </c>
      <c r="N19" s="8">
        <f>GARCH!AL21</f>
        <v>1.41245286036312E-2</v>
      </c>
      <c r="O19" s="34">
        <f t="shared" si="0"/>
        <v>85053.278824465408</v>
      </c>
      <c r="Q19" s="30"/>
    </row>
    <row r="20" spans="8:17" x14ac:dyDescent="0.2">
      <c r="H20" s="13" t="str">
        <f>GARCH!AK22</f>
        <v>17/03/2023 16:00:00</v>
      </c>
      <c r="I20" s="8">
        <f>GARCH!C22</f>
        <v>-5.4688892940994126E-3</v>
      </c>
      <c r="J20" s="8">
        <f>GARCH!Q22</f>
        <v>-1.271908351029238E-2</v>
      </c>
      <c r="K20" s="8">
        <f>GARCH!J22</f>
        <v>-1.09554339608436E-2</v>
      </c>
      <c r="L20" s="8">
        <f>GARCH!X22</f>
        <v>-7.1388618042077731E-3</v>
      </c>
      <c r="M20" s="8">
        <f>GARCH!AE22</f>
        <v>4.7587739950285344E-3</v>
      </c>
      <c r="N20" s="8">
        <f>GARCH!AL22</f>
        <v>-2.1392568384768117E-2</v>
      </c>
      <c r="O20" s="34">
        <f t="shared" si="0"/>
        <v>-44096.719132652288</v>
      </c>
      <c r="Q20" s="30"/>
    </row>
    <row r="21" spans="8:17" x14ac:dyDescent="0.2">
      <c r="H21" s="13" t="str">
        <f>GARCH!AK23</f>
        <v>20/03/2023 16:00:00</v>
      </c>
      <c r="I21" s="8">
        <f>GARCH!C23</f>
        <v>1.5365219064056359E-2</v>
      </c>
      <c r="J21" s="8">
        <f>GARCH!Q23</f>
        <v>1.4596896734082973E-2</v>
      </c>
      <c r="K21" s="8">
        <f>GARCH!J23</f>
        <v>-1.2610764092323052E-2</v>
      </c>
      <c r="L21" s="8">
        <f>GARCH!X23</f>
        <v>3.3879196719360434E-3</v>
      </c>
      <c r="M21" s="8">
        <f>GARCH!AE23</f>
        <v>-9.7284622397071771E-4</v>
      </c>
      <c r="N21" s="8">
        <f>GARCH!AL23</f>
        <v>2.9914830138766989E-3</v>
      </c>
      <c r="O21" s="34">
        <f t="shared" si="0"/>
        <v>18964.923473048588</v>
      </c>
      <c r="Q21" s="30"/>
    </row>
    <row r="22" spans="8:17" x14ac:dyDescent="0.2">
      <c r="H22" s="13" t="str">
        <f>GARCH!AK24</f>
        <v>21/03/2023 16:00:00</v>
      </c>
      <c r="I22" s="8">
        <f>GARCH!C24</f>
        <v>1.1873323772638007E-2</v>
      </c>
      <c r="J22" s="8">
        <f>GARCH!Q24</f>
        <v>3.0140227906078468E-2</v>
      </c>
      <c r="K22" s="8">
        <f>GARCH!J24</f>
        <v>2.924774834770762E-2</v>
      </c>
      <c r="L22" s="8">
        <f>GARCH!X24</f>
        <v>7.4878672582700716E-3</v>
      </c>
      <c r="M22" s="8">
        <f>GARCH!AE24</f>
        <v>1.4917380146726715E-2</v>
      </c>
      <c r="N22" s="8">
        <f>GARCH!AL24</f>
        <v>-6.2532772816317472E-3</v>
      </c>
      <c r="O22" s="34">
        <f t="shared" si="0"/>
        <v>72844.39179149094</v>
      </c>
      <c r="Q22" s="30"/>
    </row>
    <row r="23" spans="8:17" x14ac:dyDescent="0.2">
      <c r="H23" s="13" t="str">
        <f>GARCH!AK25</f>
        <v>22/03/2023 16:00:00</v>
      </c>
      <c r="I23" s="8">
        <f>GARCH!C25</f>
        <v>-9.1451553451152717E-3</v>
      </c>
      <c r="J23" s="8">
        <f>GARCH!Q25</f>
        <v>-2.0547365030341287E-2</v>
      </c>
      <c r="K23" s="8">
        <f>GARCH!J25</f>
        <v>-1.9166709864523349E-2</v>
      </c>
      <c r="L23" s="8">
        <f>GARCH!X25</f>
        <v>-2.1871158369085507E-2</v>
      </c>
      <c r="M23" s="8">
        <f>GARCH!AE25</f>
        <v>-1.0034097793282711E-2</v>
      </c>
      <c r="N23" s="8">
        <f>GARCH!AL25</f>
        <v>-2.7827421653575646E-2</v>
      </c>
      <c r="O23" s="34">
        <f t="shared" si="0"/>
        <v>-90493.256713269802</v>
      </c>
      <c r="Q23" s="30"/>
    </row>
    <row r="24" spans="8:17" x14ac:dyDescent="0.2">
      <c r="H24" s="13" t="str">
        <f>GARCH!AK26</f>
        <v>23/03/2023 16:00:00</v>
      </c>
      <c r="I24" s="8">
        <f>GARCH!C26</f>
        <v>6.9453492979026912E-3</v>
      </c>
      <c r="J24" s="8">
        <f>GARCH!Q26</f>
        <v>-9.9810867563815183E-3</v>
      </c>
      <c r="K24" s="8">
        <f>GARCH!J26</f>
        <v>1.0131199036063425E-4</v>
      </c>
      <c r="L24" s="8">
        <f>GARCH!X26</f>
        <v>1.6260520871780326E-2</v>
      </c>
      <c r="M24" s="8">
        <f>GARCH!AE26</f>
        <v>9.4698751360599732E-3</v>
      </c>
      <c r="N24" s="8">
        <f>GARCH!AL26</f>
        <v>-1.3800787298006507E-2</v>
      </c>
      <c r="O24" s="34">
        <f t="shared" si="0"/>
        <v>7495.986034763002</v>
      </c>
      <c r="Q24" s="30"/>
    </row>
    <row r="25" spans="8:17" x14ac:dyDescent="0.2">
      <c r="H25" s="13" t="str">
        <f>GARCH!AK27</f>
        <v>24/03/2023 16:00:00</v>
      </c>
      <c r="I25" s="8">
        <f>GARCH!C27</f>
        <v>8.2712420920511859E-3</v>
      </c>
      <c r="J25" s="8">
        <f>GARCH!Q27</f>
        <v>9.9170108905346707E-3</v>
      </c>
      <c r="K25" s="8">
        <f>GARCH!J27</f>
        <v>-5.89312821139437E-3</v>
      </c>
      <c r="L25" s="8">
        <f>GARCH!X27</f>
        <v>-3.7516413870917245E-4</v>
      </c>
      <c r="M25" s="8">
        <f>GARCH!AE27</f>
        <v>-7.7620786318375228E-3</v>
      </c>
      <c r="N25" s="8">
        <f>GARCH!AL27</f>
        <v>5.4481069176502413E-4</v>
      </c>
      <c r="O25" s="34">
        <f t="shared" si="0"/>
        <v>3918.9105770081819</v>
      </c>
      <c r="Q25" s="30"/>
    </row>
    <row r="26" spans="8:17" x14ac:dyDescent="0.2">
      <c r="H26" s="13" t="str">
        <f>GARCH!AK28</f>
        <v>27/03/2023 16:00:00</v>
      </c>
      <c r="I26" s="8">
        <f>GARCH!C28</f>
        <v>-1.2369479283555878E-2</v>
      </c>
      <c r="J26" s="8">
        <f>GARCH!Q28</f>
        <v>1.0136837302454741E-2</v>
      </c>
      <c r="K26" s="8">
        <f>GARCH!J28</f>
        <v>-9.1757155849024553E-4</v>
      </c>
      <c r="L26" s="8">
        <f>GARCH!X28</f>
        <v>-1.5020656222557085E-3</v>
      </c>
      <c r="M26" s="8">
        <f>GARCH!AE28</f>
        <v>8.467307225643806E-3</v>
      </c>
      <c r="N26" s="8">
        <f>GARCH!AL28</f>
        <v>2.4612902734205501E-2</v>
      </c>
      <c r="O26" s="34">
        <f t="shared" si="0"/>
        <v>23689.942331668513</v>
      </c>
      <c r="Q26" s="30"/>
    </row>
    <row r="27" spans="8:17" x14ac:dyDescent="0.2">
      <c r="H27" s="13" t="str">
        <f>GARCH!AK29</f>
        <v>28/03/2023 16:00:00</v>
      </c>
      <c r="I27" s="8">
        <f>GARCH!C29</f>
        <v>-3.988230526153708E-3</v>
      </c>
      <c r="J27" s="8">
        <f>GARCH!Q29</f>
        <v>1.1603838343592828E-2</v>
      </c>
      <c r="K27" s="8">
        <f>GARCH!J29</f>
        <v>-8.1934092119893241E-3</v>
      </c>
      <c r="L27" s="8">
        <f>GARCH!X29</f>
        <v>-1.7055558400599823E-2</v>
      </c>
      <c r="M27" s="8">
        <f>GARCH!AE29</f>
        <v>-8.1811133697695941E-4</v>
      </c>
      <c r="N27" s="8">
        <f>GARCH!AL29</f>
        <v>3.1834487688937791E-3</v>
      </c>
      <c r="O27" s="34">
        <f t="shared" si="0"/>
        <v>-12723.351969361005</v>
      </c>
      <c r="Q27" s="30"/>
    </row>
    <row r="28" spans="8:17" x14ac:dyDescent="0.2">
      <c r="H28" s="13" t="str">
        <f>GARCH!AK30</f>
        <v>29/03/2023 16:00:00</v>
      </c>
      <c r="I28" s="8">
        <f>GARCH!C30</f>
        <v>1.9597386183798766E-2</v>
      </c>
      <c r="J28" s="8">
        <f>GARCH!Q30</f>
        <v>8.5531971412603179E-3</v>
      </c>
      <c r="K28" s="8">
        <f>GARCH!J30</f>
        <v>3.0484916738756085E-2</v>
      </c>
      <c r="L28" s="8">
        <f>GARCH!X30</f>
        <v>5.5755799647614242E-2</v>
      </c>
      <c r="M28" s="8">
        <f>GARCH!AE30</f>
        <v>1.4568940622590705E-2</v>
      </c>
      <c r="N28" s="8">
        <f>GARCH!AL30</f>
        <v>4.8880472514790515E-3</v>
      </c>
      <c r="O28" s="34">
        <f t="shared" si="0"/>
        <v>111540.23965458266</v>
      </c>
      <c r="Q28" s="30"/>
    </row>
    <row r="29" spans="8:17" x14ac:dyDescent="0.2">
      <c r="H29" s="13" t="str">
        <f>GARCH!AK31</f>
        <v>30/03/2023 16:00:00</v>
      </c>
      <c r="I29" s="8">
        <f>GARCH!C31</f>
        <v>9.8413197958284095E-3</v>
      </c>
      <c r="J29" s="8">
        <f>GARCH!Q31</f>
        <v>9.4664280010731718E-3</v>
      </c>
      <c r="K29" s="8">
        <f>GARCH!J31</f>
        <v>1.7305747097592427E-2</v>
      </c>
      <c r="L29" s="8">
        <f>GARCH!X31</f>
        <v>1.862518023392197E-2</v>
      </c>
      <c r="M29" s="8">
        <f>GARCH!AE31</f>
        <v>-7.5126257376663863E-4</v>
      </c>
      <c r="N29" s="8">
        <f>GARCH!AL31</f>
        <v>1.2311877850945164E-2</v>
      </c>
      <c r="O29" s="34">
        <f t="shared" si="0"/>
        <v>55666.075337995419</v>
      </c>
      <c r="Q29" s="30"/>
    </row>
    <row r="30" spans="8:17" x14ac:dyDescent="0.2">
      <c r="H30" s="13" t="str">
        <f>GARCH!AK32</f>
        <v>31/03/2023 16:00:00</v>
      </c>
      <c r="I30" s="8">
        <f>GARCH!C32</f>
        <v>1.5523137594856146E-2</v>
      </c>
      <c r="J30" s="8">
        <f>GARCH!Q32</f>
        <v>4.7304649723616003E-3</v>
      </c>
      <c r="K30" s="8">
        <f>GARCH!J32</f>
        <v>1.2567752734271046E-2</v>
      </c>
      <c r="L30" s="8">
        <f>GARCH!X32</f>
        <v>1.023839481941193E-2</v>
      </c>
      <c r="M30" s="8">
        <f>GARCH!AE32</f>
        <v>1.1485313129397623E-2</v>
      </c>
      <c r="N30" s="8">
        <f>GARCH!AL32</f>
        <v>2.1633601870604084E-2</v>
      </c>
      <c r="O30" s="34">
        <f t="shared" si="0"/>
        <v>63482.220934085359</v>
      </c>
      <c r="Q30" s="30"/>
    </row>
    <row r="31" spans="8:17" x14ac:dyDescent="0.2">
      <c r="H31" s="13" t="str">
        <f>GARCH!AK33</f>
        <v>03/04/2023 16:00:00</v>
      </c>
      <c r="I31" s="8">
        <f>GARCH!C33</f>
        <v>7.6721311475689783E-3</v>
      </c>
      <c r="J31" s="8">
        <f>GARCH!Q33</f>
        <v>4.0772961692767222E-2</v>
      </c>
      <c r="K31" s="8">
        <f>GARCH!J33</f>
        <v>-8.5562019311959114E-3</v>
      </c>
      <c r="L31" s="8">
        <f>GARCH!X33</f>
        <v>-1.2369834347481994E-2</v>
      </c>
      <c r="M31" s="8">
        <f>GARCH!AE33</f>
        <v>8.3849891174708775E-3</v>
      </c>
      <c r="N31" s="8">
        <f>GARCH!AL33</f>
        <v>-2.4240485515859795E-2</v>
      </c>
      <c r="O31" s="34">
        <f t="shared" si="0"/>
        <v>9719.6334693911522</v>
      </c>
      <c r="Q31" s="30"/>
    </row>
    <row r="32" spans="8:17" x14ac:dyDescent="0.2">
      <c r="H32" s="13" t="str">
        <f>GARCH!AK34</f>
        <v>04/04/2023 16:00:00</v>
      </c>
      <c r="I32" s="8">
        <f>GARCH!C34</f>
        <v>-3.2549757490592185E-3</v>
      </c>
      <c r="J32" s="8">
        <f>GARCH!Q34</f>
        <v>-5.3689028343236892E-3</v>
      </c>
      <c r="K32" s="8">
        <f>GARCH!J34</f>
        <v>1.4925650216675792E-2</v>
      </c>
      <c r="L32" s="8">
        <f>GARCH!X34</f>
        <v>-3.4367643504207769E-2</v>
      </c>
      <c r="M32" s="8">
        <f>GARCH!AE34</f>
        <v>-7.0375579694438662E-3</v>
      </c>
      <c r="N32" s="8">
        <f>GARCH!AL34</f>
        <v>-7.8616757114003451E-3</v>
      </c>
      <c r="O32" s="34">
        <f t="shared" si="0"/>
        <v>-35804.25462646591</v>
      </c>
      <c r="Q32" s="30"/>
    </row>
    <row r="33" spans="8:17" x14ac:dyDescent="0.2">
      <c r="H33" s="13" t="str">
        <f>GARCH!AK35</f>
        <v>05/04/2023 16:00:00</v>
      </c>
      <c r="I33" s="8">
        <f>GARCH!C35</f>
        <v>-1.1354443611028924E-2</v>
      </c>
      <c r="J33" s="8">
        <f>GARCH!Q35</f>
        <v>4.9569321372690926E-3</v>
      </c>
      <c r="K33" s="8">
        <f>GARCH!J35</f>
        <v>-2.7799888277596232E-2</v>
      </c>
      <c r="L33" s="8">
        <f>GARCH!X35</f>
        <v>-2.4968690446079963E-2</v>
      </c>
      <c r="M33" s="8">
        <f>GARCH!AE35</f>
        <v>-3.0232654245025708E-4</v>
      </c>
      <c r="N33" s="8">
        <f>GARCH!AL35</f>
        <v>6.2942772713874846E-3</v>
      </c>
      <c r="O33" s="34">
        <f t="shared" si="0"/>
        <v>-44311.782890415663</v>
      </c>
      <c r="Q33" s="30"/>
    </row>
    <row r="34" spans="8:17" x14ac:dyDescent="0.2">
      <c r="H34" s="13" t="str">
        <f>GARCH!AK36</f>
        <v>06/04/2023 16:00:00</v>
      </c>
      <c r="I34" s="8">
        <f>GARCH!C36</f>
        <v>5.4808005172460074E-3</v>
      </c>
      <c r="J34" s="8">
        <f>GARCH!Q36</f>
        <v>-1.3213832532832792E-2</v>
      </c>
      <c r="K34" s="8">
        <f>GARCH!J36</f>
        <v>9.4507496093996796E-3</v>
      </c>
      <c r="L34" s="8">
        <f>GARCH!X36</f>
        <v>2.6380267795455895E-3</v>
      </c>
      <c r="M34" s="8">
        <f>GARCH!AE36</f>
        <v>-6.3977274723690273E-3</v>
      </c>
      <c r="N34" s="8">
        <f>GARCH!AL36</f>
        <v>5.9950655249608308E-3</v>
      </c>
      <c r="O34" s="34">
        <f t="shared" si="0"/>
        <v>3294.2353549585737</v>
      </c>
      <c r="Q34" s="30"/>
    </row>
    <row r="35" spans="8:17" x14ac:dyDescent="0.2">
      <c r="H35" s="13" t="str">
        <f>GARCH!AK37</f>
        <v>10/04/2023 16:00:00</v>
      </c>
      <c r="I35" s="8">
        <f>GARCH!C37</f>
        <v>-1.6101238597370535E-2</v>
      </c>
      <c r="J35" s="8">
        <f>GARCH!Q37</f>
        <v>3.8102088127443356E-3</v>
      </c>
      <c r="K35" s="8">
        <f>GARCH!J37</f>
        <v>1.0772169675068626E-3</v>
      </c>
      <c r="L35" s="8">
        <f>GARCH!X37</f>
        <v>7.8855007471637248E-2</v>
      </c>
      <c r="M35" s="8">
        <f>GARCH!AE37</f>
        <v>-3.6862058619354797E-3</v>
      </c>
      <c r="N35" s="8">
        <f>GARCH!AL37</f>
        <v>4.7961722634930135E-3</v>
      </c>
      <c r="O35" s="34">
        <f t="shared" si="0"/>
        <v>57292.634213396195</v>
      </c>
      <c r="Q35" s="30"/>
    </row>
    <row r="36" spans="8:17" x14ac:dyDescent="0.2">
      <c r="H36" s="13" t="str">
        <f>GARCH!AK38</f>
        <v>11/04/2023 16:00:00</v>
      </c>
      <c r="I36" s="8">
        <f>GARCH!C38</f>
        <v>-7.6201465280433993E-3</v>
      </c>
      <c r="J36" s="8">
        <f>GARCH!Q38</f>
        <v>5.5109617713729056E-3</v>
      </c>
      <c r="K36" s="8">
        <f>GARCH!J38</f>
        <v>-2.2268226786010044E-2</v>
      </c>
      <c r="L36" s="8">
        <f>GARCH!X38</f>
        <v>8.6580627431145311E-3</v>
      </c>
      <c r="M36" s="8">
        <f>GARCH!AE38</f>
        <v>1.1018101992194442E-2</v>
      </c>
      <c r="N36" s="8">
        <f>GARCH!AL38</f>
        <v>1.1631665285581063E-3</v>
      </c>
      <c r="O36" s="34">
        <f t="shared" si="0"/>
        <v>-2948.4002323445457</v>
      </c>
      <c r="Q36" s="30"/>
    </row>
    <row r="37" spans="8:17" x14ac:dyDescent="0.2">
      <c r="H37" s="13" t="str">
        <f>GARCH!AK39</f>
        <v>12/04/2023 16:00:00</v>
      </c>
      <c r="I37" s="8">
        <f>GARCH!C39</f>
        <v>-4.362736742197071E-3</v>
      </c>
      <c r="J37" s="8">
        <f>GARCH!Q39</f>
        <v>3.5394090748625999E-3</v>
      </c>
      <c r="K37" s="8">
        <f>GARCH!J39</f>
        <v>-2.1138587347984818E-2</v>
      </c>
      <c r="L37" s="8">
        <f>GARCH!X39</f>
        <v>-9.7020858064505913E-3</v>
      </c>
      <c r="M37" s="8">
        <f>GARCH!AE39</f>
        <v>-6.4746544600650466E-3</v>
      </c>
      <c r="N37" s="8">
        <f>GARCH!AL39</f>
        <v>-7.9103051389114339E-3</v>
      </c>
      <c r="O37" s="34">
        <f t="shared" si="0"/>
        <v>-38374.133683955297</v>
      </c>
      <c r="Q37" s="30"/>
    </row>
    <row r="38" spans="8:17" x14ac:dyDescent="0.2">
      <c r="H38" s="13" t="str">
        <f>GARCH!AK40</f>
        <v>13/04/2023 16:00:00</v>
      </c>
      <c r="I38" s="8">
        <f>GARCH!C40</f>
        <v>3.3535046877862622E-2</v>
      </c>
      <c r="J38" s="8">
        <f>GARCH!Q40</f>
        <v>1.3278543205602338E-2</v>
      </c>
      <c r="K38" s="8">
        <f>GARCH!J40</f>
        <v>4.5655434136070039E-2</v>
      </c>
      <c r="L38" s="8">
        <f>GARCH!X40</f>
        <v>-2.96841582877003E-2</v>
      </c>
      <c r="M38" s="8">
        <f>GARCH!AE40</f>
        <v>2.1520319729620187E-2</v>
      </c>
      <c r="N38" s="8">
        <f>GARCH!AL40</f>
        <v>4.2871127694912355E-3</v>
      </c>
      <c r="O38" s="34">
        <f t="shared" si="0"/>
        <v>73826.915359121762</v>
      </c>
      <c r="Q38" s="30"/>
    </row>
    <row r="39" spans="8:17" x14ac:dyDescent="0.2">
      <c r="H39" s="13" t="str">
        <f>GARCH!AK41</f>
        <v>14/04/2023 16:00:00</v>
      </c>
      <c r="I39" s="8">
        <f>GARCH!C41</f>
        <v>-2.1162749380318254E-3</v>
      </c>
      <c r="J39" s="8">
        <f>GARCH!Q41</f>
        <v>2.0317541021141372E-3</v>
      </c>
      <c r="K39" s="8">
        <f>GARCH!J41</f>
        <v>1.0736421899026558E-3</v>
      </c>
      <c r="L39" s="8">
        <f>GARCH!X41</f>
        <v>-3.9507698375512101E-2</v>
      </c>
      <c r="M39" s="8">
        <f>GARCH!AE41</f>
        <v>7.4924886943434086E-3</v>
      </c>
      <c r="N39" s="8">
        <f>GARCH!AL41</f>
        <v>-9.2466635252889569E-3</v>
      </c>
      <c r="O39" s="34">
        <f t="shared" si="0"/>
        <v>-33560.62654372723</v>
      </c>
      <c r="Q39" s="30"/>
    </row>
    <row r="40" spans="8:17" x14ac:dyDescent="0.2">
      <c r="H40" s="13" t="str">
        <f>GARCH!AK42</f>
        <v>17/04/2023 16:00:00</v>
      </c>
      <c r="I40" s="8">
        <f>GARCH!C42</f>
        <v>1.2105072039954903E-4</v>
      </c>
      <c r="J40" s="8">
        <f>GARCH!Q42</f>
        <v>-8.8537391031097579E-3</v>
      </c>
      <c r="K40" s="8">
        <f>GARCH!J42</f>
        <v>2.2411702438114821E-3</v>
      </c>
      <c r="L40" s="8">
        <f>GARCH!X42</f>
        <v>1.5917419168857166E-2</v>
      </c>
      <c r="M40" s="8">
        <f>GARCH!AE42</f>
        <v>8.8568022000243176E-4</v>
      </c>
      <c r="N40" s="8">
        <f>GARCH!AL42</f>
        <v>-1.8353984556823476E-2</v>
      </c>
      <c r="O40" s="34">
        <f t="shared" si="0"/>
        <v>-6702.0027557188369</v>
      </c>
      <c r="Q40" s="30"/>
    </row>
    <row r="41" spans="8:17" x14ac:dyDescent="0.2">
      <c r="H41" s="13" t="str">
        <f>GARCH!AK43</f>
        <v>18/04/2023 16:00:00</v>
      </c>
      <c r="I41" s="8">
        <f>GARCH!C43</f>
        <v>7.476670343020137E-3</v>
      </c>
      <c r="J41" s="8">
        <f>GARCH!Q43</f>
        <v>-2.3430188788145343E-3</v>
      </c>
      <c r="K41" s="8">
        <f>GARCH!J43</f>
        <v>-4.2918520815410323E-3</v>
      </c>
      <c r="L41" s="8">
        <f>GARCH!X43</f>
        <v>-8.4824406813392237E-3</v>
      </c>
      <c r="M41" s="8">
        <f>GARCH!AE43</f>
        <v>-1.1810813634730868E-3</v>
      </c>
      <c r="N41" s="8">
        <f>GARCH!AL43</f>
        <v>-7.4906717291576257E-3</v>
      </c>
      <c r="O41" s="34">
        <f t="shared" si="0"/>
        <v>-13593.661992754471</v>
      </c>
      <c r="Q41" s="30"/>
    </row>
    <row r="42" spans="8:17" x14ac:dyDescent="0.2">
      <c r="H42" s="13" t="str">
        <f>GARCH!AK44</f>
        <v>19/04/2023 16:00:00</v>
      </c>
      <c r="I42" s="8">
        <f>GARCH!C44</f>
        <v>6.9440566372668067E-3</v>
      </c>
      <c r="J42" s="8">
        <f>GARCH!Q44</f>
        <v>9.3786642278969993E-4</v>
      </c>
      <c r="K42" s="8">
        <f>GARCH!J44</f>
        <v>1.9361689049145949E-2</v>
      </c>
      <c r="L42" s="8">
        <f>GARCH!X44</f>
        <v>-3.1223149462274464E-2</v>
      </c>
      <c r="M42" s="8">
        <f>GARCH!AE44</f>
        <v>1.2883832574545969E-3</v>
      </c>
      <c r="N42" s="8">
        <f>GARCH!AL44</f>
        <v>3.6185793019841133E-3</v>
      </c>
      <c r="O42" s="34">
        <f t="shared" si="0"/>
        <v>772.85433863891831</v>
      </c>
      <c r="Q42" s="30"/>
    </row>
    <row r="43" spans="8:17" x14ac:dyDescent="0.2">
      <c r="H43" s="13" t="str">
        <f>GARCH!AK45</f>
        <v>20/04/2023 16:00:00</v>
      </c>
      <c r="I43" s="8">
        <f>GARCH!C45</f>
        <v>-5.8633648894377199E-3</v>
      </c>
      <c r="J43" s="8">
        <f>GARCH!Q45</f>
        <v>-4.8747637132063809E-3</v>
      </c>
      <c r="K43" s="8">
        <f>GARCH!J45</f>
        <v>-4.7090568015726447E-3</v>
      </c>
      <c r="L43" s="8">
        <f>GARCH!X45</f>
        <v>-3.816662617753569E-2</v>
      </c>
      <c r="M43" s="8">
        <f>GARCH!AE45</f>
        <v>5.8839431589745661E-3</v>
      </c>
      <c r="N43" s="8">
        <f>GARCH!AL45</f>
        <v>2.2749294785337909E-2</v>
      </c>
      <c r="O43" s="34">
        <f t="shared" si="0"/>
        <v>-20817.144697866632</v>
      </c>
      <c r="Q43" s="30"/>
    </row>
    <row r="44" spans="8:17" x14ac:dyDescent="0.2">
      <c r="H44" s="13" t="str">
        <f>GARCH!AK46</f>
        <v>21/04/2023 16:00:00</v>
      </c>
      <c r="I44" s="8">
        <f>GARCH!C46</f>
        <v>-9.829126077551523E-3</v>
      </c>
      <c r="J44" s="8">
        <f>GARCH!Q46</f>
        <v>-4.3071724846653553E-3</v>
      </c>
      <c r="K44" s="8">
        <f>GARCH!J46</f>
        <v>2.9892627588533564E-2</v>
      </c>
      <c r="L44" s="8">
        <f>GARCH!X46</f>
        <v>3.5664789141377868E-3</v>
      </c>
      <c r="M44" s="8">
        <f>GARCH!AE46</f>
        <v>6.3979528733938565E-4</v>
      </c>
      <c r="N44" s="8">
        <f>GARCH!AL46</f>
        <v>1.0456150475590779E-3</v>
      </c>
      <c r="O44" s="34">
        <f t="shared" si="0"/>
        <v>17506.848562794112</v>
      </c>
      <c r="Q44" s="30"/>
    </row>
    <row r="45" spans="8:17" x14ac:dyDescent="0.2">
      <c r="H45" s="13" t="str">
        <f>GARCH!AK47</f>
        <v>24/04/2023 16:00:00</v>
      </c>
      <c r="I45" s="8">
        <f>GARCH!C47</f>
        <v>1.87679788705659E-3</v>
      </c>
      <c r="J45" s="8">
        <f>GARCH!Q47</f>
        <v>1.3858119607848673E-2</v>
      </c>
      <c r="K45" s="8">
        <f>GARCH!J47</f>
        <v>-7.0366664602394789E-3</v>
      </c>
      <c r="L45" s="8">
        <f>GARCH!X47</f>
        <v>-1.6351311463343406E-2</v>
      </c>
      <c r="M45" s="8">
        <f>GARCH!AE47</f>
        <v>-1.3600546118225623E-3</v>
      </c>
      <c r="N45" s="8">
        <f>GARCH!AL47</f>
        <v>9.6204590150870163E-3</v>
      </c>
      <c r="O45" s="34">
        <f t="shared" si="0"/>
        <v>506.11997882235755</v>
      </c>
      <c r="Q45" s="30"/>
    </row>
    <row r="46" spans="8:17" x14ac:dyDescent="0.2">
      <c r="H46" s="13" t="str">
        <f>GARCH!AK48</f>
        <v>25/04/2023 16:00:00</v>
      </c>
      <c r="I46" s="8">
        <f>GARCH!C48</f>
        <v>-9.4804721014777864E-3</v>
      </c>
      <c r="J46" s="8">
        <f>GARCH!Q48</f>
        <v>-1.4627100155043916E-2</v>
      </c>
      <c r="K46" s="8">
        <f>GARCH!J48</f>
        <v>-3.4872774014128673E-2</v>
      </c>
      <c r="L46" s="8">
        <f>GARCH!X48</f>
        <v>-2.4833354299409229E-2</v>
      </c>
      <c r="M46" s="8">
        <f>GARCH!AE48</f>
        <v>-1.6683647204055102E-2</v>
      </c>
      <c r="N46" s="8">
        <f>GARCH!AL48</f>
        <v>-4.6686636479363539E-3</v>
      </c>
      <c r="O46" s="34">
        <f t="shared" si="0"/>
        <v>-87638.342851709196</v>
      </c>
      <c r="Q46" s="30"/>
    </row>
    <row r="47" spans="8:17" x14ac:dyDescent="0.2">
      <c r="H47" s="13" t="str">
        <f>GARCH!AK49</f>
        <v>26/04/2023 16:00:00</v>
      </c>
      <c r="I47" s="8">
        <f>GARCH!C49</f>
        <v>-6.10631087419618E-5</v>
      </c>
      <c r="J47" s="8">
        <f>GARCH!Q49</f>
        <v>-1.7972242404430482E-2</v>
      </c>
      <c r="K47" s="8">
        <f>GARCH!J49</f>
        <v>2.3224363504834221E-2</v>
      </c>
      <c r="L47" s="8">
        <f>GARCH!X49</f>
        <v>1.7974340118027305E-2</v>
      </c>
      <c r="M47" s="8">
        <f>GARCH!AE49</f>
        <v>-4.8144362601725632E-3</v>
      </c>
      <c r="N47" s="8">
        <f>GARCH!AL49</f>
        <v>-1.4006381210090534E-2</v>
      </c>
      <c r="O47" s="34">
        <f t="shared" si="0"/>
        <v>3620.4838661883223</v>
      </c>
      <c r="Q47" s="30"/>
    </row>
    <row r="48" spans="8:17" x14ac:dyDescent="0.2">
      <c r="H48" s="13" t="str">
        <f>GARCH!AK50</f>
        <v>27/04/2023 16:00:00</v>
      </c>
      <c r="I48" s="8">
        <f>GARCH!C50</f>
        <v>2.7999541114928781E-2</v>
      </c>
      <c r="J48" s="8">
        <f>GARCH!Q50</f>
        <v>5.8270672193616426E-3</v>
      </c>
      <c r="K48" s="8">
        <f>GARCH!J50</f>
        <v>4.5072806026572675E-2</v>
      </c>
      <c r="L48" s="8">
        <f>GARCH!X50</f>
        <v>2.4262041824640191E-3</v>
      </c>
      <c r="M48" s="8">
        <f>GARCH!AE50</f>
        <v>1.8665371789163169E-2</v>
      </c>
      <c r="N48" s="8">
        <f>GARCH!AL50</f>
        <v>1.1663850206553764E-2</v>
      </c>
      <c r="O48" s="34">
        <f t="shared" si="0"/>
        <v>93045.700449203359</v>
      </c>
      <c r="Q48" s="30"/>
    </row>
    <row r="49" spans="8:17" x14ac:dyDescent="0.2">
      <c r="H49" s="13" t="str">
        <f>GARCH!AK51</f>
        <v>28/04/2023 16:00:00</v>
      </c>
      <c r="I49" s="8">
        <f>GARCH!C51</f>
        <v>7.5128277884640464E-3</v>
      </c>
      <c r="J49" s="8">
        <f>GARCH!Q51</f>
        <v>9.7160481796726775E-3</v>
      </c>
      <c r="K49" s="8">
        <f>GARCH!J51</f>
        <v>-4.06057549259429E-2</v>
      </c>
      <c r="L49" s="8">
        <f>GARCH!X51</f>
        <v>5.0020271190078576E-2</v>
      </c>
      <c r="M49" s="8">
        <f>GARCH!AE51</f>
        <v>1.6877142001809762E-2</v>
      </c>
      <c r="N49" s="8">
        <f>GARCH!AL51</f>
        <v>8.4333941283750331E-3</v>
      </c>
      <c r="O49" s="34">
        <f t="shared" si="0"/>
        <v>43294.94030204766</v>
      </c>
      <c r="Q49" s="30"/>
    </row>
    <row r="50" spans="8:17" x14ac:dyDescent="0.2">
      <c r="H50" s="13" t="str">
        <f>GARCH!AK52</f>
        <v>01/05/2023 16:00:00</v>
      </c>
      <c r="I50" s="8">
        <f>GARCH!C52</f>
        <v>-5.305509011179143E-4</v>
      </c>
      <c r="J50" s="8">
        <f>GARCH!Q52</f>
        <v>-7.980508080971881E-3</v>
      </c>
      <c r="K50" s="8">
        <f>GARCH!J52</f>
        <v>-3.27740176689299E-2</v>
      </c>
      <c r="L50" s="8">
        <f>GARCH!X52</f>
        <v>-1.1203516838493461E-2</v>
      </c>
      <c r="M50" s="8">
        <f>GARCH!AE52</f>
        <v>-4.4743318858270285E-4</v>
      </c>
      <c r="N50" s="8">
        <f>GARCH!AL52</f>
        <v>-4.5322188295567568E-3</v>
      </c>
      <c r="O50" s="34">
        <f t="shared" si="0"/>
        <v>-47890.204589710513</v>
      </c>
      <c r="Q50" s="30"/>
    </row>
    <row r="51" spans="8:17" x14ac:dyDescent="0.2">
      <c r="H51" s="13" t="str">
        <f>GARCH!AK53</f>
        <v>02/05/2023 16:00:00</v>
      </c>
      <c r="I51" s="8">
        <f>GARCH!C53</f>
        <v>-6.2106490111019149E-3</v>
      </c>
      <c r="J51" s="8">
        <f>GARCH!Q53</f>
        <v>-4.4006122499330072E-2</v>
      </c>
      <c r="K51" s="8">
        <f>GARCH!J53</f>
        <v>1.5363973940272146E-2</v>
      </c>
      <c r="L51" s="8">
        <f>GARCH!X53</f>
        <v>-1.7241806434505992E-2</v>
      </c>
      <c r="M51" s="8">
        <f>GARCH!AE53</f>
        <v>-1.0133836342985252E-2</v>
      </c>
      <c r="N51" s="8">
        <f>GARCH!AL53</f>
        <v>-3.38013842367243E-3</v>
      </c>
      <c r="O51" s="34">
        <f t="shared" si="0"/>
        <v>-54673.815642769601</v>
      </c>
      <c r="Q51" s="30"/>
    </row>
    <row r="52" spans="8:17" x14ac:dyDescent="0.2">
      <c r="H52" s="13" t="str">
        <f>GARCH!AK54</f>
        <v>03/05/2023 16:00:00</v>
      </c>
      <c r="I52" s="8">
        <f>GARCH!C54</f>
        <v>-6.4883111039937416E-3</v>
      </c>
      <c r="J52" s="8">
        <f>GARCH!Q54</f>
        <v>-2.0261367842700918E-2</v>
      </c>
      <c r="K52" s="8">
        <f>GARCH!J54</f>
        <v>1.9297568566267205E-4</v>
      </c>
      <c r="L52" s="8">
        <f>GARCH!X54</f>
        <v>-1.2728891036042972E-2</v>
      </c>
      <c r="M52" s="8">
        <f>GARCH!AE54</f>
        <v>-3.009603699238611E-3</v>
      </c>
      <c r="N52" s="8">
        <f>GARCH!AL54</f>
        <v>-3.6529720986917015E-3</v>
      </c>
      <c r="O52" s="34">
        <f t="shared" si="0"/>
        <v>-38290.141745837725</v>
      </c>
      <c r="Q52" s="30"/>
    </row>
    <row r="53" spans="8:17" x14ac:dyDescent="0.2">
      <c r="H53" s="13" t="str">
        <f>GARCH!AK55</f>
        <v>04/05/2023 16:00:00</v>
      </c>
      <c r="I53" s="8">
        <f>GARCH!C55</f>
        <v>-9.9628719888397669E-3</v>
      </c>
      <c r="J53" s="8">
        <f>GARCH!Q55</f>
        <v>-3.897145964182073E-3</v>
      </c>
      <c r="K53" s="8">
        <f>GARCH!J55</f>
        <v>3.3710602595840989E-3</v>
      </c>
      <c r="L53" s="8">
        <f>GARCH!X55</f>
        <v>-4.0040040574986874E-4</v>
      </c>
      <c r="M53" s="8">
        <f>GARCH!AE55</f>
        <v>3.2489176670097951E-3</v>
      </c>
      <c r="N53" s="8">
        <f>GARCH!AL55</f>
        <v>2.6823013634323087E-2</v>
      </c>
      <c r="O53" s="34">
        <f t="shared" si="0"/>
        <v>15985.477668454392</v>
      </c>
      <c r="Q53" s="30"/>
    </row>
    <row r="54" spans="8:17" x14ac:dyDescent="0.2">
      <c r="H54" s="13" t="str">
        <f>GARCH!AK56</f>
        <v>05/05/2023 16:00:00</v>
      </c>
      <c r="I54" s="8">
        <f>GARCH!C56</f>
        <v>4.5859048981416337E-2</v>
      </c>
      <c r="J54" s="8">
        <f>GARCH!Q56</f>
        <v>2.5220184476471709E-2</v>
      </c>
      <c r="K54" s="8">
        <f>GARCH!J56</f>
        <v>1.583549259479701E-2</v>
      </c>
      <c r="L54" s="8">
        <f>GARCH!X56</f>
        <v>1.2338464986974858E-2</v>
      </c>
      <c r="M54" s="8">
        <f>GARCH!AE56</f>
        <v>2.2451585818344909E-2</v>
      </c>
      <c r="N54" s="8">
        <f>GARCH!AL56</f>
        <v>1.1386762706937498E-2</v>
      </c>
      <c r="O54" s="34">
        <f t="shared" si="0"/>
        <v>110909.61630411859</v>
      </c>
      <c r="Q54" s="30"/>
    </row>
    <row r="55" spans="8:17" x14ac:dyDescent="0.2">
      <c r="H55" s="13" t="str">
        <f>GARCH!AK57</f>
        <v>08/05/2023 16:00:00</v>
      </c>
      <c r="I55" s="8">
        <f>GARCH!C57</f>
        <v>-4.0337684587633056E-4</v>
      </c>
      <c r="J55" s="8">
        <f>GARCH!Q57</f>
        <v>-3.9400907784879749E-3</v>
      </c>
      <c r="K55" s="8">
        <f>GARCH!J57</f>
        <v>1.607641369463435E-3</v>
      </c>
      <c r="L55" s="8">
        <f>GARCH!X57</f>
        <v>2.1910109635744326E-2</v>
      </c>
      <c r="M55" s="8">
        <f>GARCH!AE57</f>
        <v>2.2073057769427238E-3</v>
      </c>
      <c r="N55" s="8">
        <f>GARCH!AL57</f>
        <v>-9.8610154306625203E-3</v>
      </c>
      <c r="O55" s="34">
        <f t="shared" si="0"/>
        <v>9600.4781059363831</v>
      </c>
      <c r="Q55" s="30"/>
    </row>
    <row r="56" spans="8:17" x14ac:dyDescent="0.2">
      <c r="H56" s="13" t="str">
        <f>GARCH!AK58</f>
        <v>09/05/2023 16:00:00</v>
      </c>
      <c r="I56" s="8">
        <f>GARCH!C58</f>
        <v>-1.0021226737979814E-2</v>
      </c>
      <c r="J56" s="8">
        <f>GARCH!Q58</f>
        <v>-2.8867293344181986E-3</v>
      </c>
      <c r="K56" s="8">
        <f>GARCH!J58</f>
        <v>7.4370782889819848E-3</v>
      </c>
      <c r="L56" s="8">
        <f>GARCH!X58</f>
        <v>-1.7174504889910288E-2</v>
      </c>
      <c r="M56" s="8">
        <f>GARCH!AE58</f>
        <v>-6.6888140591047605E-3</v>
      </c>
      <c r="N56" s="8">
        <f>GARCH!AL58</f>
        <v>3.0445285472923285E-3</v>
      </c>
      <c r="O56" s="34">
        <f t="shared" si="0"/>
        <v>-21908.056820948957</v>
      </c>
      <c r="Q56" s="30"/>
    </row>
    <row r="57" spans="8:17" x14ac:dyDescent="0.2">
      <c r="H57" s="13" t="str">
        <f>GARCH!AK59</f>
        <v>10/05/2023 16:00:00</v>
      </c>
      <c r="I57" s="8">
        <f>GARCH!C59</f>
        <v>1.0366988281215893E-2</v>
      </c>
      <c r="J57" s="8">
        <f>GARCH!Q59</f>
        <v>-1.2839745033868328E-2</v>
      </c>
      <c r="K57" s="8">
        <f>GARCH!J59</f>
        <v>3.2935037105070709E-2</v>
      </c>
      <c r="L57" s="8">
        <f>GARCH!X59</f>
        <v>-2.1891421481853014E-2</v>
      </c>
      <c r="M57" s="8">
        <f>GARCH!AE59</f>
        <v>-1.0450959826709713E-3</v>
      </c>
      <c r="N57" s="8">
        <f>GARCH!AL59</f>
        <v>6.4390096848016979E-3</v>
      </c>
      <c r="O57" s="34">
        <f t="shared" si="0"/>
        <v>11637.310477246658</v>
      </c>
      <c r="Q57" s="30"/>
    </row>
    <row r="58" spans="8:17" x14ac:dyDescent="0.2">
      <c r="H58" s="13" t="str">
        <f>GARCH!AK60</f>
        <v>11/05/2023 16:00:00</v>
      </c>
      <c r="I58" s="8">
        <f>GARCH!C60</f>
        <v>1.0941235147514585E-3</v>
      </c>
      <c r="J58" s="8">
        <f>GARCH!Q60</f>
        <v>-5.5536193296971612E-3</v>
      </c>
      <c r="K58" s="8">
        <f>GARCH!J60</f>
        <v>1.7898575580505241E-2</v>
      </c>
      <c r="L58" s="8">
        <f>GARCH!X60</f>
        <v>-1.0111309604320566E-2</v>
      </c>
      <c r="M58" s="8">
        <f>GARCH!AE60</f>
        <v>2.2195248885551661E-3</v>
      </c>
      <c r="N58" s="8">
        <f>GARCH!AL60</f>
        <v>-4.2880630719960931E-3</v>
      </c>
      <c r="O58" s="34">
        <f t="shared" si="0"/>
        <v>1049.3599814983704</v>
      </c>
      <c r="Q58" s="30"/>
    </row>
    <row r="59" spans="8:17" x14ac:dyDescent="0.2">
      <c r="H59" s="13" t="str">
        <f>GARCH!AK61</f>
        <v>12/05/2023 16:00:00</v>
      </c>
      <c r="I59" s="8">
        <f>GARCH!C61</f>
        <v>-6.8145331854140029E-3</v>
      </c>
      <c r="J59" s="8">
        <f>GARCH!Q61</f>
        <v>2.5572191406403929E-3</v>
      </c>
      <c r="K59" s="8">
        <f>GARCH!J61</f>
        <v>-1.7263510918653295E-2</v>
      </c>
      <c r="L59" s="8">
        <f>GARCH!X61</f>
        <v>1.4928661353364597E-2</v>
      </c>
      <c r="M59" s="8">
        <f>GARCH!AE61</f>
        <v>-3.8415852604232296E-3</v>
      </c>
      <c r="N59" s="8">
        <f>GARCH!AL61</f>
        <v>9.1841873465645426E-3</v>
      </c>
      <c r="O59" s="34">
        <f t="shared" si="0"/>
        <v>-1041.3012699341634</v>
      </c>
      <c r="Q59" s="30"/>
    </row>
    <row r="60" spans="8:17" x14ac:dyDescent="0.2">
      <c r="H60" s="13" t="str">
        <f>GARCH!AK62</f>
        <v>15/05/2023 16:00:00</v>
      </c>
      <c r="I60" s="8">
        <f>GARCH!C62</f>
        <v>-2.9015804944212843E-3</v>
      </c>
      <c r="J60" s="8">
        <f>GARCH!Q62</f>
        <v>3.6963906723143551E-3</v>
      </c>
      <c r="K60" s="8">
        <f>GARCH!J62</f>
        <v>8.4891686549444234E-3</v>
      </c>
      <c r="L60" s="8">
        <f>GARCH!X62</f>
        <v>0.106641233034516</v>
      </c>
      <c r="M60" s="8">
        <f>GARCH!AE62</f>
        <v>3.8937501013324911E-3</v>
      </c>
      <c r="N60" s="8">
        <f>GARCH!AL62</f>
        <v>5.2460774824641242E-3</v>
      </c>
      <c r="O60" s="34">
        <f t="shared" si="0"/>
        <v>104220.86620929175</v>
      </c>
      <c r="Q60" s="30"/>
    </row>
    <row r="61" spans="8:17" x14ac:dyDescent="0.2">
      <c r="H61" s="13" t="str">
        <f>GARCH!AK63</f>
        <v>16/05/2023 16:00:00</v>
      </c>
      <c r="I61" s="8">
        <f>GARCH!C63</f>
        <v>0</v>
      </c>
      <c r="J61" s="8">
        <f>GARCH!Q63</f>
        <v>-2.3753168509995991E-2</v>
      </c>
      <c r="K61" s="8">
        <f>GARCH!J63</f>
        <v>1.9591009477169793E-2</v>
      </c>
      <c r="L61" s="8">
        <f>GARCH!X63</f>
        <v>-3.967543527363099E-3</v>
      </c>
      <c r="M61" s="8">
        <f>GARCH!AE63</f>
        <v>-8.3022803860983915E-3</v>
      </c>
      <c r="N61" s="8">
        <f>GARCH!AL63</f>
        <v>-1.5948099676463909E-2</v>
      </c>
      <c r="O61" s="34">
        <f t="shared" si="0"/>
        <v>-26983.402185626332</v>
      </c>
      <c r="Q61" s="30"/>
    </row>
    <row r="62" spans="8:17" x14ac:dyDescent="0.2">
      <c r="H62" s="13" t="str">
        <f>GARCH!AK64</f>
        <v>17/05/2023 16:00:00</v>
      </c>
      <c r="I62" s="8">
        <f>GARCH!C64</f>
        <v>3.5967088315124198E-3</v>
      </c>
      <c r="J62" s="8">
        <f>GARCH!Q64</f>
        <v>1.4229591368223332E-2</v>
      </c>
      <c r="K62" s="8">
        <f>GARCH!J64</f>
        <v>1.8349138668196398E-2</v>
      </c>
      <c r="L62" s="8">
        <f>GARCH!X64</f>
        <v>1.0068405802273514E-2</v>
      </c>
      <c r="M62" s="8">
        <f>GARCH!AE64</f>
        <v>1.7622060724027815E-2</v>
      </c>
      <c r="N62" s="8">
        <f>GARCH!AL64</f>
        <v>1.7441937872848017E-2</v>
      </c>
      <c r="O62" s="34">
        <f t="shared" si="0"/>
        <v>67756.536055901248</v>
      </c>
      <c r="Q62" s="30"/>
    </row>
    <row r="63" spans="8:17" x14ac:dyDescent="0.2">
      <c r="H63" s="13" t="str">
        <f>GARCH!AK65</f>
        <v>18/05/2023 16:00:00</v>
      </c>
      <c r="I63" s="8">
        <f>GARCH!C65</f>
        <v>1.3573567804096048E-2</v>
      </c>
      <c r="J63" s="8">
        <f>GARCH!Q65</f>
        <v>-1.0977767482959247E-2</v>
      </c>
      <c r="K63" s="8">
        <f>GARCH!J65</f>
        <v>2.2684473671068711E-2</v>
      </c>
      <c r="L63" s="8">
        <f>GARCH!X65</f>
        <v>4.6487489492002793E-2</v>
      </c>
      <c r="M63" s="8">
        <f>GARCH!AE65</f>
        <v>1.2888165867347152E-2</v>
      </c>
      <c r="N63" s="8">
        <f>GARCH!AL65</f>
        <v>1.2485482668625206E-2</v>
      </c>
      <c r="O63" s="34">
        <f t="shared" si="0"/>
        <v>80951.176683483878</v>
      </c>
      <c r="Q63" s="30"/>
    </row>
    <row r="64" spans="8:17" x14ac:dyDescent="0.2">
      <c r="H64" s="13" t="str">
        <f>GARCH!AK66</f>
        <v>19/05/2023 16:00:00</v>
      </c>
      <c r="I64" s="8">
        <f>GARCH!C66</f>
        <v>6.2819453252280992E-4</v>
      </c>
      <c r="J64" s="8">
        <f>GARCH!Q66</f>
        <v>7.890352667977725E-3</v>
      </c>
      <c r="K64" s="8">
        <f>GARCH!J66</f>
        <v>-1.6211959165451147E-2</v>
      </c>
      <c r="L64" s="8">
        <f>GARCH!X66</f>
        <v>-1.0989121575595206E-2</v>
      </c>
      <c r="M64" s="8">
        <f>GARCH!AE66</f>
        <v>-1.6590100017255548E-2</v>
      </c>
      <c r="N64" s="8">
        <f>GARCH!AL66</f>
        <v>1.0995834674529302E-2</v>
      </c>
      <c r="O64" s="34">
        <f t="shared" si="0"/>
        <v>-20230.665736060051</v>
      </c>
      <c r="Q64" s="30"/>
    </row>
    <row r="65" spans="8:17" x14ac:dyDescent="0.2">
      <c r="H65" s="13" t="str">
        <f>GARCH!AK67</f>
        <v>22/05/2023 16:00:00</v>
      </c>
      <c r="I65" s="8">
        <f>GARCH!C67</f>
        <v>-5.4957775147952293E-3</v>
      </c>
      <c r="J65" s="8">
        <f>GARCH!Q67</f>
        <v>-1.8136812032692441E-2</v>
      </c>
      <c r="K65" s="8">
        <f>GARCH!J67</f>
        <v>-1.0723963362975611E-2</v>
      </c>
      <c r="L65" s="8">
        <f>GARCH!X67</f>
        <v>1.3802624689584903E-3</v>
      </c>
      <c r="M65" s="8">
        <f>GARCH!AE67</f>
        <v>-2.7009495708205213E-3</v>
      </c>
      <c r="N65" s="8">
        <f>GARCH!AL67</f>
        <v>1.4834741084790775E-2</v>
      </c>
      <c r="O65" s="34">
        <f t="shared" si="0"/>
        <v>-17368.749106278781</v>
      </c>
      <c r="Q65" s="30"/>
    </row>
    <row r="66" spans="8:17" x14ac:dyDescent="0.2">
      <c r="H66" s="13" t="str">
        <f>GARCH!AK68</f>
        <v>23/05/2023 16:00:00</v>
      </c>
      <c r="I66" s="8">
        <f>GARCH!C68</f>
        <v>-1.5271004769722592E-2</v>
      </c>
      <c r="J66" s="8">
        <f>GARCH!Q68</f>
        <v>2.8518858631027679E-2</v>
      </c>
      <c r="K66" s="8">
        <f>GARCH!J68</f>
        <v>-1.7391304391667969E-4</v>
      </c>
      <c r="L66" s="8">
        <f>GARCH!X68</f>
        <v>-1.4938613743792274E-2</v>
      </c>
      <c r="M66" s="8">
        <f>GARCH!AE68</f>
        <v>-2.8434684604156837E-2</v>
      </c>
      <c r="N66" s="8">
        <f>GARCH!AL68</f>
        <v>6.0870272089848182E-3</v>
      </c>
      <c r="O66" s="34">
        <f t="shared" si="0"/>
        <v>-20176.941934646569</v>
      </c>
      <c r="Q66" s="30"/>
    </row>
    <row r="67" spans="8:17" x14ac:dyDescent="0.2">
      <c r="H67" s="13" t="str">
        <f>GARCH!AK69</f>
        <v>24/05/2023 16:00:00</v>
      </c>
      <c r="I67" s="8">
        <f>GARCH!C69</f>
        <v>1.6307516718202389E-3</v>
      </c>
      <c r="J67" s="8">
        <f>GARCH!Q69</f>
        <v>2.6741388659470653E-3</v>
      </c>
      <c r="K67" s="8">
        <f>GARCH!J69</f>
        <v>1.5189728488433328E-2</v>
      </c>
      <c r="L67" s="8">
        <f>GARCH!X69</f>
        <v>-1.5165164556438713E-2</v>
      </c>
      <c r="M67" s="8">
        <f>GARCH!AE69</f>
        <v>-1.4146413075504901E-2</v>
      </c>
      <c r="N67" s="8">
        <f>GARCH!AL69</f>
        <v>-8.72428598998185E-3</v>
      </c>
      <c r="O67" s="34">
        <f t="shared" si="0"/>
        <v>-15451.037163104027</v>
      </c>
      <c r="Q67" s="30"/>
    </row>
    <row r="68" spans="8:17" x14ac:dyDescent="0.2">
      <c r="H68" s="13" t="str">
        <f>GARCH!AK70</f>
        <v>25/05/2023 16:00:00</v>
      </c>
      <c r="I68" s="8">
        <f>GARCH!C70</f>
        <v>6.6699780383861051E-3</v>
      </c>
      <c r="J68" s="8">
        <f>GARCH!Q70</f>
        <v>-1.7381703038426215E-2</v>
      </c>
      <c r="K68" s="8">
        <f>GARCH!J70</f>
        <v>-1.510276818575663E-2</v>
      </c>
      <c r="L68" s="8">
        <f>GARCH!X70</f>
        <v>1.6564255375775782E-2</v>
      </c>
      <c r="M68" s="8">
        <f>GARCH!AE70</f>
        <v>4.1703962737266644E-3</v>
      </c>
      <c r="N68" s="8">
        <f>GARCH!AL70</f>
        <v>-6.744575729645568E-3</v>
      </c>
      <c r="O68" s="34">
        <f t="shared" si="0"/>
        <v>-9853.6810549498859</v>
      </c>
      <c r="Q68" s="30"/>
    </row>
    <row r="69" spans="8:17" x14ac:dyDescent="0.2">
      <c r="H69" s="13" t="str">
        <f>GARCH!AK71</f>
        <v>26/05/2023 16:00:00</v>
      </c>
      <c r="I69" s="8">
        <f>GARCH!C71</f>
        <v>1.4006313582207318E-2</v>
      </c>
      <c r="J69" s="8">
        <f>GARCH!Q71</f>
        <v>-3.1104224143923909E-3</v>
      </c>
      <c r="K69" s="8">
        <f>GARCH!J71</f>
        <v>4.3475861203148919E-2</v>
      </c>
      <c r="L69" s="8">
        <f>GARCH!X71</f>
        <v>4.8107519143296959E-2</v>
      </c>
      <c r="M69" s="8">
        <f>GARCH!AE71</f>
        <v>1.1633505284754807E-2</v>
      </c>
      <c r="N69" s="8">
        <f>GARCH!AL71</f>
        <v>1.3205474012045597E-2</v>
      </c>
      <c r="O69" s="34">
        <f t="shared" si="0"/>
        <v>106098.54234255099</v>
      </c>
      <c r="Q69" s="30"/>
    </row>
    <row r="70" spans="8:17" x14ac:dyDescent="0.2">
      <c r="H70" s="13" t="str">
        <f>GARCH!AK72</f>
        <v>30/05/2023 16:00:00</v>
      </c>
      <c r="I70" s="8">
        <f>GARCH!C72</f>
        <v>1.0603110139068832E-2</v>
      </c>
      <c r="J70" s="8">
        <f>GARCH!Q72</f>
        <v>-6.2500203451712946E-3</v>
      </c>
      <c r="K70" s="8">
        <f>GARCH!J72</f>
        <v>1.2822279326160396E-2</v>
      </c>
      <c r="L70" s="8">
        <f>GARCH!X72</f>
        <v>5.9780981755079626E-3</v>
      </c>
      <c r="M70" s="8">
        <f>GARCH!AE72</f>
        <v>-1.8521294534981244E-2</v>
      </c>
      <c r="N70" s="8">
        <f>GARCH!AL72</f>
        <v>-1.7905107737881218E-3</v>
      </c>
      <c r="O70" s="34">
        <f t="shared" si="0"/>
        <v>2368.051655663774</v>
      </c>
      <c r="Q70" s="30"/>
    </row>
    <row r="71" spans="8:17" x14ac:dyDescent="0.2">
      <c r="H71" s="13" t="str">
        <f>GARCH!AK73</f>
        <v>31/05/2023 16:00:00</v>
      </c>
      <c r="I71" s="8">
        <f>GARCH!C73</f>
        <v>-2.820476679253569E-4</v>
      </c>
      <c r="J71" s="8">
        <f>GARCH!Q73</f>
        <v>-1.6461819031438424E-2</v>
      </c>
      <c r="K71" s="8">
        <f>GARCH!J73</f>
        <v>-8.9168358312997388E-3</v>
      </c>
      <c r="L71" s="8">
        <f>GARCH!X73</f>
        <v>-3.1278823677029444E-2</v>
      </c>
      <c r="M71" s="8">
        <f>GARCH!AE73</f>
        <v>-6.771172051016911E-3</v>
      </c>
      <c r="N71" s="8">
        <f>GARCH!AL73</f>
        <v>3.8158882458063435E-3</v>
      </c>
      <c r="O71" s="34">
        <f t="shared" si="0"/>
        <v>-49912.341677419601</v>
      </c>
      <c r="Q71" s="30"/>
    </row>
    <row r="72" spans="8:17" x14ac:dyDescent="0.2">
      <c r="H72" s="13" t="str">
        <f>GARCH!AK74</f>
        <v>01/06/2023 16:00:00</v>
      </c>
      <c r="I72" s="8">
        <f>GARCH!C74</f>
        <v>1.5895560519624617E-2</v>
      </c>
      <c r="J72" s="8">
        <f>GARCH!Q74</f>
        <v>1.0172490123874365E-2</v>
      </c>
      <c r="K72" s="8">
        <f>GARCH!J74</f>
        <v>1.799925313148899E-2</v>
      </c>
      <c r="L72" s="8">
        <f>GARCH!X74</f>
        <v>6.4703103306897446E-3</v>
      </c>
      <c r="M72" s="8">
        <f>GARCH!AE74</f>
        <v>1.5926413549512405E-2</v>
      </c>
      <c r="N72" s="8">
        <f>GARCH!AL74</f>
        <v>5.6232279590138629E-2</v>
      </c>
      <c r="O72" s="34">
        <f t="shared" si="0"/>
        <v>102246.92270444061</v>
      </c>
      <c r="Q72" s="30"/>
    </row>
    <row r="73" spans="8:17" x14ac:dyDescent="0.2">
      <c r="H73" s="13" t="str">
        <f>GARCH!AK75</f>
        <v>02/06/2023 16:00:00</v>
      </c>
      <c r="I73" s="8">
        <f>GARCH!C75</f>
        <v>4.764024077889918E-3</v>
      </c>
      <c r="J73" s="8">
        <f>GARCH!Q75</f>
        <v>2.6588687771518026E-2</v>
      </c>
      <c r="K73" s="8">
        <f>GARCH!J75</f>
        <v>1.198297878398968E-2</v>
      </c>
      <c r="L73" s="8">
        <f>GARCH!X75</f>
        <v>3.2066875796662654E-2</v>
      </c>
      <c r="M73" s="8">
        <f>GARCH!AE75</f>
        <v>7.6550514160212343E-3</v>
      </c>
      <c r="N73" s="8">
        <f>GARCH!AL75</f>
        <v>-1.5191313568625157E-2</v>
      </c>
      <c r="O73" s="34">
        <f t="shared" ref="O73:O136" si="3">($D$3*I73*$D$2)+(J73*$D$4*$D$2)+(K73*$D$5*$D$2)+(L73*$F$3*$D$2)+(M73*$F$4*$D$2)+(N73*$F$5*$D$2)</f>
        <v>56555.253564546962</v>
      </c>
      <c r="Q73" s="30"/>
    </row>
    <row r="74" spans="8:17" x14ac:dyDescent="0.2">
      <c r="H74" s="13" t="str">
        <f>GARCH!AK76</f>
        <v>05/06/2023 16:00:00</v>
      </c>
      <c r="I74" s="8">
        <f>GARCH!C76</f>
        <v>-7.5999589170887821E-3</v>
      </c>
      <c r="J74" s="8">
        <f>GARCH!Q76</f>
        <v>-4.811248335352015E-3</v>
      </c>
      <c r="K74" s="8">
        <f>GARCH!J76</f>
        <v>8.4151969252844981E-3</v>
      </c>
      <c r="L74" s="8">
        <f>GARCH!X76</f>
        <v>-3.1388219510010952E-2</v>
      </c>
      <c r="M74" s="8">
        <f>GARCH!AE76</f>
        <v>-8.6261871815815194E-3</v>
      </c>
      <c r="N74" s="8">
        <f>GARCH!AL76</f>
        <v>-3.4275921500955372E-4</v>
      </c>
      <c r="O74" s="34">
        <f t="shared" si="3"/>
        <v>-36960.980194798598</v>
      </c>
      <c r="Q74" s="30"/>
    </row>
    <row r="75" spans="8:17" x14ac:dyDescent="0.2">
      <c r="H75" s="13" t="str">
        <f>GARCH!AK77</f>
        <v>06/06/2023 16:00:00</v>
      </c>
      <c r="I75" s="8">
        <f>GARCH!C77</f>
        <v>-2.0624885373653236E-3</v>
      </c>
      <c r="J75" s="8">
        <f>GARCH!Q77</f>
        <v>1.7989082910909848E-3</v>
      </c>
      <c r="K75" s="8">
        <f>GARCH!J77</f>
        <v>1.0400633630139251E-2</v>
      </c>
      <c r="L75" s="8">
        <f>GARCH!X77</f>
        <v>1.2137708014424303E-2</v>
      </c>
      <c r="M75" s="8">
        <f>GARCH!AE77</f>
        <v>2.5158559636154931E-2</v>
      </c>
      <c r="N75" s="8">
        <f>GARCH!AL77</f>
        <v>2.3044055958980857E-2</v>
      </c>
      <c r="O75" s="34">
        <f t="shared" si="3"/>
        <v>58731.147494520832</v>
      </c>
      <c r="Q75" s="30"/>
    </row>
    <row r="76" spans="8:17" x14ac:dyDescent="0.2">
      <c r="H76" s="13" t="str">
        <f>GARCH!AK78</f>
        <v>07/06/2023 16:00:00</v>
      </c>
      <c r="I76" s="8">
        <f>GARCH!C78</f>
        <v>-7.7864998623044576E-3</v>
      </c>
      <c r="J76" s="8">
        <f>GARCH!Q78</f>
        <v>2.5601803856224854E-2</v>
      </c>
      <c r="K76" s="8">
        <f>GARCH!J78</f>
        <v>-4.3421927773669725E-2</v>
      </c>
      <c r="L76" s="8">
        <f>GARCH!X78</f>
        <v>1.3646409141290405E-2</v>
      </c>
      <c r="M76" s="8">
        <f>GARCH!AE78</f>
        <v>-2.2813260613952915E-2</v>
      </c>
      <c r="N76" s="8">
        <f>GARCH!AL78</f>
        <v>1.3972283195016335E-2</v>
      </c>
      <c r="O76" s="34">
        <f t="shared" si="3"/>
        <v>-17334.326714496256</v>
      </c>
      <c r="Q76" s="30"/>
    </row>
    <row r="77" spans="8:17" x14ac:dyDescent="0.2">
      <c r="H77" s="13" t="str">
        <f>GARCH!AK79</f>
        <v>08/06/2023 16:00:00</v>
      </c>
      <c r="I77" s="8">
        <f>GARCH!C79</f>
        <v>1.5346711534796179E-2</v>
      </c>
      <c r="J77" s="8">
        <f>GARCH!Q79</f>
        <v>-3.6982522484456919E-3</v>
      </c>
      <c r="K77" s="8">
        <f>GARCH!J79</f>
        <v>2.460609721824614E-2</v>
      </c>
      <c r="L77" s="8">
        <f>GARCH!X79</f>
        <v>1.981506592861166E-3</v>
      </c>
      <c r="M77" s="8">
        <f>GARCH!AE79</f>
        <v>-1.0284536778563932E-2</v>
      </c>
      <c r="N77" s="8">
        <f>GARCH!AL79</f>
        <v>1.6274729807069538E-2</v>
      </c>
      <c r="O77" s="34">
        <f t="shared" si="3"/>
        <v>36855.213438302831</v>
      </c>
      <c r="Q77" s="30"/>
    </row>
    <row r="78" spans="8:17" x14ac:dyDescent="0.2">
      <c r="H78" s="13" t="str">
        <f>GARCH!AK80</f>
        <v>09/06/2023 16:00:00</v>
      </c>
      <c r="I78" s="8">
        <f>GARCH!C80</f>
        <v>2.1574981400213143E-3</v>
      </c>
      <c r="J78" s="8">
        <f>GARCH!Q80</f>
        <v>-2.389186927130455E-3</v>
      </c>
      <c r="K78" s="8">
        <f>GARCH!J80</f>
        <v>-6.6214712209007008E-3</v>
      </c>
      <c r="L78" s="8">
        <f>GARCH!X80</f>
        <v>-7.9496940692740034E-3</v>
      </c>
      <c r="M78" s="8">
        <f>GARCH!AE80</f>
        <v>4.4244857129585825E-3</v>
      </c>
      <c r="N78" s="8">
        <f>GARCH!AL80</f>
        <v>1.0668779464063234E-2</v>
      </c>
      <c r="O78" s="34">
        <f t="shared" si="3"/>
        <v>242.00924978164221</v>
      </c>
      <c r="Q78" s="30"/>
    </row>
    <row r="79" spans="8:17" x14ac:dyDescent="0.2">
      <c r="H79" s="13" t="str">
        <f>GARCH!AK81</f>
        <v>12/06/2023 16:00:00</v>
      </c>
      <c r="I79" s="8">
        <f>GARCH!C81</f>
        <v>1.5517789109572321E-2</v>
      </c>
      <c r="J79" s="8">
        <f>GARCH!Q81</f>
        <v>-9.6778009526541399E-3</v>
      </c>
      <c r="K79" s="8">
        <f>GARCH!J81</f>
        <v>2.5121321048519565E-2</v>
      </c>
      <c r="L79" s="8">
        <f>GARCH!X81</f>
        <v>1.32145959971799E-2</v>
      </c>
      <c r="M79" s="8">
        <f>GARCH!AE81</f>
        <v>1.635967879395693E-2</v>
      </c>
      <c r="N79" s="8">
        <f>GARCH!AL81</f>
        <v>4.9187438776505457E-3</v>
      </c>
      <c r="O79" s="34">
        <f t="shared" si="3"/>
        <v>54545.273228520928</v>
      </c>
      <c r="Q79" s="30"/>
    </row>
    <row r="80" spans="8:17" x14ac:dyDescent="0.2">
      <c r="H80" s="13" t="str">
        <f>GARCH!AK82</f>
        <v>13/06/2023 16:00:00</v>
      </c>
      <c r="I80" s="8">
        <f>GARCH!C82</f>
        <v>-2.615092746109284E-3</v>
      </c>
      <c r="J80" s="8">
        <f>GARCH!Q82</f>
        <v>7.472172557469142E-3</v>
      </c>
      <c r="K80" s="8">
        <f>GARCH!J82</f>
        <v>7.1081628392724203E-4</v>
      </c>
      <c r="L80" s="8">
        <f>GARCH!X82</f>
        <v>6.5423851285426231E-3</v>
      </c>
      <c r="M80" s="8">
        <f>GARCH!AE82</f>
        <v>-1.0526553963930995E-2</v>
      </c>
      <c r="N80" s="8">
        <f>GARCH!AL82</f>
        <v>5.3191614776000266E-3</v>
      </c>
      <c r="O80" s="34">
        <f t="shared" si="3"/>
        <v>5752.4072812489612</v>
      </c>
      <c r="Q80" s="30"/>
    </row>
    <row r="81" spans="8:17" x14ac:dyDescent="0.2">
      <c r="H81" s="13" t="str">
        <f>GARCH!AK83</f>
        <v>14/06/2023 16:00:00</v>
      </c>
      <c r="I81" s="8">
        <f>GARCH!C83</f>
        <v>3.4852728195099562E-3</v>
      </c>
      <c r="J81" s="8">
        <f>GARCH!Q83</f>
        <v>-8.998793297952749E-3</v>
      </c>
      <c r="K81" s="8">
        <f>GARCH!J83</f>
        <v>-1.8966340441314942E-3</v>
      </c>
      <c r="L81" s="8">
        <f>GARCH!X83</f>
        <v>-2.9387776252440424E-3</v>
      </c>
      <c r="M81" s="8">
        <f>GARCH!AE83</f>
        <v>9.0600239105379527E-3</v>
      </c>
      <c r="N81" s="8">
        <f>GARCH!AL83</f>
        <v>-1.1203104636574623E-2</v>
      </c>
      <c r="O81" s="34">
        <f t="shared" si="3"/>
        <v>-10410.010728212499</v>
      </c>
      <c r="Q81" s="30"/>
    </row>
    <row r="82" spans="8:17" x14ac:dyDescent="0.2">
      <c r="H82" s="13" t="str">
        <f>GARCH!AK84</f>
        <v>15/06/2023 16:00:00</v>
      </c>
      <c r="I82" s="8">
        <f>GARCH!C84</f>
        <v>1.1136454158076165E-2</v>
      </c>
      <c r="J82" s="8">
        <f>GARCH!Q84</f>
        <v>7.5467270053751678E-3</v>
      </c>
      <c r="K82" s="8">
        <f>GARCH!J84</f>
        <v>5.4431562624249665E-3</v>
      </c>
      <c r="L82" s="8">
        <f>GARCH!X84</f>
        <v>1.5252607878571692E-2</v>
      </c>
      <c r="M82" s="8">
        <f>GARCH!AE84</f>
        <v>1.1355919327487947E-2</v>
      </c>
      <c r="N82" s="8">
        <f>GARCH!AL84</f>
        <v>2.7858155807345907E-3</v>
      </c>
      <c r="O82" s="34">
        <f t="shared" si="3"/>
        <v>44600.566843892106</v>
      </c>
      <c r="Q82" s="30"/>
    </row>
    <row r="83" spans="8:17" x14ac:dyDescent="0.2">
      <c r="H83" s="13" t="str">
        <f>GARCH!AK85</f>
        <v>16/06/2023 16:00:00</v>
      </c>
      <c r="I83" s="8">
        <f>GARCH!C85</f>
        <v>-5.8771365888347889E-3</v>
      </c>
      <c r="J83" s="8">
        <f>GARCH!Q85</f>
        <v>-6.4651299538536046E-3</v>
      </c>
      <c r="K83" s="8">
        <f>GARCH!J85</f>
        <v>-1.282677918436086E-2</v>
      </c>
      <c r="L83" s="8">
        <f>GARCH!X85</f>
        <v>-1.4925650216675706E-2</v>
      </c>
      <c r="M83" s="8">
        <f>GARCH!AE85</f>
        <v>-6.6440150700109593E-3</v>
      </c>
      <c r="N83" s="8">
        <f>GARCH!AL85</f>
        <v>-6.1175398728505965E-3</v>
      </c>
      <c r="O83" s="34">
        <f t="shared" si="3"/>
        <v>-44046.875738822091</v>
      </c>
      <c r="Q83" s="30"/>
    </row>
    <row r="84" spans="8:17" x14ac:dyDescent="0.2">
      <c r="H84" s="13" t="str">
        <f>GARCH!AK86</f>
        <v>20/06/2023 16:00:00</v>
      </c>
      <c r="I84" s="8">
        <f>GARCH!C86</f>
        <v>4.8657855148655894E-4</v>
      </c>
      <c r="J84" s="8">
        <f>GARCH!Q86</f>
        <v>-2.3027968103068661E-2</v>
      </c>
      <c r="K84" s="8">
        <f>GARCH!J86</f>
        <v>2.3082749931405784E-3</v>
      </c>
      <c r="L84" s="8">
        <f>GARCH!X86</f>
        <v>-3.3912824298426174E-2</v>
      </c>
      <c r="M84" s="8">
        <f>GARCH!AE86</f>
        <v>-5.085546472718183E-3</v>
      </c>
      <c r="N84" s="8">
        <f>GARCH!AL86</f>
        <v>-9.7361219103636702E-3</v>
      </c>
      <c r="O84" s="34">
        <f t="shared" si="3"/>
        <v>-57473.006033291298</v>
      </c>
      <c r="Q84" s="30"/>
    </row>
    <row r="85" spans="8:17" x14ac:dyDescent="0.2">
      <c r="H85" s="13" t="str">
        <f>GARCH!AK87</f>
        <v>21/06/2023 16:00:00</v>
      </c>
      <c r="I85" s="8">
        <f>GARCH!C87</f>
        <v>-5.6915349997879849E-3</v>
      </c>
      <c r="J85" s="8">
        <f>GARCH!Q87</f>
        <v>7.778105067965663E-3</v>
      </c>
      <c r="K85" s="8">
        <f>GARCH!J87</f>
        <v>-7.5815374523976907E-3</v>
      </c>
      <c r="L85" s="8">
        <f>GARCH!X87</f>
        <v>-1.8086143907790578E-2</v>
      </c>
      <c r="M85" s="8">
        <f>GARCH!AE87</f>
        <v>4.0492356461858262E-3</v>
      </c>
      <c r="N85" s="8">
        <f>GARCH!AL87</f>
        <v>-1.6330024783185411E-2</v>
      </c>
      <c r="O85" s="34">
        <f t="shared" si="3"/>
        <v>-29884.917024175142</v>
      </c>
      <c r="Q85" s="30"/>
    </row>
    <row r="86" spans="8:17" x14ac:dyDescent="0.2">
      <c r="H86" s="13" t="str">
        <f>GARCH!AK88</f>
        <v>22/06/2023 16:00:00</v>
      </c>
      <c r="I86" s="8">
        <f>GARCH!C88</f>
        <v>1.6390274182863554E-2</v>
      </c>
      <c r="J86" s="8">
        <f>GARCH!Q88</f>
        <v>-1.4568415828290498E-2</v>
      </c>
      <c r="K86" s="8">
        <f>GARCH!J88</f>
        <v>4.1734819777614778E-2</v>
      </c>
      <c r="L86" s="8">
        <f>GARCH!X88</f>
        <v>-1.7232470230312722E-3</v>
      </c>
      <c r="M86" s="8">
        <f>GARCH!AE88</f>
        <v>4.4035405534770455E-3</v>
      </c>
      <c r="N86" s="8">
        <f>GARCH!AL88</f>
        <v>-1.3908430046132E-2</v>
      </c>
      <c r="O86" s="34">
        <f t="shared" si="3"/>
        <v>26940.451347084665</v>
      </c>
      <c r="Q86" s="30"/>
    </row>
    <row r="87" spans="8:17" x14ac:dyDescent="0.2">
      <c r="H87" s="13" t="str">
        <f>GARCH!AK89</f>
        <v>23/06/2023 16:00:00</v>
      </c>
      <c r="I87" s="8">
        <f>GARCH!C89</f>
        <v>-1.7126957729717623E-3</v>
      </c>
      <c r="J87" s="8">
        <f>GARCH!Q89</f>
        <v>-8.4871722322486624E-3</v>
      </c>
      <c r="K87" s="8">
        <f>GARCH!J89</f>
        <v>-6.3203540134213788E-3</v>
      </c>
      <c r="L87" s="8">
        <f>GARCH!X89</f>
        <v>-1.2845168805259141E-2</v>
      </c>
      <c r="M87" s="8">
        <f>GARCH!AE89</f>
        <v>5.3061726113400407E-3</v>
      </c>
      <c r="N87" s="8">
        <f>GARCH!AL89</f>
        <v>1.2360270940054105E-2</v>
      </c>
      <c r="O87" s="34">
        <f t="shared" si="3"/>
        <v>-9749.1227270889976</v>
      </c>
      <c r="Q87" s="30"/>
    </row>
    <row r="88" spans="8:17" x14ac:dyDescent="0.2">
      <c r="H88" s="13" t="str">
        <f>GARCH!AK90</f>
        <v>26/06/2023 16:00:00</v>
      </c>
      <c r="I88" s="8">
        <f>GARCH!C90</f>
        <v>-7.5817005196935298E-3</v>
      </c>
      <c r="J88" s="8">
        <f>GARCH!Q90</f>
        <v>1.74224999026464E-2</v>
      </c>
      <c r="K88" s="8">
        <f>GARCH!J90</f>
        <v>-1.5585135841808906E-2</v>
      </c>
      <c r="L88" s="8">
        <f>GARCH!X90</f>
        <v>-8.0688036434250401E-3</v>
      </c>
      <c r="M88" s="8">
        <f>GARCH!AE90</f>
        <v>-6.3125019777995122E-3</v>
      </c>
      <c r="N88" s="8">
        <f>GARCH!AL90</f>
        <v>2.9835924668877864E-3</v>
      </c>
      <c r="O88" s="34">
        <f t="shared" si="3"/>
        <v>-14285.041344327336</v>
      </c>
      <c r="Q88" s="30"/>
    </row>
    <row r="89" spans="8:17" x14ac:dyDescent="0.2">
      <c r="H89" s="13" t="str">
        <f>GARCH!AK91</f>
        <v>27/06/2023 16:00:00</v>
      </c>
      <c r="I89" s="8">
        <f>GARCH!C91</f>
        <v>1.4946840287009402E-2</v>
      </c>
      <c r="J89" s="8">
        <f>GARCH!Q91</f>
        <v>-3.1215476995664188E-3</v>
      </c>
      <c r="K89" s="8">
        <f>GARCH!J91</f>
        <v>1.4424639018982477E-2</v>
      </c>
      <c r="L89" s="8">
        <f>GARCH!X91</f>
        <v>1.7112343539745608E-2</v>
      </c>
      <c r="M89" s="8">
        <f>GARCH!AE91</f>
        <v>1.1512093524273024E-2</v>
      </c>
      <c r="N89" s="8">
        <f>GARCH!AL91</f>
        <v>2.42451077548996E-3</v>
      </c>
      <c r="O89" s="34">
        <f t="shared" si="3"/>
        <v>47749.06620494504</v>
      </c>
      <c r="Q89" s="30"/>
    </row>
    <row r="90" spans="8:17" x14ac:dyDescent="0.2">
      <c r="H90" s="13" t="str">
        <f>GARCH!AK92</f>
        <v>28/06/2023 16:00:00</v>
      </c>
      <c r="I90" s="8">
        <f>GARCH!C92</f>
        <v>6.3078314686272193E-3</v>
      </c>
      <c r="J90" s="8">
        <f>GARCH!Q92</f>
        <v>9.0128669757436088E-3</v>
      </c>
      <c r="K90" s="8">
        <f>GARCH!J92</f>
        <v>-1.0843467873733301E-3</v>
      </c>
      <c r="L90" s="8">
        <f>GARCH!X92</f>
        <v>-9.3930069626065264E-3</v>
      </c>
      <c r="M90" s="8">
        <f>GARCH!AE92</f>
        <v>-4.0943864447637902E-3</v>
      </c>
      <c r="N90" s="8">
        <f>GARCH!AL92</f>
        <v>-3.3076105127577528E-3</v>
      </c>
      <c r="O90" s="34">
        <f t="shared" si="3"/>
        <v>-2132.210219275476</v>
      </c>
      <c r="Q90" s="30"/>
    </row>
    <row r="91" spans="8:17" x14ac:dyDescent="0.2">
      <c r="H91" s="13" t="str">
        <f>GARCH!AK93</f>
        <v>29/06/2023 16:00:00</v>
      </c>
      <c r="I91" s="8">
        <f>GARCH!C93</f>
        <v>1.794953496388748E-3</v>
      </c>
      <c r="J91" s="8">
        <f>GARCH!Q93</f>
        <v>8.4844319218721296E-3</v>
      </c>
      <c r="K91" s="8">
        <f>GARCH!J93</f>
        <v>-8.8737252321563573E-3</v>
      </c>
      <c r="L91" s="8">
        <f>GARCH!X93</f>
        <v>-6.6631843930642148E-3</v>
      </c>
      <c r="M91" s="8">
        <f>GARCH!AE93</f>
        <v>1.9378129485407913E-2</v>
      </c>
      <c r="N91" s="8">
        <f>GARCH!AL93</f>
        <v>3.5277293778332186E-3</v>
      </c>
      <c r="O91" s="34">
        <f t="shared" si="3"/>
        <v>14706.945546901197</v>
      </c>
      <c r="Q91" s="30"/>
    </row>
    <row r="92" spans="8:17" x14ac:dyDescent="0.2">
      <c r="H92" s="13" t="str">
        <f>GARCH!AK94</f>
        <v>30/06/2023 16:00:00</v>
      </c>
      <c r="I92" s="8">
        <f>GARCH!C94</f>
        <v>2.2839662116253382E-2</v>
      </c>
      <c r="J92" s="8">
        <f>GARCH!Q94</f>
        <v>7.0793369419923256E-3</v>
      </c>
      <c r="K92" s="8">
        <f>GARCH!J94</f>
        <v>1.9051145384563806E-2</v>
      </c>
      <c r="L92" s="8">
        <f>GARCH!X94</f>
        <v>8.758157226323917E-3</v>
      </c>
      <c r="M92" s="8">
        <f>GARCH!AE94</f>
        <v>1.4418217171896957E-2</v>
      </c>
      <c r="N92" s="8">
        <f>GARCH!AL94</f>
        <v>7.4553574132639267E-3</v>
      </c>
      <c r="O92" s="34">
        <f t="shared" si="3"/>
        <v>66334.896878578598</v>
      </c>
      <c r="Q92" s="30"/>
    </row>
    <row r="93" spans="8:17" x14ac:dyDescent="0.2">
      <c r="H93" s="13" t="str">
        <f>GARCH!AK95</f>
        <v>03/07/2023 13:05:00</v>
      </c>
      <c r="I93" s="8">
        <f>GARCH!C95</f>
        <v>-7.8151680019455765E-3</v>
      </c>
      <c r="J93" s="8">
        <f>GARCH!Q95</f>
        <v>-8.9013230699326021E-4</v>
      </c>
      <c r="K93" s="8">
        <f>GARCH!J95</f>
        <v>-1.0745261606448441E-3</v>
      </c>
      <c r="L93" s="8">
        <f>GARCH!X95</f>
        <v>1.5230477862253396E-2</v>
      </c>
      <c r="M93" s="8">
        <f>GARCH!AE95</f>
        <v>1.6767018637376906E-3</v>
      </c>
      <c r="N93" s="8">
        <f>GARCH!AL95</f>
        <v>5.4600055956490368E-4</v>
      </c>
      <c r="O93" s="34">
        <f t="shared" si="3"/>
        <v>6394.4615133102579</v>
      </c>
      <c r="Q93" s="30"/>
    </row>
    <row r="94" spans="8:17" x14ac:dyDescent="0.2">
      <c r="H94" s="13" t="str">
        <f>GARCH!AK96</f>
        <v>05/07/2023 16:00:00</v>
      </c>
      <c r="I94" s="8">
        <f>GARCH!C96</f>
        <v>-5.8886540313434167E-3</v>
      </c>
      <c r="J94" s="8">
        <f>GARCH!Q96</f>
        <v>-5.7412762960427147E-3</v>
      </c>
      <c r="K94" s="8">
        <f>GARCH!J96</f>
        <v>1.227935687677213E-3</v>
      </c>
      <c r="L94" s="8">
        <f>GARCH!X96</f>
        <v>-2.223085646758572E-2</v>
      </c>
      <c r="M94" s="8">
        <f>GARCH!AE96</f>
        <v>1.952605572902448E-3</v>
      </c>
      <c r="N94" s="8">
        <f>GARCH!AL96</f>
        <v>5.877887827686468E-3</v>
      </c>
      <c r="O94" s="34">
        <f t="shared" si="3"/>
        <v>-20668.631422254766</v>
      </c>
      <c r="Q94" s="30"/>
    </row>
    <row r="95" spans="8:17" x14ac:dyDescent="0.2">
      <c r="H95" s="13" t="str">
        <f>GARCH!AK97</f>
        <v>06/07/2023 16:00:00</v>
      </c>
      <c r="I95" s="8">
        <f>GARCH!C97</f>
        <v>2.5056128366851334E-3</v>
      </c>
      <c r="J95" s="8">
        <f>GARCH!Q97</f>
        <v>-2.2187914975362218E-2</v>
      </c>
      <c r="K95" s="8">
        <f>GARCH!J97</f>
        <v>-1.5614447254737042E-2</v>
      </c>
      <c r="L95" s="8">
        <f>GARCH!X97</f>
        <v>-8.1114886649048725E-3</v>
      </c>
      <c r="M95" s="8">
        <f>GARCH!AE97</f>
        <v>-4.0362043447515648E-3</v>
      </c>
      <c r="N95" s="8">
        <f>GARCH!AL97</f>
        <v>-1.2449652990920849E-2</v>
      </c>
      <c r="O95" s="34">
        <f t="shared" si="3"/>
        <v>-49911.746161659503</v>
      </c>
      <c r="Q95" s="30"/>
    </row>
    <row r="96" spans="8:17" x14ac:dyDescent="0.2">
      <c r="H96" s="13" t="str">
        <f>GARCH!AK98</f>
        <v>07/07/2023 16:00:00</v>
      </c>
      <c r="I96" s="8">
        <f>GARCH!C98</f>
        <v>-5.9086683969717616E-3</v>
      </c>
      <c r="J96" s="8">
        <f>GARCH!Q98</f>
        <v>8.7268544727969154E-3</v>
      </c>
      <c r="K96" s="8">
        <f>GARCH!J98</f>
        <v>1.1001892951366129E-2</v>
      </c>
      <c r="L96" s="8">
        <f>GARCH!X98</f>
        <v>8.1114886649048795E-3</v>
      </c>
      <c r="M96" s="8">
        <f>GARCH!AE98</f>
        <v>-1.1409399558414241E-2</v>
      </c>
      <c r="N96" s="8">
        <f>GARCH!AL98</f>
        <v>3.6198141867374279E-3</v>
      </c>
      <c r="O96" s="34">
        <f t="shared" si="3"/>
        <v>11784.985267016124</v>
      </c>
      <c r="Q96" s="30"/>
    </row>
    <row r="97" spans="8:17" x14ac:dyDescent="0.2">
      <c r="H97" s="13" t="str">
        <f>GARCH!AK99</f>
        <v>10/07/2023 16:00:00</v>
      </c>
      <c r="I97" s="8">
        <f>GARCH!C99</f>
        <v>-1.0915239273545508E-2</v>
      </c>
      <c r="J97" s="8">
        <f>GARCH!Q99</f>
        <v>6.6565664087735879E-3</v>
      </c>
      <c r="K97" s="8">
        <f>GARCH!J99</f>
        <v>-2.0630524230991387E-2</v>
      </c>
      <c r="L97" s="8">
        <f>GARCH!X99</f>
        <v>5.254872838358818E-3</v>
      </c>
      <c r="M97" s="8">
        <f>GARCH!AE99</f>
        <v>8.9135368085642621E-3</v>
      </c>
      <c r="N97" s="8">
        <f>GARCH!AL99</f>
        <v>2.4551062779958704E-2</v>
      </c>
      <c r="O97" s="34">
        <f t="shared" si="3"/>
        <v>11525.229442598731</v>
      </c>
      <c r="Q97" s="30"/>
    </row>
    <row r="98" spans="8:17" x14ac:dyDescent="0.2">
      <c r="H98" s="13" t="str">
        <f>GARCH!AK100</f>
        <v>11/07/2023 16:00:00</v>
      </c>
      <c r="I98" s="8">
        <f>GARCH!C100</f>
        <v>-2.813986831265311E-3</v>
      </c>
      <c r="J98" s="8">
        <f>GARCH!Q100</f>
        <v>1.8317517614896677E-2</v>
      </c>
      <c r="K98" s="8">
        <f>GARCH!J100</f>
        <v>1.2895337148006333E-2</v>
      </c>
      <c r="L98" s="8">
        <f>GARCH!X100</f>
        <v>1.3190055858169224E-2</v>
      </c>
      <c r="M98" s="8">
        <f>GARCH!AE100</f>
        <v>1.427944664006937E-2</v>
      </c>
      <c r="N98" s="8">
        <f>GARCH!AL100</f>
        <v>8.086871055927888E-3</v>
      </c>
      <c r="O98" s="34">
        <f t="shared" si="3"/>
        <v>53296.034571503478</v>
      </c>
      <c r="Q98" s="30"/>
    </row>
    <row r="99" spans="8:17" x14ac:dyDescent="0.2">
      <c r="H99" s="13" t="str">
        <f>GARCH!AK101</f>
        <v>12/07/2023 16:00:00</v>
      </c>
      <c r="I99" s="8">
        <f>GARCH!C101</f>
        <v>8.9454083340733282E-3</v>
      </c>
      <c r="J99" s="8">
        <f>GARCH!Q101</f>
        <v>9.5670417520482397E-3</v>
      </c>
      <c r="K99" s="8">
        <f>GARCH!J101</f>
        <v>1.5563916913060876E-2</v>
      </c>
      <c r="L99" s="8">
        <f>GARCH!X101</f>
        <v>1.3783599701213596E-3</v>
      </c>
      <c r="M99" s="8">
        <f>GARCH!AE101</f>
        <v>7.2386945843839765E-3</v>
      </c>
      <c r="N99" s="8">
        <f>GARCH!AL101</f>
        <v>1.785574169720416E-2</v>
      </c>
      <c r="O99" s="34">
        <f t="shared" si="3"/>
        <v>50457.636042409948</v>
      </c>
      <c r="Q99" s="30"/>
    </row>
    <row r="100" spans="8:17" x14ac:dyDescent="0.2">
      <c r="H100" s="13" t="str">
        <f>GARCH!AK102</f>
        <v>13/07/2023 16:00:00</v>
      </c>
      <c r="I100" s="8">
        <f>GARCH!C102</f>
        <v>4.0493337127456971E-3</v>
      </c>
      <c r="J100" s="8">
        <f>GARCH!Q102</f>
        <v>-1.3432331866889045E-2</v>
      </c>
      <c r="K100" s="8">
        <f>GARCH!J102</f>
        <v>2.6406664506093643E-2</v>
      </c>
      <c r="L100" s="8">
        <f>GARCH!X102</f>
        <v>2.4154942035043356E-2</v>
      </c>
      <c r="M100" s="8">
        <f>GARCH!AE102</f>
        <v>-3.2449298256650077E-4</v>
      </c>
      <c r="N100" s="8">
        <f>GARCH!AL102</f>
        <v>-8.258030517990329E-3</v>
      </c>
      <c r="O100" s="34">
        <f t="shared" si="3"/>
        <v>27163.404072030684</v>
      </c>
      <c r="Q100" s="30"/>
    </row>
    <row r="101" spans="8:17" x14ac:dyDescent="0.2">
      <c r="H101" s="13" t="str">
        <f>GARCH!AK103</f>
        <v>14/07/2023 16:00:00</v>
      </c>
      <c r="I101" s="8">
        <f>GARCH!C103</f>
        <v>7.8692656790220266E-4</v>
      </c>
      <c r="J101" s="8">
        <f>GARCH!Q103</f>
        <v>-2.5267344411246447E-2</v>
      </c>
      <c r="K101" s="8">
        <f>GARCH!J103</f>
        <v>2.8254907636818217E-3</v>
      </c>
      <c r="L101" s="8">
        <f>GARCH!X103</f>
        <v>7.7013606828129841E-3</v>
      </c>
      <c r="M101" s="8">
        <f>GARCH!AE103</f>
        <v>4.8563732488005875E-3</v>
      </c>
      <c r="N101" s="8">
        <f>GARCH!AL103</f>
        <v>-2.8380741181471534E-3</v>
      </c>
      <c r="O101" s="34">
        <f t="shared" si="3"/>
        <v>-9946.0560551633353</v>
      </c>
      <c r="Q101" s="30"/>
    </row>
    <row r="102" spans="8:17" x14ac:dyDescent="0.2">
      <c r="H102" s="13" t="str">
        <f>GARCH!AK104</f>
        <v>17/07/2023 16:00:00</v>
      </c>
      <c r="I102" s="8">
        <f>GARCH!C104</f>
        <v>1.7157538496479198E-2</v>
      </c>
      <c r="J102" s="8">
        <f>GARCH!Q104</f>
        <v>-9.1199276726946197E-4</v>
      </c>
      <c r="K102" s="8">
        <f>GARCH!J104</f>
        <v>-8.3507792174199631E-3</v>
      </c>
      <c r="L102" s="8">
        <f>GARCH!X104</f>
        <v>-1.3432035391798016E-2</v>
      </c>
      <c r="M102" s="8">
        <f>GARCH!AE104</f>
        <v>-7.7046393193834885E-4</v>
      </c>
      <c r="N102" s="8">
        <f>GARCH!AL104</f>
        <v>1.2344544248975914E-2</v>
      </c>
      <c r="O102" s="34">
        <f t="shared" si="3"/>
        <v>5030.6761975244353</v>
      </c>
      <c r="Q102" s="30"/>
    </row>
    <row r="103" spans="8:17" x14ac:dyDescent="0.2">
      <c r="H103" s="13" t="str">
        <f>GARCH!AK105</f>
        <v>18/07/2023 16:00:00</v>
      </c>
      <c r="I103" s="8">
        <f>GARCH!C105</f>
        <v>-1.3411742441602579E-3</v>
      </c>
      <c r="J103" s="8">
        <f>GARCH!Q105</f>
        <v>2.0182955514992345E-3</v>
      </c>
      <c r="K103" s="8">
        <f>GARCH!J105</f>
        <v>-5.4806999310417241E-3</v>
      </c>
      <c r="L103" s="8">
        <f>GARCH!X105</f>
        <v>-1.7391742711869107E-2</v>
      </c>
      <c r="M103" s="8">
        <f>GARCH!AE105</f>
        <v>-1.009554278825284E-2</v>
      </c>
      <c r="N103" s="8">
        <f>GARCH!AL105</f>
        <v>-8.4573722586956182E-3</v>
      </c>
      <c r="O103" s="34">
        <f t="shared" si="3"/>
        <v>-33956.863652100263</v>
      </c>
      <c r="Q103" s="30"/>
    </row>
    <row r="104" spans="8:17" x14ac:dyDescent="0.2">
      <c r="H104" s="13" t="str">
        <f>GARCH!AK106</f>
        <v>19/07/2023 16:00:00</v>
      </c>
      <c r="I104" s="8">
        <f>GARCH!C106</f>
        <v>7.0468105302110336E-3</v>
      </c>
      <c r="J104" s="8">
        <f>GARCH!Q106</f>
        <v>6.0952075619463714E-3</v>
      </c>
      <c r="K104" s="8">
        <f>GARCH!J106</f>
        <v>1.8867780713501207E-2</v>
      </c>
      <c r="L104" s="8">
        <f>GARCH!X106</f>
        <v>1.2307847674596773E-2</v>
      </c>
      <c r="M104" s="8">
        <f>GARCH!AE106</f>
        <v>2.7623269012823473E-4</v>
      </c>
      <c r="N104" s="8">
        <f>GARCH!AL106</f>
        <v>-6.7333237033779551E-3</v>
      </c>
      <c r="O104" s="34">
        <f t="shared" si="3"/>
        <v>31550.462889171387</v>
      </c>
      <c r="Q104" s="30"/>
    </row>
    <row r="105" spans="8:17" x14ac:dyDescent="0.2">
      <c r="H105" s="13" t="str">
        <f>GARCH!AK107</f>
        <v>20/07/2023 16:00:00</v>
      </c>
      <c r="I105" s="8">
        <f>GARCH!C107</f>
        <v>-1.0148710344557488E-2</v>
      </c>
      <c r="J105" s="8">
        <f>GARCH!Q107</f>
        <v>1.0993713862637255E-2</v>
      </c>
      <c r="K105" s="8">
        <f>GARCH!J107</f>
        <v>-4.0711185057013585E-2</v>
      </c>
      <c r="L105" s="8">
        <f>GARCH!X107</f>
        <v>-1.7135443257337696E-2</v>
      </c>
      <c r="M105" s="8">
        <f>GARCH!AE107</f>
        <v>-5.2741954935258762E-4</v>
      </c>
      <c r="N105" s="8">
        <f>GARCH!AL107</f>
        <v>2.2545574509469615E-2</v>
      </c>
      <c r="O105" s="34">
        <f t="shared" si="3"/>
        <v>-29152.891530128734</v>
      </c>
      <c r="Q105" s="30"/>
    </row>
    <row r="106" spans="8:17" x14ac:dyDescent="0.2">
      <c r="H106" s="13" t="str">
        <f>GARCH!AK108</f>
        <v>21/07/2023 16:00:00</v>
      </c>
      <c r="I106" s="8">
        <f>GARCH!C108</f>
        <v>-6.1807140950263561E-3</v>
      </c>
      <c r="J106" s="8">
        <f>GARCH!Q108</f>
        <v>1.4535785463540165E-2</v>
      </c>
      <c r="K106" s="8">
        <f>GARCH!J108</f>
        <v>3.0773965468286355E-4</v>
      </c>
      <c r="L106" s="8">
        <f>GARCH!X108</f>
        <v>6.9108503096046805E-4</v>
      </c>
      <c r="M106" s="8">
        <f>GARCH!AE108</f>
        <v>-1.4329711458406895E-3</v>
      </c>
      <c r="N106" s="8">
        <f>GARCH!AL108</f>
        <v>-2.9975731784404806E-3</v>
      </c>
      <c r="O106" s="34">
        <f t="shared" si="3"/>
        <v>4102.7931082299747</v>
      </c>
      <c r="Q106" s="30"/>
    </row>
    <row r="107" spans="8:17" x14ac:dyDescent="0.2">
      <c r="H107" s="13" t="str">
        <f>GARCH!AK109</f>
        <v>24/07/2023 16:00:00</v>
      </c>
      <c r="I107" s="8">
        <f>GARCH!C109</f>
        <v>4.2111892539572022E-3</v>
      </c>
      <c r="J107" s="8">
        <f>GARCH!Q109</f>
        <v>1.9531992804942545E-2</v>
      </c>
      <c r="K107" s="8">
        <f>GARCH!J109</f>
        <v>-9.2736367853291021E-3</v>
      </c>
      <c r="L107" s="8">
        <f>GARCH!X109</f>
        <v>1.6104511154287297E-2</v>
      </c>
      <c r="M107" s="8">
        <f>GARCH!AE109</f>
        <v>1.8198637565572041E-2</v>
      </c>
      <c r="N107" s="8">
        <f>GARCH!AL109</f>
        <v>-5.177323439488191E-4</v>
      </c>
      <c r="O107" s="34">
        <f t="shared" si="3"/>
        <v>40212.4680412343</v>
      </c>
      <c r="Q107" s="30"/>
    </row>
    <row r="108" spans="8:17" x14ac:dyDescent="0.2">
      <c r="H108" s="13" t="str">
        <f>GARCH!AK110</f>
        <v>25/07/2023 16:00:00</v>
      </c>
      <c r="I108" s="8">
        <f>GARCH!C110</f>
        <v>4.5034628484867016E-3</v>
      </c>
      <c r="J108" s="8">
        <f>GARCH!Q110</f>
        <v>4.562558010423612E-3</v>
      </c>
      <c r="K108" s="8">
        <f>GARCH!J110</f>
        <v>2.5588351883069809E-3</v>
      </c>
      <c r="L108" s="8">
        <f>GARCH!X110</f>
        <v>-7.1635987736418409E-3</v>
      </c>
      <c r="M108" s="8">
        <f>GARCH!AE110</f>
        <v>-8.7089761063046268E-3</v>
      </c>
      <c r="N108" s="8">
        <f>GARCH!AL110</f>
        <v>9.9964762984926757E-3</v>
      </c>
      <c r="O108" s="34">
        <f t="shared" si="3"/>
        <v>4790.6312214695845</v>
      </c>
      <c r="Q108" s="30"/>
    </row>
    <row r="109" spans="8:17" x14ac:dyDescent="0.2">
      <c r="H109" s="13" t="str">
        <f>GARCH!AK111</f>
        <v>26/07/2023 16:00:00</v>
      </c>
      <c r="I109" s="8">
        <f>GARCH!C111</f>
        <v>4.5346877665754255E-3</v>
      </c>
      <c r="J109" s="8">
        <f>GARCH!Q111</f>
        <v>-7.5332248812887276E-3</v>
      </c>
      <c r="K109" s="8">
        <f>GARCH!J111</f>
        <v>-7.6181960484799967E-3</v>
      </c>
      <c r="L109" s="8">
        <f>GARCH!X111</f>
        <v>6.1433640311763394E-3</v>
      </c>
      <c r="M109" s="8">
        <f>GARCH!AE111</f>
        <v>2.8120313668821869E-3</v>
      </c>
      <c r="N109" s="8">
        <f>GARCH!AL111</f>
        <v>-1.8474807677077941E-3</v>
      </c>
      <c r="O109" s="34">
        <f t="shared" si="3"/>
        <v>-2924.0154440354718</v>
      </c>
      <c r="Q109" s="30"/>
    </row>
    <row r="110" spans="8:17" x14ac:dyDescent="0.2">
      <c r="H110" s="13" t="str">
        <f>GARCH!AK112</f>
        <v>27/07/2023 16:00:00</v>
      </c>
      <c r="I110" s="8">
        <f>GARCH!C112</f>
        <v>-6.6027269691374931E-3</v>
      </c>
      <c r="J110" s="8">
        <f>GARCH!Q112</f>
        <v>-1.0467385291175543E-2</v>
      </c>
      <c r="K110" s="8">
        <f>GARCH!J112</f>
        <v>7.8003124079867401E-4</v>
      </c>
      <c r="L110" s="8">
        <f>GARCH!X112</f>
        <v>6.9333065400761354E-2</v>
      </c>
      <c r="M110" s="8">
        <f>GARCH!AE112</f>
        <v>-1.9852329085454423E-2</v>
      </c>
      <c r="N110" s="8">
        <f>GARCH!AL112</f>
        <v>-1.9921804317347257E-2</v>
      </c>
      <c r="O110" s="34">
        <f t="shared" si="3"/>
        <v>11057.375815371091</v>
      </c>
      <c r="Q110" s="30"/>
    </row>
    <row r="111" spans="8:17" x14ac:dyDescent="0.2">
      <c r="H111" s="13" t="str">
        <f>GARCH!AK113</f>
        <v>28/07/2023 16:00:00</v>
      </c>
      <c r="I111" s="8">
        <f>GARCH!C113</f>
        <v>1.3417499839381564E-2</v>
      </c>
      <c r="J111" s="8">
        <f>GARCH!Q113</f>
        <v>-4.9602964857206567E-3</v>
      </c>
      <c r="K111" s="8">
        <f>GARCH!J113</f>
        <v>3.0410083471126542E-2</v>
      </c>
      <c r="L111" s="8">
        <f>GARCH!X113</f>
        <v>8.5349024498372859E-3</v>
      </c>
      <c r="M111" s="8">
        <f>GARCH!AE113</f>
        <v>-3.9113147672060139E-3</v>
      </c>
      <c r="N111" s="8">
        <f>GARCH!AL113</f>
        <v>3.3479838764018826E-3</v>
      </c>
      <c r="O111" s="34">
        <f t="shared" si="3"/>
        <v>39032.381986517168</v>
      </c>
      <c r="Q111" s="30"/>
    </row>
    <row r="112" spans="8:17" x14ac:dyDescent="0.2">
      <c r="H112" s="13" t="str">
        <f>GARCH!AK114</f>
        <v>31/07/2023 16:00:00</v>
      </c>
      <c r="I112" s="8">
        <f>GARCH!C114</f>
        <v>3.1610100757235426E-3</v>
      </c>
      <c r="J112" s="8">
        <f>GARCH!Q114</f>
        <v>2.9704847367303368E-2</v>
      </c>
      <c r="K112" s="8">
        <f>GARCH!J114</f>
        <v>1.1057316765132965E-2</v>
      </c>
      <c r="L112" s="8">
        <f>GARCH!X114</f>
        <v>1.2511892969510368E-2</v>
      </c>
      <c r="M112" s="8">
        <f>GARCH!AE114</f>
        <v>3.3534912785153424E-3</v>
      </c>
      <c r="N112" s="8">
        <f>GARCH!AL114</f>
        <v>9.4600216899769808E-3</v>
      </c>
      <c r="O112" s="34">
        <f t="shared" si="3"/>
        <v>57707.150121802129</v>
      </c>
      <c r="Q112" s="30"/>
    </row>
    <row r="113" spans="8:17" x14ac:dyDescent="0.2">
      <c r="H113" s="13" t="str">
        <f>GARCH!AK115</f>
        <v>01/08/2023 16:00:00</v>
      </c>
      <c r="I113" s="8">
        <f>GARCH!C115</f>
        <v>-4.2850649662006315E-3</v>
      </c>
      <c r="J113" s="8">
        <f>GARCH!Q115</f>
        <v>-8.344630578690013E-3</v>
      </c>
      <c r="K113" s="8">
        <f>GARCH!J115</f>
        <v>-1.4998208565009628E-2</v>
      </c>
      <c r="L113" s="8">
        <f>GARCH!X115</f>
        <v>7.1240815473485762E-3</v>
      </c>
      <c r="M113" s="8">
        <f>GARCH!AE115</f>
        <v>7.0512707651176577E-3</v>
      </c>
      <c r="N113" s="8">
        <f>GARCH!AL115</f>
        <v>-3.6278868502600649E-3</v>
      </c>
      <c r="O113" s="34">
        <f t="shared" si="3"/>
        <v>-14233.698873078418</v>
      </c>
      <c r="Q113" s="30"/>
    </row>
    <row r="114" spans="8:17" x14ac:dyDescent="0.2">
      <c r="H114" s="13" t="str">
        <f>GARCH!AK116</f>
        <v>02/08/2023 16:00:00</v>
      </c>
      <c r="I114" s="8">
        <f>GARCH!C116</f>
        <v>-1.5611229226130152E-2</v>
      </c>
      <c r="J114" s="8">
        <f>GARCH!Q116</f>
        <v>-1.5961584718680397E-2</v>
      </c>
      <c r="K114" s="8">
        <f>GARCH!J116</f>
        <v>-2.6781131157519397E-2</v>
      </c>
      <c r="L114" s="8">
        <f>GARCH!X116</f>
        <v>-1.0549275616876718E-2</v>
      </c>
      <c r="M114" s="8">
        <f>GARCH!AE116</f>
        <v>-1.791456770226121E-2</v>
      </c>
      <c r="N114" s="8">
        <f>GARCH!AL116</f>
        <v>-7.8186481177977725E-3</v>
      </c>
      <c r="O114" s="34">
        <f t="shared" si="3"/>
        <v>-78863.697116054711</v>
      </c>
      <c r="Q114" s="30"/>
    </row>
    <row r="115" spans="8:17" x14ac:dyDescent="0.2">
      <c r="H115" s="13" t="str">
        <f>GARCH!AK117</f>
        <v>03/08/2023 16:00:00</v>
      </c>
      <c r="I115" s="8">
        <f>GARCH!C117</f>
        <v>-7.3485672712110756E-3</v>
      </c>
      <c r="J115" s="8">
        <f>GARCH!Q117</f>
        <v>-3.7570445025532096E-4</v>
      </c>
      <c r="K115" s="8">
        <f>GARCH!J117</f>
        <v>5.4449418904040691E-3</v>
      </c>
      <c r="L115" s="8">
        <f>GARCH!X117</f>
        <v>1.9765930721800766E-2</v>
      </c>
      <c r="M115" s="8">
        <f>GARCH!AE117</f>
        <v>7.6370369780613739E-3</v>
      </c>
      <c r="N115" s="8">
        <f>GARCH!AL117</f>
        <v>5.685602496555503E-2</v>
      </c>
      <c r="O115" s="34">
        <f t="shared" si="3"/>
        <v>68316.385695295699</v>
      </c>
      <c r="Q115" s="30"/>
    </row>
    <row r="116" spans="8:17" x14ac:dyDescent="0.2">
      <c r="H116" s="13" t="str">
        <f>GARCH!AK118</f>
        <v>04/08/2023 16:00:00</v>
      </c>
      <c r="I116" s="8">
        <f>GARCH!C118</f>
        <v>-4.9211344028611312E-2</v>
      </c>
      <c r="J116" s="8">
        <f>GARCH!Q118</f>
        <v>-2.2571957668063749E-3</v>
      </c>
      <c r="K116" s="8">
        <f>GARCH!J118</f>
        <v>7.9451781065539559E-2</v>
      </c>
      <c r="L116" s="8">
        <f>GARCH!X118</f>
        <v>4.2722066810198574E-3</v>
      </c>
      <c r="M116" s="8">
        <f>GARCH!AE118</f>
        <v>-4.2327565873088672E-3</v>
      </c>
      <c r="N116" s="8">
        <f>GARCH!AL118</f>
        <v>2.7308113928458777E-2</v>
      </c>
      <c r="O116" s="34">
        <f t="shared" si="3"/>
        <v>46109.004410243033</v>
      </c>
      <c r="Q116" s="30"/>
    </row>
    <row r="117" spans="8:17" x14ac:dyDescent="0.2">
      <c r="H117" s="13" t="str">
        <f>GARCH!AK119</f>
        <v>07/08/2023 16:00:00</v>
      </c>
      <c r="I117" s="8">
        <f>GARCH!C119</f>
        <v>-1.7404274807288778E-2</v>
      </c>
      <c r="J117" s="8">
        <f>GARCH!Q119</f>
        <v>3.6340892125253494E-3</v>
      </c>
      <c r="K117" s="8">
        <f>GARCH!J119</f>
        <v>1.8808886934818966E-2</v>
      </c>
      <c r="L117" s="8">
        <f>GARCH!X119</f>
        <v>1.2172856037517249E-3</v>
      </c>
      <c r="M117" s="8">
        <f>GARCH!AE119</f>
        <v>1.400647089155114E-2</v>
      </c>
      <c r="N117" s="8">
        <f>GARCH!AL119</f>
        <v>-1.829650469488115E-3</v>
      </c>
      <c r="O117" s="34">
        <f t="shared" si="3"/>
        <v>15360.672804891903</v>
      </c>
      <c r="Q117" s="30"/>
    </row>
    <row r="118" spans="8:17" x14ac:dyDescent="0.2">
      <c r="H118" s="13" t="str">
        <f>GARCH!AK120</f>
        <v>08/08/2023 16:00:00</v>
      </c>
      <c r="I118" s="8">
        <f>GARCH!C120</f>
        <v>5.2976563324931914E-3</v>
      </c>
      <c r="J118" s="8">
        <f>GARCH!Q120</f>
        <v>-1.5021596365378655E-3</v>
      </c>
      <c r="K118" s="8">
        <f>GARCH!J120</f>
        <v>-1.616139513762117E-2</v>
      </c>
      <c r="L118" s="8">
        <f>GARCH!X120</f>
        <v>-7.9389729951114853E-3</v>
      </c>
      <c r="M118" s="8">
        <f>GARCH!AE120</f>
        <v>-9.3158155427437977E-3</v>
      </c>
      <c r="N118" s="8">
        <f>GARCH!AL120</f>
        <v>1.0165028071278268E-2</v>
      </c>
      <c r="O118" s="34">
        <f t="shared" si="3"/>
        <v>-16213.049090202381</v>
      </c>
      <c r="Q118" s="30"/>
    </row>
    <row r="119" spans="8:17" x14ac:dyDescent="0.2">
      <c r="H119" s="13" t="str">
        <f>GARCH!AK121</f>
        <v>09/08/2023 16:00:00</v>
      </c>
      <c r="I119" s="8">
        <f>GARCH!C121</f>
        <v>-8.9947252981966482E-3</v>
      </c>
      <c r="J119" s="8">
        <f>GARCH!Q121</f>
        <v>1.314513037081961E-3</v>
      </c>
      <c r="K119" s="8">
        <f>GARCH!J121</f>
        <v>-1.5047621847945003E-2</v>
      </c>
      <c r="L119" s="8">
        <f>GARCH!X121</f>
        <v>-1.3580455628630568E-2</v>
      </c>
      <c r="M119" s="8">
        <f>GARCH!AE121</f>
        <v>1.22003929425781E-3</v>
      </c>
      <c r="N119" s="8">
        <f>GARCH!AL121</f>
        <v>2.8582336531769634E-3</v>
      </c>
      <c r="O119" s="34">
        <f t="shared" si="3"/>
        <v>-26858.347325212901</v>
      </c>
      <c r="Q119" s="30"/>
    </row>
    <row r="120" spans="8:17" x14ac:dyDescent="0.2">
      <c r="H120" s="13" t="str">
        <f>GARCH!AK122</f>
        <v>10/08/2023 16:00:00</v>
      </c>
      <c r="I120" s="8">
        <f>GARCH!C122</f>
        <v>-1.235399977429129E-3</v>
      </c>
      <c r="J120" s="8">
        <f>GARCH!Q122</f>
        <v>6.0494743096830821E-3</v>
      </c>
      <c r="K120" s="8">
        <f>GARCH!J122</f>
        <v>5.1373073443194105E-3</v>
      </c>
      <c r="L120" s="8">
        <f>GARCH!X122</f>
        <v>-9.9938370823347174E-3</v>
      </c>
      <c r="M120" s="8">
        <f>GARCH!AE122</f>
        <v>8.7758684649738971E-3</v>
      </c>
      <c r="N120" s="8">
        <f>GARCH!AL122</f>
        <v>5.7866689008255331E-3</v>
      </c>
      <c r="O120" s="34">
        <f t="shared" si="3"/>
        <v>12100.068300031729</v>
      </c>
      <c r="Q120" s="30"/>
    </row>
    <row r="121" spans="8:17" x14ac:dyDescent="0.2">
      <c r="H121" s="13" t="str">
        <f>GARCH!AK123</f>
        <v>11/08/2023 16:00:00</v>
      </c>
      <c r="I121" s="8">
        <f>GARCH!C123</f>
        <v>-1.0119182334140055E-3</v>
      </c>
      <c r="J121" s="8">
        <f>GARCH!Q123</f>
        <v>2.0432737440045548E-2</v>
      </c>
      <c r="K121" s="8">
        <f>GARCH!J123</f>
        <v>-1.0831499055144569E-3</v>
      </c>
      <c r="L121" s="8">
        <f>GARCH!X123</f>
        <v>-6.2972500290363305E-3</v>
      </c>
      <c r="M121" s="8">
        <f>GARCH!AE123</f>
        <v>-5.4537326510460584E-3</v>
      </c>
      <c r="N121" s="8">
        <f>GARCH!AL123</f>
        <v>7.9141170559905282E-3</v>
      </c>
      <c r="O121" s="34">
        <f t="shared" si="3"/>
        <v>12084.003064187687</v>
      </c>
      <c r="Q121" s="30"/>
    </row>
    <row r="122" spans="8:17" x14ac:dyDescent="0.2">
      <c r="H122" s="13" t="str">
        <f>GARCH!AK124</f>
        <v>14/08/2023 16:00:00</v>
      </c>
      <c r="I122" s="8">
        <f>GARCH!C124</f>
        <v>9.349263341431456E-3</v>
      </c>
      <c r="J122" s="8">
        <f>GARCH!Q124</f>
        <v>-7.3130602320730655E-4</v>
      </c>
      <c r="K122" s="8">
        <f>GARCH!J124</f>
        <v>1.5485290435063885E-2</v>
      </c>
      <c r="L122" s="8">
        <f>GARCH!X124</f>
        <v>1.6912398097496614E-2</v>
      </c>
      <c r="M122" s="8">
        <f>GARCH!AE124</f>
        <v>9.0731001973644847E-3</v>
      </c>
      <c r="N122" s="8">
        <f>GARCH!AL124</f>
        <v>4.1206276698272544E-3</v>
      </c>
      <c r="O122" s="34">
        <f t="shared" si="3"/>
        <v>45174.478098313659</v>
      </c>
      <c r="Q122" s="30"/>
    </row>
    <row r="123" spans="8:17" x14ac:dyDescent="0.2">
      <c r="H123" s="13" t="str">
        <f>GARCH!AK125</f>
        <v>15/08/2023 16:00:00</v>
      </c>
      <c r="I123" s="8">
        <f>GARCH!C125</f>
        <v>-1.126346277740628E-2</v>
      </c>
      <c r="J123" s="8">
        <f>GARCH!Q125</f>
        <v>-2.9636839792277922E-2</v>
      </c>
      <c r="K123" s="8">
        <f>GARCH!J125</f>
        <v>-2.0846068268822782E-2</v>
      </c>
      <c r="L123" s="8">
        <f>GARCH!X125</f>
        <v>-3.7011974090073785E-2</v>
      </c>
      <c r="M123" s="8">
        <f>GARCH!AE125</f>
        <v>-1.0415841364106174E-2</v>
      </c>
      <c r="N123" s="8">
        <f>GARCH!AL125</f>
        <v>-7.1281487337825373E-3</v>
      </c>
      <c r="O123" s="34">
        <f t="shared" si="3"/>
        <v>-96918.612522057898</v>
      </c>
      <c r="Q123" s="30"/>
    </row>
    <row r="124" spans="8:17" x14ac:dyDescent="0.2">
      <c r="H124" s="13" t="str">
        <f>GARCH!AK126</f>
        <v>16/08/2023 16:00:00</v>
      </c>
      <c r="I124" s="8">
        <f>GARCH!C126</f>
        <v>-4.9714807777985716E-3</v>
      </c>
      <c r="J124" s="8">
        <f>GARCH!Q126</f>
        <v>-3.83805171175271E-3</v>
      </c>
      <c r="K124" s="8">
        <f>GARCH!J126</f>
        <v>-1.906635450217899E-2</v>
      </c>
      <c r="L124" s="8">
        <f>GARCH!X126</f>
        <v>-1.5589792842684528E-2</v>
      </c>
      <c r="M124" s="8">
        <f>GARCH!AE126</f>
        <v>-2.0283461442218722E-4</v>
      </c>
      <c r="N124" s="8">
        <f>GARCH!AL126</f>
        <v>-1.0788407845218274E-2</v>
      </c>
      <c r="O124" s="34">
        <f t="shared" si="3"/>
        <v>-45380.768578379379</v>
      </c>
      <c r="Q124" s="30"/>
    </row>
    <row r="125" spans="8:17" x14ac:dyDescent="0.2">
      <c r="H125" s="13" t="str">
        <f>GARCH!AK127</f>
        <v>17/08/2023 16:00:00</v>
      </c>
      <c r="I125" s="8">
        <f>GARCH!C127</f>
        <v>-1.4662099100177803E-2</v>
      </c>
      <c r="J125" s="8">
        <f>GARCH!Q127</f>
        <v>7.0356468372804347E-3</v>
      </c>
      <c r="K125" s="8">
        <f>GARCH!J127</f>
        <v>-8.1026274925512908E-3</v>
      </c>
      <c r="L125" s="8">
        <f>GARCH!X127</f>
        <v>-3.2786914616983469E-3</v>
      </c>
      <c r="M125" s="8">
        <f>GARCH!AE127</f>
        <v>-4.4473319467890427E-3</v>
      </c>
      <c r="N125" s="8">
        <f>GARCH!AL127</f>
        <v>-2.6676845088852842E-3</v>
      </c>
      <c r="O125" s="34">
        <f t="shared" si="3"/>
        <v>-21768.989727351109</v>
      </c>
      <c r="Q125" s="30"/>
    </row>
    <row r="126" spans="8:17" x14ac:dyDescent="0.2">
      <c r="H126" s="13" t="str">
        <f>GARCH!AK128</f>
        <v>18/08/2023 16:00:00</v>
      </c>
      <c r="I126" s="8">
        <f>GARCH!C128</f>
        <v>2.8121341956095711E-3</v>
      </c>
      <c r="J126" s="8">
        <f>GARCH!Q128</f>
        <v>7.1729607406933547E-3</v>
      </c>
      <c r="K126" s="8">
        <f>GARCH!J128</f>
        <v>-5.6886380950880288E-3</v>
      </c>
      <c r="L126" s="8">
        <f>GARCH!X128</f>
        <v>-1.3556167259972041E-2</v>
      </c>
      <c r="M126" s="8">
        <f>GARCH!AE128</f>
        <v>-1.1468037291974241E-3</v>
      </c>
      <c r="N126" s="8">
        <f>GARCH!AL128</f>
        <v>-4.7712200914663301E-4</v>
      </c>
      <c r="O126" s="34">
        <f t="shared" si="3"/>
        <v>-9069.6967975843345</v>
      </c>
      <c r="Q126" s="30"/>
    </row>
    <row r="127" spans="8:17" x14ac:dyDescent="0.2">
      <c r="H127" s="13" t="str">
        <f>GARCH!AK129</f>
        <v>21/08/2023 16:00:00</v>
      </c>
      <c r="I127" s="8">
        <f>GARCH!C129</f>
        <v>7.7070572451726866E-3</v>
      </c>
      <c r="J127" s="8">
        <f>GARCH!Q129</f>
        <v>-3.3617662240312462E-3</v>
      </c>
      <c r="K127" s="8">
        <f>GARCH!J129</f>
        <v>1.0899697307840328E-2</v>
      </c>
      <c r="L127" s="8">
        <f>GARCH!X129</f>
        <v>1.6507472894552424E-2</v>
      </c>
      <c r="M127" s="8">
        <f>GARCH!AE129</f>
        <v>2.6229690223215016E-3</v>
      </c>
      <c r="N127" s="8">
        <f>GARCH!AL129</f>
        <v>1.2708820520625365E-2</v>
      </c>
      <c r="O127" s="34">
        <f t="shared" si="3"/>
        <v>39236.875638734207</v>
      </c>
      <c r="Q127" s="30"/>
    </row>
    <row r="128" spans="8:17" x14ac:dyDescent="0.2">
      <c r="H128" s="13" t="str">
        <f>GARCH!AK130</f>
        <v>22/08/2023 16:00:00</v>
      </c>
      <c r="I128" s="8">
        <f>GARCH!C130</f>
        <v>7.8738334117370596E-3</v>
      </c>
      <c r="J128" s="8">
        <f>GARCH!Q130</f>
        <v>-8.265544866042392E-3</v>
      </c>
      <c r="K128" s="8">
        <f>GARCH!J130</f>
        <v>-3.1978609038997253E-3</v>
      </c>
      <c r="L128" s="8">
        <f>GARCH!X130</f>
        <v>3.2738582711806081E-4</v>
      </c>
      <c r="M128" s="8">
        <f>GARCH!AE130</f>
        <v>1.1731526133471629E-2</v>
      </c>
      <c r="N128" s="8">
        <f>GARCH!AL130</f>
        <v>1.4126291372981883E-3</v>
      </c>
      <c r="O128" s="34">
        <f t="shared" si="3"/>
        <v>8234.9739497356841</v>
      </c>
      <c r="Q128" s="30"/>
    </row>
    <row r="129" spans="8:17" x14ac:dyDescent="0.2">
      <c r="H129" s="13" t="str">
        <f>GARCH!AK131</f>
        <v>23/08/2023 16:00:00</v>
      </c>
      <c r="I129" s="8">
        <f>GARCH!C131</f>
        <v>2.171147094776997E-2</v>
      </c>
      <c r="J129" s="8">
        <f>GARCH!Q131</f>
        <v>1.3195515440088063E-3</v>
      </c>
      <c r="K129" s="8">
        <f>GARCH!J131</f>
        <v>9.4154975147703705E-3</v>
      </c>
      <c r="L129" s="8">
        <f>GARCH!X131</f>
        <v>1.5589792842684509E-2</v>
      </c>
      <c r="M129" s="8">
        <f>GARCH!AE131</f>
        <v>8.0611276424043775E-3</v>
      </c>
      <c r="N129" s="8">
        <f>GARCH!AL131</f>
        <v>2.0308103607667466E-2</v>
      </c>
      <c r="O129" s="34">
        <f t="shared" si="3"/>
        <v>63671.286749421241</v>
      </c>
      <c r="Q129" s="30"/>
    </row>
    <row r="130" spans="8:17" x14ac:dyDescent="0.2">
      <c r="H130" s="13" t="str">
        <f>GARCH!AK132</f>
        <v>24/08/2023 16:00:00</v>
      </c>
      <c r="I130" s="8">
        <f>GARCH!C132</f>
        <v>-2.6519036554783462E-2</v>
      </c>
      <c r="J130" s="8">
        <f>GARCH!Q132</f>
        <v>-8.2600803828378078E-3</v>
      </c>
      <c r="K130" s="8">
        <f>GARCH!J132</f>
        <v>-2.7530164742582797E-2</v>
      </c>
      <c r="L130" s="8">
        <f>GARCH!X132</f>
        <v>-2.9101285261939409E-2</v>
      </c>
      <c r="M130" s="8">
        <f>GARCH!AE132</f>
        <v>-8.4885264245386314E-3</v>
      </c>
      <c r="N130" s="8">
        <f>GARCH!AL132</f>
        <v>-1.4116133359746489E-2</v>
      </c>
      <c r="O130" s="34">
        <f t="shared" si="3"/>
        <v>-95012.68893869048</v>
      </c>
      <c r="Q130" s="30"/>
    </row>
    <row r="131" spans="8:17" x14ac:dyDescent="0.2">
      <c r="H131" s="13" t="str">
        <f>GARCH!AK133</f>
        <v>25/08/2023 16:00:00</v>
      </c>
      <c r="I131" s="8">
        <f>GARCH!C133</f>
        <v>1.2563899456357483E-2</v>
      </c>
      <c r="J131" s="8">
        <f>GARCH!Q133</f>
        <v>7.4434204762819506E-3</v>
      </c>
      <c r="K131" s="8">
        <f>GARCH!J133</f>
        <v>1.0713040973229509E-2</v>
      </c>
      <c r="L131" s="8">
        <f>GARCH!X133</f>
        <v>-9.6683533597382489E-3</v>
      </c>
      <c r="M131" s="8">
        <f>GARCH!AE133</f>
        <v>1.3041056210325939E-2</v>
      </c>
      <c r="N131" s="8">
        <f>GARCH!AL133</f>
        <v>-9.8689649154298439E-3</v>
      </c>
      <c r="O131" s="34">
        <f t="shared" si="3"/>
        <v>20186.749034188986</v>
      </c>
      <c r="Q131" s="30"/>
    </row>
    <row r="132" spans="8:17" x14ac:dyDescent="0.2">
      <c r="H132" s="13" t="str">
        <f>GARCH!AK134</f>
        <v>28/08/2023 16:00:00</v>
      </c>
      <c r="I132" s="8">
        <f>GARCH!C134</f>
        <v>8.807191822330614E-3</v>
      </c>
      <c r="J132" s="8">
        <f>GARCH!Q134</f>
        <v>6.8268201129061392E-3</v>
      </c>
      <c r="K132" s="8">
        <f>GARCH!J134</f>
        <v>-9.0090096183358516E-4</v>
      </c>
      <c r="L132" s="8">
        <f>GARCH!X134</f>
        <v>4.7433257707496394E-2</v>
      </c>
      <c r="M132" s="8">
        <f>GARCH!AE134</f>
        <v>1.1230110741674354E-2</v>
      </c>
      <c r="N132" s="8">
        <f>GARCH!AL134</f>
        <v>-4.7339607438521263E-3</v>
      </c>
      <c r="O132" s="34">
        <f t="shared" si="3"/>
        <v>57218.76556560149</v>
      </c>
      <c r="Q132" s="30"/>
    </row>
    <row r="133" spans="8:17" x14ac:dyDescent="0.2">
      <c r="H133" s="13" t="str">
        <f>GARCH!AK135</f>
        <v>29/08/2023 16:00:00</v>
      </c>
      <c r="I133" s="8">
        <f>GARCH!C135</f>
        <v>2.1575869210317872E-2</v>
      </c>
      <c r="J133" s="8">
        <f>GARCH!Q135</f>
        <v>-1.5616706800053435E-3</v>
      </c>
      <c r="K133" s="8">
        <f>GARCH!J135</f>
        <v>1.3206683278168149E-2</v>
      </c>
      <c r="L133" s="8">
        <f>GARCH!X135</f>
        <v>3.5082160044476577E-3</v>
      </c>
      <c r="M133" s="8">
        <f>GARCH!AE135</f>
        <v>1.0279791168085903E-2</v>
      </c>
      <c r="N133" s="8">
        <f>GARCH!AL135</f>
        <v>1.612062366085649E-3</v>
      </c>
      <c r="O133" s="34">
        <f t="shared" si="3"/>
        <v>40517.459455916571</v>
      </c>
      <c r="Q133" s="30"/>
    </row>
    <row r="134" spans="8:17" x14ac:dyDescent="0.2">
      <c r="H134" s="13" t="str">
        <f>GARCH!AK136</f>
        <v>30/08/2023 16:00:00</v>
      </c>
      <c r="I134" s="8">
        <f>GARCH!C136</f>
        <v>1.8990806631989123E-2</v>
      </c>
      <c r="J134" s="8">
        <f>GARCH!Q136</f>
        <v>1.3743989169185458E-3</v>
      </c>
      <c r="K134" s="8">
        <f>GARCH!J136</f>
        <v>1.1852731219471207E-3</v>
      </c>
      <c r="L134" s="8">
        <f>GARCH!X136</f>
        <v>2.297504675881128E-2</v>
      </c>
      <c r="M134" s="8">
        <f>GARCH!AE136</f>
        <v>5.4750851436168643E-3</v>
      </c>
      <c r="N134" s="8">
        <f>GARCH!AL136</f>
        <v>1.8932228297821989E-3</v>
      </c>
      <c r="O134" s="34">
        <f t="shared" si="3"/>
        <v>43244.861169220945</v>
      </c>
      <c r="Q134" s="30"/>
    </row>
    <row r="135" spans="8:17" x14ac:dyDescent="0.2">
      <c r="H135" s="13" t="str">
        <f>GARCH!AK137</f>
        <v>31/08/2023 16:00:00</v>
      </c>
      <c r="I135" s="8">
        <f>GARCH!C137</f>
        <v>1.1717086981777867E-3</v>
      </c>
      <c r="J135" s="8">
        <f>GARCH!Q137</f>
        <v>5.7271072873923108E-3</v>
      </c>
      <c r="K135" s="8">
        <f>GARCH!J137</f>
        <v>2.1532983727275929E-2</v>
      </c>
      <c r="L135" s="8">
        <f>GARCH!X137</f>
        <v>5.6553238709737469E-2</v>
      </c>
      <c r="M135" s="8">
        <f>GARCH!AE137</f>
        <v>-3.0730167550172397E-3</v>
      </c>
      <c r="N135" s="8">
        <f>GARCH!AL137</f>
        <v>-1.5055072347044972E-2</v>
      </c>
      <c r="O135" s="34">
        <f t="shared" si="3"/>
        <v>55714.124433767734</v>
      </c>
      <c r="Q135" s="30"/>
    </row>
    <row r="136" spans="8:17" x14ac:dyDescent="0.2">
      <c r="H136" s="13" t="str">
        <f>GARCH!AK138</f>
        <v>01/09/2023 16:00:00</v>
      </c>
      <c r="I136" s="8">
        <f>GARCH!C138</f>
        <v>8.427686168180834E-3</v>
      </c>
      <c r="J136" s="8">
        <f>GARCH!Q138</f>
        <v>1.9668734860293899E-2</v>
      </c>
      <c r="K136" s="8">
        <f>GARCH!J138</f>
        <v>7.9672622184314887E-4</v>
      </c>
      <c r="L136" s="8">
        <f>GARCH!X138</f>
        <v>2.1237161793854813E-2</v>
      </c>
      <c r="M136" s="8">
        <f>GARCH!AE138</f>
        <v>7.0755296935199174E-3</v>
      </c>
      <c r="N136" s="8">
        <f>GARCH!AL138</f>
        <v>2.9607270188395842E-2</v>
      </c>
      <c r="O136" s="34">
        <f t="shared" si="3"/>
        <v>72344.257438407047</v>
      </c>
      <c r="Q136" s="30"/>
    </row>
    <row r="137" spans="8:17" x14ac:dyDescent="0.2">
      <c r="H137" s="13" t="str">
        <f>GARCH!AK139</f>
        <v>05/09/2023 16:00:00</v>
      </c>
      <c r="I137" s="8">
        <f>GARCH!C139</f>
        <v>1.2659564935798922E-3</v>
      </c>
      <c r="J137" s="8">
        <f>GARCH!Q139</f>
        <v>1.3061015274726686E-2</v>
      </c>
      <c r="K137" s="8">
        <f>GARCH!J139</f>
        <v>-6.1730832582233136E-3</v>
      </c>
      <c r="L137" s="8">
        <f>GARCH!X139</f>
        <v>-3.7491031657060545E-3</v>
      </c>
      <c r="M137" s="8">
        <f>GARCH!AE139</f>
        <v>-9.8420517094299446E-3</v>
      </c>
      <c r="N137" s="8">
        <f>GARCH!AL139</f>
        <v>-1.162476763796348E-2</v>
      </c>
      <c r="O137" s="34">
        <f t="shared" ref="O137:O200" si="4">($D$3*I137*$D$2)+(J137*$D$4*$D$2)+(K137*$D$5*$D$2)+(L137*$F$3*$D$2)+(M137*$F$4*$D$2)+(N137*$F$5*$D$2)</f>
        <v>-14218.36166918018</v>
      </c>
      <c r="Q137" s="30"/>
    </row>
    <row r="138" spans="8:17" x14ac:dyDescent="0.2">
      <c r="H138" s="13" t="str">
        <f>GARCH!AK140</f>
        <v>06/09/2023 16:00:00</v>
      </c>
      <c r="I138" s="8">
        <f>GARCH!C140</f>
        <v>-3.6449648353134058E-2</v>
      </c>
      <c r="J138" s="8">
        <f>GARCH!Q140</f>
        <v>1.0207452325829735E-3</v>
      </c>
      <c r="K138" s="8">
        <f>GARCH!J140</f>
        <v>-1.4011893405655045E-2</v>
      </c>
      <c r="L138" s="8">
        <f>GARCH!X140</f>
        <v>-7.5406389788945077E-3</v>
      </c>
      <c r="M138" s="8">
        <f>GARCH!AE140</f>
        <v>4.0743132463581869E-3</v>
      </c>
      <c r="N138" s="8">
        <f>GARCH!AL140</f>
        <v>5.5479948597617389E-3</v>
      </c>
      <c r="O138" s="34">
        <f t="shared" si="4"/>
        <v>-39465.939499150598</v>
      </c>
      <c r="Q138" s="30"/>
    </row>
    <row r="139" spans="8:17" x14ac:dyDescent="0.2">
      <c r="H139" s="13" t="str">
        <f>GARCH!AK141</f>
        <v>07/09/2023 16:00:00</v>
      </c>
      <c r="I139" s="8">
        <f>GARCH!C141</f>
        <v>-2.9685648621999895E-2</v>
      </c>
      <c r="J139" s="8">
        <f>GARCH!Q141</f>
        <v>6.001140218427928E-5</v>
      </c>
      <c r="K139" s="8">
        <f>GARCH!J141</f>
        <v>1.822824161189256E-2</v>
      </c>
      <c r="L139" s="8">
        <f>GARCH!X141</f>
        <v>-4.5259287154857122E-2</v>
      </c>
      <c r="M139" s="8">
        <f>GARCH!AE141</f>
        <v>3.4791047414835727E-3</v>
      </c>
      <c r="N139" s="8">
        <f>GARCH!AL141</f>
        <v>1.7660092764805672E-2</v>
      </c>
      <c r="O139" s="34">
        <f t="shared" si="4"/>
        <v>-29597.904380409112</v>
      </c>
      <c r="Q139" s="30"/>
    </row>
    <row r="140" spans="8:17" x14ac:dyDescent="0.2">
      <c r="H140" s="13" t="str">
        <f>GARCH!AK142</f>
        <v>08/09/2023 16:00:00</v>
      </c>
      <c r="I140" s="8">
        <f>GARCH!C142</f>
        <v>3.4856953266633552E-3</v>
      </c>
      <c r="J140" s="8">
        <f>GARCH!Q142</f>
        <v>3.4147105218612574E-3</v>
      </c>
      <c r="K140" s="8">
        <f>GARCH!J142</f>
        <v>2.752827006460032E-3</v>
      </c>
      <c r="L140" s="8">
        <f>GARCH!X142</f>
        <v>9.1338109562079015E-4</v>
      </c>
      <c r="M140" s="8">
        <f>GARCH!AE142</f>
        <v>5.3046561656713918E-4</v>
      </c>
      <c r="N140" s="8">
        <f>GARCH!AL142</f>
        <v>9.2089517512711509E-4</v>
      </c>
      <c r="O140" s="34">
        <f t="shared" si="4"/>
        <v>10014.978951916408</v>
      </c>
      <c r="Q140" s="30"/>
    </row>
    <row r="141" spans="8:17" x14ac:dyDescent="0.2">
      <c r="H141" s="13" t="str">
        <f>GARCH!AK143</f>
        <v>11/09/2023 16:00:00</v>
      </c>
      <c r="I141" s="8">
        <f>GARCH!C143</f>
        <v>6.6006840313520927E-3</v>
      </c>
      <c r="J141" s="8">
        <f>GARCH!Q143</f>
        <v>-2.0848566121543663E-2</v>
      </c>
      <c r="K141" s="8">
        <f>GARCH!J143</f>
        <v>3.4624722086139377E-2</v>
      </c>
      <c r="L141" s="8">
        <f>GARCH!X143</f>
        <v>-1.3172192289895432E-2</v>
      </c>
      <c r="M141" s="8">
        <f>GARCH!AE143</f>
        <v>4.4496363387622161E-3</v>
      </c>
      <c r="N141" s="8">
        <f>GARCH!AL143</f>
        <v>1.2258867269282606E-2</v>
      </c>
      <c r="O141" s="34">
        <f t="shared" si="4"/>
        <v>19927.626095080999</v>
      </c>
      <c r="Q141" s="30"/>
    </row>
    <row r="142" spans="8:17" x14ac:dyDescent="0.2">
      <c r="H142" s="13" t="str">
        <f>GARCH!AK144</f>
        <v>12/09/2023 16:00:00</v>
      </c>
      <c r="I142" s="8">
        <f>GARCH!C144</f>
        <v>-1.7207869920025237E-2</v>
      </c>
      <c r="J142" s="8">
        <f>GARCH!Q144</f>
        <v>1.8453498812930021E-2</v>
      </c>
      <c r="K142" s="8">
        <f>GARCH!J144</f>
        <v>-1.3153919481432784E-2</v>
      </c>
      <c r="L142" s="8">
        <f>GARCH!X144</f>
        <v>-1.4285957247476541E-2</v>
      </c>
      <c r="M142" s="8">
        <f>GARCH!AE144</f>
        <v>-1.0084518718645817E-3</v>
      </c>
      <c r="N142" s="8">
        <f>GARCH!AL144</f>
        <v>-1.3548358099154391E-2</v>
      </c>
      <c r="O142" s="34">
        <f t="shared" si="4"/>
        <v>-33959.214839186257</v>
      </c>
      <c r="Q142" s="30"/>
    </row>
    <row r="143" spans="8:17" x14ac:dyDescent="0.2">
      <c r="H143" s="13" t="str">
        <f>GARCH!AK145</f>
        <v>13/09/2023 16:00:00</v>
      </c>
      <c r="I143" s="8">
        <f>GARCH!C145</f>
        <v>-1.1925621351756389E-2</v>
      </c>
      <c r="J143" s="8">
        <f>GARCH!Q145</f>
        <v>-3.6635577446163209E-3</v>
      </c>
      <c r="K143" s="8">
        <f>GARCH!J145</f>
        <v>2.5308957134386981E-2</v>
      </c>
      <c r="L143" s="8">
        <f>GARCH!X145</f>
        <v>2.1659262541228817E-2</v>
      </c>
      <c r="M143" s="8">
        <f>GARCH!AE145</f>
        <v>7.2066012498619175E-5</v>
      </c>
      <c r="N143" s="8">
        <f>GARCH!AL145</f>
        <v>7.0717106021397445E-3</v>
      </c>
      <c r="O143" s="34">
        <f t="shared" si="4"/>
        <v>32102.347661567874</v>
      </c>
      <c r="Q143" s="30"/>
    </row>
    <row r="144" spans="8:17" x14ac:dyDescent="0.2">
      <c r="H144" s="13" t="str">
        <f>GARCH!AK146</f>
        <v>14/09/2023 16:00:00</v>
      </c>
      <c r="I144" s="8">
        <f>GARCH!C146</f>
        <v>8.7441620156289389E-3</v>
      </c>
      <c r="J144" s="8">
        <f>GARCH!Q146</f>
        <v>6.1782279716836681E-3</v>
      </c>
      <c r="K144" s="8">
        <f>GARCH!J146</f>
        <v>-8.9788312831963534E-4</v>
      </c>
      <c r="L144" s="8">
        <f>GARCH!X146</f>
        <v>1.0656212879003178E-2</v>
      </c>
      <c r="M144" s="8">
        <f>GARCH!AE146</f>
        <v>-7.135655367770409E-3</v>
      </c>
      <c r="N144" s="8">
        <f>GARCH!AL146</f>
        <v>2.8775719281401591E-2</v>
      </c>
      <c r="O144" s="34">
        <f t="shared" si="4"/>
        <v>38600.653043022772</v>
      </c>
      <c r="Q144" s="30"/>
    </row>
    <row r="145" spans="8:17" x14ac:dyDescent="0.2">
      <c r="H145" s="13" t="str">
        <f>GARCH!AK147</f>
        <v>15/09/2023 16:00:00</v>
      </c>
      <c r="I145" s="8">
        <f>GARCH!C147</f>
        <v>-4.1625149196311386E-3</v>
      </c>
      <c r="J145" s="8">
        <f>GARCH!Q147</f>
        <v>-4.3748009725328545E-3</v>
      </c>
      <c r="K145" s="8">
        <f>GARCH!J147</f>
        <v>-3.0376577103179956E-2</v>
      </c>
      <c r="L145" s="8">
        <f>GARCH!X147</f>
        <v>-1.8187334507110231E-3</v>
      </c>
      <c r="M145" s="8">
        <f>GARCH!AE147</f>
        <v>2.3439870576224303E-3</v>
      </c>
      <c r="N145" s="8">
        <f>GARCH!AL147</f>
        <v>-2.2753803273283142E-2</v>
      </c>
      <c r="O145" s="34">
        <f t="shared" si="4"/>
        <v>-50952.035551429733</v>
      </c>
      <c r="Q145" s="30"/>
    </row>
    <row r="146" spans="8:17" x14ac:dyDescent="0.2">
      <c r="H146" s="13" t="str">
        <f>GARCH!AK148</f>
        <v>18/09/2023 16:00:00</v>
      </c>
      <c r="I146" s="8">
        <f>GARCH!C148</f>
        <v>1.6771881613828182E-2</v>
      </c>
      <c r="J146" s="8">
        <f>GARCH!Q148</f>
        <v>4.3150013014132795E-3</v>
      </c>
      <c r="K146" s="8">
        <f>GARCH!J148</f>
        <v>-2.9247087224662026E-3</v>
      </c>
      <c r="L146" s="8">
        <f>GARCH!X148</f>
        <v>9.0978019921917426E-4</v>
      </c>
      <c r="M146" s="8">
        <f>GARCH!AE148</f>
        <v>6.7834379234190667E-3</v>
      </c>
      <c r="N146" s="8">
        <f>GARCH!AL148</f>
        <v>7.3413118040485063E-3</v>
      </c>
      <c r="O146" s="34">
        <f t="shared" si="4"/>
        <v>27663.920099551673</v>
      </c>
      <c r="Q146" s="30"/>
    </row>
    <row r="147" spans="8:17" x14ac:dyDescent="0.2">
      <c r="H147" s="13" t="str">
        <f>GARCH!AK149</f>
        <v>19/09/2023 16:00:00</v>
      </c>
      <c r="I147" s="8">
        <f>GARCH!C149</f>
        <v>6.1617940867738823E-3</v>
      </c>
      <c r="J147" s="8">
        <f>GARCH!Q149</f>
        <v>-1.1961007131064317E-4</v>
      </c>
      <c r="K147" s="8">
        <f>GARCH!J149</f>
        <v>-1.6930630269952396E-2</v>
      </c>
      <c r="L147" s="8">
        <f>GARCH!X149</f>
        <v>6.3453906819528772E-3</v>
      </c>
      <c r="M147" s="8">
        <f>GARCH!AE149</f>
        <v>-8.6678605916114451E-3</v>
      </c>
      <c r="N147" s="8">
        <f>GARCH!AL149</f>
        <v>-1.807664989704075E-3</v>
      </c>
      <c r="O147" s="34">
        <f t="shared" si="4"/>
        <v>-12515.484294876502</v>
      </c>
      <c r="Q147" s="30"/>
    </row>
    <row r="148" spans="8:17" x14ac:dyDescent="0.2">
      <c r="H148" s="13" t="str">
        <f>GARCH!AK150</f>
        <v>20/09/2023 16:00:00</v>
      </c>
      <c r="I148" s="8">
        <f>GARCH!C150</f>
        <v>-2.0194729623152739E-2</v>
      </c>
      <c r="J148" s="8">
        <f>GARCH!Q150</f>
        <v>-3.0549006956045576E-3</v>
      </c>
      <c r="K148" s="8">
        <f>GARCH!J150</f>
        <v>-1.7148302376172316E-2</v>
      </c>
      <c r="L148" s="8">
        <f>GARCH!X150</f>
        <v>3.8699261187469101E-2</v>
      </c>
      <c r="M148" s="8">
        <f>GARCH!AE150</f>
        <v>-7.3054144450758265E-3</v>
      </c>
      <c r="N148" s="8">
        <f>GARCH!AL150</f>
        <v>-3.7159602282644246E-3</v>
      </c>
      <c r="O148" s="34">
        <f t="shared" si="4"/>
        <v>-10600.038484000639</v>
      </c>
      <c r="Q148" s="30"/>
    </row>
    <row r="149" spans="8:17" x14ac:dyDescent="0.2">
      <c r="H149" s="13" t="str">
        <f>GARCH!AK151</f>
        <v>21/09/2023 16:00:00</v>
      </c>
      <c r="I149" s="8">
        <f>GARCH!C151</f>
        <v>-8.9291418054534399E-3</v>
      </c>
      <c r="J149" s="8">
        <f>GARCH!Q151</f>
        <v>-9.0394733879472829E-3</v>
      </c>
      <c r="K149" s="8">
        <f>GARCH!J151</f>
        <v>-4.5053345188115809E-2</v>
      </c>
      <c r="L149" s="8">
        <f>GARCH!X151</f>
        <v>-2.702073348571048E-2</v>
      </c>
      <c r="M149" s="8">
        <f>GARCH!AE151</f>
        <v>-1.7595185337903805E-2</v>
      </c>
      <c r="N149" s="8">
        <f>GARCH!AL151</f>
        <v>-1.7267237443383341E-3</v>
      </c>
      <c r="O149" s="34">
        <f t="shared" si="4"/>
        <v>-91137.169124557622</v>
      </c>
      <c r="Q149" s="30"/>
    </row>
    <row r="150" spans="8:17" x14ac:dyDescent="0.2">
      <c r="H150" s="13" t="str">
        <f>GARCH!AK152</f>
        <v>22/09/2023 16:00:00</v>
      </c>
      <c r="I150" s="8">
        <f>GARCH!C152</f>
        <v>4.9323339269332096E-3</v>
      </c>
      <c r="J150" s="8">
        <f>GARCH!Q152</f>
        <v>6.5767878173875133E-3</v>
      </c>
      <c r="K150" s="8">
        <f>GARCH!J152</f>
        <v>-1.6250729055143228E-3</v>
      </c>
      <c r="L150" s="8">
        <f>GARCH!X152</f>
        <v>1.5655318999276861E-2</v>
      </c>
      <c r="M150" s="8">
        <f>GARCH!AE152</f>
        <v>-2.8302608331528334E-3</v>
      </c>
      <c r="N150" s="8">
        <f>GARCH!AL152</f>
        <v>3.8129869165711202E-3</v>
      </c>
      <c r="O150" s="34">
        <f t="shared" si="4"/>
        <v>22101.744934584622</v>
      </c>
      <c r="Q150" s="30"/>
    </row>
    <row r="151" spans="8:17" x14ac:dyDescent="0.2">
      <c r="H151" s="13" t="str">
        <f>GARCH!AK153</f>
        <v>25/09/2023 16:00:00</v>
      </c>
      <c r="I151" s="8">
        <f>GARCH!C153</f>
        <v>7.3531838712111624E-3</v>
      </c>
      <c r="J151" s="8">
        <f>GARCH!Q153</f>
        <v>1.4508150233446853E-2</v>
      </c>
      <c r="K151" s="8">
        <f>GARCH!J153</f>
        <v>1.6514066293677417E-2</v>
      </c>
      <c r="L151" s="8">
        <f>GARCH!X153</f>
        <v>-1.1496073549919503E-2</v>
      </c>
      <c r="M151" s="8">
        <f>GARCH!AE153</f>
        <v>6.7104922302903161E-4</v>
      </c>
      <c r="N151" s="8">
        <f>GARCH!AL153</f>
        <v>1.6624366327689547E-2</v>
      </c>
      <c r="O151" s="34">
        <f t="shared" si="4"/>
        <v>36812.285332612089</v>
      </c>
      <c r="Q151" s="30"/>
    </row>
    <row r="152" spans="8:17" x14ac:dyDescent="0.2">
      <c r="H152" s="13" t="str">
        <f>GARCH!AK154</f>
        <v>26/09/2023 16:00:00</v>
      </c>
      <c r="I152" s="8">
        <f>GARCH!C154</f>
        <v>-2.3676545590125463E-2</v>
      </c>
      <c r="J152" s="8">
        <f>GARCH!Q154</f>
        <v>-5.408470584777645E-3</v>
      </c>
      <c r="K152" s="8">
        <f>GARCH!J154</f>
        <v>-4.1133106621533182E-2</v>
      </c>
      <c r="L152" s="8">
        <f>GARCH!X154</f>
        <v>-8.0369535148807954E-3</v>
      </c>
      <c r="M152" s="8">
        <f>GARCH!AE154</f>
        <v>-1.7822924061694754E-2</v>
      </c>
      <c r="N152" s="8">
        <f>GARCH!AL154</f>
        <v>-3.37141128424156E-2</v>
      </c>
      <c r="O152" s="34">
        <f t="shared" si="4"/>
        <v>-108160.09434618952</v>
      </c>
      <c r="Q152" s="30"/>
    </row>
    <row r="153" spans="8:17" x14ac:dyDescent="0.2">
      <c r="H153" s="13" t="str">
        <f>GARCH!AK155</f>
        <v>27/09/2023 16:00:00</v>
      </c>
      <c r="I153" s="8">
        <f>GARCH!C155</f>
        <v>-8.9372363909355351E-3</v>
      </c>
      <c r="J153" s="8">
        <f>GARCH!Q155</f>
        <v>1.9124653243629167E-2</v>
      </c>
      <c r="K153" s="8">
        <f>GARCH!J155</f>
        <v>0</v>
      </c>
      <c r="L153" s="8">
        <f>GARCH!X155</f>
        <v>6.5534938154480577E-3</v>
      </c>
      <c r="M153" s="8">
        <f>GARCH!AE155</f>
        <v>2.5288926114084664E-4</v>
      </c>
      <c r="N153" s="8">
        <f>GARCH!AL155</f>
        <v>2.0617406090885661E-2</v>
      </c>
      <c r="O153" s="34">
        <f t="shared" si="4"/>
        <v>31342.671683473498</v>
      </c>
      <c r="Q153" s="30"/>
    </row>
    <row r="154" spans="8:17" x14ac:dyDescent="0.2">
      <c r="H154" s="13" t="str">
        <f>GARCH!AK156</f>
        <v>28/09/2023 16:00:00</v>
      </c>
      <c r="I154" s="8">
        <f>GARCH!C156</f>
        <v>1.5243905390963399E-3</v>
      </c>
      <c r="J154" s="8">
        <f>GARCH!Q156</f>
        <v>-2.6344305843068907E-3</v>
      </c>
      <c r="K154" s="8">
        <f>GARCH!J156</f>
        <v>0</v>
      </c>
      <c r="L154" s="8">
        <f>GARCH!X156</f>
        <v>2.7527360373937253E-2</v>
      </c>
      <c r="M154" s="8">
        <f>GARCH!AE156</f>
        <v>9.9633491634216805E-3</v>
      </c>
      <c r="N154" s="8">
        <f>GARCH!AL156</f>
        <v>-1.2996047865377863E-2</v>
      </c>
      <c r="O154" s="34">
        <f t="shared" si="4"/>
        <v>19487.184688975431</v>
      </c>
      <c r="Q154" s="30"/>
    </row>
    <row r="155" spans="8:17" x14ac:dyDescent="0.2">
      <c r="H155" s="13" t="str">
        <f>GARCH!AK157</f>
        <v>29/09/2023 16:00:00</v>
      </c>
      <c r="I155" s="8">
        <f>GARCH!C157</f>
        <v>3.0418274404849423E-3</v>
      </c>
      <c r="J155" s="8">
        <f>GARCH!Q157</f>
        <v>-1.161535419789851E-2</v>
      </c>
      <c r="K155" s="8">
        <f>GARCH!J157</f>
        <v>9.0083580346776038E-3</v>
      </c>
      <c r="L155" s="8">
        <f>GARCH!X157</f>
        <v>-3.7621227993135495E-3</v>
      </c>
      <c r="M155" s="8">
        <f>GARCH!AE157</f>
        <v>-8.8766534955060251E-3</v>
      </c>
      <c r="N155" s="8">
        <f>GARCH!AL157</f>
        <v>-2.1978030824794268E-3</v>
      </c>
      <c r="O155" s="34">
        <f t="shared" si="4"/>
        <v>-12001.456750029138</v>
      </c>
      <c r="Q155" s="30"/>
    </row>
    <row r="156" spans="8:17" x14ac:dyDescent="0.2">
      <c r="H156" s="13" t="str">
        <f>GARCH!AK158</f>
        <v>02/10/2023 16:00:00</v>
      </c>
      <c r="I156" s="8">
        <f>GARCH!C158</f>
        <v>1.472661122817496E-2</v>
      </c>
      <c r="J156" s="8">
        <f>GARCH!Q158</f>
        <v>-1.241214168685642E-2</v>
      </c>
      <c r="K156" s="8">
        <f>GARCH!J158</f>
        <v>1.824043088890372E-2</v>
      </c>
      <c r="L156" s="8">
        <f>GARCH!X158</f>
        <v>-3.4853360870071436E-3</v>
      </c>
      <c r="M156" s="8">
        <f>GARCH!AE158</f>
        <v>-1.5156107940501005E-4</v>
      </c>
      <c r="N156" s="8">
        <f>GARCH!AL158</f>
        <v>-4.0695948192333395E-2</v>
      </c>
      <c r="O156" s="34">
        <f t="shared" si="4"/>
        <v>-19814.954107102742</v>
      </c>
      <c r="Q156" s="30"/>
    </row>
    <row r="157" spans="8:17" x14ac:dyDescent="0.2">
      <c r="H157" s="13" t="str">
        <f>GARCH!AK159</f>
        <v>03/10/2023 16:00:00</v>
      </c>
      <c r="I157" s="8">
        <f>GARCH!C159</f>
        <v>-7.800126215308751E-3</v>
      </c>
      <c r="J157" s="8">
        <f>GARCH!Q159</f>
        <v>2.3390420596236172E-3</v>
      </c>
      <c r="K157" s="8">
        <f>GARCH!J159</f>
        <v>-3.7300728367843157E-2</v>
      </c>
      <c r="L157" s="8">
        <f>GARCH!X159</f>
        <v>-1.4359221077888763E-2</v>
      </c>
      <c r="M157" s="8">
        <f>GARCH!AE159</f>
        <v>-1.2174350719314045E-2</v>
      </c>
      <c r="N157" s="8">
        <f>GARCH!AL159</f>
        <v>1.5265721884581106E-3</v>
      </c>
      <c r="O157" s="34">
        <f t="shared" si="4"/>
        <v>-56474.010110227486</v>
      </c>
      <c r="Q157" s="30"/>
    </row>
    <row r="158" spans="8:17" x14ac:dyDescent="0.2">
      <c r="H158" s="13" t="str">
        <f>GARCH!AK160</f>
        <v>04/10/2023 16:00:00</v>
      </c>
      <c r="I158" s="8">
        <f>GARCH!C160</f>
        <v>7.2820064029063027E-3</v>
      </c>
      <c r="J158" s="8">
        <f>GARCH!Q160</f>
        <v>-2.3578993392882049E-2</v>
      </c>
      <c r="K158" s="8">
        <f>GARCH!J160</f>
        <v>1.8115861709070123E-2</v>
      </c>
      <c r="L158" s="8">
        <f>GARCH!X160</f>
        <v>1.027758275824023E-2</v>
      </c>
      <c r="M158" s="8">
        <f>GARCH!AE160</f>
        <v>6.8805857446168966E-3</v>
      </c>
      <c r="N158" s="8">
        <f>GARCH!AL160</f>
        <v>1.2035208050439524E-2</v>
      </c>
      <c r="O158" s="34">
        <f t="shared" si="4"/>
        <v>25843.54272699252</v>
      </c>
      <c r="Q158" s="30"/>
    </row>
    <row r="159" spans="8:17" x14ac:dyDescent="0.2">
      <c r="H159" s="13" t="str">
        <f>GARCH!AK161</f>
        <v>05/10/2023 16:00:00</v>
      </c>
      <c r="I159" s="8">
        <f>GARCH!C161</f>
        <v>7.1721912864727306E-3</v>
      </c>
      <c r="J159" s="8">
        <f>GARCH!Q161</f>
        <v>5.2609162753694426E-3</v>
      </c>
      <c r="K159" s="8">
        <f>GARCH!J161</f>
        <v>-8.2226902257674147E-3</v>
      </c>
      <c r="L159" s="8">
        <f>GARCH!X161</f>
        <v>1.7950684664439064E-2</v>
      </c>
      <c r="M159" s="8">
        <f>GARCH!AE161</f>
        <v>1.1168080758741517E-3</v>
      </c>
      <c r="N159" s="8">
        <f>GARCH!AL161</f>
        <v>1.6072108247577158E-2</v>
      </c>
      <c r="O159" s="34">
        <f t="shared" si="4"/>
        <v>32791.681936637608</v>
      </c>
      <c r="Q159" s="30"/>
    </row>
    <row r="160" spans="8:17" x14ac:dyDescent="0.2">
      <c r="H160" s="13" t="str">
        <f>GARCH!AK162</f>
        <v>06/10/2023 16:00:00</v>
      </c>
      <c r="I160" s="8">
        <f>GARCH!C162</f>
        <v>1.4642713381283392E-2</v>
      </c>
      <c r="J160" s="8">
        <f>GARCH!Q162</f>
        <v>-1.0241404327476588E-2</v>
      </c>
      <c r="K160" s="8">
        <f>GARCH!J162</f>
        <v>1.5753318848493274E-2</v>
      </c>
      <c r="L160" s="8">
        <f>GARCH!X162</f>
        <v>6.2929269455538764E-3</v>
      </c>
      <c r="M160" s="8">
        <f>GARCH!AE162</f>
        <v>9.5182308404157014E-3</v>
      </c>
      <c r="N160" s="8">
        <f>GARCH!AL162</f>
        <v>2.100512908044434E-2</v>
      </c>
      <c r="O160" s="34">
        <f t="shared" si="4"/>
        <v>47475.762307261655</v>
      </c>
      <c r="Q160" s="30"/>
    </row>
    <row r="161" spans="8:17" x14ac:dyDescent="0.2">
      <c r="H161" s="13" t="str">
        <f>GARCH!AK163</f>
        <v>09/10/2023 16:00:00</v>
      </c>
      <c r="I161" s="8">
        <f>GARCH!C163</f>
        <v>8.415669058153363E-3</v>
      </c>
      <c r="J161" s="8">
        <f>GARCH!Q163</f>
        <v>2.7300677142694584E-2</v>
      </c>
      <c r="K161" s="8">
        <f>GARCH!J163</f>
        <v>2.3417386393995415E-3</v>
      </c>
      <c r="L161" s="8">
        <f>GARCH!X163</f>
        <v>-2.1617789532325248E-2</v>
      </c>
      <c r="M161" s="8">
        <f>GARCH!AE163</f>
        <v>-8.149305233074047E-3</v>
      </c>
      <c r="N161" s="8">
        <f>GARCH!AL163</f>
        <v>1.0923150809548979E-2</v>
      </c>
      <c r="O161" s="34">
        <f t="shared" si="4"/>
        <v>16011.784070330978</v>
      </c>
      <c r="Q161" s="30"/>
    </row>
    <row r="162" spans="8:17" x14ac:dyDescent="0.2">
      <c r="H162" s="13" t="str">
        <f>GARCH!AK164</f>
        <v>10/10/2023 16:00:00</v>
      </c>
      <c r="I162" s="8">
        <f>GARCH!C164</f>
        <v>-3.3577735952325274E-3</v>
      </c>
      <c r="J162" s="8">
        <f>GARCH!Q164</f>
        <v>-1.080237757328907E-3</v>
      </c>
      <c r="K162" s="8">
        <f>GARCH!J164</f>
        <v>9.4669753373267523E-3</v>
      </c>
      <c r="L162" s="8">
        <f>GARCH!X164</f>
        <v>-1.1661808901825075E-3</v>
      </c>
      <c r="M162" s="8">
        <f>GARCH!AE164</f>
        <v>1.4161799233155241E-2</v>
      </c>
      <c r="N162" s="8">
        <f>GARCH!AL164</f>
        <v>1.444004055081817E-2</v>
      </c>
      <c r="O162" s="34">
        <f t="shared" si="4"/>
        <v>27053.852398796851</v>
      </c>
      <c r="Q162" s="30"/>
    </row>
    <row r="163" spans="8:17" x14ac:dyDescent="0.2">
      <c r="H163" s="13" t="str">
        <f>GARCH!AK165</f>
        <v>11/10/2023 16:00:00</v>
      </c>
      <c r="I163" s="8">
        <f>GARCH!C165</f>
        <v>7.872957274343912E-3</v>
      </c>
      <c r="J163" s="8">
        <f>GARCH!Q165</f>
        <v>-3.3210230624744534E-2</v>
      </c>
      <c r="K163" s="8">
        <f>GARCH!J165</f>
        <v>1.7986784711835034E-2</v>
      </c>
      <c r="L163" s="8">
        <f>GARCH!X165</f>
        <v>2.2498785763509384E-2</v>
      </c>
      <c r="M163" s="8">
        <f>GARCH!AE165</f>
        <v>-1.3996852993714828E-3</v>
      </c>
      <c r="N163" s="8">
        <f>GARCH!AL165</f>
        <v>1.8152820123026634E-2</v>
      </c>
      <c r="O163" s="34">
        <f t="shared" si="4"/>
        <v>26584.526623832455</v>
      </c>
      <c r="Q163" s="30"/>
    </row>
    <row r="164" spans="8:17" x14ac:dyDescent="0.2">
      <c r="H164" s="13" t="str">
        <f>GARCH!AK166</f>
        <v>12/10/2023 16:00:00</v>
      </c>
      <c r="I164" s="8">
        <f>GARCH!C166</f>
        <v>5.0484143725527258E-3</v>
      </c>
      <c r="J164" s="8">
        <f>GARCH!Q166</f>
        <v>8.0662679271974516E-4</v>
      </c>
      <c r="K164" s="8">
        <f>GARCH!J166</f>
        <v>3.7855890150794731E-3</v>
      </c>
      <c r="L164" s="8">
        <f>GARCH!X166</f>
        <v>-1.6681433697596226E-2</v>
      </c>
      <c r="M164" s="8">
        <f>GARCH!AE166</f>
        <v>2.2508159302732722E-4</v>
      </c>
      <c r="N164" s="8">
        <f>GARCH!AL166</f>
        <v>5.6328412725671273E-3</v>
      </c>
      <c r="O164" s="34">
        <f t="shared" si="4"/>
        <v>-985.73387637485575</v>
      </c>
      <c r="Q164" s="30"/>
    </row>
    <row r="165" spans="8:17" x14ac:dyDescent="0.2">
      <c r="H165" s="13" t="str">
        <f>GARCH!AK167</f>
        <v>13/10/2023 16:00:00</v>
      </c>
      <c r="I165" s="8">
        <f>GARCH!C167</f>
        <v>-1.0346070705045956E-2</v>
      </c>
      <c r="J165" s="8">
        <f>GARCH!Q167</f>
        <v>1.7400297598955422E-2</v>
      </c>
      <c r="K165" s="8">
        <f>GARCH!J167</f>
        <v>-1.9381043085290647E-2</v>
      </c>
      <c r="L165" s="8">
        <f>GARCH!X167</f>
        <v>1.738626923040219E-3</v>
      </c>
      <c r="M165" s="8">
        <f>GARCH!AE167</f>
        <v>-4.6871365246074371E-3</v>
      </c>
      <c r="N165" s="8">
        <f>GARCH!AL167</f>
        <v>-1.7698033966919192E-2</v>
      </c>
      <c r="O165" s="34">
        <f t="shared" si="4"/>
        <v>-27477.799799889661</v>
      </c>
      <c r="Q165" s="30"/>
    </row>
    <row r="166" spans="8:17" x14ac:dyDescent="0.2">
      <c r="H166" s="13" t="str">
        <f>GARCH!AK168</f>
        <v>16/10/2023 16:00:00</v>
      </c>
      <c r="I166" s="8">
        <f>GARCH!C168</f>
        <v>-7.2713038413612155E-4</v>
      </c>
      <c r="J166" s="8">
        <f>GARCH!Q168</f>
        <v>8.1345680149871973E-3</v>
      </c>
      <c r="K166" s="8">
        <f>GARCH!J168</f>
        <v>2.104217303536712E-2</v>
      </c>
      <c r="L166" s="8">
        <f>GARCH!X168</f>
        <v>1.1574075366118592E-3</v>
      </c>
      <c r="M166" s="8">
        <f>GARCH!AE168</f>
        <v>7.8329708918424782E-3</v>
      </c>
      <c r="N166" s="8">
        <f>GARCH!AL168</f>
        <v>2.7244440588041714E-2</v>
      </c>
      <c r="O166" s="34">
        <f t="shared" si="4"/>
        <v>53903.691402261873</v>
      </c>
      <c r="Q166" s="30"/>
    </row>
    <row r="167" spans="8:17" x14ac:dyDescent="0.2">
      <c r="H167" s="13" t="str">
        <f>GARCH!AK169</f>
        <v>17/10/2023 16:00:00</v>
      </c>
      <c r="I167" s="8">
        <f>GARCH!C169</f>
        <v>-8.8235040094095368E-3</v>
      </c>
      <c r="J167" s="8">
        <f>GARCH!Q169</f>
        <v>1.3153737807191196E-2</v>
      </c>
      <c r="K167" s="8">
        <f>GARCH!J169</f>
        <v>-8.1812440265217699E-3</v>
      </c>
      <c r="L167" s="8">
        <f>GARCH!X169</f>
        <v>-3.59179027645984E-2</v>
      </c>
      <c r="M167" s="8">
        <f>GARCH!AE169</f>
        <v>1.519435361384145E-3</v>
      </c>
      <c r="N167" s="8">
        <f>GARCH!AL169</f>
        <v>2.7352782247476674E-3</v>
      </c>
      <c r="O167" s="34">
        <f t="shared" si="4"/>
        <v>-29595.166172672245</v>
      </c>
      <c r="Q167" s="30"/>
    </row>
    <row r="168" spans="8:17" x14ac:dyDescent="0.2">
      <c r="H168" s="13" t="str">
        <f>GARCH!AK170</f>
        <v>18/10/2023 16:00:00</v>
      </c>
      <c r="I168" s="8">
        <f>GARCH!C170</f>
        <v>-7.4223406561697352E-3</v>
      </c>
      <c r="J168" s="8">
        <f>GARCH!Q170</f>
        <v>7.9047096689607646E-3</v>
      </c>
      <c r="K168" s="8">
        <f>GARCH!J170</f>
        <v>-2.5733315187028146E-2</v>
      </c>
      <c r="L168" s="8">
        <f>GARCH!X170</f>
        <v>7.168489478612497E-3</v>
      </c>
      <c r="M168" s="8">
        <f>GARCH!AE170</f>
        <v>-2.1535965281827798E-2</v>
      </c>
      <c r="N168" s="8">
        <f>GARCH!AL170</f>
        <v>-9.2617075732735164E-3</v>
      </c>
      <c r="O168" s="34">
        <f t="shared" si="4"/>
        <v>-40733.441292271607</v>
      </c>
      <c r="Q168" s="30"/>
    </row>
    <row r="169" spans="8:17" x14ac:dyDescent="0.2">
      <c r="H169" s="13" t="str">
        <f>GARCH!AK171</f>
        <v>19/10/2023 16:00:00</v>
      </c>
      <c r="I169" s="8">
        <f>GARCH!C171</f>
        <v>-2.1633939550734318E-3</v>
      </c>
      <c r="J169" s="8">
        <f>GARCH!Q171</f>
        <v>1.0650258387918587E-3</v>
      </c>
      <c r="K169" s="8">
        <f>GARCH!J171</f>
        <v>2.1050177343760212E-3</v>
      </c>
      <c r="L169" s="8">
        <f>GARCH!X171</f>
        <v>-3.1748698314580416E-2</v>
      </c>
      <c r="M169" s="8">
        <f>GARCH!AE171</f>
        <v>-1.3673588364992254E-2</v>
      </c>
      <c r="N169" s="8">
        <f>GARCH!AL171</f>
        <v>-1.5454379471024555E-2</v>
      </c>
      <c r="O169" s="34">
        <f t="shared" si="4"/>
        <v>-49891.68044375231</v>
      </c>
      <c r="Q169" s="30"/>
    </row>
    <row r="170" spans="8:17" x14ac:dyDescent="0.2">
      <c r="H170" s="13" t="str">
        <f>GARCH!AK172</f>
        <v>20/10/2023 16:00:00</v>
      </c>
      <c r="I170" s="8">
        <f>GARCH!C172</f>
        <v>-1.4813384501607393E-2</v>
      </c>
      <c r="J170" s="8">
        <f>GARCH!Q172</f>
        <v>-1.351492603695215E-2</v>
      </c>
      <c r="K170" s="8">
        <f>GARCH!J172</f>
        <v>-2.547757791592873E-2</v>
      </c>
      <c r="L170" s="8">
        <f>GARCH!X172</f>
        <v>-4.6189458562945285E-3</v>
      </c>
      <c r="M170" s="8">
        <f>GARCH!AE172</f>
        <v>-8.9605406086489658E-3</v>
      </c>
      <c r="N170" s="8">
        <f>GARCH!AL172</f>
        <v>-1.9347747831392446E-2</v>
      </c>
      <c r="O170" s="34">
        <f t="shared" si="4"/>
        <v>-72277.602292353506</v>
      </c>
      <c r="Q170" s="30"/>
    </row>
    <row r="171" spans="8:17" x14ac:dyDescent="0.2">
      <c r="H171" s="13" t="str">
        <f>GARCH!AK173</f>
        <v>23/10/2023 16:00:00</v>
      </c>
      <c r="I171" s="8">
        <f>GARCH!C173</f>
        <v>6.9388229914837116E-4</v>
      </c>
      <c r="J171" s="8">
        <f>GARCH!Q173</f>
        <v>-3.7560520376500893E-2</v>
      </c>
      <c r="K171" s="8">
        <f>GARCH!J173</f>
        <v>1.1043690679411661E-2</v>
      </c>
      <c r="L171" s="8">
        <f>GARCH!X173</f>
        <v>-2.5001302205417155E-2</v>
      </c>
      <c r="M171" s="8">
        <f>GARCH!AE173</f>
        <v>-1.9268832125842912E-3</v>
      </c>
      <c r="N171" s="8">
        <f>GARCH!AL173</f>
        <v>8.9202087387984751E-5</v>
      </c>
      <c r="O171" s="34">
        <f t="shared" si="4"/>
        <v>-43884.942273795263</v>
      </c>
      <c r="Q171" s="30"/>
    </row>
    <row r="172" spans="8:17" x14ac:dyDescent="0.2">
      <c r="H172" s="13" t="str">
        <f>GARCH!AK174</f>
        <v>24/10/2023 16:00:00</v>
      </c>
      <c r="I172" s="8">
        <f>GARCH!C174</f>
        <v>2.5401237535023851E-3</v>
      </c>
      <c r="J172" s="8">
        <f>GARCH!Q174</f>
        <v>-2.540079209288066E-2</v>
      </c>
      <c r="K172" s="8">
        <f>GARCH!J174</f>
        <v>1.5679217409913411E-2</v>
      </c>
      <c r="L172" s="8">
        <f>GARCH!X174</f>
        <v>2.7159465521888082E-2</v>
      </c>
      <c r="M172" s="8">
        <f>GARCH!AE174</f>
        <v>8.4092997310713288E-3</v>
      </c>
      <c r="N172" s="8">
        <f>GARCH!AL174</f>
        <v>1.9083536993120105E-2</v>
      </c>
      <c r="O172" s="34">
        <f t="shared" si="4"/>
        <v>39559.042763845544</v>
      </c>
      <c r="Q172" s="30"/>
    </row>
    <row r="173" spans="8:17" x14ac:dyDescent="0.2">
      <c r="H173" s="13" t="str">
        <f>GARCH!AK175</f>
        <v>25/10/2023 16:00:00</v>
      </c>
      <c r="I173" s="8">
        <f>GARCH!C175</f>
        <v>-1.3583537353133628E-2</v>
      </c>
      <c r="J173" s="8">
        <f>GARCH!Q175</f>
        <v>-4.9916908972411078E-3</v>
      </c>
      <c r="K173" s="8">
        <f>GARCH!J175</f>
        <v>-5.7387218519544911E-2</v>
      </c>
      <c r="L173" s="8">
        <f>GARCH!X175</f>
        <v>-1.8337732192740271E-2</v>
      </c>
      <c r="M173" s="8">
        <f>GARCH!AE175</f>
        <v>-1.551951890607492E-3</v>
      </c>
      <c r="N173" s="8">
        <f>GARCH!AL175</f>
        <v>-1.9797376587990405E-2</v>
      </c>
      <c r="O173" s="34">
        <f t="shared" si="4"/>
        <v>-96374.589534381506</v>
      </c>
      <c r="Q173" s="30"/>
    </row>
    <row r="174" spans="8:17" x14ac:dyDescent="0.2">
      <c r="H174" s="13" t="str">
        <f>GARCH!AK176</f>
        <v>26/10/2023 16:00:00</v>
      </c>
      <c r="I174" s="8">
        <f>GARCH!C176</f>
        <v>-2.4913268142836346E-2</v>
      </c>
      <c r="J174" s="8">
        <f>GARCH!Q176</f>
        <v>-7.2114149362541603E-3</v>
      </c>
      <c r="K174" s="8">
        <f>GARCH!J176</f>
        <v>-1.5106528978223718E-2</v>
      </c>
      <c r="L174" s="8">
        <f>GARCH!X176</f>
        <v>-9.7445456631450322E-2</v>
      </c>
      <c r="M174" s="8">
        <f>GARCH!AE176</f>
        <v>-5.7866721402983622E-2</v>
      </c>
      <c r="N174" s="8">
        <f>GARCH!AL176</f>
        <v>6.1401750197929298E-3</v>
      </c>
      <c r="O174" s="34">
        <f t="shared" si="4"/>
        <v>-163669.34589329603</v>
      </c>
      <c r="Q174" s="30"/>
    </row>
    <row r="175" spans="8:17" x14ac:dyDescent="0.2">
      <c r="H175" s="13" t="str">
        <f>GARCH!AK177</f>
        <v>27/10/2023 16:00:00</v>
      </c>
      <c r="I175" s="8">
        <f>GARCH!C177</f>
        <v>7.937733778979876E-3</v>
      </c>
      <c r="J175" s="8">
        <f>GARCH!Q177</f>
        <v>-6.9570005455761474E-2</v>
      </c>
      <c r="K175" s="8">
        <f>GARCH!J177</f>
        <v>6.6094974201954482E-2</v>
      </c>
      <c r="L175" s="8">
        <f>GARCH!X177</f>
        <v>1.8500013743920209E-2</v>
      </c>
      <c r="M175" s="8">
        <f>GARCH!AE177</f>
        <v>-1.399810842432071E-3</v>
      </c>
      <c r="N175" s="8">
        <f>GARCH!AL177</f>
        <v>-1.7360614985466861E-2</v>
      </c>
      <c r="O175" s="34">
        <f t="shared" si="4"/>
        <v>3501.908700995129</v>
      </c>
      <c r="Q175" s="30"/>
    </row>
    <row r="176" spans="8:17" x14ac:dyDescent="0.2">
      <c r="H176" s="13" t="str">
        <f>GARCH!AK178</f>
        <v>30/10/2023 16:00:00</v>
      </c>
      <c r="I176" s="8">
        <f>GARCH!C178</f>
        <v>1.2230219504221885E-2</v>
      </c>
      <c r="J176" s="8">
        <f>GARCH!Q178</f>
        <v>1.1981964035478564E-2</v>
      </c>
      <c r="K176" s="8">
        <f>GARCH!J178</f>
        <v>3.8169348315714856E-2</v>
      </c>
      <c r="L176" s="8">
        <f>GARCH!X178</f>
        <v>7.0123709558382222E-2</v>
      </c>
      <c r="M176" s="8">
        <f>GARCH!AE178</f>
        <v>2.2648625945229903E-2</v>
      </c>
      <c r="N176" s="8">
        <f>GARCH!AL178</f>
        <v>2.0107017597681971E-2</v>
      </c>
      <c r="O176" s="34">
        <f t="shared" si="4"/>
        <v>146050.73746392448</v>
      </c>
      <c r="Q176" s="30"/>
    </row>
    <row r="177" spans="8:17" x14ac:dyDescent="0.2">
      <c r="H177" s="13" t="str">
        <f>GARCH!AK179</f>
        <v>31/10/2023 16:00:00</v>
      </c>
      <c r="I177" s="8">
        <f>GARCH!C179</f>
        <v>2.8147558606344122E-3</v>
      </c>
      <c r="J177" s="8">
        <f>GARCH!Q179</f>
        <v>-2.4672755988175464E-3</v>
      </c>
      <c r="K177" s="8">
        <f>GARCH!J179</f>
        <v>2.8592946493068388E-3</v>
      </c>
      <c r="L177" s="8">
        <f>GARCH!X179</f>
        <v>-4.036060308735915E-2</v>
      </c>
      <c r="M177" s="8">
        <f>GARCH!AE179</f>
        <v>1.0497311826924743E-2</v>
      </c>
      <c r="N177" s="8">
        <f>GARCH!AL179</f>
        <v>-9.7366681735117837E-4</v>
      </c>
      <c r="O177" s="34">
        <f t="shared" si="4"/>
        <v>-23025.152638884905</v>
      </c>
      <c r="Q177" s="30"/>
    </row>
    <row r="178" spans="8:17" x14ac:dyDescent="0.2">
      <c r="H178" s="13" t="str">
        <f>GARCH!AK180</f>
        <v>01/11/2023 16:00:00</v>
      </c>
      <c r="I178" s="8">
        <f>GARCH!C180</f>
        <v>1.8565248657311163E-2</v>
      </c>
      <c r="J178" s="8">
        <f>GARCH!Q180</f>
        <v>-1.2081193504448419E-2</v>
      </c>
      <c r="K178" s="8">
        <f>GARCH!J180</f>
        <v>2.8955334729660023E-2</v>
      </c>
      <c r="L178" s="8">
        <f>GARCH!X180</f>
        <v>3.8777071481714886E-2</v>
      </c>
      <c r="M178" s="8">
        <f>GARCH!AE180</f>
        <v>3.8983302481653539E-3</v>
      </c>
      <c r="N178" s="8">
        <f>GARCH!AL180</f>
        <v>1.6947325749818512E-2</v>
      </c>
      <c r="O178" s="34">
        <f t="shared" si="4"/>
        <v>79218.431135184597</v>
      </c>
      <c r="Q178" s="30"/>
    </row>
    <row r="179" spans="8:17" x14ac:dyDescent="0.2">
      <c r="H179" s="13" t="str">
        <f>GARCH!AK181</f>
        <v>02/11/2023 16:00:00</v>
      </c>
      <c r="I179" s="8">
        <f>GARCH!C181</f>
        <v>2.0482026814284352E-2</v>
      </c>
      <c r="J179" s="8">
        <f>GARCH!Q181</f>
        <v>3.2659868015712364E-2</v>
      </c>
      <c r="K179" s="8">
        <f>GARCH!J181</f>
        <v>7.7798770999360752E-3</v>
      </c>
      <c r="L179" s="8">
        <f>GARCH!X181</f>
        <v>1.0091539442022989E-2</v>
      </c>
      <c r="M179" s="8">
        <f>GARCH!AE181</f>
        <v>1.280737023351493E-2</v>
      </c>
      <c r="N179" s="8">
        <f>GARCH!AL181</f>
        <v>2.0169620135403767E-2</v>
      </c>
      <c r="O179" s="34">
        <f t="shared" si="4"/>
        <v>86658.584784062055</v>
      </c>
      <c r="Q179" s="30"/>
    </row>
    <row r="180" spans="8:17" x14ac:dyDescent="0.2">
      <c r="H180" s="13" t="str">
        <f>GARCH!AK182</f>
        <v>03/11/2023 16:00:00</v>
      </c>
      <c r="I180" s="8">
        <f>GARCH!C182</f>
        <v>-5.1945235655890959E-3</v>
      </c>
      <c r="J180" s="8">
        <f>GARCH!Q182</f>
        <v>-7.760608507963793E-3</v>
      </c>
      <c r="K180" s="8">
        <f>GARCH!J182</f>
        <v>3.8312838277419024E-3</v>
      </c>
      <c r="L180" s="8">
        <f>GARCH!X182</f>
        <v>1.9882605886568944E-2</v>
      </c>
      <c r="M180" s="8">
        <f>GARCH!AE182</f>
        <v>8.7416327926036121E-3</v>
      </c>
      <c r="N180" s="8">
        <f>GARCH!AL182</f>
        <v>-1.0245027789299865E-3</v>
      </c>
      <c r="O180" s="34">
        <f t="shared" si="4"/>
        <v>15396.573045359652</v>
      </c>
      <c r="Q180" s="30"/>
    </row>
    <row r="181" spans="8:17" x14ac:dyDescent="0.2">
      <c r="H181" s="13" t="str">
        <f>GARCH!AK183</f>
        <v>06/11/2023 16:00:00</v>
      </c>
      <c r="I181" s="8">
        <f>GARCH!C183</f>
        <v>1.4499523438351727E-2</v>
      </c>
      <c r="J181" s="8">
        <f>GARCH!Q183</f>
        <v>-4.1410737701691423E-3</v>
      </c>
      <c r="K181" s="8">
        <f>GARCH!J183</f>
        <v>8.1914663685019023E-3</v>
      </c>
      <c r="L181" s="8">
        <f>GARCH!X183</f>
        <v>3.6843762894154201E-3</v>
      </c>
      <c r="M181" s="8">
        <f>GARCH!AE183</f>
        <v>2.8489659741268554E-4</v>
      </c>
      <c r="N181" s="8">
        <f>GARCH!AL183</f>
        <v>6.3379354646036681E-2</v>
      </c>
      <c r="O181" s="34">
        <f t="shared" si="4"/>
        <v>71582.11964129105</v>
      </c>
      <c r="Q181" s="30"/>
    </row>
    <row r="182" spans="8:17" x14ac:dyDescent="0.2">
      <c r="H182" s="13" t="str">
        <f>GARCH!AK184</f>
        <v>07/11/2023 16:00:00</v>
      </c>
      <c r="I182" s="8">
        <f>GARCH!C184</f>
        <v>1.4347289450206285E-2</v>
      </c>
      <c r="J182" s="8">
        <f>GARCH!Q184</f>
        <v>-1.777611064026257E-2</v>
      </c>
      <c r="K182" s="8">
        <f>GARCH!J184</f>
        <v>2.1031045987995243E-2</v>
      </c>
      <c r="L182" s="8">
        <f>GARCH!X184</f>
        <v>-1.8404913170871554E-3</v>
      </c>
      <c r="M182" s="8">
        <f>GARCH!AE184</f>
        <v>6.9933061808466132E-3</v>
      </c>
      <c r="N182" s="8">
        <f>GARCH!AL184</f>
        <v>-3.9743578918609253E-2</v>
      </c>
      <c r="O182" s="34">
        <f t="shared" si="4"/>
        <v>-14157.116047425698</v>
      </c>
      <c r="Q182" s="30"/>
    </row>
    <row r="183" spans="8:17" x14ac:dyDescent="0.2">
      <c r="H183" s="13" t="str">
        <f>GARCH!AK185</f>
        <v>08/11/2023 16:00:00</v>
      </c>
      <c r="I183" s="8">
        <f>GARCH!C185</f>
        <v>5.8676925227720564E-3</v>
      </c>
      <c r="J183" s="8">
        <f>GARCH!Q185</f>
        <v>-1.4016477160598343E-2</v>
      </c>
      <c r="K183" s="8">
        <f>GARCH!J185</f>
        <v>-4.4243198684398065E-3</v>
      </c>
      <c r="L183" s="8">
        <f>GARCH!X185</f>
        <v>3.6776014479770799E-3</v>
      </c>
      <c r="M183" s="8">
        <f>GARCH!AE185</f>
        <v>2.1321148115793788E-3</v>
      </c>
      <c r="N183" s="8">
        <f>GARCH!AL185</f>
        <v>1.0869221297834563E-2</v>
      </c>
      <c r="O183" s="34">
        <f t="shared" si="4"/>
        <v>3421.5275426041071</v>
      </c>
      <c r="Q183" s="30"/>
    </row>
    <row r="184" spans="8:17" x14ac:dyDescent="0.2">
      <c r="H184" s="13" t="str">
        <f>GARCH!AK186</f>
        <v>09/11/2023 16:00:00</v>
      </c>
      <c r="I184" s="8">
        <f>GARCH!C186</f>
        <v>-2.6279785176610655E-3</v>
      </c>
      <c r="J184" s="8">
        <f>GARCH!Q186</f>
        <v>-3.2355658810385734E-3</v>
      </c>
      <c r="K184" s="8">
        <f>GARCH!J186</f>
        <v>-1.0471299867295478E-2</v>
      </c>
      <c r="L184" s="8">
        <f>GARCH!X186</f>
        <v>2.1187233219444063E-2</v>
      </c>
      <c r="M184" s="8">
        <f>GARCH!AE186</f>
        <v>-4.4749708193215316E-3</v>
      </c>
      <c r="N184" s="8">
        <f>GARCH!AL186</f>
        <v>-4.5490339395507211E-3</v>
      </c>
      <c r="O184" s="34">
        <f t="shared" si="4"/>
        <v>-3476.3465045194225</v>
      </c>
      <c r="Q184" s="30"/>
    </row>
    <row r="185" spans="8:17" x14ac:dyDescent="0.2">
      <c r="H185" s="13" t="str">
        <f>GARCH!AK187</f>
        <v>10/11/2023 16:00:00</v>
      </c>
      <c r="I185" s="8">
        <f>GARCH!C187</f>
        <v>2.1638001552667766E-2</v>
      </c>
      <c r="J185" s="8">
        <f>GARCH!Q187</f>
        <v>7.0904856714838135E-3</v>
      </c>
      <c r="K185" s="8">
        <f>GARCH!J187</f>
        <v>2.0834086902842053E-2</v>
      </c>
      <c r="L185" s="8">
        <f>GARCH!X187</f>
        <v>1.8398145063540816E-2</v>
      </c>
      <c r="M185" s="8">
        <f>GARCH!AE187</f>
        <v>1.641266997819792E-2</v>
      </c>
      <c r="N185" s="8">
        <f>GARCH!AL187</f>
        <v>9.4060099416237875E-3</v>
      </c>
      <c r="O185" s="34">
        <f t="shared" si="4"/>
        <v>78149.499258630123</v>
      </c>
      <c r="Q185" s="30"/>
    </row>
    <row r="186" spans="8:17" x14ac:dyDescent="0.2">
      <c r="H186" s="13" t="str">
        <f>GARCH!AK188</f>
        <v>13/11/2023 16:00:00</v>
      </c>
      <c r="I186" s="8">
        <f>GARCH!C188</f>
        <v>-8.6207430439069754E-3</v>
      </c>
      <c r="J186" s="8">
        <f>GARCH!Q188</f>
        <v>7.3183808076799223E-3</v>
      </c>
      <c r="K186" s="8">
        <f>GARCH!J188</f>
        <v>-6.7796869853788038E-3</v>
      </c>
      <c r="L186" s="8">
        <f>GARCH!X188</f>
        <v>4.1079869976950413E-3</v>
      </c>
      <c r="M186" s="8">
        <f>GARCH!AE188</f>
        <v>-7.6071659539829567E-5</v>
      </c>
      <c r="N186" s="8">
        <f>GARCH!AL188</f>
        <v>-4.1069449014573582E-4</v>
      </c>
      <c r="O186" s="34">
        <f t="shared" si="4"/>
        <v>-3717.3569779969835</v>
      </c>
      <c r="Q186" s="30"/>
    </row>
    <row r="187" spans="8:17" x14ac:dyDescent="0.2">
      <c r="H187" s="13" t="str">
        <f>GARCH!AK189</f>
        <v>14/11/2023 16:00:00</v>
      </c>
      <c r="I187" s="8">
        <f>GARCH!C189</f>
        <v>1.4184634991956381E-2</v>
      </c>
      <c r="J187" s="8">
        <f>GARCH!Q189</f>
        <v>7.2652109914124324E-3</v>
      </c>
      <c r="K187" s="8">
        <f>GARCH!J189</f>
        <v>2.2262440280529972E-2</v>
      </c>
      <c r="L187" s="8">
        <f>GARCH!X189</f>
        <v>1.5112173680133017E-2</v>
      </c>
      <c r="M187" s="8">
        <f>GARCH!AE189</f>
        <v>8.3333815591442404E-3</v>
      </c>
      <c r="N187" s="8">
        <f>GARCH!AL189</f>
        <v>3.8677073408677765E-2</v>
      </c>
      <c r="O187" s="34">
        <f t="shared" si="4"/>
        <v>88195.762426544825</v>
      </c>
      <c r="Q187" s="30"/>
    </row>
    <row r="188" spans="8:17" x14ac:dyDescent="0.2">
      <c r="H188" s="13" t="str">
        <f>GARCH!AK190</f>
        <v>15/11/2023 16:00:00</v>
      </c>
      <c r="I188" s="8">
        <f>GARCH!C190</f>
        <v>3.0363587051535548E-3</v>
      </c>
      <c r="J188" s="8">
        <f>GARCH!Q190</f>
        <v>3.5098621765459652E-3</v>
      </c>
      <c r="K188" s="8">
        <f>GARCH!J190</f>
        <v>-1.7993565048012639E-2</v>
      </c>
      <c r="L188" s="8">
        <f>GARCH!X190</f>
        <v>3.4552294669185778E-3</v>
      </c>
      <c r="M188" s="8">
        <f>GARCH!AE190</f>
        <v>-2.0642440116186269E-3</v>
      </c>
      <c r="N188" s="8">
        <f>GARCH!AL190</f>
        <v>-3.6461324276801932E-2</v>
      </c>
      <c r="O188" s="34">
        <f t="shared" si="4"/>
        <v>-38764.735823179246</v>
      </c>
      <c r="Q188" s="30"/>
    </row>
    <row r="189" spans="8:17" x14ac:dyDescent="0.2">
      <c r="H189" s="13" t="str">
        <f>GARCH!AK191</f>
        <v>16/11/2023 16:00:00</v>
      </c>
      <c r="I189" s="8">
        <f>GARCH!C191</f>
        <v>9.0014374597603957E-3</v>
      </c>
      <c r="J189" s="8">
        <f>GARCH!Q191</f>
        <v>-2.6382346614418802E-2</v>
      </c>
      <c r="K189" s="8">
        <f>GARCH!J191</f>
        <v>-2.5871426520079309E-3</v>
      </c>
      <c r="L189" s="8">
        <f>GARCH!X191</f>
        <v>-2.8748023771358179E-4</v>
      </c>
      <c r="M189" s="8">
        <f>GARCH!AE191</f>
        <v>6.8016074568022565E-4</v>
      </c>
      <c r="N189" s="8">
        <f>GARCH!AL191</f>
        <v>-2.6266123612884245E-3</v>
      </c>
      <c r="O189" s="34">
        <f t="shared" si="4"/>
        <v>-18501.653049990098</v>
      </c>
      <c r="Q189" s="30"/>
    </row>
    <row r="190" spans="8:17" x14ac:dyDescent="0.2">
      <c r="H190" s="13" t="str">
        <f>GARCH!AK192</f>
        <v>17/11/2023 16:00:00</v>
      </c>
      <c r="I190" s="8">
        <f>GARCH!C192</f>
        <v>-1.0542962582250905E-4</v>
      </c>
      <c r="J190" s="8">
        <f>GARCH!Q192</f>
        <v>1.8796626493160506E-2</v>
      </c>
      <c r="K190" s="8">
        <f>GARCH!J192</f>
        <v>1.6319239982157407E-2</v>
      </c>
      <c r="L190" s="8">
        <f>GARCH!X192</f>
        <v>1.3139292141841803E-2</v>
      </c>
      <c r="M190" s="8">
        <f>GARCH!AE192</f>
        <v>8.0261278613221361E-3</v>
      </c>
      <c r="N190" s="8">
        <f>GARCH!AL192</f>
        <v>1.6436554935104483E-4</v>
      </c>
      <c r="O190" s="34">
        <f t="shared" si="4"/>
        <v>46950.185335008646</v>
      </c>
      <c r="Q190" s="30"/>
    </row>
    <row r="191" spans="8:17" x14ac:dyDescent="0.2">
      <c r="H191" s="13" t="str">
        <f>GARCH!AK193</f>
        <v>20/11/2023 16:00:00</v>
      </c>
      <c r="I191" s="8">
        <f>GARCH!C193</f>
        <v>9.2355171846718407E-3</v>
      </c>
      <c r="J191" s="8">
        <f>GARCH!Q193</f>
        <v>-5.5393991168591582E-4</v>
      </c>
      <c r="K191" s="8">
        <f>GARCH!J193</f>
        <v>6.5222846298663957E-3</v>
      </c>
      <c r="L191" s="8">
        <f>GARCH!X193</f>
        <v>1.5486723709955507E-2</v>
      </c>
      <c r="M191" s="8">
        <f>GARCH!AE193</f>
        <v>1.0190221147788238E-2</v>
      </c>
      <c r="N191" s="8">
        <f>GARCH!AL193</f>
        <v>4.8366696739251458E-3</v>
      </c>
      <c r="O191" s="34">
        <f t="shared" si="4"/>
        <v>38097.897028767671</v>
      </c>
      <c r="Q191" s="30"/>
    </row>
    <row r="192" spans="8:17" x14ac:dyDescent="0.2">
      <c r="H192" s="13" t="str">
        <f>GARCH!AK194</f>
        <v>21/11/2023 16:00:00</v>
      </c>
      <c r="I192" s="8">
        <f>GARCH!C194</f>
        <v>-4.2398451328168225E-3</v>
      </c>
      <c r="J192" s="8">
        <f>GARCH!Q194</f>
        <v>-2.3576739303404564E-3</v>
      </c>
      <c r="K192" s="8">
        <f>GARCH!J194</f>
        <v>-1.5378022593238741E-2</v>
      </c>
      <c r="L192" s="8">
        <f>GARCH!X194</f>
        <v>-2.3750056098115042E-2</v>
      </c>
      <c r="M192" s="8">
        <f>GARCH!AE194</f>
        <v>1.1188412034666861E-2</v>
      </c>
      <c r="N192" s="8">
        <f>GARCH!AL194</f>
        <v>1.879162283445401E-3</v>
      </c>
      <c r="O192" s="34">
        <f t="shared" si="4"/>
        <v>-27215.019530332327</v>
      </c>
      <c r="Q192" s="30"/>
    </row>
    <row r="193" spans="8:17" x14ac:dyDescent="0.2">
      <c r="H193" s="13" t="str">
        <f>GARCH!AK195</f>
        <v>22/11/2023 16:00:00</v>
      </c>
      <c r="I193" s="8">
        <f>GARCH!C195</f>
        <v>3.5083162048033414E-3</v>
      </c>
      <c r="J193" s="8">
        <f>GARCH!Q195</f>
        <v>2.0113055987977576E-3</v>
      </c>
      <c r="K193" s="8">
        <f>GARCH!J195</f>
        <v>1.9339235258230576E-2</v>
      </c>
      <c r="L193" s="8">
        <f>GARCH!X195</f>
        <v>1.4486831966242508E-2</v>
      </c>
      <c r="M193" s="8">
        <f>GARCH!AE195</f>
        <v>3.3688148255169212E-3</v>
      </c>
      <c r="N193" s="8">
        <f>GARCH!AL195</f>
        <v>6.0221536167202527E-3</v>
      </c>
      <c r="O193" s="34">
        <f t="shared" si="4"/>
        <v>40613.881225259465</v>
      </c>
      <c r="Q193" s="30"/>
    </row>
    <row r="194" spans="8:17" x14ac:dyDescent="0.2">
      <c r="H194" s="13" t="str">
        <f>GARCH!AK196</f>
        <v>24/11/2023 13:05:00</v>
      </c>
      <c r="I194" s="8">
        <f>GARCH!C196</f>
        <v>-7.0289840383322283E-3</v>
      </c>
      <c r="J194" s="8">
        <f>GARCH!Q196</f>
        <v>3.9415049471646811E-3</v>
      </c>
      <c r="K194" s="8">
        <f>GARCH!J196</f>
        <v>2.0446413429564512E-4</v>
      </c>
      <c r="L194" s="8">
        <f>GARCH!X196</f>
        <v>-6.7911975780018449E-3</v>
      </c>
      <c r="M194" s="8">
        <f>GARCH!AE196</f>
        <v>5.2744917682356791E-3</v>
      </c>
      <c r="N194" s="8">
        <f>GARCH!AL196</f>
        <v>4.9370825871153266E-3</v>
      </c>
      <c r="O194" s="34">
        <f t="shared" si="4"/>
        <v>447.80151706438301</v>
      </c>
      <c r="Q194" s="30"/>
    </row>
    <row r="195" spans="8:17" x14ac:dyDescent="0.2">
      <c r="H195" s="13" t="str">
        <f>GARCH!AK197</f>
        <v>27/11/2023 16:00:00</v>
      </c>
      <c r="I195" s="8">
        <f>GARCH!C197</f>
        <v>-9.4796720812947511E-4</v>
      </c>
      <c r="J195" s="8">
        <f>GARCH!Q197</f>
        <v>-3.7336695520488379E-3</v>
      </c>
      <c r="K195" s="8">
        <f>GARCH!J197</f>
        <v>6.7239700476683642E-3</v>
      </c>
      <c r="L195" s="8">
        <f>GARCH!X197</f>
        <v>1.2976204643748667E-2</v>
      </c>
      <c r="M195" s="8">
        <f>GARCH!AE197</f>
        <v>-8.5944020554015576E-3</v>
      </c>
      <c r="N195" s="8">
        <f>GARCH!AL197</f>
        <v>9.9615219629504703E-3</v>
      </c>
      <c r="O195" s="34">
        <f t="shared" si="4"/>
        <v>13654.714865656362</v>
      </c>
      <c r="Q195" s="30"/>
    </row>
    <row r="196" spans="8:17" x14ac:dyDescent="0.2">
      <c r="H196" s="13" t="str">
        <f>GARCH!AK198</f>
        <v>28/11/2023 16:00:00</v>
      </c>
      <c r="I196" s="8">
        <f>GARCH!C198</f>
        <v>3.2089246084366536E-3</v>
      </c>
      <c r="J196" s="8">
        <f>GARCH!Q198</f>
        <v>7.9346329975993075E-3</v>
      </c>
      <c r="K196" s="8">
        <f>GARCH!J198</f>
        <v>-4.7496357439508335E-3</v>
      </c>
      <c r="L196" s="8">
        <f>GARCH!X198</f>
        <v>-6.7491819749284495E-3</v>
      </c>
      <c r="M196" s="8">
        <f>GARCH!AE198</f>
        <v>9.7801902324774192E-5</v>
      </c>
      <c r="N196" s="8">
        <f>GARCH!AL198</f>
        <v>-5.2093886592643381E-3</v>
      </c>
      <c r="O196" s="34">
        <f t="shared" si="4"/>
        <v>-4555.7057248190722</v>
      </c>
      <c r="Q196" s="30"/>
    </row>
    <row r="197" spans="8:17" x14ac:dyDescent="0.2">
      <c r="H197" s="13" t="str">
        <f>GARCH!AK199</f>
        <v>29/11/2023 16:00:00</v>
      </c>
      <c r="I197" s="8">
        <f>GARCH!C199</f>
        <v>-5.4243490824511988E-3</v>
      </c>
      <c r="J197" s="8">
        <f>GARCH!Q199</f>
        <v>-1.1056708590105015E-2</v>
      </c>
      <c r="K197" s="8">
        <f>GARCH!J199</f>
        <v>-4.840643506955602E-3</v>
      </c>
      <c r="L197" s="8">
        <f>GARCH!X199</f>
        <v>9.2684275340462838E-3</v>
      </c>
      <c r="M197" s="8">
        <f>GARCH!AE199</f>
        <v>1.9784332870274057E-3</v>
      </c>
      <c r="N197" s="8">
        <f>GARCH!AL199</f>
        <v>-3.1590595752341584E-2</v>
      </c>
      <c r="O197" s="34">
        <f t="shared" si="4"/>
        <v>-34721.196758983089</v>
      </c>
      <c r="Q197" s="30"/>
    </row>
    <row r="198" spans="8:17" x14ac:dyDescent="0.2">
      <c r="H198" s="13" t="str">
        <f>GARCH!AK200</f>
        <v>30/11/2023 16:00:00</v>
      </c>
      <c r="I198" s="8">
        <f>GARCH!C200</f>
        <v>3.0581063588208724E-3</v>
      </c>
      <c r="J198" s="8">
        <f>GARCH!Q200</f>
        <v>-2.1564475679584786E-3</v>
      </c>
      <c r="K198" s="8">
        <f>GARCH!J200</f>
        <v>-1.5731339381875487E-3</v>
      </c>
      <c r="L198" s="8">
        <f>GARCH!X200</f>
        <v>2.0750502455841386E-2</v>
      </c>
      <c r="M198" s="8">
        <f>GARCH!AE200</f>
        <v>9.7372225665325555E-3</v>
      </c>
      <c r="N198" s="8">
        <f>GARCH!AL200</f>
        <v>3.8076364188409455E-3</v>
      </c>
      <c r="O198" s="34">
        <f t="shared" si="4"/>
        <v>28019.90524490811</v>
      </c>
      <c r="Q198" s="30"/>
    </row>
    <row r="199" spans="8:17" x14ac:dyDescent="0.2">
      <c r="H199" s="13" t="str">
        <f>GARCH!AK201</f>
        <v>01/12/2023 16:00:00</v>
      </c>
      <c r="I199" s="8">
        <f>GARCH!C201</f>
        <v>6.7683041242681341E-3</v>
      </c>
      <c r="J199" s="8">
        <f>GARCH!Q201</f>
        <v>8.3908817263874443E-3</v>
      </c>
      <c r="K199" s="8">
        <f>GARCH!J201</f>
        <v>6.4137774451431904E-3</v>
      </c>
      <c r="L199" s="8">
        <f>GARCH!X201</f>
        <v>1.6415872359518593E-3</v>
      </c>
      <c r="M199" s="8">
        <f>GARCH!AE201</f>
        <v>1.2798997146821682E-3</v>
      </c>
      <c r="N199" s="8">
        <f>GARCH!AL201</f>
        <v>-9.6298270316380677E-3</v>
      </c>
      <c r="O199" s="34">
        <f t="shared" si="4"/>
        <v>12387.186012328937</v>
      </c>
      <c r="Q199" s="30"/>
    </row>
    <row r="200" spans="8:17" x14ac:dyDescent="0.2">
      <c r="H200" s="13" t="str">
        <f>GARCH!AK202</f>
        <v>04/12/2023 16:00:00</v>
      </c>
      <c r="I200" s="8">
        <f>GARCH!C202</f>
        <v>-9.5096206177151827E-3</v>
      </c>
      <c r="J200" s="8">
        <f>GARCH!Q202</f>
        <v>4.1425021304890221E-4</v>
      </c>
      <c r="K200" s="8">
        <f>GARCH!J202</f>
        <v>-1.5006962692125331E-2</v>
      </c>
      <c r="L200" s="8">
        <f>GARCH!X202</f>
        <v>-1.9321605772124176E-2</v>
      </c>
      <c r="M200" s="8">
        <f>GARCH!AE202</f>
        <v>-1.4904420129068088E-2</v>
      </c>
      <c r="N200" s="8">
        <f>GARCH!AL202</f>
        <v>-8.0402443185654589E-3</v>
      </c>
      <c r="O200" s="34">
        <f t="shared" si="4"/>
        <v>-55307.169430457776</v>
      </c>
      <c r="Q200" s="30"/>
    </row>
    <row r="201" spans="8:17" x14ac:dyDescent="0.2">
      <c r="H201" s="13" t="str">
        <f>GARCH!AK203</f>
        <v>05/12/2023 16:00:00</v>
      </c>
      <c r="I201" s="8">
        <f>GARCH!C203</f>
        <v>2.0844427148629722E-2</v>
      </c>
      <c r="J201" s="8">
        <f>GARCH!Q203</f>
        <v>-1.397165882673378E-2</v>
      </c>
      <c r="K201" s="8">
        <f>GARCH!J203</f>
        <v>1.398624197473987E-2</v>
      </c>
      <c r="L201" s="8">
        <f>GARCH!X203</f>
        <v>-1.488164484801369E-2</v>
      </c>
      <c r="M201" s="8">
        <f>GARCH!AE203</f>
        <v>1.1261813852460033E-3</v>
      </c>
      <c r="N201" s="8">
        <f>GARCH!AL203</f>
        <v>-5.1426998643254781E-3</v>
      </c>
      <c r="O201" s="34">
        <f t="shared" ref="O201:O264" si="5">($D$3*I201*$D$2)+(J201*$D$4*$D$2)+(K201*$D$5*$D$2)+(L201*$F$3*$D$2)+(M201*$F$4*$D$2)+(N201*$F$5*$D$2)</f>
        <v>1634.0391412855379</v>
      </c>
      <c r="Q201" s="30"/>
    </row>
    <row r="202" spans="8:17" x14ac:dyDescent="0.2">
      <c r="H202" s="13" t="str">
        <f>GARCH!AK204</f>
        <v>06/12/2023 16:00:00</v>
      </c>
      <c r="I202" s="8">
        <f>GARCH!C204</f>
        <v>-5.7033389419743862E-3</v>
      </c>
      <c r="J202" s="8">
        <f>GARCH!Q204</f>
        <v>-2.3126258598868089E-3</v>
      </c>
      <c r="K202" s="8">
        <f>GARCH!J204</f>
        <v>-1.6198020592740725E-2</v>
      </c>
      <c r="L202" s="8">
        <f>GARCH!X204</f>
        <v>1.1309020147901557E-3</v>
      </c>
      <c r="M202" s="8">
        <f>GARCH!AE204</f>
        <v>4.1266372795223695E-3</v>
      </c>
      <c r="N202" s="8">
        <f>GARCH!AL204</f>
        <v>-4.9200188205966285E-2</v>
      </c>
      <c r="O202" s="34">
        <f t="shared" si="5"/>
        <v>-56797.195255213068</v>
      </c>
      <c r="Q202" s="30"/>
    </row>
    <row r="203" spans="8:17" x14ac:dyDescent="0.2">
      <c r="H203" s="13" t="str">
        <f>GARCH!AK205</f>
        <v>07/12/2023 16:00:00</v>
      </c>
      <c r="I203" s="8">
        <f>GARCH!C205</f>
        <v>1.0088292703846631E-2</v>
      </c>
      <c r="J203" s="8">
        <f>GARCH!Q205</f>
        <v>-7.7206531296108527E-4</v>
      </c>
      <c r="K203" s="8">
        <f>GARCH!J205</f>
        <v>1.6198020592740791E-2</v>
      </c>
      <c r="L203" s="8">
        <f>GARCH!X205</f>
        <v>1.0400655947941387E-2</v>
      </c>
      <c r="M203" s="8">
        <f>GARCH!AE205</f>
        <v>6.7271634215918885E-3</v>
      </c>
      <c r="N203" s="8">
        <f>GARCH!AL205</f>
        <v>-1.8821132736741124E-2</v>
      </c>
      <c r="O203" s="34">
        <f t="shared" si="5"/>
        <v>19850.778847015412</v>
      </c>
      <c r="Q203" s="30"/>
    </row>
    <row r="204" spans="8:17" x14ac:dyDescent="0.2">
      <c r="H204" s="13" t="str">
        <f>GARCH!AK206</f>
        <v>08/12/2023 16:00:00</v>
      </c>
      <c r="I204" s="8">
        <f>GARCH!C206</f>
        <v>7.3850276661884184E-3</v>
      </c>
      <c r="J204" s="8">
        <f>GARCH!Q206</f>
        <v>1.318332489400776E-2</v>
      </c>
      <c r="K204" s="8">
        <f>GARCH!J206</f>
        <v>3.6697288889624017E-3</v>
      </c>
      <c r="L204" s="8">
        <f>GARCH!X206</f>
        <v>1.1676529661835638E-2</v>
      </c>
      <c r="M204" s="8">
        <f>GARCH!AE206</f>
        <v>-2.3990996712591329E-3</v>
      </c>
      <c r="N204" s="8">
        <f>GARCH!AL206</f>
        <v>6.1333285078864477E-3</v>
      </c>
      <c r="O204" s="34">
        <f t="shared" si="5"/>
        <v>33040.699956351273</v>
      </c>
      <c r="Q204" s="30"/>
    </row>
    <row r="205" spans="8:17" x14ac:dyDescent="0.2">
      <c r="H205" s="13" t="str">
        <f>GARCH!AK207</f>
        <v>11/12/2023 16:00:00</v>
      </c>
      <c r="I205" s="8">
        <f>GARCH!C207</f>
        <v>-1.301157496572789E-2</v>
      </c>
      <c r="J205" s="8">
        <f>GARCH!Q207</f>
        <v>2.7714266095761153E-4</v>
      </c>
      <c r="K205" s="8">
        <f>GARCH!J207</f>
        <v>-1.0432742677338593E-2</v>
      </c>
      <c r="L205" s="8">
        <f>GARCH!X207</f>
        <v>2.8339771246955497E-2</v>
      </c>
      <c r="M205" s="8">
        <f>GARCH!AE207</f>
        <v>8.5762783027991275E-3</v>
      </c>
      <c r="N205" s="8">
        <f>GARCH!AL207</f>
        <v>4.3462153385667605E-2</v>
      </c>
      <c r="O205" s="34">
        <f t="shared" si="5"/>
        <v>47675.856627761124</v>
      </c>
      <c r="Q205" s="30"/>
    </row>
    <row r="206" spans="8:17" x14ac:dyDescent="0.2">
      <c r="H206" s="13" t="str">
        <f>GARCH!AK208</f>
        <v>12/12/2023 16:00:00</v>
      </c>
      <c r="I206" s="8">
        <f>GARCH!C208</f>
        <v>7.8888753763799828E-3</v>
      </c>
      <c r="J206" s="8">
        <f>GARCH!Q208</f>
        <v>-1.2898906400238821E-2</v>
      </c>
      <c r="K206" s="8">
        <f>GARCH!J208</f>
        <v>1.0839660282139616E-2</v>
      </c>
      <c r="L206" s="8">
        <f>GARCH!X208</f>
        <v>7.7613128796913339E-3</v>
      </c>
      <c r="M206" s="8">
        <f>GARCH!AE208</f>
        <v>1.2050931292182097E-2</v>
      </c>
      <c r="N206" s="8">
        <f>GARCH!AL208</f>
        <v>-1.4394976280697301E-2</v>
      </c>
      <c r="O206" s="34">
        <f t="shared" si="5"/>
        <v>9372.4142912140887</v>
      </c>
      <c r="Q206" s="30"/>
    </row>
    <row r="207" spans="8:17" x14ac:dyDescent="0.2">
      <c r="H207" s="13" t="str">
        <f>GARCH!AK209</f>
        <v>13/12/2023 16:00:00</v>
      </c>
      <c r="I207" s="8">
        <f>GARCH!C209</f>
        <v>1.6553717956155536E-2</v>
      </c>
      <c r="J207" s="8">
        <f>GARCH!Q209</f>
        <v>1.4698463917995638E-2</v>
      </c>
      <c r="K207" s="8">
        <f>GARCH!J209</f>
        <v>9.1793301124781426E-3</v>
      </c>
      <c r="L207" s="8">
        <f>GARCH!X209</f>
        <v>1.6131514692205442E-2</v>
      </c>
      <c r="M207" s="8">
        <f>GARCH!AE209</f>
        <v>9.2971110744568767E-3</v>
      </c>
      <c r="N207" s="8">
        <f>GARCH!AL209</f>
        <v>1.6802751113203739E-2</v>
      </c>
      <c r="O207" s="34">
        <f t="shared" si="5"/>
        <v>68885.740722079485</v>
      </c>
      <c r="Q207" s="30"/>
    </row>
    <row r="208" spans="8:17" x14ac:dyDescent="0.2">
      <c r="H208" s="13" t="str">
        <f>GARCH!AK210</f>
        <v>14/12/2023 16:00:00</v>
      </c>
      <c r="I208" s="8">
        <f>GARCH!C210</f>
        <v>7.5744190254989341E-4</v>
      </c>
      <c r="J208" s="8">
        <f>GARCH!Q210</f>
        <v>3.6128054880110984E-2</v>
      </c>
      <c r="K208" s="8">
        <f>GARCH!J210</f>
        <v>-9.5862477172790912E-3</v>
      </c>
      <c r="L208" s="8">
        <f>GARCH!X210</f>
        <v>1.4066394994183362E-2</v>
      </c>
      <c r="M208" s="8">
        <f>GARCH!AE210</f>
        <v>-1.4515695316593195E-2</v>
      </c>
      <c r="N208" s="8">
        <f>GARCH!AL210</f>
        <v>-7.1542778106476797E-3</v>
      </c>
      <c r="O208" s="34">
        <f t="shared" si="5"/>
        <v>16413.059110270231</v>
      </c>
      <c r="Q208" s="30"/>
    </row>
    <row r="209" spans="8:17" x14ac:dyDescent="0.2">
      <c r="H209" s="13" t="str">
        <f>GARCH!AK211</f>
        <v>15/12/2023 16:00:00</v>
      </c>
      <c r="I209" s="8">
        <f>GARCH!C211</f>
        <v>-2.7294800609216695E-3</v>
      </c>
      <c r="J209" s="8">
        <f>GARCH!Q211</f>
        <v>-3.875973844693072E-3</v>
      </c>
      <c r="K209" s="8">
        <f>GARCH!J211</f>
        <v>1.7149618332446021E-2</v>
      </c>
      <c r="L209" s="8">
        <f>GARCH!X211</f>
        <v>-9.0945150676270837E-3</v>
      </c>
      <c r="M209" s="8">
        <f>GARCH!AE211</f>
        <v>2.389115191290021E-5</v>
      </c>
      <c r="N209" s="8">
        <f>GARCH!AL211</f>
        <v>2.6884486676473605E-2</v>
      </c>
      <c r="O209" s="34">
        <f t="shared" si="5"/>
        <v>23631.68932299225</v>
      </c>
      <c r="Q209" s="30"/>
    </row>
    <row r="210" spans="8:17" x14ac:dyDescent="0.2">
      <c r="H210" s="13" t="str">
        <f>GARCH!AK212</f>
        <v>18/12/2023 16:00:00</v>
      </c>
      <c r="I210" s="8">
        <f>GARCH!C212</f>
        <v>-8.5396747300047204E-3</v>
      </c>
      <c r="J210" s="8">
        <f>GARCH!Q212</f>
        <v>2.2071373037155628E-3</v>
      </c>
      <c r="K210" s="8">
        <f>GARCH!J212</f>
        <v>2.6971770500094902E-2</v>
      </c>
      <c r="L210" s="8">
        <f>GARCH!X212</f>
        <v>-3.1372574751328802E-3</v>
      </c>
      <c r="M210" s="8">
        <f>GARCH!AE212</f>
        <v>1.3902952291014993E-2</v>
      </c>
      <c r="N210" s="8">
        <f>GARCH!AL212</f>
        <v>5.1236935407000788E-3</v>
      </c>
      <c r="O210" s="34">
        <f t="shared" si="5"/>
        <v>30440.517858656611</v>
      </c>
      <c r="Q210" s="30"/>
    </row>
    <row r="211" spans="8:17" x14ac:dyDescent="0.2">
      <c r="H211" s="13" t="str">
        <f>GARCH!AK213</f>
        <v>19/12/2023 16:00:00</v>
      </c>
      <c r="I211" s="8">
        <f>GARCH!C213</f>
        <v>5.345836624347039E-3</v>
      </c>
      <c r="J211" s="8">
        <f>GARCH!Q213</f>
        <v>1.3009608682299872E-2</v>
      </c>
      <c r="K211" s="8">
        <f>GARCH!J213</f>
        <v>-1.8190091418514135E-3</v>
      </c>
      <c r="L211" s="8">
        <f>GARCH!X213</f>
        <v>8.0845400563136667E-3</v>
      </c>
      <c r="M211" s="8">
        <f>GARCH!AE213</f>
        <v>2.4473479682104249E-3</v>
      </c>
      <c r="N211" s="8">
        <f>GARCH!AL213</f>
        <v>1.207492707602173E-2</v>
      </c>
      <c r="O211" s="34">
        <f t="shared" si="5"/>
        <v>32619.376054451095</v>
      </c>
      <c r="Q211" s="30"/>
    </row>
    <row r="212" spans="8:17" x14ac:dyDescent="0.2">
      <c r="H212" s="13" t="str">
        <f>GARCH!AK214</f>
        <v>20/12/2023 16:00:00</v>
      </c>
      <c r="I212" s="8">
        <f>GARCH!C214</f>
        <v>-1.0771730361860072E-2</v>
      </c>
      <c r="J212" s="8">
        <f>GARCH!Q214</f>
        <v>-9.2087172328170399E-3</v>
      </c>
      <c r="K212" s="8">
        <f>GARCH!J214</f>
        <v>-1.0918352391773183E-2</v>
      </c>
      <c r="L212" s="8">
        <f>GARCH!X214</f>
        <v>-3.032532971491218E-2</v>
      </c>
      <c r="M212" s="8">
        <f>GARCH!AE214</f>
        <v>-1.4250110947614053E-2</v>
      </c>
      <c r="N212" s="8">
        <f>GARCH!AL214</f>
        <v>-3.1959662300605929E-2</v>
      </c>
      <c r="O212" s="34">
        <f t="shared" si="5"/>
        <v>-89528.252457985363</v>
      </c>
      <c r="Q212" s="30"/>
    </row>
    <row r="213" spans="8:17" x14ac:dyDescent="0.2">
      <c r="H213" s="13" t="str">
        <f>GARCH!AK215</f>
        <v>21/12/2023 16:00:00</v>
      </c>
      <c r="I213" s="8">
        <f>GARCH!C215</f>
        <v>-7.7019849254231416E-4</v>
      </c>
      <c r="J213" s="8">
        <f>GARCH!Q215</f>
        <v>3.0568870162681638E-3</v>
      </c>
      <c r="K213" s="8">
        <f>GARCH!J215</f>
        <v>1.124341822046545E-2</v>
      </c>
      <c r="L213" s="8">
        <f>GARCH!X215</f>
        <v>5.8243649539213051E-2</v>
      </c>
      <c r="M213" s="8">
        <f>GARCH!AE215</f>
        <v>9.4674982574284652E-3</v>
      </c>
      <c r="N213" s="8">
        <f>GARCH!AL215</f>
        <v>1.1048897034704899E-2</v>
      </c>
      <c r="O213" s="34">
        <f t="shared" si="5"/>
        <v>76908.459646281422</v>
      </c>
      <c r="Q213" s="30"/>
    </row>
    <row r="214" spans="8:17" x14ac:dyDescent="0.2">
      <c r="H214" s="13" t="str">
        <f>GARCH!AK216</f>
        <v>22/12/2023 16:00:00</v>
      </c>
      <c r="I214" s="8">
        <f>GARCH!C216</f>
        <v>-5.5630101227769546E-3</v>
      </c>
      <c r="J214" s="8">
        <f>GARCH!Q216</f>
        <v>2.2534474010960683E-3</v>
      </c>
      <c r="K214" s="8">
        <f>GARCH!J216</f>
        <v>-2.7338427493740899E-3</v>
      </c>
      <c r="L214" s="8">
        <f>GARCH!X216</f>
        <v>5.2903511723526551E-3</v>
      </c>
      <c r="M214" s="8">
        <f>GARCH!AE216</f>
        <v>1.5574489308129401E-3</v>
      </c>
      <c r="N214" s="8">
        <f>GARCH!AL216</f>
        <v>-2.5510714027724125E-2</v>
      </c>
      <c r="O214" s="34">
        <f t="shared" si="5"/>
        <v>-20588.599496344585</v>
      </c>
      <c r="Q214" s="30"/>
    </row>
    <row r="215" spans="8:17" x14ac:dyDescent="0.2">
      <c r="H215" s="13" t="str">
        <f>GARCH!AK217</f>
        <v>26/12/2023 16:00:00</v>
      </c>
      <c r="I215" s="8">
        <f>GARCH!C217</f>
        <v>-2.8449521322311392E-3</v>
      </c>
      <c r="J215" s="8">
        <f>GARCH!Q217</f>
        <v>8.9633500650770775E-3</v>
      </c>
      <c r="K215" s="8">
        <f>GARCH!J217</f>
        <v>-6.5182674468201735E-5</v>
      </c>
      <c r="L215" s="8">
        <f>GARCH!X217</f>
        <v>2.0080328032456131E-3</v>
      </c>
      <c r="M215" s="8">
        <f>GARCH!AE217</f>
        <v>-1.0144261695381386E-3</v>
      </c>
      <c r="N215" s="8">
        <f>GARCH!AL217</f>
        <v>1.9236316641802354E-2</v>
      </c>
      <c r="O215" s="34">
        <f t="shared" si="5"/>
        <v>21902.615444906303</v>
      </c>
      <c r="Q215" s="30"/>
    </row>
    <row r="216" spans="8:17" x14ac:dyDescent="0.2">
      <c r="H216" s="13" t="str">
        <f>GARCH!AK218</f>
        <v>27/12/2023 16:00:00</v>
      </c>
      <c r="I216" s="8">
        <f>GARCH!C218</f>
        <v>5.1786640204498299E-4</v>
      </c>
      <c r="J216" s="8">
        <f>GARCH!Q218</f>
        <v>-3.2860176781869298E-3</v>
      </c>
      <c r="K216" s="8">
        <f>GARCH!J218</f>
        <v>-4.5639772593363725E-4</v>
      </c>
      <c r="L216" s="8">
        <f>GARCH!X218</f>
        <v>-6.5409038232327847E-3</v>
      </c>
      <c r="M216" s="8">
        <f>GARCH!AE218</f>
        <v>1.6273012800639627E-3</v>
      </c>
      <c r="N216" s="8">
        <f>GARCH!AL218</f>
        <v>-1.2766502436098533E-3</v>
      </c>
      <c r="O216" s="34">
        <f t="shared" si="5"/>
        <v>-7845.6681573785481</v>
      </c>
      <c r="Q216" s="30"/>
    </row>
    <row r="217" spans="8:17" x14ac:dyDescent="0.2">
      <c r="H217" s="13" t="str">
        <f>GARCH!AK219</f>
        <v>28/12/2023 16:00:00</v>
      </c>
      <c r="I217" s="8">
        <f>GARCH!C219</f>
        <v>2.2237746086522891E-3</v>
      </c>
      <c r="J217" s="8">
        <f>GARCH!Q219</f>
        <v>-1.4187456215266951E-2</v>
      </c>
      <c r="K217" s="8">
        <f>GARCH!J219</f>
        <v>2.6082420596480104E-4</v>
      </c>
      <c r="L217" s="8">
        <f>GARCH!X219</f>
        <v>9.7953815987387328E-3</v>
      </c>
      <c r="M217" s="8">
        <f>GARCH!AE219</f>
        <v>4.608086397456009E-3</v>
      </c>
      <c r="N217" s="8">
        <f>GARCH!AL219</f>
        <v>-2.643586581993926E-3</v>
      </c>
      <c r="O217" s="34">
        <f t="shared" si="5"/>
        <v>47.520011292461732</v>
      </c>
      <c r="Q217" s="30"/>
    </row>
    <row r="218" spans="8:17" x14ac:dyDescent="0.2">
      <c r="H218" s="13" t="str">
        <f>GARCH!AK220</f>
        <v>29/12/2023 16:00:00</v>
      </c>
      <c r="I218" s="8">
        <f>GARCH!C220</f>
        <v>-5.4388779796984039E-3</v>
      </c>
      <c r="J218" s="8">
        <f>GARCH!Q220</f>
        <v>-4.0812286936843115E-3</v>
      </c>
      <c r="K218" s="8">
        <f>GARCH!J220</f>
        <v>-9.4327962616376458E-3</v>
      </c>
      <c r="L218" s="8">
        <f>GARCH!X220</f>
        <v>-1.0805482694723992E-2</v>
      </c>
      <c r="M218" s="8">
        <f>GARCH!AE220</f>
        <v>4.4557532718953678E-4</v>
      </c>
      <c r="N218" s="8">
        <f>GARCH!AL220</f>
        <v>-1.8803424343669317E-3</v>
      </c>
      <c r="O218" s="34">
        <f t="shared" si="5"/>
        <v>-25994.293947434791</v>
      </c>
      <c r="Q218" s="30"/>
    </row>
    <row r="219" spans="8:17" x14ac:dyDescent="0.2">
      <c r="H219" s="26" t="str">
        <f>GARCH!AK221</f>
        <v>02/01/2024 16:00:00</v>
      </c>
      <c r="I219" s="39">
        <f>GARCH!C221</f>
        <v>-3.6442671368269126E-2</v>
      </c>
      <c r="J219" s="39">
        <f>GARCH!Q221</f>
        <v>2.1430493066630207E-3</v>
      </c>
      <c r="K219" s="39">
        <f>GARCH!J221</f>
        <v>-1.3317187568263713E-2</v>
      </c>
      <c r="L219" s="39">
        <f>GARCH!X221</f>
        <v>-2.9225356072327888E-2</v>
      </c>
      <c r="M219" s="39">
        <f>GARCH!AE221</f>
        <v>-1.0891196765450325E-2</v>
      </c>
      <c r="N219" s="39">
        <f>GARCH!AL221</f>
        <v>-1.4129639742921038E-2</v>
      </c>
      <c r="O219" s="40">
        <f t="shared" si="5"/>
        <v>-84885.835175474218</v>
      </c>
      <c r="Q219" s="30"/>
    </row>
    <row r="220" spans="8:17" x14ac:dyDescent="0.2">
      <c r="H220" s="13" t="str">
        <f>GARCH!AK222</f>
        <v>03/01/2024 16:00:00</v>
      </c>
      <c r="I220" s="8">
        <f>GARCH!C222</f>
        <v>-7.5157833035290516E-3</v>
      </c>
      <c r="J220" s="8">
        <f>GARCH!Q222</f>
        <v>1.8886615531326652E-2</v>
      </c>
      <c r="K220" s="8">
        <f>GARCH!J222</f>
        <v>-9.7856008749074973E-3</v>
      </c>
      <c r="L220" s="8">
        <f>GARCH!X222</f>
        <v>-1.0197499794396872E-2</v>
      </c>
      <c r="M220" s="8">
        <f>GARCH!AE222</f>
        <v>-7.4227733574895281E-3</v>
      </c>
      <c r="N220" s="8">
        <f>GARCH!AL222</f>
        <v>5.1925690016273538E-3</v>
      </c>
      <c r="O220" s="34">
        <f t="shared" si="5"/>
        <v>-9035.3939978074523</v>
      </c>
      <c r="Q220" s="30"/>
    </row>
    <row r="221" spans="8:17" x14ac:dyDescent="0.2">
      <c r="H221" s="13" t="str">
        <f>GARCH!AK223</f>
        <v>04/01/2024 16:00:00</v>
      </c>
      <c r="I221" s="8">
        <f>GARCH!C223</f>
        <v>-1.2781471795321235E-2</v>
      </c>
      <c r="J221" s="8">
        <f>GARCH!Q223</f>
        <v>-1.1023577751061142E-2</v>
      </c>
      <c r="K221" s="8">
        <f>GARCH!J223</f>
        <v>-2.6619098311553353E-2</v>
      </c>
      <c r="L221" s="8">
        <f>GARCH!X223</f>
        <v>-6.3274664048532736E-3</v>
      </c>
      <c r="M221" s="8">
        <f>GARCH!AE223</f>
        <v>2.3850990389441052E-3</v>
      </c>
      <c r="N221" s="8">
        <f>GARCH!AL223</f>
        <v>-4.238577341746254E-3</v>
      </c>
      <c r="O221" s="34">
        <f t="shared" si="5"/>
        <v>-48837.577137992623</v>
      </c>
      <c r="Q221" s="30"/>
    </row>
    <row r="222" spans="8:17" x14ac:dyDescent="0.2">
      <c r="H222" s="13" t="str">
        <f>GARCH!AK224</f>
        <v>05/01/2024 16:00:00</v>
      </c>
      <c r="I222" s="8">
        <f>GARCH!C224</f>
        <v>-4.0210470329829356E-3</v>
      </c>
      <c r="J222" s="8">
        <f>GARCH!Q224</f>
        <v>-1.7272308818090788E-3</v>
      </c>
      <c r="K222" s="8">
        <f>GARCH!J224</f>
        <v>4.6237272257840115E-3</v>
      </c>
      <c r="L222" s="8">
        <f>GARCH!X224</f>
        <v>5.2882074209620951E-4</v>
      </c>
      <c r="M222" s="8">
        <f>GARCH!AE224</f>
        <v>-8.3413772874733351E-4</v>
      </c>
      <c r="N222" s="8">
        <f>GARCH!AL224</f>
        <v>7.5993457253885153E-3</v>
      </c>
      <c r="O222" s="34">
        <f t="shared" si="5"/>
        <v>5141.2317081078236</v>
      </c>
      <c r="Q222" s="30"/>
    </row>
    <row r="223" spans="8:17" x14ac:dyDescent="0.2">
      <c r="H223" s="13" t="str">
        <f>GARCH!AK225</f>
        <v>08/01/2024 16:00:00</v>
      </c>
      <c r="I223" s="8">
        <f>GARCH!C225</f>
        <v>2.3887267642401212E-2</v>
      </c>
      <c r="J223" s="8">
        <f>GARCH!Q225</f>
        <v>-6.0020186849983588E-3</v>
      </c>
      <c r="K223" s="8">
        <f>GARCH!J225</f>
        <v>2.6229675224557696E-2</v>
      </c>
      <c r="L223" s="8">
        <f>GARCH!X225</f>
        <v>2.9035258619302547E-3</v>
      </c>
      <c r="M223" s="8">
        <f>GARCH!AE225</f>
        <v>6.0851150450085805E-3</v>
      </c>
      <c r="N223" s="8">
        <f>GARCH!AL225</f>
        <v>6.773292924647515E-3</v>
      </c>
      <c r="O223" s="34">
        <f t="shared" si="5"/>
        <v>49897.381677955746</v>
      </c>
      <c r="Q223" s="30"/>
    </row>
    <row r="224" spans="8:17" x14ac:dyDescent="0.2">
      <c r="H224" s="13" t="str">
        <f>GARCH!AK226</f>
        <v>09/01/2024 16:00:00</v>
      </c>
      <c r="I224" s="8">
        <f>GARCH!C226</f>
        <v>-2.2659842444777943E-3</v>
      </c>
      <c r="J224" s="8">
        <f>GARCH!Q226</f>
        <v>-2.574667962958202E-2</v>
      </c>
      <c r="K224" s="8">
        <f>GARCH!J226</f>
        <v>1.5109949003781181E-2</v>
      </c>
      <c r="L224" s="8">
        <f>GARCH!X226</f>
        <v>-1.5405351146226242E-2</v>
      </c>
      <c r="M224" s="8">
        <f>GARCH!AE226</f>
        <v>1.4681856339744984E-3</v>
      </c>
      <c r="N224" s="8">
        <f>GARCH!AL226</f>
        <v>-4.6248797749893064E-3</v>
      </c>
      <c r="O224" s="34">
        <f t="shared" si="5"/>
        <v>-26220.633464599738</v>
      </c>
      <c r="Q224" s="30"/>
    </row>
    <row r="225" spans="8:17" x14ac:dyDescent="0.2">
      <c r="H225" s="13" t="str">
        <f>GARCH!AK227</f>
        <v>10/01/2024 16:00:00</v>
      </c>
      <c r="I225" s="8">
        <f>GARCH!C227</f>
        <v>5.6553620688958323E-3</v>
      </c>
      <c r="J225" s="8">
        <f>GARCH!Q227</f>
        <v>-8.270205648672169E-3</v>
      </c>
      <c r="K225" s="8">
        <f>GARCH!J227</f>
        <v>1.5470646150034186E-2</v>
      </c>
      <c r="L225" s="8">
        <f>GARCH!X227</f>
        <v>2.1711204936959737E-2</v>
      </c>
      <c r="M225" s="8">
        <f>GARCH!AE227</f>
        <v>1.3327732624719129E-2</v>
      </c>
      <c r="N225" s="8">
        <f>GARCH!AL227</f>
        <v>-5.5091815333003849E-3</v>
      </c>
      <c r="O225" s="34">
        <f t="shared" si="5"/>
        <v>35321.298832196946</v>
      </c>
      <c r="Q225" s="30"/>
    </row>
    <row r="226" spans="8:17" x14ac:dyDescent="0.2">
      <c r="H226" s="13" t="str">
        <f>GARCH!AK228</f>
        <v>11/01/2024 16:00:00</v>
      </c>
      <c r="I226" s="8">
        <f>GARCH!C228</f>
        <v>-3.2277181177477222E-3</v>
      </c>
      <c r="J226" s="8">
        <f>GARCH!Q228</f>
        <v>5.3834073004962622E-3</v>
      </c>
      <c r="K226" s="8">
        <f>GARCH!J228</f>
        <v>9.3879165412953693E-3</v>
      </c>
      <c r="L226" s="8">
        <f>GARCH!X228</f>
        <v>1.8317419749432245E-3</v>
      </c>
      <c r="M226" s="8">
        <f>GARCH!AE228</f>
        <v>-3.6257773729713489E-3</v>
      </c>
      <c r="N226" s="8">
        <f>GARCH!AL228</f>
        <v>-2.5705209685954449E-2</v>
      </c>
      <c r="O226" s="34">
        <f t="shared" si="5"/>
        <v>-13296.366133282216</v>
      </c>
      <c r="Q226" s="30"/>
    </row>
    <row r="227" spans="8:17" x14ac:dyDescent="0.2">
      <c r="H227" s="13" t="str">
        <f>GARCH!AK229</f>
        <v>12/01/2024 16:00:00</v>
      </c>
      <c r="I227" s="8">
        <f>GARCH!C229</f>
        <v>1.7765340733330659E-3</v>
      </c>
      <c r="J227" s="8">
        <f>GARCH!Q229</f>
        <v>1.3604721885087732E-2</v>
      </c>
      <c r="K227" s="8">
        <f>GARCH!J229</f>
        <v>-3.6152395734745067E-3</v>
      </c>
      <c r="L227" s="8">
        <f>GARCH!X229</f>
        <v>-1.1834457647002909E-2</v>
      </c>
      <c r="M227" s="8">
        <f>GARCH!AE229</f>
        <v>5.5619315637749451E-3</v>
      </c>
      <c r="N227" s="8">
        <f>GARCH!AL229</f>
        <v>0</v>
      </c>
      <c r="O227" s="34">
        <f t="shared" si="5"/>
        <v>4577.9085847652723</v>
      </c>
      <c r="Q227" s="30"/>
    </row>
    <row r="228" spans="8:17" x14ac:dyDescent="0.2">
      <c r="H228" s="13" t="str">
        <f>GARCH!AK230</f>
        <v>16/01/2024 16:00:00</v>
      </c>
      <c r="I228" s="8">
        <f>GARCH!C230</f>
        <v>-1.2393610132458198E-2</v>
      </c>
      <c r="J228" s="8">
        <f>GARCH!Q230</f>
        <v>-2.4609435496955601E-2</v>
      </c>
      <c r="K228" s="8">
        <f>GARCH!J230</f>
        <v>-9.4873672832349407E-3</v>
      </c>
      <c r="L228" s="8">
        <f>GARCH!X230</f>
        <v>4.3485111939738891E-2</v>
      </c>
      <c r="M228" s="8">
        <f>GARCH!AE230</f>
        <v>-1.7493735874260057E-3</v>
      </c>
      <c r="N228" s="8">
        <f>GARCH!AL230</f>
        <v>-9.7900390331540424E-3</v>
      </c>
      <c r="O228" s="34">
        <f t="shared" si="5"/>
        <v>-12120.594661241583</v>
      </c>
      <c r="Q228" s="30"/>
    </row>
    <row r="229" spans="8:17" x14ac:dyDescent="0.2">
      <c r="H229" s="13" t="str">
        <f>GARCH!AK231</f>
        <v>17/01/2024 16:00:00</v>
      </c>
      <c r="I229" s="8">
        <f>GARCH!C231</f>
        <v>-5.186875214289937E-3</v>
      </c>
      <c r="J229" s="8">
        <f>GARCH!Q231</f>
        <v>-3.9747620406514637E-3</v>
      </c>
      <c r="K229" s="8">
        <f>GARCH!J231</f>
        <v>-9.512322849092281E-3</v>
      </c>
      <c r="L229" s="8">
        <f>GARCH!X231</f>
        <v>1.7714796483820209E-3</v>
      </c>
      <c r="M229" s="8">
        <f>GARCH!AE231</f>
        <v>-2.1734820480078867E-3</v>
      </c>
      <c r="N229" s="8">
        <f>GARCH!AL231</f>
        <v>9.8332819794901493E-4</v>
      </c>
      <c r="O229" s="34">
        <f t="shared" si="5"/>
        <v>-15077.195254758777</v>
      </c>
      <c r="Q229" s="30"/>
    </row>
    <row r="230" spans="8:17" x14ac:dyDescent="0.2">
      <c r="H230" s="13" t="str">
        <f>GARCH!AK232</f>
        <v>18/01/2024 16:00:00</v>
      </c>
      <c r="I230" s="8">
        <f>GARCH!C232</f>
        <v>3.2051436040834928E-2</v>
      </c>
      <c r="J230" s="8">
        <f>GARCH!Q232</f>
        <v>-9.1247913246131507E-3</v>
      </c>
      <c r="K230" s="8">
        <f>GARCH!J232</f>
        <v>1.1729763267250537E-2</v>
      </c>
      <c r="L230" s="8">
        <f>GARCH!X232</f>
        <v>2.3242330765547149E-2</v>
      </c>
      <c r="M230" s="8">
        <f>GARCH!AE232</f>
        <v>7.6910906542631422E-3</v>
      </c>
      <c r="N230" s="8">
        <f>GARCH!AL232</f>
        <v>-4.5672402860006314E-3</v>
      </c>
      <c r="O230" s="34">
        <f t="shared" si="5"/>
        <v>50852.157597734978</v>
      </c>
      <c r="Q230" s="30"/>
    </row>
    <row r="231" spans="8:17" x14ac:dyDescent="0.2">
      <c r="H231" s="13" t="str">
        <f>GARCH!AK233</f>
        <v>19/01/2024 16:00:00</v>
      </c>
      <c r="I231" s="8">
        <f>GARCH!C233</f>
        <v>1.5413651116775463E-2</v>
      </c>
      <c r="J231" s="8">
        <f>GARCH!Q233</f>
        <v>2.9571238897438627E-3</v>
      </c>
      <c r="K231" s="8">
        <f>GARCH!J233</f>
        <v>1.1915695964249537E-2</v>
      </c>
      <c r="L231" s="8">
        <f>GARCH!X233</f>
        <v>2.2472855852058576E-2</v>
      </c>
      <c r="M231" s="8">
        <f>GARCH!AE233</f>
        <v>1.3971408820317615E-2</v>
      </c>
      <c r="N231" s="8">
        <f>GARCH!AL233</f>
        <v>2.6920956327350518E-2</v>
      </c>
      <c r="O231" s="34">
        <f t="shared" si="5"/>
        <v>78043.076642079643</v>
      </c>
      <c r="Q231" s="30"/>
    </row>
    <row r="232" spans="8:17" x14ac:dyDescent="0.2">
      <c r="H232" s="13" t="str">
        <f>GARCH!AK234</f>
        <v>22/01/2024 16:00:00</v>
      </c>
      <c r="I232" s="8">
        <f>GARCH!C234</f>
        <v>1.2089912468505099E-2</v>
      </c>
      <c r="J232" s="8">
        <f>GARCH!Q234</f>
        <v>1.7560500421030297E-3</v>
      </c>
      <c r="K232" s="8">
        <f>GARCH!J234</f>
        <v>-3.6115091491882765E-3</v>
      </c>
      <c r="L232" s="8">
        <f>GARCH!X234</f>
        <v>3.9777971456919033E-2</v>
      </c>
      <c r="M232" s="8">
        <f>GARCH!AE234</f>
        <v>6.7767477810416529E-3</v>
      </c>
      <c r="N232" s="8">
        <f>GARCH!AL234</f>
        <v>2.3829151336513112E-2</v>
      </c>
      <c r="O232" s="34">
        <f t="shared" si="5"/>
        <v>67181.936613244703</v>
      </c>
      <c r="Q232" s="30"/>
    </row>
    <row r="233" spans="8:17" x14ac:dyDescent="0.2">
      <c r="H233" s="13" t="str">
        <f>GARCH!AK235</f>
        <v>23/01/2024 16:00:00</v>
      </c>
      <c r="I233" s="8">
        <f>GARCH!C235</f>
        <v>6.6312217704013977E-3</v>
      </c>
      <c r="J233" s="8">
        <f>GARCH!Q235</f>
        <v>-2.8111621577135192E-3</v>
      </c>
      <c r="K233" s="8">
        <f>GARCH!J235</f>
        <v>7.9794503178540824E-3</v>
      </c>
      <c r="L233" s="8">
        <f>GARCH!X235</f>
        <v>1.2915308676682353E-2</v>
      </c>
      <c r="M233" s="8">
        <f>GARCH!AE235</f>
        <v>-2.2538170745341531E-3</v>
      </c>
      <c r="N233" s="8">
        <f>GARCH!AL235</f>
        <v>1.2547854333325064E-2</v>
      </c>
      <c r="O233" s="34">
        <f t="shared" si="5"/>
        <v>29174.046555012686</v>
      </c>
      <c r="Q233" s="30"/>
    </row>
    <row r="234" spans="8:17" x14ac:dyDescent="0.2">
      <c r="H234" s="13" t="str">
        <f>GARCH!AK236</f>
        <v>24/01/2024 16:00:00</v>
      </c>
      <c r="I234" s="8">
        <f>GARCH!C236</f>
        <v>-3.4900466548141206E-3</v>
      </c>
      <c r="J234" s="8">
        <f>GARCH!Q236</f>
        <v>1.9721206376892536E-2</v>
      </c>
      <c r="K234" s="8">
        <f>GARCH!J236</f>
        <v>5.433232707981731E-3</v>
      </c>
      <c r="L234" s="8">
        <f>GARCH!X236</f>
        <v>5.0285820248721158E-3</v>
      </c>
      <c r="M234" s="8">
        <f>GARCH!AE236</f>
        <v>-1.3675837096514362E-4</v>
      </c>
      <c r="N234" s="8">
        <f>GARCH!AL236</f>
        <v>-2.5773742761103585E-2</v>
      </c>
      <c r="O234" s="34">
        <f t="shared" si="5"/>
        <v>652.06110238627298</v>
      </c>
      <c r="Q234" s="30"/>
    </row>
    <row r="235" spans="8:17" x14ac:dyDescent="0.2">
      <c r="H235" s="13" t="str">
        <f>GARCH!AK237</f>
        <v>25/01/2024 16:00:00</v>
      </c>
      <c r="I235" s="8">
        <f>GARCH!C237</f>
        <v>-1.6980990521387232E-3</v>
      </c>
      <c r="J235" s="8">
        <f>GARCH!Q237</f>
        <v>2.4874361622385047E-2</v>
      </c>
      <c r="K235" s="8">
        <f>GARCH!J237</f>
        <v>5.5940645531734941E-3</v>
      </c>
      <c r="L235" s="8">
        <f>GARCH!X237</f>
        <v>3.8904973530598352E-2</v>
      </c>
      <c r="M235" s="8">
        <f>GARCH!AE237</f>
        <v>-4.3403837414729635E-3</v>
      </c>
      <c r="N235" s="8">
        <f>GARCH!AL237</f>
        <v>4.13232953198698E-2</v>
      </c>
      <c r="O235" s="34">
        <f t="shared" si="5"/>
        <v>87215.176860345833</v>
      </c>
      <c r="Q235" s="30"/>
    </row>
    <row r="236" spans="8:17" x14ac:dyDescent="0.2">
      <c r="H236" s="13" t="str">
        <f>GARCH!AK238</f>
        <v>26/01/2024 16:00:00</v>
      </c>
      <c r="I236" s="8">
        <f>GARCH!C238</f>
        <v>-9.0535810732438726E-3</v>
      </c>
      <c r="J236" s="8">
        <f>GARCH!Q238</f>
        <v>3.8292344663871593E-3</v>
      </c>
      <c r="K236" s="8">
        <f>GARCH!J238</f>
        <v>8.6471331243943191E-3</v>
      </c>
      <c r="L236" s="8">
        <f>GARCH!X238</f>
        <v>-3.5490835697340441E-2</v>
      </c>
      <c r="M236" s="8">
        <f>GARCH!AE238</f>
        <v>3.9528000926507215E-3</v>
      </c>
      <c r="N236" s="8">
        <f>GARCH!AL238</f>
        <v>5.954860041520277E-3</v>
      </c>
      <c r="O236" s="34">
        <f t="shared" si="5"/>
        <v>-18466.990871359863</v>
      </c>
      <c r="Q236" s="30"/>
    </row>
    <row r="237" spans="8:17" x14ac:dyDescent="0.2">
      <c r="H237" s="13" t="str">
        <f>GARCH!AK239</f>
        <v>29/01/2024 16:00:00</v>
      </c>
      <c r="I237" s="8">
        <f>GARCH!C239</f>
        <v>-3.5923506028184725E-3</v>
      </c>
      <c r="J237" s="8">
        <f>GARCH!Q239</f>
        <v>-4.0238750459097391E-4</v>
      </c>
      <c r="K237" s="8">
        <f>GARCH!J239</f>
        <v>1.3359334711159172E-2</v>
      </c>
      <c r="L237" s="8">
        <f>GARCH!X239</f>
        <v>2.579485845846128E-2</v>
      </c>
      <c r="M237" s="8">
        <f>GARCH!AE239</f>
        <v>4.6638161682279562E-3</v>
      </c>
      <c r="N237" s="8">
        <f>GARCH!AL239</f>
        <v>-2.1462778587392072E-3</v>
      </c>
      <c r="O237" s="34">
        <f t="shared" si="5"/>
        <v>31397.494476416457</v>
      </c>
      <c r="Q237" s="30"/>
    </row>
    <row r="238" spans="8:17" x14ac:dyDescent="0.2">
      <c r="H238" s="13" t="str">
        <f>GARCH!AK240</f>
        <v>30/01/2024 16:00:00</v>
      </c>
      <c r="I238" s="8">
        <f>GARCH!C240</f>
        <v>-1.9433426174370286E-2</v>
      </c>
      <c r="J238" s="8">
        <f>GARCH!Q240</f>
        <v>6.951899655762415E-3</v>
      </c>
      <c r="K238" s="8">
        <f>GARCH!J240</f>
        <v>-1.4113767036644445E-2</v>
      </c>
      <c r="L238" s="8">
        <f>GARCH!X240</f>
        <v>-2.761428129377301E-2</v>
      </c>
      <c r="M238" s="8">
        <f>GARCH!AE240</f>
        <v>1.0409116642630617E-2</v>
      </c>
      <c r="N238" s="8">
        <f>GARCH!AL240</f>
        <v>7.1637673075469989E-3</v>
      </c>
      <c r="O238" s="34">
        <f t="shared" si="5"/>
        <v>-30530.575749039745</v>
      </c>
      <c r="Q238" s="30"/>
    </row>
    <row r="239" spans="8:17" x14ac:dyDescent="0.2">
      <c r="H239" s="13" t="str">
        <f>GARCH!AK241</f>
        <v>31/01/2024 16:00:00</v>
      </c>
      <c r="I239" s="8">
        <f>GARCH!C241</f>
        <v>-1.9547395033436211E-2</v>
      </c>
      <c r="J239" s="8">
        <f>GARCH!Q241</f>
        <v>-1.8081487405091693E-2</v>
      </c>
      <c r="K239" s="8">
        <f>GARCH!J241</f>
        <v>-2.4189594471113258E-2</v>
      </c>
      <c r="L239" s="8">
        <f>GARCH!X241</f>
        <v>-1.5137903750894703E-2</v>
      </c>
      <c r="M239" s="8">
        <f>GARCH!AE241</f>
        <v>9.03384869629811E-3</v>
      </c>
      <c r="N239" s="8">
        <f>GARCH!AL241</f>
        <v>9.8409061574821692E-4</v>
      </c>
      <c r="O239" s="34">
        <f t="shared" si="5"/>
        <v>-55782.034457074617</v>
      </c>
      <c r="Q239" s="30"/>
    </row>
    <row r="240" spans="8:17" x14ac:dyDescent="0.2">
      <c r="H240" s="13" t="str">
        <f>GARCH!AK242</f>
        <v>01/02/2024 16:00:00</v>
      </c>
      <c r="I240" s="8">
        <f>GARCH!C242</f>
        <v>1.3252362242316237E-2</v>
      </c>
      <c r="J240" s="8">
        <f>GARCH!Q242</f>
        <v>3.1152673169492786E-3</v>
      </c>
      <c r="K240" s="8">
        <f>GARCH!J242</f>
        <v>2.5949052006822602E-2</v>
      </c>
      <c r="L240" s="8">
        <f>GARCH!X242</f>
        <v>2.7694455734659294E-3</v>
      </c>
      <c r="M240" s="8">
        <f>GARCH!AE242</f>
        <v>2.5689486115310869E-2</v>
      </c>
      <c r="N240" s="8">
        <f>GARCH!AL242</f>
        <v>4.5114408261342782E-2</v>
      </c>
      <c r="O240" s="34">
        <f t="shared" si="5"/>
        <v>96575.017930173082</v>
      </c>
      <c r="Q240" s="30"/>
    </row>
    <row r="241" spans="8:17" x14ac:dyDescent="0.2">
      <c r="H241" s="13" t="str">
        <f>GARCH!AK243</f>
        <v>02/02/2024 16:00:00</v>
      </c>
      <c r="I241" s="8">
        <f>GARCH!C243</f>
        <v>-5.4197766215485846E-3</v>
      </c>
      <c r="J241" s="8">
        <f>GARCH!Q243</f>
        <v>2.8989468809216601E-2</v>
      </c>
      <c r="K241" s="8">
        <f>GARCH!J243</f>
        <v>7.5725555317934762E-2</v>
      </c>
      <c r="L241" s="8">
        <f>GARCH!X243</f>
        <v>1.3051129725161391E-2</v>
      </c>
      <c r="M241" s="8">
        <f>GARCH!AE243</f>
        <v>-7.3792732594372664E-4</v>
      </c>
      <c r="N241" s="8">
        <f>GARCH!AL243</f>
        <v>1.6165736357982404E-2</v>
      </c>
      <c r="O241" s="34">
        <f t="shared" si="5"/>
        <v>106478.48855233571</v>
      </c>
      <c r="Q241" s="30"/>
    </row>
    <row r="242" spans="8:17" x14ac:dyDescent="0.2">
      <c r="H242" s="13" t="str">
        <f>GARCH!AK244</f>
        <v>05/02/2024 16:00:00</v>
      </c>
      <c r="I242" s="8">
        <f>GARCH!C244</f>
        <v>9.7984881619042011E-3</v>
      </c>
      <c r="J242" s="8">
        <f>GARCH!Q244</f>
        <v>5.9099716071565997E-4</v>
      </c>
      <c r="K242" s="8">
        <f>GARCH!J244</f>
        <v>-8.7689092231310918E-3</v>
      </c>
      <c r="L242" s="8">
        <f>GARCH!X244</f>
        <v>5.4446595482317639E-3</v>
      </c>
      <c r="M242" s="8">
        <f>GARCH!AE244</f>
        <v>-8.3284759864228168E-3</v>
      </c>
      <c r="N242" s="8">
        <f>GARCH!AL244</f>
        <v>-2.0877910317212405E-2</v>
      </c>
      <c r="O242" s="34">
        <f t="shared" si="5"/>
        <v>-18450.958879928905</v>
      </c>
      <c r="Q242" s="30"/>
    </row>
    <row r="243" spans="8:17" x14ac:dyDescent="0.2">
      <c r="H243" s="13" t="str">
        <f>GARCH!AK245</f>
        <v>06/02/2024 16:00:00</v>
      </c>
      <c r="I243" s="8">
        <f>GARCH!C245</f>
        <v>8.5946733101117737E-3</v>
      </c>
      <c r="J243" s="8">
        <f>GARCH!Q245</f>
        <v>1.312852831082828E-4</v>
      </c>
      <c r="K243" s="8">
        <f>GARCH!J245</f>
        <v>-6.8344106240270531E-3</v>
      </c>
      <c r="L243" s="8">
        <f>GARCH!X245</f>
        <v>-4.5259109168143617E-4</v>
      </c>
      <c r="M243" s="8">
        <f>GARCH!AE245</f>
        <v>8.1547668619141572E-3</v>
      </c>
      <c r="N243" s="8">
        <f>GARCH!AL245</f>
        <v>3.0850377130209748E-2</v>
      </c>
      <c r="O243" s="34">
        <f t="shared" si="5"/>
        <v>33703.417391362891</v>
      </c>
      <c r="Q243" s="30"/>
    </row>
    <row r="244" spans="8:17" x14ac:dyDescent="0.2">
      <c r="H244" s="13" t="str">
        <f>GARCH!AK246</f>
        <v>07/02/2024 16:00:00</v>
      </c>
      <c r="I244" s="8">
        <f>GARCH!C246</f>
        <v>5.8091945337303437E-4</v>
      </c>
      <c r="J244" s="8">
        <f>GARCH!Q246</f>
        <v>-1.4450869566806853E-3</v>
      </c>
      <c r="K244" s="8">
        <f>GARCH!J246</f>
        <v>8.1253390981054583E-3</v>
      </c>
      <c r="L244" s="8">
        <f>GARCH!X246</f>
        <v>-8.8667171786641491E-3</v>
      </c>
      <c r="M244" s="8">
        <f>GARCH!AE246</f>
        <v>3.057211214575539E-3</v>
      </c>
      <c r="N244" s="8">
        <f>GARCH!AL246</f>
        <v>1.1308989260697599E-2</v>
      </c>
      <c r="O244" s="34">
        <f t="shared" si="5"/>
        <v>10633.87907617233</v>
      </c>
      <c r="Q244" s="30"/>
    </row>
    <row r="245" spans="8:17" x14ac:dyDescent="0.2">
      <c r="H245" s="13" t="str">
        <f>GARCH!AK247</f>
        <v>08/02/2024 16:00:00</v>
      </c>
      <c r="I245" s="8">
        <f>GARCH!C247</f>
        <v>-5.7713341566836846E-3</v>
      </c>
      <c r="J245" s="8">
        <f>GARCH!Q247</f>
        <v>1.2606718449782466E-2</v>
      </c>
      <c r="K245" s="8">
        <f>GARCH!J247</f>
        <v>-4.0544169298222747E-3</v>
      </c>
      <c r="L245" s="8">
        <f>GARCH!X247</f>
        <v>-1.4028055726645712E-2</v>
      </c>
      <c r="M245" s="8">
        <f>GARCH!AE247</f>
        <v>-7.9333582787407472E-3</v>
      </c>
      <c r="N245" s="8">
        <f>GARCH!AL247</f>
        <v>-1.3525014314584147E-2</v>
      </c>
      <c r="O245" s="34">
        <f t="shared" si="5"/>
        <v>-27254.550797245083</v>
      </c>
      <c r="Q245" s="30"/>
    </row>
    <row r="246" spans="8:17" x14ac:dyDescent="0.2">
      <c r="H246" s="13" t="str">
        <f>GARCH!AK248</f>
        <v>09/02/2024 16:00:00</v>
      </c>
      <c r="I246" s="8">
        <f>GARCH!C248</f>
        <v>2.8104056464991977E-3</v>
      </c>
      <c r="J246" s="8">
        <f>GARCH!Q248</f>
        <v>-1.9797434527629196E-2</v>
      </c>
      <c r="K246" s="8">
        <f>GARCH!J248</f>
        <v>2.6781350237782442E-2</v>
      </c>
      <c r="L246" s="8">
        <f>GARCH!X248</f>
        <v>-5.3407766563968676E-3</v>
      </c>
      <c r="M246" s="8">
        <f>GARCH!AE248</f>
        <v>-8.2956758092090342E-4</v>
      </c>
      <c r="N246" s="8">
        <f>GARCH!AL248</f>
        <v>1.1031341658022489E-2</v>
      </c>
      <c r="O246" s="34">
        <f t="shared" si="5"/>
        <v>12212.765647797634</v>
      </c>
      <c r="Q246" s="30"/>
    </row>
    <row r="247" spans="8:17" x14ac:dyDescent="0.2">
      <c r="H247" s="13" t="str">
        <f>GARCH!AK249</f>
        <v>12/02/2024 16:00:00</v>
      </c>
      <c r="I247" s="8">
        <f>GARCH!C249</f>
        <v>-9.0426148080278088E-3</v>
      </c>
      <c r="J247" s="8">
        <f>GARCH!Q249</f>
        <v>6.8619957829832833E-3</v>
      </c>
      <c r="K247" s="8">
        <f>GARCH!J249</f>
        <v>-1.2168897821162254E-2</v>
      </c>
      <c r="L247" s="8">
        <f>GARCH!X249</f>
        <v>8.8085873215536029E-3</v>
      </c>
      <c r="M247" s="8">
        <f>GARCH!AE249</f>
        <v>1.8110610564431369E-3</v>
      </c>
      <c r="N247" s="8">
        <f>GARCH!AL249</f>
        <v>-2.8082250450665515E-2</v>
      </c>
      <c r="O247" s="34">
        <f t="shared" si="5"/>
        <v>-26510.099099062962</v>
      </c>
      <c r="Q247" s="30"/>
    </row>
    <row r="248" spans="8:17" x14ac:dyDescent="0.2">
      <c r="H248" s="13" t="str">
        <f>GARCH!AK250</f>
        <v>13/02/2024 16:00:00</v>
      </c>
      <c r="I248" s="8">
        <f>GARCH!C250</f>
        <v>-1.1338416427254269E-2</v>
      </c>
      <c r="J248" s="8">
        <f>GARCH!Q250</f>
        <v>-9.7793828143806875E-3</v>
      </c>
      <c r="K248" s="8">
        <f>GARCH!J250</f>
        <v>-2.1703004458623384E-2</v>
      </c>
      <c r="L248" s="8">
        <f>GARCH!X250</f>
        <v>-3.5231450297710971E-2</v>
      </c>
      <c r="M248" s="8">
        <f>GARCH!AE250</f>
        <v>3.8077877095053715E-3</v>
      </c>
      <c r="N248" s="8">
        <f>GARCH!AL250</f>
        <v>-4.6798307077480124E-3</v>
      </c>
      <c r="O248" s="34">
        <f t="shared" si="5"/>
        <v>-65770.247496843294</v>
      </c>
      <c r="Q248" s="30"/>
    </row>
    <row r="249" spans="8:17" x14ac:dyDescent="0.2">
      <c r="H249" s="13" t="str">
        <f>GARCH!AK251</f>
        <v>14/02/2024 16:00:00</v>
      </c>
      <c r="I249" s="8">
        <f>GARCH!C251</f>
        <v>-4.8213750321093058E-3</v>
      </c>
      <c r="J249" s="8">
        <f>GARCH!Q251</f>
        <v>2.7187444219045273E-3</v>
      </c>
      <c r="K249" s="8">
        <f>GARCH!J251</f>
        <v>1.3780325245090166E-2</v>
      </c>
      <c r="L249" s="8">
        <f>GARCH!X251</f>
        <v>1.3298699910438711E-2</v>
      </c>
      <c r="M249" s="8">
        <f>GARCH!AE251</f>
        <v>1.021993446654358E-2</v>
      </c>
      <c r="N249" s="8">
        <f>GARCH!AL251</f>
        <v>5.9240955855969051E-3</v>
      </c>
      <c r="O249" s="34">
        <f t="shared" si="5"/>
        <v>34267.020497887155</v>
      </c>
      <c r="Q249" s="30"/>
    </row>
    <row r="250" spans="8:17" x14ac:dyDescent="0.2">
      <c r="H250" s="13" t="str">
        <f>GARCH!AK252</f>
        <v>15/02/2024 16:00:00</v>
      </c>
      <c r="I250" s="8">
        <f>GARCH!C252</f>
        <v>-1.5760444554656545E-3</v>
      </c>
      <c r="J250" s="8">
        <f>GARCH!Q252</f>
        <v>2.2589103353420223E-2</v>
      </c>
      <c r="K250" s="8">
        <f>GARCH!J252</f>
        <v>-6.9253167208405486E-3</v>
      </c>
      <c r="L250" s="8">
        <f>GARCH!X252</f>
        <v>-1.1802196578266039E-3</v>
      </c>
      <c r="M250" s="8">
        <f>GARCH!AE252</f>
        <v>1.3006472930664162E-2</v>
      </c>
      <c r="N250" s="8">
        <f>GARCH!AL252</f>
        <v>2.1755864420920458E-2</v>
      </c>
      <c r="O250" s="34">
        <f t="shared" si="5"/>
        <v>39724.883225726691</v>
      </c>
      <c r="Q250" s="30"/>
    </row>
    <row r="251" spans="8:17" x14ac:dyDescent="0.2">
      <c r="H251" s="13" t="str">
        <f>GARCH!AK253</f>
        <v>16/02/2024 16:00:00</v>
      </c>
      <c r="I251" s="8">
        <f>GARCH!C253</f>
        <v>-8.4660636202350554E-3</v>
      </c>
      <c r="J251" s="8">
        <f>GARCH!Q253</f>
        <v>1.1000033462211644E-3</v>
      </c>
      <c r="K251" s="8">
        <f>GARCH!J253</f>
        <v>-1.7093517468521606E-3</v>
      </c>
      <c r="L251" s="8">
        <f>GARCH!X253</f>
        <v>-3.656010832502047E-2</v>
      </c>
      <c r="M251" s="8">
        <f>GARCH!AE253</f>
        <v>-6.7063620911112639E-3</v>
      </c>
      <c r="N251" s="8">
        <f>GARCH!AL253</f>
        <v>-2.5888996413717786E-3</v>
      </c>
      <c r="O251" s="34">
        <f t="shared" si="5"/>
        <v>-45775.651731974634</v>
      </c>
      <c r="Q251" s="30"/>
    </row>
    <row r="252" spans="8:17" x14ac:dyDescent="0.2">
      <c r="H252" s="13" t="str">
        <f>GARCH!AK254</f>
        <v>20/02/2024 16:00:00</v>
      </c>
      <c r="I252" s="8">
        <f>GARCH!C254</f>
        <v>-4.1223572271086705E-3</v>
      </c>
      <c r="J252" s="8">
        <f>GARCH!Q254</f>
        <v>-4.0825640737099534E-3</v>
      </c>
      <c r="K252" s="8">
        <f>GARCH!J254</f>
        <v>-1.4439182501420249E-2</v>
      </c>
      <c r="L252" s="8">
        <f>GARCH!X254</f>
        <v>2.4467837017270481E-3</v>
      </c>
      <c r="M252" s="8">
        <f>GARCH!AE254</f>
        <v>-3.5617105649982703E-2</v>
      </c>
      <c r="N252" s="8">
        <f>GARCH!AL254</f>
        <v>4.8676700919594602E-3</v>
      </c>
      <c r="O252" s="34">
        <f t="shared" si="5"/>
        <v>-42455.629715445888</v>
      </c>
      <c r="Q252" s="30"/>
    </row>
    <row r="253" spans="8:17" x14ac:dyDescent="0.2">
      <c r="H253" s="13" t="str">
        <f>GARCH!AK255</f>
        <v>21/02/2024 16:00:00</v>
      </c>
      <c r="I253" s="8">
        <f>GARCH!C255</f>
        <v>4.1772073491637982E-3</v>
      </c>
      <c r="J253" s="8">
        <f>GARCH!Q255</f>
        <v>9.3072026555555791E-3</v>
      </c>
      <c r="K253" s="8">
        <f>GARCH!J255</f>
        <v>8.9969921987350897E-3</v>
      </c>
      <c r="L253" s="8">
        <f>GARCH!X255</f>
        <v>-1.3779745598017624E-2</v>
      </c>
      <c r="M253" s="8">
        <f>GARCH!AE255</f>
        <v>1.603020711737118E-2</v>
      </c>
      <c r="N253" s="8">
        <f>GARCH!AL255</f>
        <v>-3.039516017896704E-3</v>
      </c>
      <c r="O253" s="34">
        <f t="shared" si="5"/>
        <v>18076.95642075943</v>
      </c>
      <c r="Q253" s="30"/>
    </row>
    <row r="254" spans="8:17" x14ac:dyDescent="0.2">
      <c r="H254" s="13" t="str">
        <f>GARCH!AK256</f>
        <v>22/02/2024 16:00:00</v>
      </c>
      <c r="I254" s="8">
        <f>GARCH!C256</f>
        <v>1.1181223144870737E-2</v>
      </c>
      <c r="J254" s="8">
        <f>GARCH!Q256</f>
        <v>-6.4335574378008995E-5</v>
      </c>
      <c r="K254" s="8">
        <f>GARCH!J256</f>
        <v>3.4913357479493971E-2</v>
      </c>
      <c r="L254" s="8">
        <f>GARCH!X256</f>
        <v>4.2208545202927598E-2</v>
      </c>
      <c r="M254" s="8">
        <f>GARCH!AE256</f>
        <v>2.6887210834217714E-2</v>
      </c>
      <c r="N254" s="8">
        <f>GARCH!AL256</f>
        <v>1.5031062102442433E-2</v>
      </c>
      <c r="O254" s="34">
        <f t="shared" si="5"/>
        <v>108464.21932464535</v>
      </c>
      <c r="Q254" s="30"/>
    </row>
    <row r="255" spans="8:17" x14ac:dyDescent="0.2">
      <c r="H255" s="13" t="str">
        <f>GARCH!AK257</f>
        <v>23/02/2024 16:00:00</v>
      </c>
      <c r="I255" s="8">
        <f>GARCH!C257</f>
        <v>-1.0084852023097546E-2</v>
      </c>
      <c r="J255" s="8">
        <f>GARCH!Q257</f>
        <v>-4.9663103139173E-3</v>
      </c>
      <c r="K255" s="8">
        <f>GARCH!J257</f>
        <v>2.3457401264523258E-3</v>
      </c>
      <c r="L255" s="8">
        <f>GARCH!X257</f>
        <v>6.3928239501319841E-3</v>
      </c>
      <c r="M255" s="8">
        <f>GARCH!AE257</f>
        <v>3.9365963343180061E-3</v>
      </c>
      <c r="N255" s="8">
        <f>GARCH!AL257</f>
        <v>4.4880021475642087E-3</v>
      </c>
      <c r="O255" s="34">
        <f t="shared" si="5"/>
        <v>1760.0001845430652</v>
      </c>
      <c r="Q255" s="30"/>
    </row>
    <row r="256" spans="8:17" x14ac:dyDescent="0.2">
      <c r="H256" s="13" t="str">
        <f>GARCH!AK258</f>
        <v>26/02/2024 16:00:00</v>
      </c>
      <c r="I256" s="8">
        <f>GARCH!C258</f>
        <v>-7.4791373711888022E-3</v>
      </c>
      <c r="J256" s="8">
        <f>GARCH!Q258</f>
        <v>-1.358739816298731E-3</v>
      </c>
      <c r="K256" s="8">
        <f>GARCH!J258</f>
        <v>-1.4869040827090541E-3</v>
      </c>
      <c r="L256" s="8">
        <f>GARCH!X258</f>
        <v>1.8010076322542475E-2</v>
      </c>
      <c r="M256" s="8">
        <f>GARCH!AE258</f>
        <v>2.2997488852623724E-3</v>
      </c>
      <c r="N256" s="8">
        <f>GARCH!AL258</f>
        <v>-5.7632733154833618E-3</v>
      </c>
      <c r="O256" s="34">
        <f t="shared" si="5"/>
        <v>3518.1421851040814</v>
      </c>
      <c r="Q256" s="30"/>
    </row>
    <row r="257" spans="8:17" x14ac:dyDescent="0.2">
      <c r="H257" s="13" t="str">
        <f>GARCH!AK259</f>
        <v>27/02/2024 16:00:00</v>
      </c>
      <c r="I257" s="8">
        <f>GARCH!C259</f>
        <v>8.0816295159372147E-3</v>
      </c>
      <c r="J257" s="8">
        <f>GARCH!Q259</f>
        <v>-1.4937820567510444E-2</v>
      </c>
      <c r="K257" s="8">
        <f>GARCH!J259</f>
        <v>-6.8338049856033669E-3</v>
      </c>
      <c r="L257" s="8">
        <f>GARCH!X259</f>
        <v>7.1602107503908616E-3</v>
      </c>
      <c r="M257" s="8">
        <f>GARCH!AE259</f>
        <v>5.0565704888823706E-4</v>
      </c>
      <c r="N257" s="8">
        <f>GARCH!AL259</f>
        <v>0.15631446407891086</v>
      </c>
      <c r="O257" s="34">
        <f t="shared" si="5"/>
        <v>125241.94653417781</v>
      </c>
      <c r="Q257" s="30"/>
    </row>
    <row r="258" spans="8:17" x14ac:dyDescent="0.2">
      <c r="H258" s="13" t="str">
        <f>GARCH!AK260</f>
        <v>28/02/2024 16:00:00</v>
      </c>
      <c r="I258" s="8">
        <f>GARCH!C260</f>
        <v>-6.6474630171523214E-3</v>
      </c>
      <c r="J258" s="8">
        <f>GARCH!Q260</f>
        <v>1.1822661475619962E-3</v>
      </c>
      <c r="K258" s="8">
        <f>GARCH!J260</f>
        <v>-2.1920977915638141E-3</v>
      </c>
      <c r="L258" s="8">
        <f>GARCH!X260</f>
        <v>-4.6040516467056114E-4</v>
      </c>
      <c r="M258" s="8">
        <f>GARCH!AE260</f>
        <v>8.5990462752330923E-3</v>
      </c>
      <c r="N258" s="8">
        <f>GARCH!AL260</f>
        <v>9.2352548895022132E-2</v>
      </c>
      <c r="O258" s="34">
        <f t="shared" si="5"/>
        <v>77361.579453692102</v>
      </c>
      <c r="Q258" s="30"/>
    </row>
    <row r="259" spans="8:17" x14ac:dyDescent="0.2">
      <c r="H259" s="13" t="str">
        <f>GARCH!AK261</f>
        <v>29/02/2024 16:00:00</v>
      </c>
      <c r="I259" s="8">
        <f>GARCH!C261</f>
        <v>-3.6999241479239351E-3</v>
      </c>
      <c r="J259" s="8">
        <f>GARCH!Q261</f>
        <v>-2.1685567887140362E-3</v>
      </c>
      <c r="K259" s="8">
        <f>GARCH!J261</f>
        <v>2.057685768875929E-2</v>
      </c>
      <c r="L259" s="8">
        <f>GARCH!X261</f>
        <v>3.4400314370898848E-2</v>
      </c>
      <c r="M259" s="8">
        <f>GARCH!AE261</f>
        <v>-8.5779827793239054E-3</v>
      </c>
      <c r="N259" s="8">
        <f>GARCH!AL261</f>
        <v>-1.4029940106404478E-2</v>
      </c>
      <c r="O259" s="34">
        <f t="shared" si="5"/>
        <v>22083.973531076481</v>
      </c>
      <c r="Q259" s="30"/>
    </row>
    <row r="260" spans="8:17" x14ac:dyDescent="0.2">
      <c r="H260" s="13" t="str">
        <f>GARCH!AK262</f>
        <v>01/03/2024 16:00:00</v>
      </c>
      <c r="I260" s="8">
        <f>GARCH!C262</f>
        <v>-6.0486852378135621E-3</v>
      </c>
      <c r="J260" s="8">
        <f>GARCH!Q262</f>
        <v>5.2490114612377542E-3</v>
      </c>
      <c r="K260" s="8">
        <f>GARCH!J262</f>
        <v>8.2258619220345799E-3</v>
      </c>
      <c r="L260" s="8">
        <f>GARCH!X262</f>
        <v>7.8072769988818708E-2</v>
      </c>
      <c r="M260" s="8">
        <f>GARCH!AE262</f>
        <v>3.9310953618841094E-3</v>
      </c>
      <c r="N260" s="8">
        <f>GARCH!AL262</f>
        <v>9.1006419381165979E-3</v>
      </c>
      <c r="O260" s="34">
        <f t="shared" si="5"/>
        <v>82108.912861898483</v>
      </c>
      <c r="Q260" s="30"/>
    </row>
    <row r="261" spans="8:17" x14ac:dyDescent="0.2">
      <c r="H261" s="13" t="str">
        <f>GARCH!AK263</f>
        <v>04/03/2024 16:00:00</v>
      </c>
      <c r="I261" s="8">
        <f>GARCH!C263</f>
        <v>-2.5708936509254418E-2</v>
      </c>
      <c r="J261" s="8">
        <f>GARCH!Q263</f>
        <v>-2.6054707283170532E-2</v>
      </c>
      <c r="K261" s="8">
        <f>GARCH!J263</f>
        <v>-3.5975305803929518E-3</v>
      </c>
      <c r="L261" s="8">
        <f>GARCH!X263</f>
        <v>4.1143798152902886E-4</v>
      </c>
      <c r="M261" s="8">
        <f>GARCH!AE263</f>
        <v>-1.7225751816695865E-2</v>
      </c>
      <c r="N261" s="8">
        <f>GARCH!AL263</f>
        <v>3.4687563451441139E-2</v>
      </c>
      <c r="O261" s="34">
        <f t="shared" si="5"/>
        <v>-31239.937297119664</v>
      </c>
      <c r="Q261" s="30"/>
    </row>
    <row r="262" spans="8:17" x14ac:dyDescent="0.2">
      <c r="H262" s="13" t="str">
        <f>GARCH!AK264</f>
        <v>05/03/2024 16:00:00</v>
      </c>
      <c r="I262" s="8">
        <f>GARCH!C264</f>
        <v>-2.8853168906373343E-2</v>
      </c>
      <c r="J262" s="8">
        <f>GARCH!Q264</f>
        <v>4.7576060523742102E-3</v>
      </c>
      <c r="K262" s="8">
        <f>GARCH!J264</f>
        <v>-1.9676494920083998E-2</v>
      </c>
      <c r="L262" s="8">
        <f>GARCH!X264</f>
        <v>-1.3042313017823071E-2</v>
      </c>
      <c r="M262" s="8">
        <f>GARCH!AE264</f>
        <v>-2.0726281711580647E-3</v>
      </c>
      <c r="N262" s="8">
        <f>GARCH!AL264</f>
        <v>4.4222773056721964E-3</v>
      </c>
      <c r="O262" s="34">
        <f t="shared" si="5"/>
        <v>-45387.268047826721</v>
      </c>
      <c r="Q262" s="30"/>
    </row>
    <row r="263" spans="8:17" x14ac:dyDescent="0.2">
      <c r="H263" s="13" t="str">
        <f>GARCH!AK265</f>
        <v>06/03/2024 16:00:00</v>
      </c>
      <c r="I263" s="8">
        <f>GARCH!C265</f>
        <v>-5.8955482635053178E-3</v>
      </c>
      <c r="J263" s="8">
        <f>GARCH!Q265</f>
        <v>-8.4586970508485158E-3</v>
      </c>
      <c r="K263" s="8">
        <f>GARCH!J265</f>
        <v>-3.5094820705164902E-3</v>
      </c>
      <c r="L263" s="8">
        <f>GARCH!X265</f>
        <v>1.8784740610672077E-2</v>
      </c>
      <c r="M263" s="8">
        <f>GARCH!AE265</f>
        <v>8.6890401008813695E-3</v>
      </c>
      <c r="N263" s="8">
        <f>GARCH!AL265</f>
        <v>1.7996281058010679E-2</v>
      </c>
      <c r="O263" s="34">
        <f t="shared" si="5"/>
        <v>23005.2786539115</v>
      </c>
      <c r="Q263" s="30"/>
    </row>
    <row r="264" spans="8:17" x14ac:dyDescent="0.2">
      <c r="H264" s="13" t="str">
        <f>GARCH!AK266</f>
        <v>07/03/2024 16:00:00</v>
      </c>
      <c r="I264" s="8">
        <f>GARCH!C266</f>
        <v>-7.0980719885401129E-4</v>
      </c>
      <c r="J264" s="8">
        <f>GARCH!Q266</f>
        <v>6.9869279866799387E-3</v>
      </c>
      <c r="K264" s="8">
        <f>GARCH!J266</f>
        <v>1.8897031364077933E-2</v>
      </c>
      <c r="L264" s="8">
        <f>GARCH!X266</f>
        <v>-6.3596480630146437E-3</v>
      </c>
      <c r="M264" s="8">
        <f>GARCH!AE266</f>
        <v>-8.6462620973241106E-3</v>
      </c>
      <c r="N264" s="8">
        <f>GARCH!AL266</f>
        <v>-2.2249425131397513E-3</v>
      </c>
      <c r="O264" s="34">
        <f t="shared" si="5"/>
        <v>6619.4162320211281</v>
      </c>
      <c r="Q264" s="30"/>
    </row>
    <row r="265" spans="8:17" x14ac:dyDescent="0.2">
      <c r="H265" s="13" t="str">
        <f>GARCH!AK267</f>
        <v>08/03/2024 16:00:00</v>
      </c>
      <c r="I265" s="8">
        <f>GARCH!C267</f>
        <v>1.0184646360068749E-2</v>
      </c>
      <c r="J265" s="8">
        <f>GARCH!Q267</f>
        <v>3.4085246032854065E-3</v>
      </c>
      <c r="K265" s="8">
        <f>GARCH!J267</f>
        <v>-8.3482893914712739E-3</v>
      </c>
      <c r="L265" s="8">
        <f>GARCH!X267</f>
        <v>-2.0164907359095059E-2</v>
      </c>
      <c r="M265" s="8">
        <f>GARCH!AE267</f>
        <v>3.6720792756832817E-3</v>
      </c>
      <c r="N265" s="8">
        <f>GARCH!AL267</f>
        <v>-5.1475021439881107E-2</v>
      </c>
      <c r="O265" s="34">
        <f t="shared" ref="O265:O328" si="6">($D$3*I265*$D$2)+(J265*$D$4*$D$2)+(K265*$D$5*$D$2)+(L265*$F$3*$D$2)+(M265*$F$4*$D$2)+(N265*$F$5*$D$2)</f>
        <v>-52269.139959508335</v>
      </c>
      <c r="Q265" s="30"/>
    </row>
    <row r="266" spans="8:17" x14ac:dyDescent="0.2">
      <c r="H266" s="13" t="str">
        <f>GARCH!AK268</f>
        <v>11/03/2024 16:00:00</v>
      </c>
      <c r="I266" s="8">
        <f>GARCH!C268</f>
        <v>1.1762101364637088E-2</v>
      </c>
      <c r="J266" s="8">
        <f>GARCH!Q268</f>
        <v>1.4045546920789775E-2</v>
      </c>
      <c r="K266" s="8">
        <f>GARCH!J268</f>
        <v>-1.9522084958106242E-2</v>
      </c>
      <c r="L266" s="8">
        <f>GARCH!X268</f>
        <v>-1.5235165606482972E-2</v>
      </c>
      <c r="M266" s="8">
        <f>GARCH!AE268</f>
        <v>-2.1312418827065211E-4</v>
      </c>
      <c r="N266" s="8">
        <f>GARCH!AL268</f>
        <v>-1.5717648081403721E-2</v>
      </c>
      <c r="O266" s="34">
        <f t="shared" si="6"/>
        <v>-20733.645457363938</v>
      </c>
      <c r="Q266" s="30"/>
    </row>
    <row r="267" spans="8:17" x14ac:dyDescent="0.2">
      <c r="H267" s="13" t="str">
        <f>GARCH!AK269</f>
        <v>12/03/2024 16:00:00</v>
      </c>
      <c r="I267" s="8">
        <f>GARCH!C269</f>
        <v>2.7747286430700939E-3</v>
      </c>
      <c r="J267" s="8">
        <f>GARCH!Q269</f>
        <v>-7.2394619634895321E-4</v>
      </c>
      <c r="K267" s="8">
        <f>GARCH!J269</f>
        <v>1.9750174141965615E-2</v>
      </c>
      <c r="L267" s="8">
        <f>GARCH!X269</f>
        <v>1.4815085785140682E-2</v>
      </c>
      <c r="M267" s="8">
        <f>GARCH!AE269</f>
        <v>7.8766476251668979E-3</v>
      </c>
      <c r="N267" s="8">
        <f>GARCH!AL269</f>
        <v>2.7358170983303978E-3</v>
      </c>
      <c r="O267" s="34">
        <f t="shared" si="6"/>
        <v>39357.089247770607</v>
      </c>
      <c r="Q267" s="30"/>
    </row>
    <row r="268" spans="8:17" x14ac:dyDescent="0.2">
      <c r="H268" s="13" t="str">
        <f>GARCH!AK270</f>
        <v>13/03/2024 16:00:00</v>
      </c>
      <c r="I268" s="8">
        <f>GARCH!C270</f>
        <v>-1.2196689701489101E-2</v>
      </c>
      <c r="J268" s="8">
        <f>GARCH!Q270</f>
        <v>1.3081486825832921E-2</v>
      </c>
      <c r="K268" s="8">
        <f>GARCH!J270</f>
        <v>6.6486961784346229E-3</v>
      </c>
      <c r="L268" s="8">
        <f>GARCH!X270</f>
        <v>-7.8034773293486591E-3</v>
      </c>
      <c r="M268" s="8">
        <f>GARCH!AE270</f>
        <v>5.7776813894404831E-3</v>
      </c>
      <c r="N268" s="8">
        <f>GARCH!AL270</f>
        <v>-3.0336400150267448E-3</v>
      </c>
      <c r="O268" s="34">
        <f t="shared" si="6"/>
        <v>2061.7144565362687</v>
      </c>
      <c r="Q268" s="30"/>
    </row>
    <row r="269" spans="8:17" x14ac:dyDescent="0.2">
      <c r="H269" s="13" t="str">
        <f>GARCH!AK271</f>
        <v>14/03/2024 16:00:00</v>
      </c>
      <c r="I269" s="8">
        <f>GARCH!C271</f>
        <v>1.0868092908418524E-2</v>
      </c>
      <c r="J269" s="8">
        <f>GARCH!Q271</f>
        <v>1.1693017364192398E-2</v>
      </c>
      <c r="K269" s="8">
        <f>GARCH!J271</f>
        <v>1.2327419625636125E-2</v>
      </c>
      <c r="L269" s="8">
        <f>GARCH!X271</f>
        <v>-2.7257830927470743E-2</v>
      </c>
      <c r="M269" s="8">
        <f>GARCH!AE271</f>
        <v>8.1039926709874782E-3</v>
      </c>
      <c r="N269" s="8">
        <f>GARCH!AL271</f>
        <v>-1.9369026568942217E-2</v>
      </c>
      <c r="O269" s="34">
        <f t="shared" si="6"/>
        <v>-3028.6124393153659</v>
      </c>
      <c r="Q269" s="30"/>
    </row>
    <row r="270" spans="8:17" x14ac:dyDescent="0.2">
      <c r="H270" s="13" t="str">
        <f>GARCH!AK272</f>
        <v>15/03/2024 16:00:00</v>
      </c>
      <c r="I270" s="8">
        <f>GARCH!C272</f>
        <v>-2.1989477062673733E-3</v>
      </c>
      <c r="J270" s="8">
        <f>GARCH!Q272</f>
        <v>-9.638554963065164E-4</v>
      </c>
      <c r="K270" s="8">
        <f>GARCH!J272</f>
        <v>-2.4521997775277506E-2</v>
      </c>
      <c r="L270" s="8">
        <f>GARCH!X272</f>
        <v>-1.6895629557366711E-2</v>
      </c>
      <c r="M270" s="8">
        <f>GARCH!AE272</f>
        <v>-7.6415357553209278E-3</v>
      </c>
      <c r="N270" s="8">
        <f>GARCH!AL272</f>
        <v>5.3307613515482938E-3</v>
      </c>
      <c r="O270" s="34">
        <f t="shared" si="6"/>
        <v>-39076.004115825614</v>
      </c>
      <c r="Q270" s="30"/>
    </row>
    <row r="271" spans="8:17" x14ac:dyDescent="0.2">
      <c r="H271" s="13" t="str">
        <f>GARCH!AK273</f>
        <v>18/03/2024 16:00:00</v>
      </c>
      <c r="I271" s="8">
        <f>GARCH!C273</f>
        <v>6.3521608751096097E-3</v>
      </c>
      <c r="J271" s="8">
        <f>GARCH!Q273</f>
        <v>-9.0043741612557283E-4</v>
      </c>
      <c r="K271" s="8">
        <f>GARCH!J273</f>
        <v>3.4393809453396704E-4</v>
      </c>
      <c r="L271" s="8">
        <f>GARCH!X273</f>
        <v>-7.9982652558401764E-3</v>
      </c>
      <c r="M271" s="8">
        <f>GARCH!AE273</f>
        <v>6.4102783609190188E-3</v>
      </c>
      <c r="N271" s="8">
        <f>GARCH!AL273</f>
        <v>1.9859487477010336E-2</v>
      </c>
      <c r="O271" s="34">
        <f t="shared" si="6"/>
        <v>20055.968446339321</v>
      </c>
      <c r="Q271" s="30"/>
    </row>
    <row r="272" spans="8:17" x14ac:dyDescent="0.2">
      <c r="H272" s="13" t="str">
        <f>GARCH!AK274</f>
        <v>19/03/2024 16:00:00</v>
      </c>
      <c r="I272" s="8">
        <f>GARCH!C274</f>
        <v>1.3493629551585165E-2</v>
      </c>
      <c r="J272" s="8">
        <f>GARCH!Q274</f>
        <v>7.755703395271059E-3</v>
      </c>
      <c r="K272" s="8">
        <f>GARCH!J274</f>
        <v>8.1055298501389247E-3</v>
      </c>
      <c r="L272" s="8">
        <f>GARCH!X274</f>
        <v>8.4407431391657819E-3</v>
      </c>
      <c r="M272" s="8">
        <f>GARCH!AE274</f>
        <v>1.0613980772134412E-2</v>
      </c>
      <c r="N272" s="8">
        <f>GARCH!AL274</f>
        <v>2.0923840273461784E-2</v>
      </c>
      <c r="O272" s="34">
        <f t="shared" si="6"/>
        <v>57777.855818130934</v>
      </c>
      <c r="Q272" s="30"/>
    </row>
    <row r="273" spans="8:17" x14ac:dyDescent="0.2">
      <c r="H273" s="13" t="str">
        <f>GARCH!AK275</f>
        <v>20/03/2024 16:00:00</v>
      </c>
      <c r="I273" s="8">
        <f>GARCH!C275</f>
        <v>1.4602091726869399E-2</v>
      </c>
      <c r="J273" s="8">
        <f>GARCH!Q275</f>
        <v>-1.3304820744666301E-2</v>
      </c>
      <c r="K273" s="8">
        <f>GARCH!J275</f>
        <v>1.2710240308332522E-2</v>
      </c>
      <c r="L273" s="8">
        <f>GARCH!X275</f>
        <v>1.5146815759985719E-2</v>
      </c>
      <c r="M273" s="8">
        <f>GARCH!AE275</f>
        <v>8.3124629905018278E-3</v>
      </c>
      <c r="N273" s="8">
        <f>GARCH!AL275</f>
        <v>1.8959547582040843E-2</v>
      </c>
      <c r="O273" s="34">
        <f t="shared" si="6"/>
        <v>47021.948019219999</v>
      </c>
      <c r="Q273" s="30"/>
    </row>
    <row r="274" spans="8:17" x14ac:dyDescent="0.2">
      <c r="H274" s="13" t="str">
        <f>GARCH!AK276</f>
        <v>21/03/2024 16:00:00</v>
      </c>
      <c r="I274" s="8">
        <f>GARCH!C276</f>
        <v>-4.1715567272317969E-2</v>
      </c>
      <c r="J274" s="8">
        <f>GARCH!Q276</f>
        <v>2.0038143804522505E-3</v>
      </c>
      <c r="K274" s="8">
        <f>GARCH!J276</f>
        <v>0</v>
      </c>
      <c r="L274" s="8">
        <f>GARCH!X276</f>
        <v>4.847888012022588E-2</v>
      </c>
      <c r="M274" s="8">
        <f>GARCH!AE276</f>
        <v>1.2286523231340078E-3</v>
      </c>
      <c r="N274" s="8">
        <f>GARCH!AL276</f>
        <v>-9.0327620785093012E-3</v>
      </c>
      <c r="O274" s="34">
        <f t="shared" si="6"/>
        <v>802.51456082072582</v>
      </c>
      <c r="Q274" s="30"/>
    </row>
    <row r="275" spans="8:17" x14ac:dyDescent="0.2">
      <c r="H275" s="13" t="str">
        <f>GARCH!AK277</f>
        <v>22/03/2024 16:00:00</v>
      </c>
      <c r="I275" s="8">
        <f>GARCH!C277</f>
        <v>5.2960985131520685E-3</v>
      </c>
      <c r="J275" s="8">
        <f>GARCH!Q277</f>
        <v>-1.2923237776882343E-3</v>
      </c>
      <c r="K275" s="8">
        <f>GARCH!J277</f>
        <v>4.0333929533094429E-3</v>
      </c>
      <c r="L275" s="8">
        <f>GARCH!X277</f>
        <v>3.1084886702674088E-3</v>
      </c>
      <c r="M275" s="8">
        <f>GARCH!AE277</f>
        <v>-1.4366789760565706E-2</v>
      </c>
      <c r="N275" s="8">
        <f>GARCH!AL277</f>
        <v>2.3328810047627855E-2</v>
      </c>
      <c r="O275" s="34">
        <f t="shared" si="6"/>
        <v>16756.397205085697</v>
      </c>
      <c r="Q275" s="30"/>
    </row>
    <row r="276" spans="8:17" x14ac:dyDescent="0.2">
      <c r="H276" s="13" t="str">
        <f>GARCH!AK278</f>
        <v>25/03/2024 16:00:00</v>
      </c>
      <c r="I276" s="8">
        <f>GARCH!C278</f>
        <v>-8.3350816246090791E-3</v>
      </c>
      <c r="J276" s="8">
        <f>GARCH!Q278</f>
        <v>1.1635139133076577E-2</v>
      </c>
      <c r="K276" s="8">
        <f>GARCH!J278</f>
        <v>4.6851555387763576E-3</v>
      </c>
      <c r="L276" s="8">
        <f>GARCH!X278</f>
        <v>1.6213797981894214E-2</v>
      </c>
      <c r="M276" s="8">
        <f>GARCH!AE278</f>
        <v>-1.1757347955462665E-2</v>
      </c>
      <c r="N276" s="8">
        <f>GARCH!AL278</f>
        <v>4.9367068771823772E-2</v>
      </c>
      <c r="O276" s="34">
        <f t="shared" si="6"/>
        <v>51507.276537915983</v>
      </c>
      <c r="Q276" s="30"/>
    </row>
    <row r="277" spans="8:17" x14ac:dyDescent="0.2">
      <c r="H277" s="13" t="str">
        <f>GARCH!AK279</f>
        <v>26/03/2024 16:00:00</v>
      </c>
      <c r="I277" s="8">
        <f>GARCH!C279</f>
        <v>-6.6948805381267596E-3</v>
      </c>
      <c r="J277" s="8">
        <f>GARCH!Q279</f>
        <v>-7.6987613208873576E-3</v>
      </c>
      <c r="K277" s="8">
        <f>GARCH!J279</f>
        <v>-7.8769156748360759E-3</v>
      </c>
      <c r="L277" s="8">
        <f>GARCH!X279</f>
        <v>4.7509679738606932E-2</v>
      </c>
      <c r="M277" s="8">
        <f>GARCH!AE279</f>
        <v>1.5952314369008516E-3</v>
      </c>
      <c r="N277" s="8">
        <f>GARCH!AL279</f>
        <v>-9.9284364009810337E-3</v>
      </c>
      <c r="O277" s="34">
        <f t="shared" si="6"/>
        <v>14088.26436723046</v>
      </c>
      <c r="Q277" s="30"/>
    </row>
    <row r="278" spans="8:17" x14ac:dyDescent="0.2">
      <c r="H278" s="13" t="str">
        <f>GARCH!AK280</f>
        <v>27/03/2024 16:00:00</v>
      </c>
      <c r="I278" s="8">
        <f>GARCH!C280</f>
        <v>2.0990800438109806E-2</v>
      </c>
      <c r="J278" s="8">
        <f>GARCH!Q280</f>
        <v>6.9315469107717742E-3</v>
      </c>
      <c r="K278" s="8">
        <f>GARCH!J280</f>
        <v>8.544435308010738E-3</v>
      </c>
      <c r="L278" s="8">
        <f>GARCH!X280</f>
        <v>-7.4045544855858552E-3</v>
      </c>
      <c r="M278" s="8">
        <f>GARCH!AE280</f>
        <v>2.4090087586314687E-3</v>
      </c>
      <c r="N278" s="8">
        <f>GARCH!AL280</f>
        <v>-2.8085354675005951E-3</v>
      </c>
      <c r="O278" s="34">
        <f t="shared" si="6"/>
        <v>23885.584552031112</v>
      </c>
      <c r="Q278" s="30"/>
    </row>
    <row r="279" spans="8:17" x14ac:dyDescent="0.2">
      <c r="H279" s="13" t="str">
        <f>GARCH!AK281</f>
        <v>28/03/2024 16:00:00</v>
      </c>
      <c r="I279" s="8">
        <f>GARCH!C281</f>
        <v>-1.0615256731507589E-2</v>
      </c>
      <c r="J279" s="8">
        <f>GARCH!Q281</f>
        <v>8.851024065994733E-3</v>
      </c>
      <c r="K279" s="8">
        <f>GARCH!J281</f>
        <v>3.0537765604565369E-3</v>
      </c>
      <c r="L279" s="8">
        <f>GARCH!X281</f>
        <v>8.762591361290744E-3</v>
      </c>
      <c r="M279" s="8">
        <f>GARCH!AE281</f>
        <v>7.5454751857861975E-3</v>
      </c>
      <c r="N279" s="8">
        <f>GARCH!AL281</f>
        <v>-2.1636825962045937E-4</v>
      </c>
      <c r="O279" s="34">
        <f t="shared" si="6"/>
        <v>14484.368485333471</v>
      </c>
      <c r="Q279" s="30"/>
    </row>
    <row r="280" spans="8:17" x14ac:dyDescent="0.2">
      <c r="H280" s="13" t="str">
        <f>GARCH!AK282</f>
        <v>01/04/2024 16:00:00</v>
      </c>
      <c r="I280" s="8">
        <f>GARCH!C282</f>
        <v>-8.4917496603818012E-3</v>
      </c>
      <c r="J280" s="8">
        <f>GARCH!Q282</f>
        <v>8.4591123696450901E-3</v>
      </c>
      <c r="K280" s="8">
        <f>GARCH!J282</f>
        <v>3.2655349345476667E-3</v>
      </c>
      <c r="L280" s="8">
        <f>GARCH!X282</f>
        <v>3.7481796440558962E-2</v>
      </c>
      <c r="M280" s="8">
        <f>GARCH!AE282</f>
        <v>-6.6043970591358175E-3</v>
      </c>
      <c r="N280" s="8">
        <f>GARCH!AL282</f>
        <v>6.0944556674103296E-3</v>
      </c>
      <c r="O280" s="34">
        <f t="shared" si="6"/>
        <v>33503.960577203688</v>
      </c>
      <c r="Q280" s="30"/>
    </row>
    <row r="281" spans="8:17" x14ac:dyDescent="0.2">
      <c r="H281" s="13" t="str">
        <f>GARCH!AK283</f>
        <v>02/04/2024 16:00:00</v>
      </c>
      <c r="I281" s="8">
        <f>GARCH!C283</f>
        <v>-7.0233711550964639E-3</v>
      </c>
      <c r="J281" s="8">
        <f>GARCH!Q283</f>
        <v>4.3906487144059498E-3</v>
      </c>
      <c r="K281" s="8">
        <f>GARCH!J283</f>
        <v>-1.5484159483703699E-3</v>
      </c>
      <c r="L281" s="8">
        <f>GARCH!X283</f>
        <v>-2.8795321591545527E-2</v>
      </c>
      <c r="M281" s="8">
        <f>GARCH!AE283</f>
        <v>2.1506956287051728E-3</v>
      </c>
      <c r="N281" s="8">
        <f>GARCH!AL283</f>
        <v>1.1494072172987967E-2</v>
      </c>
      <c r="O281" s="34">
        <f t="shared" si="6"/>
        <v>-16109.743482427726</v>
      </c>
      <c r="Q281" s="30"/>
    </row>
    <row r="282" spans="8:17" x14ac:dyDescent="0.2">
      <c r="H282" s="13" t="str">
        <f>GARCH!AK284</f>
        <v>03/04/2024 16:00:00</v>
      </c>
      <c r="I282" s="8">
        <f>GARCH!C284</f>
        <v>4.7859703159410811E-3</v>
      </c>
      <c r="J282" s="8">
        <f>GARCH!Q284</f>
        <v>4.1221718479561307E-3</v>
      </c>
      <c r="K282" s="8">
        <f>GARCH!J284</f>
        <v>9.4740449750837733E-3</v>
      </c>
      <c r="L282" s="8">
        <f>GARCH!X284</f>
        <v>3.9752808883943017E-2</v>
      </c>
      <c r="M282" s="8">
        <f>GARCH!AE284</f>
        <v>-4.2012916476286888E-3</v>
      </c>
      <c r="N282" s="8">
        <f>GARCH!AL284</f>
        <v>1.1258344555271688E-2</v>
      </c>
      <c r="O282" s="34">
        <f t="shared" si="6"/>
        <v>54326.707442139174</v>
      </c>
      <c r="Q282" s="30"/>
    </row>
    <row r="283" spans="8:17" x14ac:dyDescent="0.2">
      <c r="H283" s="13" t="str">
        <f>GARCH!AK285</f>
        <v>04/04/2024 16:00:00</v>
      </c>
      <c r="I283" s="8">
        <f>GARCH!C285</f>
        <v>-4.9044326746653004E-3</v>
      </c>
      <c r="J283" s="8">
        <f>GARCH!Q285</f>
        <v>1.5570021518097759E-3</v>
      </c>
      <c r="K283" s="8">
        <f>GARCH!J285</f>
        <v>-1.3300049808612839E-2</v>
      </c>
      <c r="L283" s="8">
        <f>GARCH!X285</f>
        <v>-1.5261788875647263E-2</v>
      </c>
      <c r="M283" s="8">
        <f>GARCH!AE285</f>
        <v>-1.6153393392037311E-2</v>
      </c>
      <c r="N283" s="8">
        <f>GARCH!AL285</f>
        <v>-3.8304492624688394E-2</v>
      </c>
      <c r="O283" s="34">
        <f t="shared" si="6"/>
        <v>-71972.629353201104</v>
      </c>
      <c r="Q283" s="30"/>
    </row>
    <row r="284" spans="8:17" x14ac:dyDescent="0.2">
      <c r="H284" s="13" t="str">
        <f>GARCH!AK286</f>
        <v>05/04/2024 16:00:00</v>
      </c>
      <c r="I284" s="8">
        <f>GARCH!C286</f>
        <v>4.4917333202830713E-3</v>
      </c>
      <c r="J284" s="8">
        <f>GARCH!Q286</f>
        <v>5.6471030333331111E-3</v>
      </c>
      <c r="K284" s="8">
        <f>GARCH!J286</f>
        <v>2.7777280999446596E-2</v>
      </c>
      <c r="L284" s="8">
        <f>GARCH!X286</f>
        <v>3.5737824184762609E-2</v>
      </c>
      <c r="M284" s="8">
        <f>GARCH!AE286</f>
        <v>1.5587693637801596E-2</v>
      </c>
      <c r="N284" s="8">
        <f>GARCH!AL286</f>
        <v>5.3017545638669734E-2</v>
      </c>
      <c r="O284" s="34">
        <f t="shared" si="6"/>
        <v>118549.31734524725</v>
      </c>
      <c r="Q284" s="30"/>
    </row>
    <row r="285" spans="8:17" x14ac:dyDescent="0.2">
      <c r="H285" s="13" t="str">
        <f>GARCH!AK287</f>
        <v>08/04/2024 16:00:00</v>
      </c>
      <c r="I285" s="8">
        <f>GARCH!C287</f>
        <v>-6.6858220232951793E-3</v>
      </c>
      <c r="J285" s="8">
        <f>GARCH!Q287</f>
        <v>-2.0441670945705414E-3</v>
      </c>
      <c r="K285" s="8">
        <f>GARCH!J287</f>
        <v>6.4819318425716327E-4</v>
      </c>
      <c r="L285" s="8">
        <f>GARCH!X287</f>
        <v>-2.1739138996197966E-3</v>
      </c>
      <c r="M285" s="8">
        <f>GARCH!AE287</f>
        <v>3.5564891043656441E-3</v>
      </c>
      <c r="N285" s="8">
        <f>GARCH!AL287</f>
        <v>-5.713410856901361E-3</v>
      </c>
      <c r="O285" s="34">
        <f t="shared" si="6"/>
        <v>-10343.859654803393</v>
      </c>
      <c r="Q285" s="30"/>
    </row>
    <row r="286" spans="8:17" x14ac:dyDescent="0.2">
      <c r="H286" s="13" t="str">
        <f>GARCH!AK288</f>
        <v>09/04/2024 16:00:00</v>
      </c>
      <c r="I286" s="8">
        <f>GARCH!C288</f>
        <v>7.216404202286154E-3</v>
      </c>
      <c r="J286" s="8">
        <f>GARCH!Q288</f>
        <v>4.5163562399597743E-3</v>
      </c>
      <c r="K286" s="8">
        <f>GARCH!J288</f>
        <v>2.5885793454655816E-3</v>
      </c>
      <c r="L286" s="8">
        <f>GARCH!X288</f>
        <v>-4.1799243048695192E-3</v>
      </c>
      <c r="M286" s="8">
        <f>GARCH!AE288</f>
        <v>-1.4069484772999035E-2</v>
      </c>
      <c r="N286" s="8">
        <f>GARCH!AL288</f>
        <v>-2.0417463628406147E-2</v>
      </c>
      <c r="O286" s="34">
        <f t="shared" si="6"/>
        <v>-20287.944098802654</v>
      </c>
      <c r="Q286" s="30"/>
    </row>
    <row r="287" spans="8:17" x14ac:dyDescent="0.2">
      <c r="H287" s="13" t="str">
        <f>GARCH!AK289</f>
        <v>10/04/2024 16:00:00</v>
      </c>
      <c r="I287" s="8">
        <f>GARCH!C289</f>
        <v>-1.120177663669957E-2</v>
      </c>
      <c r="J287" s="8">
        <f>GARCH!Q289</f>
        <v>4.1272735459779719E-3</v>
      </c>
      <c r="K287" s="8">
        <f>GARCH!J289</f>
        <v>1.5069159516991589E-3</v>
      </c>
      <c r="L287" s="8">
        <f>GARCH!X289</f>
        <v>-5.4784651267188499E-3</v>
      </c>
      <c r="M287" s="8">
        <f>GARCH!AE289</f>
        <v>-6.3527350783954073E-3</v>
      </c>
      <c r="N287" s="8">
        <f>GARCH!AL289</f>
        <v>1.5718452214776576E-2</v>
      </c>
      <c r="O287" s="34">
        <f t="shared" si="6"/>
        <v>-1400.2792744667695</v>
      </c>
      <c r="Q287" s="30"/>
    </row>
    <row r="288" spans="8:17" x14ac:dyDescent="0.2">
      <c r="H288" s="13" t="str">
        <f>GARCH!AK290</f>
        <v>11/04/2024 16:00:00</v>
      </c>
      <c r="I288" s="8">
        <f>GARCH!C290</f>
        <v>4.2360921815467849E-2</v>
      </c>
      <c r="J288" s="8">
        <f>GARCH!Q290</f>
        <v>-4.8065165249476394E-3</v>
      </c>
      <c r="K288" s="8">
        <f>GARCH!J290</f>
        <v>1.6533709965863008E-2</v>
      </c>
      <c r="L288" s="8">
        <f>GARCH!X290</f>
        <v>2.263154435296828E-2</v>
      </c>
      <c r="M288" s="8">
        <f>GARCH!AE290</f>
        <v>-1.8347063217146983E-3</v>
      </c>
      <c r="N288" s="8">
        <f>GARCH!AL290</f>
        <v>9.3760453511543863E-3</v>
      </c>
      <c r="O288" s="34">
        <f t="shared" si="6"/>
        <v>70217.49886565932</v>
      </c>
      <c r="Q288" s="30"/>
    </row>
    <row r="289" spans="8:17" x14ac:dyDescent="0.2">
      <c r="H289" s="13" t="str">
        <f>GARCH!AK291</f>
        <v>12/04/2024 16:00:00</v>
      </c>
      <c r="I289" s="8">
        <f>GARCH!C291</f>
        <v>8.5896031407790355E-3</v>
      </c>
      <c r="J289" s="8">
        <f>GARCH!Q291</f>
        <v>-1.8264494009852972E-2</v>
      </c>
      <c r="K289" s="8">
        <f>GARCH!J291</f>
        <v>-1.5566176026700183E-2</v>
      </c>
      <c r="L289" s="8">
        <f>GARCH!X291</f>
        <v>-2.5382073271417161E-2</v>
      </c>
      <c r="M289" s="8">
        <f>GARCH!AE291</f>
        <v>-6.2761936357180305E-3</v>
      </c>
      <c r="N289" s="8">
        <f>GARCH!AL291</f>
        <v>-6.2930905905540504E-3</v>
      </c>
      <c r="O289" s="34">
        <f t="shared" si="6"/>
        <v>-52660.353661219466</v>
      </c>
      <c r="Q289" s="30"/>
    </row>
    <row r="290" spans="8:17" x14ac:dyDescent="0.2">
      <c r="H290" s="13" t="str">
        <f>GARCH!AK292</f>
        <v>15/04/2024 16:00:00</v>
      </c>
      <c r="I290" s="8">
        <f>GARCH!C292</f>
        <v>-2.2106042777816807E-2</v>
      </c>
      <c r="J290" s="8">
        <f>GARCH!Q292</f>
        <v>-8.6558746095816118E-3</v>
      </c>
      <c r="K290" s="8">
        <f>GARCH!J292</f>
        <v>-1.3576949594687727E-2</v>
      </c>
      <c r="L290" s="8">
        <f>GARCH!X292</f>
        <v>-2.2656493718702674E-2</v>
      </c>
      <c r="M290" s="8">
        <f>GARCH!AE292</f>
        <v>-1.2084412652565791E-2</v>
      </c>
      <c r="N290" s="8">
        <f>GARCH!AL292</f>
        <v>-3.3259490150606703E-2</v>
      </c>
      <c r="O290" s="34">
        <f t="shared" si="6"/>
        <v>-93616.052919967755</v>
      </c>
      <c r="Q290" s="30"/>
    </row>
    <row r="291" spans="8:17" x14ac:dyDescent="0.2">
      <c r="H291" s="13" t="str">
        <f>GARCH!AK293</f>
        <v>16/04/2024 16:00:00</v>
      </c>
      <c r="I291" s="8">
        <f>GARCH!C293</f>
        <v>-1.935336810312574E-2</v>
      </c>
      <c r="J291" s="8">
        <f>GARCH!Q293</f>
        <v>-8.3474534471100672E-3</v>
      </c>
      <c r="K291" s="8">
        <f>GARCH!J293</f>
        <v>-1.6351450746307115E-3</v>
      </c>
      <c r="L291" s="8">
        <f>GARCH!X293</f>
        <v>8.7892103904571323E-3</v>
      </c>
      <c r="M291" s="8">
        <f>GARCH!AE293</f>
        <v>6.5245049555020667E-5</v>
      </c>
      <c r="N291" s="8">
        <f>GARCH!AL293</f>
        <v>6.7195522288380537E-3</v>
      </c>
      <c r="O291" s="34">
        <f t="shared" si="6"/>
        <v>-11468.299130013595</v>
      </c>
      <c r="Q291" s="30"/>
    </row>
    <row r="292" spans="8:17" x14ac:dyDescent="0.2">
      <c r="H292" s="13" t="str">
        <f>GARCH!AK294</f>
        <v>17/04/2024 16:00:00</v>
      </c>
      <c r="I292" s="8">
        <f>GARCH!C294</f>
        <v>-8.1807320901940254E-3</v>
      </c>
      <c r="J292" s="8">
        <f>GARCH!Q294</f>
        <v>7.6755792434080202E-4</v>
      </c>
      <c r="K292" s="8">
        <f>GARCH!J294</f>
        <v>-1.119046236122706E-2</v>
      </c>
      <c r="L292" s="8">
        <f>GARCH!X294</f>
        <v>-1.2552858039760955E-2</v>
      </c>
      <c r="M292" s="8">
        <f>GARCH!AE294</f>
        <v>7.3914653683684146E-4</v>
      </c>
      <c r="N292" s="8">
        <f>GARCH!AL294</f>
        <v>-6.7195522288380173E-3</v>
      </c>
      <c r="O292" s="34">
        <f t="shared" si="6"/>
        <v>-30947.416882368678</v>
      </c>
      <c r="Q292" s="30"/>
    </row>
    <row r="293" spans="8:17" x14ac:dyDescent="0.2">
      <c r="H293" s="13" t="str">
        <f>GARCH!AK295</f>
        <v>18/04/2024 16:00:00</v>
      </c>
      <c r="I293" s="8">
        <f>GARCH!C295</f>
        <v>-5.7306747089850953E-3</v>
      </c>
      <c r="J293" s="8">
        <f>GARCH!Q295</f>
        <v>7.4529758627434666E-3</v>
      </c>
      <c r="K293" s="8">
        <f>GARCH!J295</f>
        <v>-1.1428695823622744E-2</v>
      </c>
      <c r="L293" s="8">
        <f>GARCH!X295</f>
        <v>-2.6749779899165334E-2</v>
      </c>
      <c r="M293" s="8">
        <f>GARCH!AE295</f>
        <v>-1.1936394261662358E-2</v>
      </c>
      <c r="N293" s="8">
        <f>GARCH!AL295</f>
        <v>-8.3410546961461152E-3</v>
      </c>
      <c r="O293" s="34">
        <f t="shared" si="6"/>
        <v>-47278.019605698479</v>
      </c>
      <c r="Q293" s="30"/>
    </row>
    <row r="294" spans="8:17" x14ac:dyDescent="0.2">
      <c r="H294" s="13" t="str">
        <f>GARCH!AK296</f>
        <v>19/04/2024 16:00:00</v>
      </c>
      <c r="I294" s="8">
        <f>GARCH!C296</f>
        <v>-1.2287830793693253E-2</v>
      </c>
      <c r="J294" s="8">
        <f>GARCH!Q296</f>
        <v>1.5304011259872805E-2</v>
      </c>
      <c r="K294" s="8">
        <f>GARCH!J296</f>
        <v>-2.5944651504319662E-2</v>
      </c>
      <c r="L294" s="8">
        <f>GARCH!X296</f>
        <v>-3.387484191726952E-2</v>
      </c>
      <c r="M294" s="8">
        <f>GARCH!AE296</f>
        <v>1.5163338399672198E-3</v>
      </c>
      <c r="N294" s="8">
        <f>GARCH!AL296</f>
        <v>-1.6230206034359162E-2</v>
      </c>
      <c r="O294" s="34">
        <f t="shared" si="6"/>
        <v>-59597.654291501298</v>
      </c>
      <c r="Q294" s="30"/>
    </row>
    <row r="295" spans="8:17" x14ac:dyDescent="0.2">
      <c r="H295" s="13" t="str">
        <f>GARCH!AK297</f>
        <v>22/04/2024 16:00:00</v>
      </c>
      <c r="I295" s="8">
        <f>GARCH!C297</f>
        <v>5.0779942269434828E-3</v>
      </c>
      <c r="J295" s="8">
        <f>GARCH!Q297</f>
        <v>1.1928570865273812E-2</v>
      </c>
      <c r="K295" s="8">
        <f>GARCH!J297</f>
        <v>1.4778874115294518E-2</v>
      </c>
      <c r="L295" s="8">
        <f>GARCH!X297</f>
        <v>1.5109631391766134E-2</v>
      </c>
      <c r="M295" s="8">
        <f>GARCH!AE297</f>
        <v>2.9820005871838908E-3</v>
      </c>
      <c r="N295" s="8">
        <f>GARCH!AL297</f>
        <v>1.2743224185813E-2</v>
      </c>
      <c r="O295" s="34">
        <f t="shared" si="6"/>
        <v>52183.579476895691</v>
      </c>
      <c r="Q295" s="30"/>
    </row>
    <row r="296" spans="8:17" x14ac:dyDescent="0.2">
      <c r="H296" s="13" t="str">
        <f>GARCH!AK298</f>
        <v>23/04/2024 16:00:00</v>
      </c>
      <c r="I296" s="8">
        <f>GARCH!C298</f>
        <v>6.3713625402651809E-3</v>
      </c>
      <c r="J296" s="8">
        <f>GARCH!Q298</f>
        <v>5.727145623141831E-3</v>
      </c>
      <c r="K296" s="8">
        <f>GARCH!J298</f>
        <v>1.2949700261494035E-2</v>
      </c>
      <c r="L296" s="8">
        <f>GARCH!X298</f>
        <v>4.1926356863308367E-2</v>
      </c>
      <c r="M296" s="8">
        <f>GARCH!AE298</f>
        <v>1.3202014339409627E-2</v>
      </c>
      <c r="N296" s="8">
        <f>GARCH!AL298</f>
        <v>2.7083250092940277E-2</v>
      </c>
      <c r="O296" s="34">
        <f t="shared" si="6"/>
        <v>89383.191433799424</v>
      </c>
      <c r="Q296" s="30"/>
    </row>
    <row r="297" spans="8:17" x14ac:dyDescent="0.2">
      <c r="H297" s="13" t="str">
        <f>GARCH!AK299</f>
        <v>24/04/2024 16:00:00</v>
      </c>
      <c r="I297" s="8">
        <f>GARCH!C299</f>
        <v>1.2622220448546821E-2</v>
      </c>
      <c r="J297" s="8">
        <f>GARCH!Q299</f>
        <v>4.4115015481916526E-3</v>
      </c>
      <c r="K297" s="8">
        <f>GARCH!J299</f>
        <v>-1.6567362903509429E-2</v>
      </c>
      <c r="L297" s="8">
        <f>GARCH!X299</f>
        <v>-5.3120974848899416E-3</v>
      </c>
      <c r="M297" s="8">
        <f>GARCH!AE299</f>
        <v>-6.9165264504582357E-4</v>
      </c>
      <c r="N297" s="8">
        <f>GARCH!AL299</f>
        <v>-1.1164347685966648E-2</v>
      </c>
      <c r="O297" s="34">
        <f t="shared" si="6"/>
        <v>-13918.115602227808</v>
      </c>
      <c r="Q297" s="30"/>
    </row>
    <row r="298" spans="8:17" x14ac:dyDescent="0.2">
      <c r="H298" s="13" t="str">
        <f>GARCH!AK300</f>
        <v>25/04/2024 16:00:00</v>
      </c>
      <c r="I298" s="8">
        <f>GARCH!C300</f>
        <v>5.1341176774868519E-3</v>
      </c>
      <c r="J298" s="8">
        <f>GARCH!Q300</f>
        <v>1.0399972100894321E-2</v>
      </c>
      <c r="K298" s="8">
        <f>GARCH!J300</f>
        <v>-1.6673714666010097E-2</v>
      </c>
      <c r="L298" s="8">
        <f>GARCH!X300</f>
        <v>-1.5229395671482856E-3</v>
      </c>
      <c r="M298" s="8">
        <f>GARCH!AE300</f>
        <v>-8.4359897281865613E-4</v>
      </c>
      <c r="N298" s="8">
        <f>GARCH!AL300</f>
        <v>9.8886339106574947E-3</v>
      </c>
      <c r="O298" s="34">
        <f t="shared" si="6"/>
        <v>5318.7254025513575</v>
      </c>
      <c r="Q298" s="30"/>
    </row>
    <row r="299" spans="8:17" x14ac:dyDescent="0.2">
      <c r="H299" s="13" t="str">
        <f>GARCH!AK301</f>
        <v>26/04/2024 16:00:00</v>
      </c>
      <c r="I299" s="8">
        <f>GARCH!C301</f>
        <v>-3.4788796547335459E-3</v>
      </c>
      <c r="J299" s="8">
        <f>GARCH!Q301</f>
        <v>3.6839127328551517E-3</v>
      </c>
      <c r="K299" s="8">
        <f>GARCH!J301</f>
        <v>3.3686561483780839E-2</v>
      </c>
      <c r="L299" s="8">
        <f>GARCH!X301</f>
        <v>2.7249642447375322E-2</v>
      </c>
      <c r="M299" s="8">
        <f>GARCH!AE301</f>
        <v>6.7061103829566242E-4</v>
      </c>
      <c r="N299" s="8">
        <f>GARCH!AL301</f>
        <v>1.9129608894340702E-3</v>
      </c>
      <c r="O299" s="34">
        <f t="shared" si="6"/>
        <v>53104.007447506243</v>
      </c>
      <c r="Q299" s="30"/>
    </row>
    <row r="300" spans="8:17" x14ac:dyDescent="0.2">
      <c r="H300" s="13" t="str">
        <f>GARCH!AK302</f>
        <v>29/04/2024 16:00:00</v>
      </c>
      <c r="I300" s="8">
        <f>GARCH!C302</f>
        <v>2.450531024782426E-2</v>
      </c>
      <c r="J300" s="8">
        <f>GARCH!Q302</f>
        <v>2.6488486982600662E-3</v>
      </c>
      <c r="K300" s="8">
        <f>GARCH!J302</f>
        <v>7.432504125006777E-3</v>
      </c>
      <c r="L300" s="8">
        <f>GARCH!X302</f>
        <v>-2.1361126999368155E-2</v>
      </c>
      <c r="M300" s="8">
        <f>GARCH!AE302</f>
        <v>-1.1571383680258203E-2</v>
      </c>
      <c r="N300" s="8">
        <f>GARCH!AL302</f>
        <v>1.2732772689516211E-3</v>
      </c>
      <c r="O300" s="34">
        <f t="shared" si="6"/>
        <v>2439.5247170136358</v>
      </c>
      <c r="Q300" s="30"/>
    </row>
    <row r="301" spans="8:17" x14ac:dyDescent="0.2">
      <c r="H301" s="13" t="str">
        <f>GARCH!AK303</f>
        <v>30/04/2024 16:00:00</v>
      </c>
      <c r="I301" s="8">
        <f>GARCH!C303</f>
        <v>-1.8439867514427888E-2</v>
      </c>
      <c r="J301" s="8">
        <f>GARCH!Q303</f>
        <v>-3.089378781001928E-2</v>
      </c>
      <c r="K301" s="8">
        <f>GARCH!J303</f>
        <v>-3.3490038444296287E-2</v>
      </c>
      <c r="L301" s="8">
        <f>GARCH!X303</f>
        <v>1.3917847379990791E-2</v>
      </c>
      <c r="M301" s="8">
        <f>GARCH!AE303</f>
        <v>-1.2991485153849607E-2</v>
      </c>
      <c r="N301" s="8">
        <f>GARCH!AL303</f>
        <v>-1.4257350035367589E-2</v>
      </c>
      <c r="O301" s="34">
        <f t="shared" si="6"/>
        <v>-80128.901314974879</v>
      </c>
      <c r="Q301" s="30"/>
    </row>
    <row r="302" spans="8:17" x14ac:dyDescent="0.2">
      <c r="H302" s="13" t="str">
        <f>GARCH!AK304</f>
        <v>01/05/2024 16:00:00</v>
      </c>
      <c r="I302" s="8">
        <f>GARCH!C304</f>
        <v>-6.0654427333962507E-3</v>
      </c>
      <c r="J302" s="8">
        <f>GARCH!Q304</f>
        <v>-1.0221341716036806E-2</v>
      </c>
      <c r="K302" s="8">
        <f>GARCH!J304</f>
        <v>2.2599831917240992E-2</v>
      </c>
      <c r="L302" s="8">
        <f>GARCH!X304</f>
        <v>-4.4927069204076867E-3</v>
      </c>
      <c r="M302" s="8">
        <f>GARCH!AE304</f>
        <v>-2.0442459604796383E-2</v>
      </c>
      <c r="N302" s="8">
        <f>GARCH!AL304</f>
        <v>-7.4494271622136043E-3</v>
      </c>
      <c r="O302" s="34">
        <f t="shared" si="6"/>
        <v>-21726.288516341447</v>
      </c>
      <c r="Q302" s="30"/>
    </row>
    <row r="303" spans="8:17" x14ac:dyDescent="0.2">
      <c r="H303" s="13" t="str">
        <f>GARCH!AK305</f>
        <v>02/05/2024 16:00:00</v>
      </c>
      <c r="I303" s="8">
        <f>GARCH!C305</f>
        <v>2.1792700729467398E-2</v>
      </c>
      <c r="J303" s="8">
        <f>GARCH!Q305</f>
        <v>6.8673013046620908E-3</v>
      </c>
      <c r="K303" s="8">
        <f>GARCH!J305</f>
        <v>3.1455359205484874E-2</v>
      </c>
      <c r="L303" s="8">
        <f>GARCH!X305</f>
        <v>-1.1320875624482085E-2</v>
      </c>
      <c r="M303" s="8">
        <f>GARCH!AE305</f>
        <v>-2.1966334681586468E-3</v>
      </c>
      <c r="N303" s="8">
        <f>GARCH!AL305</f>
        <v>8.7393338228455419E-3</v>
      </c>
      <c r="O303" s="34">
        <f t="shared" si="6"/>
        <v>46114.321641515984</v>
      </c>
      <c r="Q303" s="30"/>
    </row>
    <row r="304" spans="8:17" x14ac:dyDescent="0.2">
      <c r="H304" s="13" t="str">
        <f>GARCH!AK306</f>
        <v>03/05/2024 16:00:00</v>
      </c>
      <c r="I304" s="8">
        <f>GARCH!C306</f>
        <v>5.8095512753197624E-2</v>
      </c>
      <c r="J304" s="8">
        <f>GARCH!Q306</f>
        <v>-2.9908427802701233E-3</v>
      </c>
      <c r="K304" s="8">
        <f>GARCH!J306</f>
        <v>8.0339040474312461E-3</v>
      </c>
      <c r="L304" s="8">
        <f>GARCH!X306</f>
        <v>1.7493157447517119E-2</v>
      </c>
      <c r="M304" s="8">
        <f>GARCH!AE306</f>
        <v>5.6065616861695634E-3</v>
      </c>
      <c r="N304" s="8">
        <f>GARCH!AL306</f>
        <v>4.5567404308851374E-2</v>
      </c>
      <c r="O304" s="34">
        <f t="shared" si="6"/>
        <v>109838.08121908066</v>
      </c>
      <c r="Q304" s="30"/>
    </row>
    <row r="305" spans="8:17" x14ac:dyDescent="0.2">
      <c r="H305" s="13" t="str">
        <f>GARCH!AK307</f>
        <v>06/05/2024 16:00:00</v>
      </c>
      <c r="I305" s="8">
        <f>GARCH!C307</f>
        <v>-9.1484929607891334E-3</v>
      </c>
      <c r="J305" s="8">
        <f>GARCH!Q307</f>
        <v>1.2711378719766223E-2</v>
      </c>
      <c r="K305" s="8">
        <f>GARCH!J307</f>
        <v>1.3283383280833293E-2</v>
      </c>
      <c r="L305" s="8">
        <f>GARCH!X307</f>
        <v>2.3040370422796042E-2</v>
      </c>
      <c r="M305" s="8">
        <f>GARCH!AE307</f>
        <v>1.2968433051673665E-2</v>
      </c>
      <c r="N305" s="8">
        <f>GARCH!AL307</f>
        <v>1.4469378179375847E-2</v>
      </c>
      <c r="O305" s="34">
        <f t="shared" si="6"/>
        <v>56103.708911379945</v>
      </c>
      <c r="Q305" s="30"/>
    </row>
    <row r="306" spans="8:17" x14ac:dyDescent="0.2">
      <c r="H306" s="13" t="str">
        <f>GARCH!AK308</f>
        <v>07/05/2024 16:00:00</v>
      </c>
      <c r="I306" s="8">
        <f>GARCH!C308</f>
        <v>3.7900679792654901E-3</v>
      </c>
      <c r="J306" s="8">
        <f>GARCH!Q308</f>
        <v>2.2771342578163127E-3</v>
      </c>
      <c r="K306" s="8">
        <f>GARCH!J308</f>
        <v>3.1791448368225726E-4</v>
      </c>
      <c r="L306" s="8">
        <f>GARCH!X308</f>
        <v>-1.5424470325631752E-2</v>
      </c>
      <c r="M306" s="8">
        <f>GARCH!AE308</f>
        <v>8.1779651946518612E-3</v>
      </c>
      <c r="N306" s="8">
        <f>GARCH!AL308</f>
        <v>1.4362723673466899E-2</v>
      </c>
      <c r="O306" s="34">
        <f t="shared" si="6"/>
        <v>11251.112719375889</v>
      </c>
      <c r="Q306" s="30"/>
    </row>
    <row r="307" spans="8:17" x14ac:dyDescent="0.2">
      <c r="H307" s="13" t="str">
        <f>GARCH!AK309</f>
        <v>08/05/2024 16:00:00</v>
      </c>
      <c r="I307" s="8">
        <f>GARCH!C309</f>
        <v>1.8622999302434699E-3</v>
      </c>
      <c r="J307" s="8">
        <f>GARCH!Q309</f>
        <v>-7.9948345330325141E-4</v>
      </c>
      <c r="K307" s="8">
        <f>GARCH!J309</f>
        <v>-4.0344040282374646E-3</v>
      </c>
      <c r="L307" s="8">
        <f>GARCH!X309</f>
        <v>7.5583362869714593E-3</v>
      </c>
      <c r="M307" s="8">
        <f>GARCH!AE309</f>
        <v>3.7672295966473071E-3</v>
      </c>
      <c r="N307" s="8">
        <f>GARCH!AL309</f>
        <v>3.6424625851279986E-2</v>
      </c>
      <c r="O307" s="34">
        <f t="shared" si="6"/>
        <v>37315.503486334586</v>
      </c>
      <c r="Q307" s="30"/>
    </row>
    <row r="308" spans="8:17" x14ac:dyDescent="0.2">
      <c r="H308" s="13" t="str">
        <f>GARCH!AK310</f>
        <v>09/05/2024 16:00:00</v>
      </c>
      <c r="I308" s="8">
        <f>GARCH!C310</f>
        <v>9.9644177487252465E-3</v>
      </c>
      <c r="J308" s="8">
        <f>GARCH!Q310</f>
        <v>1.7744909042562353E-2</v>
      </c>
      <c r="K308" s="8">
        <f>GARCH!J310</f>
        <v>7.9470616925319398E-3</v>
      </c>
      <c r="L308" s="8">
        <f>GARCH!X310</f>
        <v>7.3434921603740262E-4</v>
      </c>
      <c r="M308" s="8">
        <f>GARCH!AE310</f>
        <v>1.5819659221695602E-3</v>
      </c>
      <c r="N308" s="8">
        <f>GARCH!AL310</f>
        <v>3.7323574486504515E-2</v>
      </c>
      <c r="O308" s="34">
        <f t="shared" si="6"/>
        <v>62746.898423775849</v>
      </c>
      <c r="Q308" s="30"/>
    </row>
    <row r="309" spans="8:17" x14ac:dyDescent="0.2">
      <c r="H309" s="13" t="str">
        <f>GARCH!AK311</f>
        <v>10/05/2024 16:00:00</v>
      </c>
      <c r="I309" s="8">
        <f>GARCH!C311</f>
        <v>-8.2694557529546277E-3</v>
      </c>
      <c r="J309" s="8">
        <f>GARCH!Q311</f>
        <v>2.2338283204514494E-3</v>
      </c>
      <c r="K309" s="8">
        <f>GARCH!J311</f>
        <v>-1.0716851467975767E-2</v>
      </c>
      <c r="L309" s="8">
        <f>GARCH!X311</f>
        <v>-6.8133952924197836E-3</v>
      </c>
      <c r="M309" s="8">
        <f>GARCH!AE311</f>
        <v>3.265863698192195E-3</v>
      </c>
      <c r="N309" s="8">
        <f>GARCH!AL311</f>
        <v>-4.5492604686380644E-3</v>
      </c>
      <c r="O309" s="34">
        <f t="shared" si="6"/>
        <v>-20707.725802787161</v>
      </c>
      <c r="Q309" s="30"/>
    </row>
    <row r="310" spans="8:17" x14ac:dyDescent="0.2">
      <c r="H310" s="13" t="str">
        <f>GARCH!AK312</f>
        <v>13/05/2024 16:00:00</v>
      </c>
      <c r="I310" s="8">
        <f>GARCH!C312</f>
        <v>1.7491578547931153E-2</v>
      </c>
      <c r="J310" s="8">
        <f>GARCH!Q312</f>
        <v>-7.8099382895139118E-3</v>
      </c>
      <c r="K310" s="8">
        <f>GARCH!J312</f>
        <v>-4.8656692705978007E-3</v>
      </c>
      <c r="L310" s="8">
        <f>GARCH!X312</f>
        <v>-8.908744889109442E-3</v>
      </c>
      <c r="M310" s="8">
        <f>GARCH!AE312</f>
        <v>1.7054030414017625E-3</v>
      </c>
      <c r="N310" s="8">
        <f>GARCH!AL312</f>
        <v>-6.2541042084709826E-3</v>
      </c>
      <c r="O310" s="34">
        <f t="shared" si="6"/>
        <v>-7201.2292236326848</v>
      </c>
      <c r="Q310" s="30"/>
    </row>
    <row r="311" spans="8:17" x14ac:dyDescent="0.2">
      <c r="H311" s="13" t="str">
        <f>GARCH!AK313</f>
        <v>14/05/2024 16:00:00</v>
      </c>
      <c r="I311" s="8">
        <f>GARCH!C313</f>
        <v>6.1545242567172895E-3</v>
      </c>
      <c r="J311" s="8">
        <f>GARCH!Q313</f>
        <v>-5.6073774035734119E-3</v>
      </c>
      <c r="K311" s="8">
        <f>GARCH!J313</f>
        <v>2.6763745769055737E-3</v>
      </c>
      <c r="L311" s="8">
        <f>GARCH!X313</f>
        <v>3.5708270551900428E-2</v>
      </c>
      <c r="M311" s="8">
        <f>GARCH!AE313</f>
        <v>-7.8073996303419891E-3</v>
      </c>
      <c r="N311" s="8">
        <f>GARCH!AL313</f>
        <v>1.9243400942320465E-2</v>
      </c>
      <c r="O311" s="34">
        <f t="shared" si="6"/>
        <v>41973.161078273632</v>
      </c>
      <c r="Q311" s="30"/>
    </row>
    <row r="312" spans="8:17" x14ac:dyDescent="0.2">
      <c r="H312" s="13" t="str">
        <f>GARCH!AK314</f>
        <v>15/05/2024 16:00:00</v>
      </c>
      <c r="I312" s="8">
        <f>GARCH!C314</f>
        <v>1.2143858638487333E-2</v>
      </c>
      <c r="J312" s="8">
        <f>GARCH!Q314</f>
        <v>-3.4286447596570883E-3</v>
      </c>
      <c r="K312" s="8">
        <f>GARCH!J314</f>
        <v>-5.78996953377764E-3</v>
      </c>
      <c r="L312" s="8">
        <f>GARCH!X314</f>
        <v>2.8725379315059269E-2</v>
      </c>
      <c r="M312" s="8">
        <f>GARCH!AE314</f>
        <v>8.3315544427269711E-3</v>
      </c>
      <c r="N312" s="8">
        <f>GARCH!AL314</f>
        <v>2.5259250193761785E-2</v>
      </c>
      <c r="O312" s="34">
        <f t="shared" si="6"/>
        <v>54367.856913833857</v>
      </c>
      <c r="Q312" s="30"/>
    </row>
    <row r="313" spans="8:17" x14ac:dyDescent="0.2">
      <c r="H313" s="13" t="str">
        <f>GARCH!AK315</f>
        <v>16/05/2024 16:00:00</v>
      </c>
      <c r="I313" s="8">
        <f>GARCH!C315</f>
        <v>6.3231111812725633E-4</v>
      </c>
      <c r="J313" s="8">
        <f>GARCH!Q315</f>
        <v>-1.2093687225454021E-2</v>
      </c>
      <c r="K313" s="8">
        <f>GARCH!J315</f>
        <v>-1.2770045295947339E-2</v>
      </c>
      <c r="L313" s="8">
        <f>GARCH!X315</f>
        <v>-2.1198462058696504E-2</v>
      </c>
      <c r="M313" s="8">
        <f>GARCH!AE315</f>
        <v>1.8977614298834376E-3</v>
      </c>
      <c r="N313" s="8">
        <f>GARCH!AL315</f>
        <v>-3.1709696444652331E-2</v>
      </c>
      <c r="O313" s="34">
        <f t="shared" si="6"/>
        <v>-62701.515397282914</v>
      </c>
      <c r="Q313" s="30"/>
    </row>
    <row r="314" spans="8:17" x14ac:dyDescent="0.2">
      <c r="H314" s="13" t="str">
        <f>GARCH!AK316</f>
        <v>17/05/2024 16:00:00</v>
      </c>
      <c r="I314" s="8">
        <f>GARCH!C316</f>
        <v>1.5801532781546361E-4</v>
      </c>
      <c r="J314" s="8">
        <f>GARCH!Q316</f>
        <v>9.7603937684876494E-3</v>
      </c>
      <c r="K314" s="8">
        <f>GARCH!J316</f>
        <v>5.8100236741061009E-3</v>
      </c>
      <c r="L314" s="8">
        <f>GARCH!X316</f>
        <v>-2.7329544552542526E-2</v>
      </c>
      <c r="M314" s="8">
        <f>GARCH!AE316</f>
        <v>3.0463282692082465E-3</v>
      </c>
      <c r="N314" s="8">
        <f>GARCH!AL316</f>
        <v>-1.5042779872908918E-2</v>
      </c>
      <c r="O314" s="34">
        <f t="shared" si="6"/>
        <v>-19664.636154861648</v>
      </c>
      <c r="Q314" s="30"/>
    </row>
    <row r="315" spans="8:17" x14ac:dyDescent="0.2">
      <c r="H315" s="13" t="str">
        <f>GARCH!AK317</f>
        <v>20/05/2024 16:00:00</v>
      </c>
      <c r="I315" s="8">
        <f>GARCH!C317</f>
        <v>6.1432027489136277E-3</v>
      </c>
      <c r="J315" s="8">
        <f>GARCH!Q317</f>
        <v>-9.4500564293121224E-3</v>
      </c>
      <c r="K315" s="8">
        <f>GARCH!J317</f>
        <v>-6.3002598143271308E-3</v>
      </c>
      <c r="L315" s="8">
        <f>GARCH!X317</f>
        <v>1.3124504832809894E-2</v>
      </c>
      <c r="M315" s="8">
        <f>GARCH!AE317</f>
        <v>-1.3261880564919724E-3</v>
      </c>
      <c r="N315" s="8">
        <f>GARCH!AL317</f>
        <v>9.1550922036559863E-3</v>
      </c>
      <c r="O315" s="34">
        <f t="shared" si="6"/>
        <v>9455.2462377069023</v>
      </c>
      <c r="Q315" s="30"/>
    </row>
    <row r="316" spans="8:17" x14ac:dyDescent="0.2">
      <c r="H316" s="13" t="str">
        <f>GARCH!AK318</f>
        <v>21/05/2024 16:00:00</v>
      </c>
      <c r="I316" s="8">
        <f>GARCH!C318</f>
        <v>6.8337989940669263E-3</v>
      </c>
      <c r="J316" s="8">
        <f>GARCH!Q318</f>
        <v>-7.2872546955454745E-3</v>
      </c>
      <c r="K316" s="8">
        <f>GARCH!J318</f>
        <v>-2.1271381660436009E-3</v>
      </c>
      <c r="L316" s="8">
        <f>GARCH!X318</f>
        <v>1.2954481271805283E-2</v>
      </c>
      <c r="M316" s="8">
        <f>GARCH!AE318</f>
        <v>-1.2190345016081774E-3</v>
      </c>
      <c r="N316" s="8">
        <f>GARCH!AL318</f>
        <v>3.4367957669628101E-2</v>
      </c>
      <c r="O316" s="34">
        <f t="shared" si="6"/>
        <v>36269.008810252548</v>
      </c>
      <c r="Q316" s="30"/>
    </row>
    <row r="317" spans="8:17" x14ac:dyDescent="0.2">
      <c r="H317" s="13" t="str">
        <f>GARCH!AK319</f>
        <v>22/05/2024 16:00:00</v>
      </c>
      <c r="I317" s="8">
        <f>GARCH!C319</f>
        <v>-7.5668984666021327E-3</v>
      </c>
      <c r="J317" s="8">
        <f>GARCH!Q319</f>
        <v>-1.5116493679550185E-2</v>
      </c>
      <c r="K317" s="8">
        <f>GARCH!J319</f>
        <v>-1.0920607196614332E-4</v>
      </c>
      <c r="L317" s="8">
        <f>GARCH!X319</f>
        <v>-6.2763588084354801E-3</v>
      </c>
      <c r="M317" s="8">
        <f>GARCH!AE319</f>
        <v>-5.635540569777232E-3</v>
      </c>
      <c r="N317" s="8">
        <f>GARCH!AL319</f>
        <v>-1.1204092808506089E-2</v>
      </c>
      <c r="O317" s="34">
        <f t="shared" si="6"/>
        <v>-38257.15867069771</v>
      </c>
      <c r="Q317" s="30"/>
    </row>
    <row r="318" spans="8:17" x14ac:dyDescent="0.2">
      <c r="H318" s="13" t="str">
        <f>GARCH!AK320</f>
        <v>23/05/2024 16:00:00</v>
      </c>
      <c r="I318" s="8">
        <f>GARCH!C320</f>
        <v>-2.1283031091839801E-2</v>
      </c>
      <c r="J318" s="8">
        <f>GARCH!Q320</f>
        <v>-4.0062372746269481E-3</v>
      </c>
      <c r="K318" s="8">
        <f>GARCH!J320</f>
        <v>-1.142304694120695E-2</v>
      </c>
      <c r="L318" s="8">
        <f>GARCH!X320</f>
        <v>8.4192167712640702E-3</v>
      </c>
      <c r="M318" s="8">
        <f>GARCH!AE320</f>
        <v>-1.1699647626581067E-2</v>
      </c>
      <c r="N318" s="8">
        <f>GARCH!AL320</f>
        <v>4.7590000757194665E-3</v>
      </c>
      <c r="O318" s="34">
        <f t="shared" si="6"/>
        <v>-29361.455072726025</v>
      </c>
      <c r="Q318" s="30"/>
    </row>
    <row r="319" spans="8:17" x14ac:dyDescent="0.2">
      <c r="H319" s="13" t="str">
        <f>GARCH!AK321</f>
        <v>24/05/2024 16:00:00</v>
      </c>
      <c r="I319" s="8">
        <f>GARCH!C321</f>
        <v>1.6452103822174123E-2</v>
      </c>
      <c r="J319" s="8">
        <f>GARCH!Q321</f>
        <v>5.147934721995406E-3</v>
      </c>
      <c r="K319" s="8">
        <f>GARCH!J321</f>
        <v>-1.6583751727762275E-3</v>
      </c>
      <c r="L319" s="8">
        <f>GARCH!X321</f>
        <v>8.7026568254870915E-3</v>
      </c>
      <c r="M319" s="8">
        <f>GARCH!AE321</f>
        <v>-6.649009854063493E-5</v>
      </c>
      <c r="N319" s="8">
        <f>GARCH!AL321</f>
        <v>4.1928273306849152E-2</v>
      </c>
      <c r="O319" s="34">
        <f t="shared" si="6"/>
        <v>58755.086170990755</v>
      </c>
      <c r="Q319" s="30"/>
    </row>
    <row r="320" spans="8:17" x14ac:dyDescent="0.2">
      <c r="H320" s="13" t="str">
        <f>GARCH!AK322</f>
        <v>28/05/2024 16:00:00</v>
      </c>
      <c r="I320" s="8">
        <f>GARCH!C322</f>
        <v>5.2635734412367455E-5</v>
      </c>
      <c r="J320" s="8">
        <f>GARCH!Q322</f>
        <v>8.1442414869412512E-3</v>
      </c>
      <c r="K320" s="8">
        <f>GARCH!J322</f>
        <v>7.7156624156987071E-3</v>
      </c>
      <c r="L320" s="8">
        <f>GARCH!X322</f>
        <v>1.7528932605762285E-2</v>
      </c>
      <c r="M320" s="8">
        <f>GARCH!AE322</f>
        <v>-1.3612331670777788E-2</v>
      </c>
      <c r="N320" s="8">
        <f>GARCH!AL322</f>
        <v>2.7711643626992235E-3</v>
      </c>
      <c r="O320" s="34">
        <f t="shared" si="6"/>
        <v>18833.587445613368</v>
      </c>
      <c r="Q320" s="30"/>
    </row>
    <row r="321" spans="8:17" x14ac:dyDescent="0.2">
      <c r="H321" s="13" t="str">
        <f>GARCH!AK323</f>
        <v>29/05/2024 16:00:00</v>
      </c>
      <c r="I321" s="8">
        <f>GARCH!C323</f>
        <v>1.5777851174667318E-3</v>
      </c>
      <c r="J321" s="8">
        <f>GARCH!Q323</f>
        <v>-1.3547083169276912E-2</v>
      </c>
      <c r="K321" s="8">
        <f>GARCH!J323</f>
        <v>-7.1395230536316456E-4</v>
      </c>
      <c r="L321" s="8">
        <f>GARCH!X323</f>
        <v>1.6885308135238055E-2</v>
      </c>
      <c r="M321" s="8">
        <f>GARCH!AE323</f>
        <v>-5.8813757499789412E-3</v>
      </c>
      <c r="N321" s="8">
        <f>GARCH!AL323</f>
        <v>-4.6600320794542495E-2</v>
      </c>
      <c r="O321" s="34">
        <f t="shared" si="6"/>
        <v>-40233.032305380599</v>
      </c>
      <c r="Q321" s="30"/>
    </row>
    <row r="322" spans="8:17" x14ac:dyDescent="0.2">
      <c r="H322" s="13" t="str">
        <f>GARCH!AK324</f>
        <v>30/05/2024 16:00:00</v>
      </c>
      <c r="I322" s="8">
        <f>GARCH!C324</f>
        <v>5.2413768506466675E-3</v>
      </c>
      <c r="J322" s="8">
        <f>GARCH!Q324</f>
        <v>8.630590442060224E-3</v>
      </c>
      <c r="K322" s="8">
        <f>GARCH!J324</f>
        <v>-1.4944651861970954E-2</v>
      </c>
      <c r="L322" s="8">
        <f>GARCH!X324</f>
        <v>-2.5085650694493873E-2</v>
      </c>
      <c r="M322" s="8">
        <f>GARCH!AE324</f>
        <v>-8.3656470732312545E-4</v>
      </c>
      <c r="N322" s="8">
        <f>GARCH!AL324</f>
        <v>1.8937070277562057E-2</v>
      </c>
      <c r="O322" s="34">
        <f t="shared" si="6"/>
        <v>-6714.8580779325039</v>
      </c>
      <c r="Q322" s="30"/>
    </row>
    <row r="323" spans="8:17" x14ac:dyDescent="0.2">
      <c r="H323" s="13" t="str">
        <f>GARCH!AK325</f>
        <v>31/05/2024 16:00:00</v>
      </c>
      <c r="I323" s="8">
        <f>GARCH!C325</f>
        <v>5.0060072211912839E-3</v>
      </c>
      <c r="J323" s="8">
        <f>GARCH!Q325</f>
        <v>2.5207224339498305E-2</v>
      </c>
      <c r="K323" s="8">
        <f>GARCH!J325</f>
        <v>-1.619104405049978E-2</v>
      </c>
      <c r="L323" s="8">
        <f>GARCH!X325</f>
        <v>-2.982719993603204E-3</v>
      </c>
      <c r="M323" s="8">
        <f>GARCH!AE325</f>
        <v>1.1179081073513992E-2</v>
      </c>
      <c r="N323" s="8">
        <f>GARCH!AL325</f>
        <v>-3.4873844476798754E-2</v>
      </c>
      <c r="O323" s="34">
        <f t="shared" si="6"/>
        <v>-10546.079905581795</v>
      </c>
      <c r="Q323" s="30"/>
    </row>
    <row r="324" spans="8:17" x14ac:dyDescent="0.2">
      <c r="H324" s="13" t="str">
        <f>GARCH!AK326</f>
        <v>03/06/2024 16:00:00</v>
      </c>
      <c r="I324" s="8">
        <f>GARCH!C326</f>
        <v>9.2161778974277301E-3</v>
      </c>
      <c r="J324" s="8">
        <f>GARCH!Q326</f>
        <v>-3.027501676422438E-2</v>
      </c>
      <c r="K324" s="8">
        <f>GARCH!J326</f>
        <v>1.0710965469994352E-2</v>
      </c>
      <c r="L324" s="8">
        <f>GARCH!X326</f>
        <v>-4.226102433504548E-3</v>
      </c>
      <c r="M324" s="8">
        <f>GARCH!AE326</f>
        <v>-8.7166099040850674E-3</v>
      </c>
      <c r="N324" s="8">
        <f>GARCH!AL326</f>
        <v>-4.2261465043751514E-2</v>
      </c>
      <c r="O324" s="34">
        <f t="shared" si="6"/>
        <v>-54626.708981786185</v>
      </c>
      <c r="Q324" s="30"/>
    </row>
    <row r="325" spans="8:17" x14ac:dyDescent="0.2">
      <c r="H325" s="13" t="str">
        <f>GARCH!AK327</f>
        <v>04/06/2024 16:00:00</v>
      </c>
      <c r="I325" s="8">
        <f>GARCH!C327</f>
        <v>1.6478710150511398E-3</v>
      </c>
      <c r="J325" s="8">
        <f>GARCH!Q327</f>
        <v>-8.4824642028922623E-3</v>
      </c>
      <c r="K325" s="8">
        <f>GARCH!J327</f>
        <v>5.5916048171680728E-3</v>
      </c>
      <c r="L325" s="8">
        <f>GARCH!X327</f>
        <v>-1.3859496899921154E-2</v>
      </c>
      <c r="M325" s="8">
        <f>GARCH!AE327</f>
        <v>3.5587226169939328E-3</v>
      </c>
      <c r="N325" s="8">
        <f>GARCH!AL327</f>
        <v>-2.4891902590394876E-2</v>
      </c>
      <c r="O325" s="34">
        <f t="shared" si="6"/>
        <v>-30363.054369995953</v>
      </c>
      <c r="Q325" s="30"/>
    </row>
    <row r="326" spans="8:17" x14ac:dyDescent="0.2">
      <c r="H326" s="13" t="str">
        <f>GARCH!AK328</f>
        <v>05/06/2024 16:00:00</v>
      </c>
      <c r="I326" s="8">
        <f>GARCH!C328</f>
        <v>7.7905165684197843E-3</v>
      </c>
      <c r="J326" s="8">
        <f>GARCH!Q328</f>
        <v>-7.3929172176248501E-3</v>
      </c>
      <c r="K326" s="8">
        <f>GARCH!J328</f>
        <v>1.0759351755794705E-2</v>
      </c>
      <c r="L326" s="8">
        <f>GARCH!X328</f>
        <v>3.9296408431652448E-2</v>
      </c>
      <c r="M326" s="8">
        <f>GARCH!AE328</f>
        <v>4.240384173708144E-3</v>
      </c>
      <c r="N326" s="8">
        <f>GARCH!AL328</f>
        <v>3.0016557595073726E-2</v>
      </c>
      <c r="O326" s="34">
        <f t="shared" si="6"/>
        <v>70591.917755853297</v>
      </c>
      <c r="Q326" s="30"/>
    </row>
    <row r="327" spans="8:17" x14ac:dyDescent="0.2">
      <c r="H327" s="13" t="str">
        <f>GARCH!AK329</f>
        <v>06/06/2024 16:00:00</v>
      </c>
      <c r="I327" s="8">
        <f>GARCH!C329</f>
        <v>-7.1218438587839971E-3</v>
      </c>
      <c r="J327" s="8">
        <f>GARCH!Q329</f>
        <v>6.1111122609900691E-3</v>
      </c>
      <c r="K327" s="8">
        <f>GARCH!J329</f>
        <v>2.0313027798628695E-2</v>
      </c>
      <c r="L327" s="8">
        <f>GARCH!X329</f>
        <v>-2.1738096218273766E-2</v>
      </c>
      <c r="M327" s="8">
        <f>GARCH!AE329</f>
        <v>4.5122599846941077E-3</v>
      </c>
      <c r="N327" s="8">
        <f>GARCH!AL329</f>
        <v>-3.2678362291845779E-2</v>
      </c>
      <c r="O327" s="34">
        <f t="shared" si="6"/>
        <v>-25501.585270492225</v>
      </c>
      <c r="Q327" s="30"/>
    </row>
    <row r="328" spans="8:17" x14ac:dyDescent="0.2">
      <c r="H328" s="13" t="str">
        <f>GARCH!AK330</f>
        <v>07/06/2024 16:00:00</v>
      </c>
      <c r="I328" s="8">
        <f>GARCH!C330</f>
        <v>1.231586714587319E-2</v>
      </c>
      <c r="J328" s="8">
        <f>GARCH!Q330</f>
        <v>9.6150771806173855E-4</v>
      </c>
      <c r="K328" s="8">
        <f>GARCH!J330</f>
        <v>-3.7909604025471821E-3</v>
      </c>
      <c r="L328" s="8">
        <f>GARCH!X330</f>
        <v>-3.698815313457544E-3</v>
      </c>
      <c r="M328" s="8">
        <f>GARCH!AE330</f>
        <v>2.4708683978989024E-3</v>
      </c>
      <c r="N328" s="8">
        <f>GARCH!AL330</f>
        <v>-2.296656112004776E-2</v>
      </c>
      <c r="O328" s="34">
        <f t="shared" si="6"/>
        <v>-12256.744645182212</v>
      </c>
      <c r="Q328" s="30"/>
    </row>
    <row r="329" spans="8:17" x14ac:dyDescent="0.2">
      <c r="H329" s="13" t="str">
        <f>GARCH!AK331</f>
        <v>10/06/2024 16:00:00</v>
      </c>
      <c r="I329" s="8">
        <f>GARCH!C331</f>
        <v>-1.9333439804519667E-2</v>
      </c>
      <c r="J329" s="8">
        <f>GARCH!Q331</f>
        <v>4.2196853098627292E-3</v>
      </c>
      <c r="K329" s="8">
        <f>GARCH!J331</f>
        <v>1.4864556330627226E-2</v>
      </c>
      <c r="L329" s="8">
        <f>GARCH!X331</f>
        <v>2.8014011145476289E-2</v>
      </c>
      <c r="M329" s="8">
        <f>GARCH!AE331</f>
        <v>-1.2012815112531444E-3</v>
      </c>
      <c r="N329" s="8">
        <f>GARCH!AL331</f>
        <v>8.0648584699038198E-2</v>
      </c>
      <c r="O329" s="34">
        <f t="shared" ref="O329:O392" si="7">($D$3*I329*$D$2)+(J329*$D$4*$D$2)+(K329*$D$5*$D$2)+(L329*$F$3*$D$2)+(M329*$F$4*$D$2)+(N329*$F$5*$D$2)</f>
        <v>89343.430141026343</v>
      </c>
      <c r="Q329" s="30"/>
    </row>
    <row r="330" spans="8:17" x14ac:dyDescent="0.2">
      <c r="H330" s="13" t="str">
        <f>GARCH!AK332</f>
        <v>11/06/2024 16:00:00</v>
      </c>
      <c r="I330" s="8">
        <f>GARCH!C332</f>
        <v>7.0131411174189487E-2</v>
      </c>
      <c r="J330" s="8">
        <f>GARCH!Q332</f>
        <v>-1.5962714496379482E-3</v>
      </c>
      <c r="K330" s="8">
        <f>GARCH!J332</f>
        <v>9.0838660765632951E-4</v>
      </c>
      <c r="L330" s="8">
        <f>GARCH!X332</f>
        <v>-7.5784034764947465E-3</v>
      </c>
      <c r="M330" s="8">
        <f>GARCH!AE332</f>
        <v>-4.6755502972451666E-4</v>
      </c>
      <c r="N330" s="8">
        <f>GARCH!AL332</f>
        <v>1.7000455633531367E-2</v>
      </c>
      <c r="O330" s="34">
        <f t="shared" si="7"/>
        <v>65331.686216266644</v>
      </c>
      <c r="Q330" s="30"/>
    </row>
    <row r="331" spans="8:17" x14ac:dyDescent="0.2">
      <c r="H331" s="13" t="str">
        <f>GARCH!AK333</f>
        <v>12/06/2024 16:00:00</v>
      </c>
      <c r="I331" s="8">
        <f>GARCH!C333</f>
        <v>2.8177581693864077E-2</v>
      </c>
      <c r="J331" s="8">
        <f>GARCH!Q333</f>
        <v>-1.4611955770266102E-2</v>
      </c>
      <c r="K331" s="8">
        <f>GARCH!J333</f>
        <v>-1.8175991318501489E-3</v>
      </c>
      <c r="L331" s="8">
        <f>GARCH!X333</f>
        <v>3.432792457404351E-2</v>
      </c>
      <c r="M331" s="8">
        <f>GARCH!AE333</f>
        <v>-1.3542200588808279E-2</v>
      </c>
      <c r="N331" s="8">
        <f>GARCH!AL333</f>
        <v>-8.2485569702964764E-4</v>
      </c>
      <c r="O331" s="34">
        <f t="shared" si="7"/>
        <v>26424.079233294506</v>
      </c>
      <c r="Q331" s="30"/>
    </row>
    <row r="332" spans="8:17" x14ac:dyDescent="0.2">
      <c r="H332" s="13" t="str">
        <f>GARCH!AK334</f>
        <v>13/06/2024 16:00:00</v>
      </c>
      <c r="I332" s="8">
        <f>GARCH!C334</f>
        <v>5.4761317255874456E-3</v>
      </c>
      <c r="J332" s="8">
        <f>GARCH!Q334</f>
        <v>-8.9885318261153525E-3</v>
      </c>
      <c r="K332" s="8">
        <f>GARCH!J334</f>
        <v>-1.6508790987430719E-2</v>
      </c>
      <c r="L332" s="8">
        <f>GARCH!X334</f>
        <v>4.8329399961349051E-3</v>
      </c>
      <c r="M332" s="8">
        <f>GARCH!AE334</f>
        <v>4.5045121211045079E-3</v>
      </c>
      <c r="N332" s="8">
        <f>GARCH!AL334</f>
        <v>8.2180985735298712E-3</v>
      </c>
      <c r="O332" s="34">
        <f t="shared" si="7"/>
        <v>-2054.7003309911188</v>
      </c>
      <c r="Q332" s="30"/>
    </row>
    <row r="333" spans="8:17" x14ac:dyDescent="0.2">
      <c r="H333" s="13" t="str">
        <f>GARCH!AK335</f>
        <v>14/06/2024 16:00:00</v>
      </c>
      <c r="I333" s="8">
        <f>GARCH!C335</f>
        <v>-8.2019535092213904E-3</v>
      </c>
      <c r="J333" s="8">
        <f>GARCH!Q335</f>
        <v>-1.7681154535885266E-3</v>
      </c>
      <c r="K333" s="8">
        <f>GARCH!J335</f>
        <v>-9.2519530940429414E-4</v>
      </c>
      <c r="L333" s="8">
        <f>GARCH!X335</f>
        <v>-1.845689977731662E-2</v>
      </c>
      <c r="M333" s="8">
        <f>GARCH!AE335</f>
        <v>-8.3180652930688645E-4</v>
      </c>
      <c r="N333" s="8">
        <f>GARCH!AL335</f>
        <v>-2.313651025514012E-2</v>
      </c>
      <c r="O333" s="34">
        <f t="shared" si="7"/>
        <v>-44433.734028314866</v>
      </c>
      <c r="Q333" s="30"/>
    </row>
    <row r="334" spans="8:17" x14ac:dyDescent="0.2">
      <c r="H334" s="13" t="str">
        <f>GARCH!AK336</f>
        <v>17/06/2024 16:00:00</v>
      </c>
      <c r="I334" s="8">
        <f>GARCH!C336</f>
        <v>1.9480530284974665E-2</v>
      </c>
      <c r="J334" s="8">
        <f>GARCH!Q336</f>
        <v>4.0554738994939658E-3</v>
      </c>
      <c r="K334" s="8">
        <f>GARCH!J336</f>
        <v>2.1755692253348038E-3</v>
      </c>
      <c r="L334" s="8">
        <f>GARCH!X336</f>
        <v>2.1942091256276951E-2</v>
      </c>
      <c r="M334" s="8">
        <f>GARCH!AE336</f>
        <v>7.7962623533775269E-3</v>
      </c>
      <c r="N334" s="8">
        <f>GARCH!AL336</f>
        <v>-1.349219380351311E-2</v>
      </c>
      <c r="O334" s="34">
        <f t="shared" si="7"/>
        <v>34964.777679954001</v>
      </c>
      <c r="Q334" s="30"/>
    </row>
    <row r="335" spans="8:17" x14ac:dyDescent="0.2">
      <c r="H335" s="13" t="str">
        <f>GARCH!AK337</f>
        <v>18/06/2024 16:00:00</v>
      </c>
      <c r="I335" s="8">
        <f>GARCH!C337</f>
        <v>-1.1045220883624869E-2</v>
      </c>
      <c r="J335" s="8">
        <f>GARCH!Q337</f>
        <v>9.1348042369318149E-4</v>
      </c>
      <c r="K335" s="8">
        <f>GARCH!J337</f>
        <v>-6.8144292917169894E-3</v>
      </c>
      <c r="L335" s="8">
        <f>GARCH!X337</f>
        <v>4.6281074344680173E-3</v>
      </c>
      <c r="M335" s="8">
        <f>GARCH!AE337</f>
        <v>4.4532593468238502E-3</v>
      </c>
      <c r="N335" s="8">
        <f>GARCH!AL337</f>
        <v>3.8808838455344052E-2</v>
      </c>
      <c r="O335" s="34">
        <f t="shared" si="7"/>
        <v>25786.696237489366</v>
      </c>
      <c r="Q335" s="30"/>
    </row>
    <row r="336" spans="8:17" x14ac:dyDescent="0.2">
      <c r="H336" s="13" t="str">
        <f>GARCH!AK338</f>
        <v>20/06/2024 16:00:00</v>
      </c>
      <c r="I336" s="8">
        <f>GARCH!C338</f>
        <v>-2.1747678819839824E-2</v>
      </c>
      <c r="J336" s="8">
        <f>GARCH!Q338</f>
        <v>2.1357717333902123E-2</v>
      </c>
      <c r="K336" s="8">
        <f>GARCH!J338</f>
        <v>1.7836801529211254E-2</v>
      </c>
      <c r="L336" s="8">
        <f>GARCH!X338</f>
        <v>-5.0217633706794954E-2</v>
      </c>
      <c r="M336" s="8">
        <f>GARCH!AE338</f>
        <v>5.3178650061708977E-3</v>
      </c>
      <c r="N336" s="8">
        <f>GARCH!AL338</f>
        <v>8.5833559136045574E-3</v>
      </c>
      <c r="O336" s="34">
        <f t="shared" si="7"/>
        <v>-15724.643953121609</v>
      </c>
      <c r="Q336" s="30"/>
    </row>
    <row r="337" spans="8:17" x14ac:dyDescent="0.2">
      <c r="H337" s="13" t="str">
        <f>GARCH!AK339</f>
        <v>21/06/2024 16:00:00</v>
      </c>
      <c r="I337" s="8">
        <f>GARCH!C339</f>
        <v>-1.0499413276791171E-2</v>
      </c>
      <c r="J337" s="8">
        <f>GARCH!Q339</f>
        <v>-8.720239921445324E-3</v>
      </c>
      <c r="K337" s="8">
        <f>GARCH!J339</f>
        <v>1.5886042276830638E-2</v>
      </c>
      <c r="L337" s="8">
        <f>GARCH!X339</f>
        <v>-6.9601812215553437E-3</v>
      </c>
      <c r="M337" s="8">
        <f>GARCH!AE339</f>
        <v>5.1578319247654091E-3</v>
      </c>
      <c r="N337" s="8">
        <f>GARCH!AL339</f>
        <v>-1.898158888382508E-2</v>
      </c>
      <c r="O337" s="34">
        <f t="shared" si="7"/>
        <v>-20097.95758501739</v>
      </c>
      <c r="Q337" s="30"/>
    </row>
    <row r="338" spans="8:17" x14ac:dyDescent="0.2">
      <c r="H338" s="13" t="str">
        <f>GARCH!AK340</f>
        <v>24/06/2024 16:00:00</v>
      </c>
      <c r="I338" s="8">
        <f>GARCH!C340</f>
        <v>3.1277844713533962E-3</v>
      </c>
      <c r="J338" s="8">
        <f>GARCH!Q340</f>
        <v>2.5622050724048669E-2</v>
      </c>
      <c r="K338" s="8">
        <f>GARCH!J340</f>
        <v>-1.8738036568788197E-2</v>
      </c>
      <c r="L338" s="8">
        <f>GARCH!X340</f>
        <v>-4.901112558857796E-3</v>
      </c>
      <c r="M338" s="8">
        <f>GARCH!AE340</f>
        <v>4.6281654430939435E-3</v>
      </c>
      <c r="N338" s="8">
        <f>GARCH!AL340</f>
        <v>-9.349951817234893E-3</v>
      </c>
      <c r="O338" s="34">
        <f t="shared" si="7"/>
        <v>324.08307801260253</v>
      </c>
      <c r="Q338" s="30"/>
    </row>
    <row r="339" spans="8:17" x14ac:dyDescent="0.2">
      <c r="H339" s="13" t="str">
        <f>GARCH!AK341</f>
        <v>25/06/2024 16:00:00</v>
      </c>
      <c r="I339" s="8">
        <f>GARCH!C341</f>
        <v>4.4581939088239372E-3</v>
      </c>
      <c r="J339" s="8">
        <f>GARCH!Q341</f>
        <v>-5.3497940477076206E-3</v>
      </c>
      <c r="K339" s="8">
        <f>GARCH!J341</f>
        <v>4.1407926660313871E-3</v>
      </c>
      <c r="L339" s="8">
        <f>GARCH!X341</f>
        <v>1.9289850010957323E-2</v>
      </c>
      <c r="M339" s="8">
        <f>GARCH!AE341</f>
        <v>-2.8708887690290035E-3</v>
      </c>
      <c r="N339" s="8">
        <f>GARCH!AL341</f>
        <v>2.8601397678500378E-2</v>
      </c>
      <c r="O339" s="34">
        <f t="shared" si="7"/>
        <v>40224.626206313667</v>
      </c>
      <c r="Q339" s="30"/>
    </row>
    <row r="340" spans="8:17" x14ac:dyDescent="0.2">
      <c r="H340" s="13" t="str">
        <f>GARCH!AK342</f>
        <v>26/06/2024 16:00:00</v>
      </c>
      <c r="I340" s="8">
        <f>GARCH!C342</f>
        <v>1.9796062253251291E-2</v>
      </c>
      <c r="J340" s="8">
        <f>GARCH!Q342</f>
        <v>-1.5966752483283726E-2</v>
      </c>
      <c r="K340" s="8">
        <f>GARCH!J342</f>
        <v>3.827286437879511E-2</v>
      </c>
      <c r="L340" s="8">
        <f>GARCH!X342</f>
        <v>-1.8237587549781015E-2</v>
      </c>
      <c r="M340" s="8">
        <f>GARCH!AE342</f>
        <v>-7.2024363423005971E-3</v>
      </c>
      <c r="N340" s="8">
        <f>GARCH!AL342</f>
        <v>-5.5760028495753886E-2</v>
      </c>
      <c r="O340" s="34">
        <f t="shared" si="7"/>
        <v>-32581.565199227349</v>
      </c>
      <c r="Q340" s="30"/>
    </row>
    <row r="341" spans="8:17" x14ac:dyDescent="0.2">
      <c r="H341" s="13" t="str">
        <f>GARCH!AK343</f>
        <v>27/06/2024 16:00:00</v>
      </c>
      <c r="I341" s="8">
        <f>GARCH!C343</f>
        <v>3.9780092238486118E-3</v>
      </c>
      <c r="J341" s="8">
        <f>GARCH!Q343</f>
        <v>2.3697452406604247E-3</v>
      </c>
      <c r="K341" s="8">
        <f>GARCH!J343</f>
        <v>2.1663341430359296E-2</v>
      </c>
      <c r="L341" s="8">
        <f>GARCH!X343</f>
        <v>1.4962004929613762E-2</v>
      </c>
      <c r="M341" s="8">
        <f>GARCH!AE343</f>
        <v>-2.1517257936892267E-2</v>
      </c>
      <c r="N341" s="8">
        <f>GARCH!AL343</f>
        <v>-2.6646400548916132E-2</v>
      </c>
      <c r="O341" s="34">
        <f t="shared" si="7"/>
        <v>-4325.4647177719271</v>
      </c>
      <c r="Q341" s="30"/>
    </row>
    <row r="342" spans="8:17" x14ac:dyDescent="0.2">
      <c r="H342" s="13" t="str">
        <f>GARCH!AK344</f>
        <v>28/06/2024 16:00:00</v>
      </c>
      <c r="I342" s="8">
        <f>GARCH!C344</f>
        <v>-1.6387633643185913E-2</v>
      </c>
      <c r="J342" s="8">
        <f>GARCH!Q344</f>
        <v>6.3950887899279576E-4</v>
      </c>
      <c r="K342" s="8">
        <f>GARCH!J344</f>
        <v>-2.3524480363901978E-2</v>
      </c>
      <c r="L342" s="8">
        <f>GARCH!X344</f>
        <v>-1.1113154831932367E-2</v>
      </c>
      <c r="M342" s="8">
        <f>GARCH!AE344</f>
        <v>-3.5976552249967586E-3</v>
      </c>
      <c r="N342" s="8">
        <f>GARCH!AL344</f>
        <v>-2.2269776029338453E-2</v>
      </c>
      <c r="O342" s="34">
        <f t="shared" si="7"/>
        <v>-63544.326011968893</v>
      </c>
      <c r="Q342" s="30"/>
    </row>
    <row r="343" spans="8:17" x14ac:dyDescent="0.2">
      <c r="H343" s="13" t="str">
        <f>GARCH!AK345</f>
        <v>01/07/2024 16:00:00</v>
      </c>
      <c r="I343" s="8">
        <f>GARCH!C345</f>
        <v>2.868905370820015E-2</v>
      </c>
      <c r="J343" s="8">
        <f>GARCH!Q345</f>
        <v>6.391001687465201E-4</v>
      </c>
      <c r="K343" s="8">
        <f>GARCH!J345</f>
        <v>2.0233754701003619E-2</v>
      </c>
      <c r="L343" s="8">
        <f>GARCH!X345</f>
        <v>8.0000426670761501E-3</v>
      </c>
      <c r="M343" s="8">
        <f>GARCH!AE345</f>
        <v>-8.0795186717145823E-3</v>
      </c>
      <c r="N343" s="8">
        <f>GARCH!AL345</f>
        <v>2.3587395720735965E-2</v>
      </c>
      <c r="O343" s="34">
        <f t="shared" si="7"/>
        <v>60891.523578373177</v>
      </c>
      <c r="Q343" s="30"/>
    </row>
    <row r="344" spans="8:17" x14ac:dyDescent="0.2">
      <c r="H344" s="13" t="str">
        <f>GARCH!AK346</f>
        <v>02/07/2024 16:00:00</v>
      </c>
      <c r="I344" s="8">
        <f>GARCH!C346</f>
        <v>1.6109450935414969E-2</v>
      </c>
      <c r="J344" s="8">
        <f>GARCH!Q346</f>
        <v>1.4683821708182322E-3</v>
      </c>
      <c r="K344" s="8">
        <f>GARCH!J346</f>
        <v>1.4098924379501675E-2</v>
      </c>
      <c r="L344" s="8">
        <f>GARCH!X346</f>
        <v>2.1760474832877384E-2</v>
      </c>
      <c r="M344" s="8">
        <f>GARCH!AE346</f>
        <v>1.5959353079417409E-2</v>
      </c>
      <c r="N344" s="8">
        <f>GARCH!AL346</f>
        <v>5.3502073148408375E-3</v>
      </c>
      <c r="O344" s="34">
        <f t="shared" si="7"/>
        <v>62288.993927392083</v>
      </c>
      <c r="Q344" s="30"/>
    </row>
    <row r="345" spans="8:17" x14ac:dyDescent="0.2">
      <c r="H345" s="13" t="str">
        <f>GARCH!AK347</f>
        <v>03/07/2024 13:05:00</v>
      </c>
      <c r="I345" s="8">
        <f>GARCH!C347</f>
        <v>5.7942310494322798E-3</v>
      </c>
      <c r="J345" s="8">
        <f>GARCH!Q347</f>
        <v>-2.5521597790533932E-4</v>
      </c>
      <c r="K345" s="8">
        <f>GARCH!J347</f>
        <v>-1.2123189802310612E-2</v>
      </c>
      <c r="L345" s="8">
        <f>GARCH!X347</f>
        <v>-3.3955890011382718E-3</v>
      </c>
      <c r="M345" s="8">
        <f>GARCH!AE347</f>
        <v>7.9074815893555861E-3</v>
      </c>
      <c r="N345" s="8">
        <f>GARCH!AL347</f>
        <v>1.8836749354680035E-2</v>
      </c>
      <c r="O345" s="34">
        <f t="shared" si="7"/>
        <v>13970.389343428065</v>
      </c>
      <c r="Q345" s="30"/>
    </row>
    <row r="346" spans="8:17" x14ac:dyDescent="0.2">
      <c r="H346" s="13" t="str">
        <f>GARCH!AK348</f>
        <v>05/07/2024 16:00:00</v>
      </c>
      <c r="I346" s="8">
        <f>GARCH!C348</f>
        <v>2.1389995892297006E-2</v>
      </c>
      <c r="J346" s="8">
        <f>GARCH!Q348</f>
        <v>-1.5433397452011288E-2</v>
      </c>
      <c r="K346" s="8">
        <f>GARCH!J348</f>
        <v>1.2123189802310669E-2</v>
      </c>
      <c r="L346" s="8">
        <f>GARCH!X348</f>
        <v>-8.025314139034994E-3</v>
      </c>
      <c r="M346" s="8">
        <f>GARCH!AE348</f>
        <v>2.9186692881578804E-3</v>
      </c>
      <c r="N346" s="8">
        <f>GARCH!AL348</f>
        <v>5.7907889178396271E-3</v>
      </c>
      <c r="O346" s="34">
        <f t="shared" si="7"/>
        <v>15636.610257965753</v>
      </c>
      <c r="Q346" s="30"/>
    </row>
    <row r="347" spans="8:17" x14ac:dyDescent="0.2">
      <c r="H347" s="13" t="str">
        <f>GARCH!AK349</f>
        <v>08/07/2024 16:00:00</v>
      </c>
      <c r="I347" s="8">
        <f>GARCH!C349</f>
        <v>6.5175499339704939E-3</v>
      </c>
      <c r="J347" s="8">
        <f>GARCH!Q349</f>
        <v>1.2960082962672759E-4</v>
      </c>
      <c r="K347" s="8">
        <f>GARCH!J349</f>
        <v>-3.5563162027772372E-3</v>
      </c>
      <c r="L347" s="8">
        <f>GARCH!X349</f>
        <v>1.7167074097129566E-2</v>
      </c>
      <c r="M347" s="8">
        <f>GARCH!AE349</f>
        <v>-7.2566828439837036E-3</v>
      </c>
      <c r="N347" s="8">
        <f>GARCH!AL349</f>
        <v>2.0796028357083676E-2</v>
      </c>
      <c r="O347" s="34">
        <f t="shared" si="7"/>
        <v>28164.378475874604</v>
      </c>
      <c r="Q347" s="30"/>
    </row>
    <row r="348" spans="8:17" x14ac:dyDescent="0.2">
      <c r="H348" s="13" t="str">
        <f>GARCH!AK350</f>
        <v>09/07/2024 16:00:00</v>
      </c>
      <c r="I348" s="8">
        <f>GARCH!C350</f>
        <v>3.7678029240046994E-3</v>
      </c>
      <c r="J348" s="8">
        <f>GARCH!Q350</f>
        <v>-8.7859730190203433E-3</v>
      </c>
      <c r="K348" s="8">
        <f>GARCH!J350</f>
        <v>2.5085919405079597E-4</v>
      </c>
      <c r="L348" s="8">
        <f>GARCH!X350</f>
        <v>-1.0116338748443737E-3</v>
      </c>
      <c r="M348" s="8">
        <f>GARCH!AE350</f>
        <v>-3.4570263625281561E-3</v>
      </c>
      <c r="N348" s="8">
        <f>GARCH!AL350</f>
        <v>1.0655795675739313E-3</v>
      </c>
      <c r="O348" s="34">
        <f t="shared" si="7"/>
        <v>-6808.6596423028714</v>
      </c>
      <c r="Q348" s="30"/>
    </row>
    <row r="349" spans="8:17" x14ac:dyDescent="0.2">
      <c r="H349" s="13" t="str">
        <f>GARCH!AK351</f>
        <v>10/07/2024 16:00:00</v>
      </c>
      <c r="I349" s="8">
        <f>GARCH!C351</f>
        <v>1.8628966575860231E-2</v>
      </c>
      <c r="J349" s="8">
        <f>GARCH!Q351</f>
        <v>1.3956281182519844E-2</v>
      </c>
      <c r="K349" s="8">
        <f>GARCH!J351</f>
        <v>2.2549053725472511E-3</v>
      </c>
      <c r="L349" s="8">
        <f>GARCH!X351</f>
        <v>2.2847654402227562E-2</v>
      </c>
      <c r="M349" s="8">
        <f>GARCH!AE351</f>
        <v>-2.5185200723559793E-2</v>
      </c>
      <c r="N349" s="8">
        <f>GARCH!AL351</f>
        <v>1.648679165764028E-2</v>
      </c>
      <c r="O349" s="34">
        <f t="shared" si="7"/>
        <v>40824.498722696146</v>
      </c>
      <c r="Q349" s="30"/>
    </row>
    <row r="350" spans="8:17" x14ac:dyDescent="0.2">
      <c r="H350" s="13" t="str">
        <f>GARCH!AK352</f>
        <v>11/07/2024 16:00:00</v>
      </c>
      <c r="I350" s="8">
        <f>GARCH!C352</f>
        <v>-2.349472960050368E-2</v>
      </c>
      <c r="J350" s="8">
        <f>GARCH!Q352</f>
        <v>8.3765590129443197E-4</v>
      </c>
      <c r="K350" s="8">
        <f>GARCH!J352</f>
        <v>-2.4010878959191968E-2</v>
      </c>
      <c r="L350" s="8">
        <f>GARCH!X352</f>
        <v>-3.0297739656822319E-2</v>
      </c>
      <c r="M350" s="8">
        <f>GARCH!AE352</f>
        <v>6.3903856298917665E-3</v>
      </c>
      <c r="N350" s="8">
        <f>GARCH!AL352</f>
        <v>-1.242024261558904E-2</v>
      </c>
      <c r="O350" s="34">
        <f t="shared" si="7"/>
        <v>-69162.957750767324</v>
      </c>
      <c r="Q350" s="30"/>
    </row>
    <row r="351" spans="8:17" x14ac:dyDescent="0.2">
      <c r="H351" s="13" t="str">
        <f>GARCH!AK353</f>
        <v>12/07/2024 16:00:00</v>
      </c>
      <c r="I351" s="8">
        <f>GARCH!C353</f>
        <v>1.2966499801739235E-2</v>
      </c>
      <c r="J351" s="8">
        <f>GARCH!Q353</f>
        <v>2.12321134933721E-3</v>
      </c>
      <c r="K351" s="8">
        <f>GARCH!J353</f>
        <v>-2.8751880976515573E-3</v>
      </c>
      <c r="L351" s="8">
        <f>GARCH!X353</f>
        <v>1.1826459854393409E-2</v>
      </c>
      <c r="M351" s="8">
        <f>GARCH!AE353</f>
        <v>8.4196132445313581E-3</v>
      </c>
      <c r="N351" s="8">
        <f>GARCH!AL353</f>
        <v>1.3825524115686078E-3</v>
      </c>
      <c r="O351" s="34">
        <f t="shared" si="7"/>
        <v>28202.623803265218</v>
      </c>
      <c r="Q351" s="30"/>
    </row>
    <row r="352" spans="8:17" x14ac:dyDescent="0.2">
      <c r="H352" s="13" t="str">
        <f>GARCH!AK354</f>
        <v>15/07/2024 16:00:00</v>
      </c>
      <c r="I352" s="8">
        <f>GARCH!C354</f>
        <v>1.6604674529990988E-2</v>
      </c>
      <c r="J352" s="8">
        <f>GARCH!Q354</f>
        <v>1.5623823216318538E-2</v>
      </c>
      <c r="K352" s="8">
        <f>GARCH!J354</f>
        <v>-9.1423895483981436E-3</v>
      </c>
      <c r="L352" s="8">
        <f>GARCH!X354</f>
        <v>6.7159169750581529E-4</v>
      </c>
      <c r="M352" s="8">
        <f>GARCH!AE354</f>
        <v>8.7998667647104477E-3</v>
      </c>
      <c r="N352" s="8">
        <f>GARCH!AL354</f>
        <v>-1.9813680134272239E-2</v>
      </c>
      <c r="O352" s="34">
        <f t="shared" si="7"/>
        <v>10619.905438212842</v>
      </c>
      <c r="Q352" s="30"/>
    </row>
    <row r="353" spans="8:17" x14ac:dyDescent="0.2">
      <c r="H353" s="13" t="str">
        <f>GARCH!AK355</f>
        <v>16/07/2024 16:00:00</v>
      </c>
      <c r="I353" s="8">
        <f>GARCH!C355</f>
        <v>1.790205499208203E-3</v>
      </c>
      <c r="J353" s="8">
        <f>GARCH!Q355</f>
        <v>-1.7098892738273851E-3</v>
      </c>
      <c r="K353" s="8">
        <f>GARCH!J355</f>
        <v>1.5554521723741726E-3</v>
      </c>
      <c r="L353" s="8">
        <f>GARCH!X355</f>
        <v>-2.2575854839326247E-2</v>
      </c>
      <c r="M353" s="8">
        <f>GARCH!AE355</f>
        <v>-1.059119227371683E-3</v>
      </c>
      <c r="N353" s="8">
        <f>GARCH!AL355</f>
        <v>-3.8304184778163955E-2</v>
      </c>
      <c r="O353" s="34">
        <f t="shared" si="7"/>
        <v>-50252.825372589083</v>
      </c>
      <c r="Q353" s="30"/>
    </row>
    <row r="354" spans="8:17" x14ac:dyDescent="0.2">
      <c r="H354" s="13" t="str">
        <f>GARCH!AK356</f>
        <v>17/07/2024 16:00:00</v>
      </c>
      <c r="I354" s="8">
        <f>GARCH!C356</f>
        <v>-2.5621414460210976E-2</v>
      </c>
      <c r="J354" s="8">
        <f>GARCH!Q356</f>
        <v>2.1693640706285787E-2</v>
      </c>
      <c r="K354" s="8">
        <f>GARCH!J356</f>
        <v>-2.6724257410480495E-2</v>
      </c>
      <c r="L354" s="8">
        <f>GARCH!X356</f>
        <v>-7.0956785215024326E-2</v>
      </c>
      <c r="M354" s="8">
        <f>GARCH!AE356</f>
        <v>1.7056600566863134E-2</v>
      </c>
      <c r="N354" s="8">
        <f>GARCH!AL356</f>
        <v>-9.3082089846764388E-2</v>
      </c>
      <c r="O354" s="34">
        <f t="shared" si="7"/>
        <v>-148028.58804944271</v>
      </c>
      <c r="Q354" s="30"/>
    </row>
    <row r="355" spans="8:17" x14ac:dyDescent="0.2">
      <c r="H355" s="13" t="str">
        <f>GARCH!AK357</f>
        <v>18/07/2024 16:00:00</v>
      </c>
      <c r="I355" s="8">
        <f>GARCH!C357</f>
        <v>-2.0748548148905522E-2</v>
      </c>
      <c r="J355" s="8">
        <f>GARCH!Q357</f>
        <v>4.5792159226569051E-3</v>
      </c>
      <c r="K355" s="8">
        <f>GARCH!J357</f>
        <v>-2.2493414975563411E-2</v>
      </c>
      <c r="L355" s="8">
        <f>GARCH!X357</f>
        <v>-2.1798720635205517E-2</v>
      </c>
      <c r="M355" s="8">
        <f>GARCH!AE357</f>
        <v>-5.4229585716345334E-3</v>
      </c>
      <c r="N355" s="8">
        <f>GARCH!AL357</f>
        <v>3.2624711381499969E-3</v>
      </c>
      <c r="O355" s="34">
        <f t="shared" si="7"/>
        <v>-52184.962725418402</v>
      </c>
      <c r="Q355" s="30"/>
    </row>
    <row r="356" spans="8:17" x14ac:dyDescent="0.2">
      <c r="H356" s="13" t="str">
        <f>GARCH!AK358</f>
        <v>19/07/2024 16:00:00</v>
      </c>
      <c r="I356" s="8">
        <f>GARCH!C358</f>
        <v>5.7972308698451202E-4</v>
      </c>
      <c r="J356" s="8">
        <f>GARCH!Q358</f>
        <v>-1.7563979170203452E-2</v>
      </c>
      <c r="K356" s="8">
        <f>GARCH!J358</f>
        <v>-3.3798549400887957E-3</v>
      </c>
      <c r="L356" s="8">
        <f>GARCH!X358</f>
        <v>-6.0457391780036548E-3</v>
      </c>
      <c r="M356" s="8">
        <f>GARCH!AE358</f>
        <v>-1.1272964819929161E-2</v>
      </c>
      <c r="N356" s="8">
        <f>GARCH!AL358</f>
        <v>1.0728235032621885E-2</v>
      </c>
      <c r="O356" s="34">
        <f t="shared" si="7"/>
        <v>-22462.149990515551</v>
      </c>
      <c r="Q356" s="30"/>
    </row>
    <row r="357" spans="8:17" x14ac:dyDescent="0.2">
      <c r="H357" s="13" t="str">
        <f>GARCH!AK359</f>
        <v>22/07/2024 16:00:00</v>
      </c>
      <c r="I357" s="8">
        <f>GARCH!C359</f>
        <v>-1.5615591992412968E-3</v>
      </c>
      <c r="J357" s="8">
        <f>GARCH!Q359</f>
        <v>-1.3665044675875667E-2</v>
      </c>
      <c r="K357" s="8">
        <f>GARCH!J359</f>
        <v>-3.1721750512112411E-3</v>
      </c>
      <c r="L357" s="8">
        <f>GARCH!X359</f>
        <v>4.5382359084431861E-2</v>
      </c>
      <c r="M357" s="8">
        <f>GARCH!AE359</f>
        <v>9.5331744941721426E-3</v>
      </c>
      <c r="N357" s="8">
        <f>GARCH!AL359</f>
        <v>5.89910064226802E-3</v>
      </c>
      <c r="O357" s="34">
        <f t="shared" si="7"/>
        <v>35346.546078786516</v>
      </c>
      <c r="Q357" s="30"/>
    </row>
    <row r="358" spans="8:17" x14ac:dyDescent="0.2">
      <c r="H358" s="13" t="str">
        <f>GARCH!AK360</f>
        <v>23/07/2024 16:00:00</v>
      </c>
      <c r="I358" s="8">
        <f>GARCH!C360</f>
        <v>4.6773811805469389E-3</v>
      </c>
      <c r="J358" s="8">
        <f>GARCH!Q360</f>
        <v>-1.8645261758464191E-2</v>
      </c>
      <c r="K358" s="8">
        <f>GARCH!J360</f>
        <v>2.0924440779508273E-2</v>
      </c>
      <c r="L358" s="8">
        <f>GARCH!X360</f>
        <v>-1.2684608024968935E-3</v>
      </c>
      <c r="M358" s="8">
        <f>GARCH!AE360</f>
        <v>-1.3983097695394492E-2</v>
      </c>
      <c r="N358" s="8">
        <f>GARCH!AL360</f>
        <v>-2.8925314022215385E-3</v>
      </c>
      <c r="O358" s="34">
        <f t="shared" si="7"/>
        <v>-9322.9414154349179</v>
      </c>
      <c r="Q358" s="30"/>
    </row>
    <row r="359" spans="8:17" x14ac:dyDescent="0.2">
      <c r="H359" s="13" t="str">
        <f>GARCH!AK361</f>
        <v>24/07/2024 16:00:00</v>
      </c>
      <c r="I359" s="8">
        <f>GARCH!C361</f>
        <v>-2.917578151864024E-2</v>
      </c>
      <c r="J359" s="8">
        <f>GARCH!Q361</f>
        <v>6.3397805822955622E-3</v>
      </c>
      <c r="K359" s="8">
        <f>GARCH!J361</f>
        <v>-3.0391185484265785E-2</v>
      </c>
      <c r="L359" s="8">
        <f>GARCH!X361</f>
        <v>-1.3141273253402768E-2</v>
      </c>
      <c r="M359" s="8">
        <f>GARCH!AE361</f>
        <v>-2.1209484426409301E-2</v>
      </c>
      <c r="N359" s="8">
        <f>GARCH!AL361</f>
        <v>-8.1096615132629085E-2</v>
      </c>
      <c r="O359" s="34">
        <f t="shared" si="7"/>
        <v>-140562.13269420969</v>
      </c>
      <c r="Q359" s="30"/>
    </row>
    <row r="360" spans="8:17" x14ac:dyDescent="0.2">
      <c r="H360" s="13" t="str">
        <f>GARCH!AK362</f>
        <v>25/07/2024 16:00:00</v>
      </c>
      <c r="I360" s="8">
        <f>GARCH!C362</f>
        <v>-4.8161916823298888E-3</v>
      </c>
      <c r="J360" s="8">
        <f>GARCH!Q362</f>
        <v>1.5802766399120607E-2</v>
      </c>
      <c r="K360" s="8">
        <f>GARCH!J362</f>
        <v>-5.4341932552554647E-3</v>
      </c>
      <c r="L360" s="8">
        <f>GARCH!X362</f>
        <v>-7.970594033066257E-2</v>
      </c>
      <c r="M360" s="8">
        <f>GARCH!AE362</f>
        <v>-6.6121695578658674E-3</v>
      </c>
      <c r="N360" s="8">
        <f>GARCH!AL362</f>
        <v>-2.6918357085549367E-2</v>
      </c>
      <c r="O360" s="34">
        <f t="shared" si="7"/>
        <v>-89736.737927118782</v>
      </c>
      <c r="Q360" s="30"/>
    </row>
    <row r="361" spans="8:17" x14ac:dyDescent="0.2">
      <c r="H361" s="13" t="str">
        <f>GARCH!AK363</f>
        <v>26/07/2024 16:00:00</v>
      </c>
      <c r="I361" s="8">
        <f>GARCH!C363</f>
        <v>2.1586872546282805E-3</v>
      </c>
      <c r="J361" s="8">
        <f>GARCH!Q363</f>
        <v>1.9024674391817751E-3</v>
      </c>
      <c r="K361" s="8">
        <f>GARCH!J363</f>
        <v>1.462700288091325E-2</v>
      </c>
      <c r="L361" s="8">
        <f>GARCH!X363</f>
        <v>2.6312140372070941E-2</v>
      </c>
      <c r="M361" s="8">
        <f>GARCH!AE363</f>
        <v>1.9775241665418462E-2</v>
      </c>
      <c r="N361" s="8">
        <f>GARCH!AL363</f>
        <v>2.6689863996471164E-2</v>
      </c>
      <c r="O361" s="34">
        <f t="shared" si="7"/>
        <v>76221.16967390322</v>
      </c>
      <c r="Q361" s="30"/>
    </row>
    <row r="362" spans="8:17" x14ac:dyDescent="0.2">
      <c r="H362" s="13" t="str">
        <f>GARCH!AK364</f>
        <v>29/07/2024 16:00:00</v>
      </c>
      <c r="I362" s="8">
        <f>GARCH!C364</f>
        <v>1.2838149401997857E-3</v>
      </c>
      <c r="J362" s="8">
        <f>GARCH!Q364</f>
        <v>-7.8870781576572228E-3</v>
      </c>
      <c r="K362" s="8">
        <f>GARCH!J364</f>
        <v>3.8282792174837046E-3</v>
      </c>
      <c r="L362" s="8">
        <f>GARCH!X364</f>
        <v>-2.7307462440902947E-2</v>
      </c>
      <c r="M362" s="8">
        <f>GARCH!AE364</f>
        <v>7.0951314154281695E-3</v>
      </c>
      <c r="N362" s="8">
        <f>GARCH!AL364</f>
        <v>-1.3574348546339524E-2</v>
      </c>
      <c r="O362" s="34">
        <f t="shared" si="7"/>
        <v>-30468.052976490028</v>
      </c>
      <c r="Q362" s="30"/>
    </row>
    <row r="363" spans="8:17" x14ac:dyDescent="0.2">
      <c r="H363" s="13" t="str">
        <f>GARCH!AK365</f>
        <v>30/07/2024 16:00:00</v>
      </c>
      <c r="I363" s="8">
        <f>GARCH!C365</f>
        <v>2.5626958927289704E-3</v>
      </c>
      <c r="J363" s="8">
        <f>GARCH!Q365</f>
        <v>1.878791386563327E-2</v>
      </c>
      <c r="K363" s="8">
        <f>GARCH!J365</f>
        <v>-8.1664425790643272E-3</v>
      </c>
      <c r="L363" s="8">
        <f>GARCH!X365</f>
        <v>-5.0025740962267556E-2</v>
      </c>
      <c r="M363" s="8">
        <f>GARCH!AE365</f>
        <v>1.38398833533656E-2</v>
      </c>
      <c r="N363" s="8">
        <f>GARCH!AL365</f>
        <v>-2.3377459715056826E-2</v>
      </c>
      <c r="O363" s="34">
        <f t="shared" si="7"/>
        <v>-38649.291787217386</v>
      </c>
      <c r="Q363" s="30"/>
    </row>
    <row r="364" spans="8:17" x14ac:dyDescent="0.2">
      <c r="H364" s="13" t="str">
        <f>GARCH!AK366</f>
        <v>31/07/2024 16:00:00</v>
      </c>
      <c r="I364" s="8">
        <f>GARCH!C366</f>
        <v>1.4879606770613507E-2</v>
      </c>
      <c r="J364" s="8">
        <f>GARCH!Q366</f>
        <v>5.6243117889324861E-3</v>
      </c>
      <c r="K364" s="8">
        <f>GARCH!J366</f>
        <v>2.8589649602203931E-2</v>
      </c>
      <c r="L364" s="8">
        <f>GARCH!X366</f>
        <v>5.9342886368591606E-2</v>
      </c>
      <c r="M364" s="8">
        <f>GARCH!AE366</f>
        <v>3.5694557203469736E-2</v>
      </c>
      <c r="N364" s="8">
        <f>GARCH!AL366</f>
        <v>0.11790817520360748</v>
      </c>
      <c r="O364" s="34">
        <f t="shared" si="7"/>
        <v>218365.9891145156</v>
      </c>
      <c r="Q364" s="30"/>
    </row>
    <row r="365" spans="8:17" x14ac:dyDescent="0.2">
      <c r="H365" s="13" t="str">
        <f>GARCH!AK367</f>
        <v>01/08/2024 16:00:00</v>
      </c>
      <c r="I365" s="8">
        <f>GARCH!C367</f>
        <v>-1.689260040488277E-2</v>
      </c>
      <c r="J365" s="8">
        <f>GARCH!Q367</f>
        <v>-5.0155837349781275E-2</v>
      </c>
      <c r="K365" s="8">
        <f>GARCH!J367</f>
        <v>-1.5685539218538942E-2</v>
      </c>
      <c r="L365" s="8">
        <f>GARCH!X367</f>
        <v>-0.10233956373140794</v>
      </c>
      <c r="M365" s="8">
        <f>GARCH!AE367</f>
        <v>-2.8074134104362006E-3</v>
      </c>
      <c r="N365" s="8">
        <f>GARCH!AL367</f>
        <v>-6.6605988805084268E-2</v>
      </c>
      <c r="O365" s="34">
        <f t="shared" si="7"/>
        <v>-212072.45243344281</v>
      </c>
      <c r="Q365" s="30"/>
    </row>
    <row r="366" spans="8:17" x14ac:dyDescent="0.2">
      <c r="H366" s="13" t="str">
        <f>GARCH!AK368</f>
        <v>02/08/2024 16:00:00</v>
      </c>
      <c r="I366" s="8">
        <f>GARCH!C368</f>
        <v>6.8459032371609137E-3</v>
      </c>
      <c r="J366" s="8">
        <f>GARCH!Q368</f>
        <v>-2.7029569952870442E-2</v>
      </c>
      <c r="K366" s="8">
        <f>GARCH!J368</f>
        <v>-9.1947555961135449E-2</v>
      </c>
      <c r="L366" s="8">
        <f>GARCH!X368</f>
        <v>-5.5963371196617651E-2</v>
      </c>
      <c r="M366" s="8">
        <f>GARCH!AE368</f>
        <v>-8.4376323385861539E-4</v>
      </c>
      <c r="N366" s="8">
        <f>GARCH!AL368</f>
        <v>-6.0892157741768684E-2</v>
      </c>
      <c r="O366" s="34">
        <f t="shared" si="7"/>
        <v>-191525.42904090829</v>
      </c>
      <c r="Q366" s="30"/>
    </row>
    <row r="367" spans="8:17" x14ac:dyDescent="0.2">
      <c r="H367" s="13" t="str">
        <f>GARCH!AK369</f>
        <v>05/08/2024 16:00:00</v>
      </c>
      <c r="I367" s="8">
        <f>GARCH!C369</f>
        <v>-4.9365695898139543E-2</v>
      </c>
      <c r="J367" s="8">
        <f>GARCH!Q369</f>
        <v>-2.6535440487482017E-2</v>
      </c>
      <c r="K367" s="8">
        <f>GARCH!J369</f>
        <v>-4.1839983211660367E-2</v>
      </c>
      <c r="L367" s="8">
        <f>GARCH!X369</f>
        <v>-4.1695682367248917E-3</v>
      </c>
      <c r="M367" s="8">
        <f>GARCH!AE369</f>
        <v>-4.4298298110343859E-2</v>
      </c>
      <c r="N367" s="8">
        <f>GARCH!AL369</f>
        <v>1.7149211260285468E-2</v>
      </c>
      <c r="O367" s="34">
        <f t="shared" si="7"/>
        <v>-124216.47890338767</v>
      </c>
      <c r="Q367" s="30"/>
    </row>
    <row r="368" spans="8:17" x14ac:dyDescent="0.2">
      <c r="H368" s="13" t="str">
        <f>GARCH!AK370</f>
        <v>06/08/2024 16:00:00</v>
      </c>
      <c r="I368" s="8">
        <f>GARCH!C370</f>
        <v>-9.7959967031821006E-3</v>
      </c>
      <c r="J368" s="8">
        <f>GARCH!Q370</f>
        <v>-9.9344316293610169E-3</v>
      </c>
      <c r="K368" s="8">
        <f>GARCH!J370</f>
        <v>5.6355622135446752E-3</v>
      </c>
      <c r="L368" s="8">
        <f>GARCH!X370</f>
        <v>6.7091055590870249E-3</v>
      </c>
      <c r="M368" s="8">
        <f>GARCH!AE370</f>
        <v>1.4152769083695636E-2</v>
      </c>
      <c r="N368" s="8">
        <f>GARCH!AL370</f>
        <v>6.3096050436021719E-2</v>
      </c>
      <c r="O368" s="34">
        <f t="shared" si="7"/>
        <v>58219.215799838283</v>
      </c>
      <c r="Q368" s="30"/>
    </row>
    <row r="369" spans="8:17" x14ac:dyDescent="0.2">
      <c r="H369" s="13" t="str">
        <f>GARCH!AK371</f>
        <v>07/08/2024 16:00:00</v>
      </c>
      <c r="I369" s="8">
        <f>GARCH!C371</f>
        <v>1.2420732753943361E-2</v>
      </c>
      <c r="J369" s="8">
        <f>GARCH!Q371</f>
        <v>-5.7415085604373001E-3</v>
      </c>
      <c r="K369" s="8">
        <f>GARCH!J371</f>
        <v>5.1740183180275364E-3</v>
      </c>
      <c r="L369" s="8">
        <f>GARCH!X371</f>
        <v>-1.9793404373527564E-2</v>
      </c>
      <c r="M369" s="8">
        <f>GARCH!AE371</f>
        <v>3.4293128225524436E-3</v>
      </c>
      <c r="N369" s="8">
        <f>GARCH!AL371</f>
        <v>-7.651825524221367E-3</v>
      </c>
      <c r="O369" s="34">
        <f t="shared" si="7"/>
        <v>-10135.562136385743</v>
      </c>
      <c r="Q369" s="30"/>
    </row>
    <row r="370" spans="8:17" x14ac:dyDescent="0.2">
      <c r="H370" s="13" t="str">
        <f>GARCH!AK372</f>
        <v>08/08/2024 16:00:00</v>
      </c>
      <c r="I370" s="8">
        <f>GARCH!C372</f>
        <v>1.6496486400387027E-2</v>
      </c>
      <c r="J370" s="8">
        <f>GARCH!Q372</f>
        <v>1.450007977418352E-2</v>
      </c>
      <c r="K370" s="8">
        <f>GARCH!J372</f>
        <v>1.8444081297787844E-2</v>
      </c>
      <c r="L370" s="8">
        <f>GARCH!X372</f>
        <v>4.7310774483975603E-2</v>
      </c>
      <c r="M370" s="8">
        <f>GARCH!AE372</f>
        <v>1.2679368469251077E-2</v>
      </c>
      <c r="N370" s="8">
        <f>GARCH!AL372</f>
        <v>4.0202855993848229E-2</v>
      </c>
      <c r="O370" s="34">
        <f t="shared" si="7"/>
        <v>124694.70534952774</v>
      </c>
      <c r="Q370" s="30"/>
    </row>
    <row r="371" spans="8:17" x14ac:dyDescent="0.2">
      <c r="H371" s="13" t="str">
        <f>GARCH!AK373</f>
        <v>09/08/2024 16:00:00</v>
      </c>
      <c r="I371" s="8">
        <f>GARCH!C373</f>
        <v>1.3642395264465933E-2</v>
      </c>
      <c r="J371" s="8">
        <f>GARCH!Q373</f>
        <v>3.4544735195824045E-3</v>
      </c>
      <c r="K371" s="8">
        <f>GARCH!J373</f>
        <v>6.8522237213958573E-3</v>
      </c>
      <c r="L371" s="8">
        <f>GARCH!X373</f>
        <v>1.1818623462581794E-2</v>
      </c>
      <c r="M371" s="8">
        <f>GARCH!AE373</f>
        <v>2.6305420929787575E-3</v>
      </c>
      <c r="N371" s="8">
        <f>GARCH!AL373</f>
        <v>1.5070595660415079E-2</v>
      </c>
      <c r="O371" s="34">
        <f t="shared" si="7"/>
        <v>44557.378101183182</v>
      </c>
      <c r="Q371" s="30"/>
    </row>
    <row r="372" spans="8:17" x14ac:dyDescent="0.2">
      <c r="H372" s="13" t="str">
        <f>GARCH!AK374</f>
        <v>12/08/2024 16:00:00</v>
      </c>
      <c r="I372" s="8">
        <f>GARCH!C374</f>
        <v>5.9478700834188188E-3</v>
      </c>
      <c r="J372" s="8">
        <f>GARCH!Q374</f>
        <v>2.0688941834426903E-4</v>
      </c>
      <c r="K372" s="8">
        <f>GARCH!J374</f>
        <v>-8.3897649794417804E-4</v>
      </c>
      <c r="L372" s="8">
        <f>GARCH!X374</f>
        <v>1.1461443519006598E-2</v>
      </c>
      <c r="M372" s="8">
        <f>GARCH!AE374</f>
        <v>-2.3891207786937508E-3</v>
      </c>
      <c r="N372" s="8">
        <f>GARCH!AL374</f>
        <v>-1.3467859982356225E-2</v>
      </c>
      <c r="O372" s="34">
        <f t="shared" si="7"/>
        <v>766.87146814627704</v>
      </c>
      <c r="Q372" s="30"/>
    </row>
    <row r="373" spans="8:17" x14ac:dyDescent="0.2">
      <c r="H373" s="13" t="str">
        <f>GARCH!AK375</f>
        <v>13/08/2024 16:00:00</v>
      </c>
      <c r="I373" s="8">
        <f>GARCH!C375</f>
        <v>1.7046903231228767E-2</v>
      </c>
      <c r="J373" s="8">
        <f>GARCH!Q375</f>
        <v>-6.0172398590355274E-3</v>
      </c>
      <c r="K373" s="8">
        <f>GARCH!J375</f>
        <v>2.0354973901832534E-2</v>
      </c>
      <c r="L373" s="8">
        <f>GARCH!X375</f>
        <v>1.9961608783764805E-2</v>
      </c>
      <c r="M373" s="8">
        <f>GARCH!AE375</f>
        <v>8.0214626052713574E-3</v>
      </c>
      <c r="N373" s="8">
        <f>GARCH!AL375</f>
        <v>1.1042210195682703E-2</v>
      </c>
      <c r="O373" s="34">
        <f t="shared" si="7"/>
        <v>58674.932382287196</v>
      </c>
      <c r="Q373" s="30"/>
    </row>
    <row r="374" spans="8:17" x14ac:dyDescent="0.2">
      <c r="H374" s="13" t="str">
        <f>GARCH!AK376</f>
        <v>14/08/2024 16:00:00</v>
      </c>
      <c r="I374" s="8">
        <f>GARCH!C376</f>
        <v>2.0316492687641797E-3</v>
      </c>
      <c r="J374" s="8">
        <f>GARCH!Q376</f>
        <v>3.6008625570875643E-3</v>
      </c>
      <c r="K374" s="8">
        <f>GARCH!J376</f>
        <v>-7.6396442466294956E-4</v>
      </c>
      <c r="L374" s="8">
        <f>GARCH!X376</f>
        <v>-1.2897680205825699E-3</v>
      </c>
      <c r="M374" s="8">
        <f>GARCH!AE376</f>
        <v>1.7400387198734486E-3</v>
      </c>
      <c r="N374" s="8">
        <f>GARCH!AL376</f>
        <v>-1.7361177349924251E-2</v>
      </c>
      <c r="O374" s="34">
        <f t="shared" si="7"/>
        <v>-10035.299374537148</v>
      </c>
      <c r="Q374" s="30"/>
    </row>
    <row r="375" spans="8:17" x14ac:dyDescent="0.2">
      <c r="H375" s="13" t="str">
        <f>GARCH!AK377</f>
        <v>15/08/2024 16:00:00</v>
      </c>
      <c r="I375" s="8">
        <f>GARCH!C377</f>
        <v>1.3439858244384291E-2</v>
      </c>
      <c r="J375" s="8">
        <f>GARCH!Q377</f>
        <v>1.4615829538916547E-2</v>
      </c>
      <c r="K375" s="8">
        <f>GARCH!J377</f>
        <v>4.3091023264687764E-2</v>
      </c>
      <c r="L375" s="8">
        <f>GARCH!X377</f>
        <v>3.1963775205397442E-2</v>
      </c>
      <c r="M375" s="8">
        <f>GARCH!AE377</f>
        <v>1.8409985217563877E-2</v>
      </c>
      <c r="N375" s="8">
        <f>GARCH!AL377</f>
        <v>2.2521799650859143E-2</v>
      </c>
      <c r="O375" s="34">
        <f t="shared" si="7"/>
        <v>120035.2259348409</v>
      </c>
      <c r="Q375" s="30"/>
    </row>
    <row r="376" spans="8:17" x14ac:dyDescent="0.2">
      <c r="H376" s="13" t="str">
        <f>GARCH!AK378</f>
        <v>16/08/2024 16:00:00</v>
      </c>
      <c r="I376" s="8">
        <f>GARCH!C378</f>
        <v>5.9010309446258903E-3</v>
      </c>
      <c r="J376" s="8">
        <f>GARCH!Q378</f>
        <v>3.1965205576556422E-3</v>
      </c>
      <c r="K376" s="8">
        <f>GARCH!J378</f>
        <v>-2.988864483600721E-3</v>
      </c>
      <c r="L376" s="8">
        <f>GARCH!X378</f>
        <v>8.5053930437120635E-3</v>
      </c>
      <c r="M376" s="8">
        <f>GARCH!AE378</f>
        <v>3.626318579826343E-4</v>
      </c>
      <c r="N376" s="8">
        <f>GARCH!AL378</f>
        <v>-2.1557965075487684E-3</v>
      </c>
      <c r="O376" s="34">
        <f t="shared" si="7"/>
        <v>10684.096177355617</v>
      </c>
      <c r="Q376" s="30"/>
    </row>
    <row r="377" spans="8:17" x14ac:dyDescent="0.2">
      <c r="H377" s="13" t="str">
        <f>GARCH!AK379</f>
        <v>19/08/2024 16:00:00</v>
      </c>
      <c r="I377" s="8">
        <f>GARCH!C379</f>
        <v>-7.0805862143046461E-4</v>
      </c>
      <c r="J377" s="8">
        <f>GARCH!Q379</f>
        <v>-2.992181763224628E-3</v>
      </c>
      <c r="K377" s="8">
        <f>GARCH!J379</f>
        <v>6.5300840016707046E-3</v>
      </c>
      <c r="L377" s="8">
        <f>GARCH!X379</f>
        <v>1.6390450926284026E-2</v>
      </c>
      <c r="M377" s="8">
        <f>GARCH!AE379</f>
        <v>-4.0604419688219781E-3</v>
      </c>
      <c r="N377" s="8">
        <f>GARCH!AL379</f>
        <v>1.4630838893785714E-2</v>
      </c>
      <c r="O377" s="34">
        <f t="shared" si="7"/>
        <v>24825.576223552809</v>
      </c>
      <c r="Q377" s="30"/>
    </row>
    <row r="378" spans="8:17" x14ac:dyDescent="0.2">
      <c r="H378" s="13" t="str">
        <f>GARCH!AK380</f>
        <v>20/08/2024 16:00:00</v>
      </c>
      <c r="I378" s="8">
        <f>GARCH!C380</f>
        <v>2.7409389396927126E-3</v>
      </c>
      <c r="J378" s="8">
        <f>GARCH!Q380</f>
        <v>-1.468193222585608E-2</v>
      </c>
      <c r="K378" s="8">
        <f>GARCH!J380</f>
        <v>3.6964477821605666E-3</v>
      </c>
      <c r="L378" s="8">
        <f>GARCH!X380</f>
        <v>-1.0623184683277413E-2</v>
      </c>
      <c r="M378" s="8">
        <f>GARCH!AE380</f>
        <v>4.572169058880097E-3</v>
      </c>
      <c r="N378" s="8">
        <f>GARCH!AL380</f>
        <v>-1.0743258478837203E-2</v>
      </c>
      <c r="O378" s="34">
        <f t="shared" si="7"/>
        <v>-20865.683006031097</v>
      </c>
      <c r="Q378" s="30"/>
    </row>
    <row r="379" spans="8:17" x14ac:dyDescent="0.2">
      <c r="H379" s="13" t="str">
        <f>GARCH!AK381</f>
        <v>21/08/2024 16:00:00</v>
      </c>
      <c r="I379" s="8">
        <f>GARCH!C381</f>
        <v>-4.8574772984859386E-4</v>
      </c>
      <c r="J379" s="8">
        <f>GARCH!Q381</f>
        <v>4.3446846040108922E-3</v>
      </c>
      <c r="K379" s="8">
        <f>GARCH!J381</f>
        <v>6.8525853822318438E-3</v>
      </c>
      <c r="L379" s="8">
        <f>GARCH!X381</f>
        <v>9.4031763985661168E-3</v>
      </c>
      <c r="M379" s="8">
        <f>GARCH!AE381</f>
        <v>-2.3903033405852517E-3</v>
      </c>
      <c r="N379" s="8">
        <f>GARCH!AL381</f>
        <v>3.1076676207627073E-2</v>
      </c>
      <c r="O379" s="34">
        <f t="shared" si="7"/>
        <v>40667.559601668399</v>
      </c>
      <c r="Q379" s="30"/>
    </row>
    <row r="380" spans="8:17" x14ac:dyDescent="0.2">
      <c r="H380" s="13" t="str">
        <f>GARCH!AK382</f>
        <v>22/08/2024 16:00:00</v>
      </c>
      <c r="I380" s="8">
        <f>GARCH!C382</f>
        <v>-8.2940177849183654E-3</v>
      </c>
      <c r="J380" s="8">
        <f>GARCH!Q382</f>
        <v>2.8173871926041177E-3</v>
      </c>
      <c r="K380" s="8">
        <f>GARCH!J382</f>
        <v>-2.2345416604761997E-2</v>
      </c>
      <c r="L380" s="8">
        <f>GARCH!X382</f>
        <v>-1.5170442641572588E-2</v>
      </c>
      <c r="M380" s="8">
        <f>GARCH!AE382</f>
        <v>1.7506035511948362E-3</v>
      </c>
      <c r="N380" s="8">
        <f>GARCH!AL382</f>
        <v>-9.1399446560056583E-3</v>
      </c>
      <c r="O380" s="34">
        <f t="shared" si="7"/>
        <v>-41984.859119549707</v>
      </c>
      <c r="Q380" s="30"/>
    </row>
    <row r="381" spans="8:17" x14ac:dyDescent="0.2">
      <c r="H381" s="13" t="str">
        <f>GARCH!AK383</f>
        <v>23/08/2024 16:00:00</v>
      </c>
      <c r="I381" s="8">
        <f>GARCH!C383</f>
        <v>1.0235594601717834E-2</v>
      </c>
      <c r="J381" s="8">
        <f>GARCH!Q383</f>
        <v>1.2885809796301089E-2</v>
      </c>
      <c r="K381" s="8">
        <f>GARCH!J383</f>
        <v>5.1533369985899604E-3</v>
      </c>
      <c r="L381" s="8">
        <f>GARCH!X383</f>
        <v>4.7398337063087638E-3</v>
      </c>
      <c r="M381" s="8">
        <f>GARCH!AE383</f>
        <v>-5.0895048167095367E-3</v>
      </c>
      <c r="N381" s="8">
        <f>GARCH!AL383</f>
        <v>2.0515976888916865E-4</v>
      </c>
      <c r="O381" s="34">
        <f t="shared" si="7"/>
        <v>23441.858379247733</v>
      </c>
      <c r="Q381" s="30"/>
    </row>
    <row r="382" spans="8:17" x14ac:dyDescent="0.2">
      <c r="H382" s="13" t="str">
        <f>GARCH!AK384</f>
        <v>26/08/2024 16:00:00</v>
      </c>
      <c r="I382" s="8">
        <f>GARCH!C384</f>
        <v>1.497731657448228E-3</v>
      </c>
      <c r="J382" s="8">
        <f>GARCH!Q384</f>
        <v>5.943553900847917E-3</v>
      </c>
      <c r="K382" s="8">
        <f>GARCH!J384</f>
        <v>-8.7366528368736374E-3</v>
      </c>
      <c r="L382" s="8">
        <f>GARCH!X384</f>
        <v>-2.603500167841459E-2</v>
      </c>
      <c r="M382" s="8">
        <f>GARCH!AE384</f>
        <v>4.7054884272912283E-3</v>
      </c>
      <c r="N382" s="8">
        <f>GARCH!AL384</f>
        <v>-5.1297836356269913E-4</v>
      </c>
      <c r="O382" s="34">
        <f t="shared" si="7"/>
        <v>-19281.549077719628</v>
      </c>
      <c r="Q382" s="30"/>
    </row>
    <row r="383" spans="8:17" x14ac:dyDescent="0.2">
      <c r="H383" s="13" t="str">
        <f>GARCH!AK385</f>
        <v>27/08/2024 16:00:00</v>
      </c>
      <c r="I383" s="8">
        <f>GARCH!C385</f>
        <v>3.7345444427833042E-3</v>
      </c>
      <c r="J383" s="8">
        <f>GARCH!Q385</f>
        <v>-1.049256537782798E-2</v>
      </c>
      <c r="K383" s="8">
        <f>GARCH!J385</f>
        <v>-1.3654047247803721E-2</v>
      </c>
      <c r="L383" s="8">
        <f>GARCH!X385</f>
        <v>2.5289792193329184E-3</v>
      </c>
      <c r="M383" s="8">
        <f>GARCH!AE385</f>
        <v>1.3458868102029155E-2</v>
      </c>
      <c r="N383" s="8">
        <f>GARCH!AL385</f>
        <v>6.3933931302415092E-3</v>
      </c>
      <c r="O383" s="34">
        <f t="shared" si="7"/>
        <v>1640.976890629322</v>
      </c>
      <c r="Q383" s="30"/>
    </row>
    <row r="384" spans="8:17" x14ac:dyDescent="0.2">
      <c r="H384" s="13" t="str">
        <f>GARCH!AK386</f>
        <v>28/08/2024 16:00:00</v>
      </c>
      <c r="I384" s="8">
        <f>GARCH!C386</f>
        <v>-6.7764054079900871E-3</v>
      </c>
      <c r="J384" s="8">
        <f>GARCH!Q386</f>
        <v>-6.4857711565898613E-3</v>
      </c>
      <c r="K384" s="8">
        <f>GARCH!J386</f>
        <v>-1.3491714303647215E-2</v>
      </c>
      <c r="L384" s="8">
        <f>GARCH!X386</f>
        <v>-6.7582094605337954E-3</v>
      </c>
      <c r="M384" s="8">
        <f>GARCH!AE386</f>
        <v>-6.738584207877798E-3</v>
      </c>
      <c r="N384" s="8">
        <f>GARCH!AL386</f>
        <v>-1.2156801251683088E-2</v>
      </c>
      <c r="O384" s="34">
        <f t="shared" si="7"/>
        <v>-43672.904823601537</v>
      </c>
      <c r="Q384" s="30"/>
    </row>
    <row r="385" spans="8:17" x14ac:dyDescent="0.2">
      <c r="H385" s="13" t="str">
        <f>GARCH!AK387</f>
        <v>29/08/2024 16:00:00</v>
      </c>
      <c r="I385" s="8">
        <f>GARCH!C387</f>
        <v>1.4465054528776243E-2</v>
      </c>
      <c r="J385" s="8">
        <f>GARCH!Q387</f>
        <v>9.6790340528061774E-3</v>
      </c>
      <c r="K385" s="8">
        <f>GARCH!J387</f>
        <v>7.6986266159294299E-3</v>
      </c>
      <c r="L385" s="8">
        <f>GARCH!X387</f>
        <v>9.4907387488032784E-3</v>
      </c>
      <c r="M385" s="8">
        <f>GARCH!AE387</f>
        <v>1.889621624742327E-2</v>
      </c>
      <c r="N385" s="8">
        <f>GARCH!AL387</f>
        <v>3.4517434647636149E-3</v>
      </c>
      <c r="O385" s="34">
        <f t="shared" si="7"/>
        <v>53067.844715418345</v>
      </c>
      <c r="Q385" s="30"/>
    </row>
    <row r="386" spans="8:17" x14ac:dyDescent="0.2">
      <c r="H386" s="13" t="str">
        <f>GARCH!AK388</f>
        <v>30/08/2024 16:00:00</v>
      </c>
      <c r="I386" s="8">
        <f>GARCH!C388</f>
        <v>-3.4438448126052909E-3</v>
      </c>
      <c r="J386" s="8">
        <f>GARCH!Q388</f>
        <v>3.5887230850758468E-3</v>
      </c>
      <c r="K386" s="8">
        <f>GARCH!J388</f>
        <v>3.639669324929494E-2</v>
      </c>
      <c r="L386" s="8">
        <f>GARCH!X388</f>
        <v>3.9914782119945001E-2</v>
      </c>
      <c r="M386" s="8">
        <f>GARCH!AE388</f>
        <v>5.2689565338368436E-3</v>
      </c>
      <c r="N386" s="8">
        <f>GARCH!AL388</f>
        <v>1.15560932177585E-2</v>
      </c>
      <c r="O386" s="34">
        <f t="shared" si="7"/>
        <v>77734.502827754855</v>
      </c>
      <c r="Q386" s="30"/>
    </row>
    <row r="387" spans="8:17" x14ac:dyDescent="0.2">
      <c r="H387" s="13" t="str">
        <f>GARCH!AK389</f>
        <v>03/09/2024 16:00:00</v>
      </c>
      <c r="I387" s="8">
        <f>GARCH!C389</f>
        <v>-2.7582154477457006E-2</v>
      </c>
      <c r="J387" s="8">
        <f>GARCH!Q389</f>
        <v>-2.2488217425083962E-2</v>
      </c>
      <c r="K387" s="8">
        <f>GARCH!J389</f>
        <v>-1.2685159527315687E-2</v>
      </c>
      <c r="L387" s="8">
        <f>GARCH!X389</f>
        <v>-3.9495054936448448E-2</v>
      </c>
      <c r="M387" s="8">
        <f>GARCH!AE389</f>
        <v>-2.5272940346918477E-3</v>
      </c>
      <c r="N387" s="8">
        <f>GARCH!AL389</f>
        <v>-0.1011328945814844</v>
      </c>
      <c r="O387" s="34">
        <f t="shared" si="7"/>
        <v>-171592.31248540111</v>
      </c>
      <c r="Q387" s="30"/>
    </row>
    <row r="388" spans="8:17" x14ac:dyDescent="0.2">
      <c r="H388" s="13" t="str">
        <f>GARCH!AK390</f>
        <v>04/09/2024 16:00:00</v>
      </c>
      <c r="I388" s="8">
        <f>GARCH!C390</f>
        <v>-8.6561110342471426E-3</v>
      </c>
      <c r="J388" s="8">
        <f>GARCH!Q390</f>
        <v>-1.8066267537149003E-2</v>
      </c>
      <c r="K388" s="8">
        <f>GARCH!J390</f>
        <v>-1.670614973915904E-2</v>
      </c>
      <c r="L388" s="8">
        <f>GARCH!X390</f>
        <v>-1.6799667957844129E-3</v>
      </c>
      <c r="M388" s="8">
        <f>GARCH!AE390</f>
        <v>2.1134210050277147E-3</v>
      </c>
      <c r="N388" s="8">
        <f>GARCH!AL390</f>
        <v>-1.4635521891903293E-3</v>
      </c>
      <c r="O388" s="34">
        <f t="shared" si="7"/>
        <v>-37048.855242085177</v>
      </c>
      <c r="Q388" s="30"/>
    </row>
    <row r="389" spans="8:17" x14ac:dyDescent="0.2">
      <c r="H389" s="13" t="str">
        <f>GARCH!AK391</f>
        <v>05/09/2024 16:00:00</v>
      </c>
      <c r="I389" s="8">
        <f>GARCH!C391</f>
        <v>6.9038922325676197E-3</v>
      </c>
      <c r="J389" s="8">
        <f>GARCH!Q391</f>
        <v>-8.0565806805659394E-3</v>
      </c>
      <c r="K389" s="8">
        <f>GARCH!J391</f>
        <v>2.5968089783959206E-2</v>
      </c>
      <c r="L389" s="8">
        <f>GARCH!X391</f>
        <v>-5.4794657646255957E-3</v>
      </c>
      <c r="M389" s="8">
        <f>GARCH!AE391</f>
        <v>-1.2035543511344114E-2</v>
      </c>
      <c r="N389" s="8">
        <f>GARCH!AL391</f>
        <v>-8.2016353859857803E-3</v>
      </c>
      <c r="O389" s="34">
        <f t="shared" si="7"/>
        <v>-751.03610499550177</v>
      </c>
      <c r="Q389" s="30"/>
    </row>
    <row r="390" spans="8:17" x14ac:dyDescent="0.2">
      <c r="H390" s="13" t="str">
        <f>GARCH!AK392</f>
        <v>06/09/2024 16:00:00</v>
      </c>
      <c r="I390" s="8">
        <f>GARCH!C392</f>
        <v>-7.0397402641122122E-3</v>
      </c>
      <c r="J390" s="8">
        <f>GARCH!Q392</f>
        <v>-1.6959868389294652E-2</v>
      </c>
      <c r="K390" s="8">
        <f>GARCH!J392</f>
        <v>-3.7223720332697573E-2</v>
      </c>
      <c r="L390" s="8">
        <f>GARCH!X392</f>
        <v>-2.9814540772483966E-2</v>
      </c>
      <c r="M390" s="8">
        <f>GARCH!AE392</f>
        <v>-2.6009999141474935E-3</v>
      </c>
      <c r="N390" s="8">
        <f>GARCH!AL392</f>
        <v>-1.6954412649714572E-2</v>
      </c>
      <c r="O390" s="34">
        <f t="shared" si="7"/>
        <v>-92161.068602042069</v>
      </c>
      <c r="Q390" s="30"/>
    </row>
    <row r="391" spans="8:17" x14ac:dyDescent="0.2">
      <c r="H391" s="13" t="str">
        <f>GARCH!AK393</f>
        <v>09/09/2024 16:00:00</v>
      </c>
      <c r="I391" s="8">
        <f>GARCH!C393</f>
        <v>4.0748874310253498E-4</v>
      </c>
      <c r="J391" s="8">
        <f>GARCH!Q393</f>
        <v>1.2479542294290226E-2</v>
      </c>
      <c r="K391" s="8">
        <f>GARCH!J393</f>
        <v>2.3127418533601885E-2</v>
      </c>
      <c r="L391" s="8">
        <f>GARCH!X393</f>
        <v>2.9814540772484049E-2</v>
      </c>
      <c r="M391" s="8">
        <f>GARCH!AE393</f>
        <v>2.2778987636715028E-2</v>
      </c>
      <c r="N391" s="8">
        <f>GARCH!AL393</f>
        <v>1.0401495956081645E-2</v>
      </c>
      <c r="O391" s="34">
        <f t="shared" si="7"/>
        <v>82507.894946896151</v>
      </c>
      <c r="Q391" s="30"/>
    </row>
    <row r="392" spans="8:17" x14ac:dyDescent="0.2">
      <c r="H392" s="13" t="str">
        <f>GARCH!AK394</f>
        <v>10/09/2024 16:00:00</v>
      </c>
      <c r="I392" s="8">
        <f>GARCH!C394</f>
        <v>-3.6279573600808664E-3</v>
      </c>
      <c r="J392" s="8">
        <f>GARCH!Q394</f>
        <v>-1.4864022632149506E-2</v>
      </c>
      <c r="K392" s="8">
        <f>GARCH!J394</f>
        <v>2.3384640734009244E-2</v>
      </c>
      <c r="L392" s="8">
        <f>GARCH!X394</f>
        <v>2.9542118974313827E-3</v>
      </c>
      <c r="M392" s="8">
        <f>GARCH!AE394</f>
        <v>1.9074776835054656E-3</v>
      </c>
      <c r="N392" s="8">
        <f>GARCH!AL394</f>
        <v>3.0016049620338586E-2</v>
      </c>
      <c r="O392" s="34">
        <f t="shared" si="7"/>
        <v>33141.999952545251</v>
      </c>
      <c r="Q392" s="30"/>
    </row>
    <row r="393" spans="8:17" x14ac:dyDescent="0.2">
      <c r="H393" s="13" t="str">
        <f>GARCH!AK395</f>
        <v>11/09/2024 16:00:00</v>
      </c>
      <c r="I393" s="8">
        <f>GARCH!C395</f>
        <v>1.1518522906548473E-2</v>
      </c>
      <c r="J393" s="8">
        <f>GARCH!Q395</f>
        <v>-2.5352228276012034E-3</v>
      </c>
      <c r="K393" s="8">
        <f>GARCH!J395</f>
        <v>2.7304138017527915E-2</v>
      </c>
      <c r="L393" s="8">
        <f>GARCH!X395</f>
        <v>8.1838668913456966E-3</v>
      </c>
      <c r="M393" s="8">
        <f>GARCH!AE395</f>
        <v>3.2780168291900576E-4</v>
      </c>
      <c r="N393" s="8">
        <f>GARCH!AL395</f>
        <v>3.8099846232270383E-2</v>
      </c>
      <c r="O393" s="34">
        <f t="shared" ref="O393:O456" si="8">($D$3*I393*$D$2)+(J393*$D$4*$D$2)+(K393*$D$5*$D$2)+(L393*$F$3*$D$2)+(M393*$F$4*$D$2)+(N393*$F$5*$D$2)</f>
        <v>69082.460752508559</v>
      </c>
      <c r="Q393" s="30"/>
    </row>
    <row r="394" spans="8:17" x14ac:dyDescent="0.2">
      <c r="H394" s="13" t="str">
        <f>GARCH!AK396</f>
        <v>12/09/2024 16:00:00</v>
      </c>
      <c r="I394" s="8">
        <f>GARCH!C396</f>
        <v>4.9390477622147076E-4</v>
      </c>
      <c r="J394" s="8">
        <f>GARCH!Q396</f>
        <v>9.5998427518112807E-3</v>
      </c>
      <c r="K394" s="8">
        <f>GARCH!J396</f>
        <v>1.3350758164966741E-2</v>
      </c>
      <c r="L394" s="8">
        <f>GARCH!X396</f>
        <v>-8.362952609512435E-4</v>
      </c>
      <c r="M394" s="8">
        <f>GARCH!AE396</f>
        <v>8.0180784355965064E-3</v>
      </c>
      <c r="N394" s="8">
        <f>GARCH!AL396</f>
        <v>1.421096082681594E-2</v>
      </c>
      <c r="O394" s="34">
        <f t="shared" si="8"/>
        <v>37364.37474538391</v>
      </c>
      <c r="Q394" s="30"/>
    </row>
    <row r="395" spans="8:17" x14ac:dyDescent="0.2">
      <c r="H395" s="13" t="str">
        <f>GARCH!AK397</f>
        <v>13/09/2024 16:00:00</v>
      </c>
      <c r="I395" s="8">
        <f>GARCH!C397</f>
        <v>-1.2127474704876769E-3</v>
      </c>
      <c r="J395" s="8">
        <f>GARCH!Q397</f>
        <v>1.0006516202248704E-2</v>
      </c>
      <c r="K395" s="8">
        <f>GARCH!J397</f>
        <v>-2.7309985112316283E-3</v>
      </c>
      <c r="L395" s="8">
        <f>GARCH!X397</f>
        <v>2.7642023955163429E-2</v>
      </c>
      <c r="M395" s="8">
        <f>GARCH!AE397</f>
        <v>2.5368619448224998E-3</v>
      </c>
      <c r="N395" s="8">
        <f>GARCH!AL397</f>
        <v>3.13570299835274E-2</v>
      </c>
      <c r="O395" s="34">
        <f t="shared" si="8"/>
        <v>56332.238420035603</v>
      </c>
      <c r="Q395" s="30"/>
    </row>
    <row r="396" spans="8:17" x14ac:dyDescent="0.2">
      <c r="H396" s="13" t="str">
        <f>GARCH!AK398</f>
        <v>16/09/2024 16:00:00</v>
      </c>
      <c r="I396" s="8">
        <f>GARCH!C398</f>
        <v>-2.8168308751695719E-2</v>
      </c>
      <c r="J396" s="8">
        <f>GARCH!Q398</f>
        <v>1.0470559047259418E-2</v>
      </c>
      <c r="K396" s="8">
        <f>GARCH!J398</f>
        <v>-8.6165647010935618E-3</v>
      </c>
      <c r="L396" s="8">
        <f>GARCH!X398</f>
        <v>-1.4550927908284066E-2</v>
      </c>
      <c r="M396" s="8">
        <f>GARCH!AE398</f>
        <v>8.7784474045765979E-3</v>
      </c>
      <c r="N396" s="8">
        <f>GARCH!AL398</f>
        <v>1.654770446265201E-2</v>
      </c>
      <c r="O396" s="34">
        <f t="shared" si="8"/>
        <v>-12949.242038821101</v>
      </c>
      <c r="Q396" s="30"/>
    </row>
    <row r="397" spans="8:17" x14ac:dyDescent="0.2">
      <c r="H397" s="13" t="str">
        <f>GARCH!AK399</f>
        <v>17/09/2024 16:00:00</v>
      </c>
      <c r="I397" s="8">
        <f>GARCH!C399</f>
        <v>2.1703501858254429E-3</v>
      </c>
      <c r="J397" s="8">
        <f>GARCH!Q399</f>
        <v>9.2470010911368684E-3</v>
      </c>
      <c r="K397" s="8">
        <f>GARCH!J399</f>
        <v>1.070564599760079E-2</v>
      </c>
      <c r="L397" s="8">
        <f>GARCH!X399</f>
        <v>2.7689065345715646E-2</v>
      </c>
      <c r="M397" s="8">
        <f>GARCH!AE399</f>
        <v>6.568562718005295E-3</v>
      </c>
      <c r="N397" s="8">
        <f>GARCH!AL399</f>
        <v>9.8882148079523658E-3</v>
      </c>
      <c r="O397" s="34">
        <f t="shared" si="8"/>
        <v>55224.033455197001</v>
      </c>
      <c r="Q397" s="30"/>
    </row>
    <row r="398" spans="8:17" x14ac:dyDescent="0.2">
      <c r="H398" s="13" t="str">
        <f>GARCH!AK400</f>
        <v>18/09/2024 16:00:00</v>
      </c>
      <c r="I398" s="8">
        <f>GARCH!C400</f>
        <v>1.7829858819643829E-2</v>
      </c>
      <c r="J398" s="8">
        <f>GARCH!Q400</f>
        <v>3.8278224697090757E-3</v>
      </c>
      <c r="K398" s="8">
        <f>GARCH!J400</f>
        <v>-2.410866132492018E-3</v>
      </c>
      <c r="L398" s="8">
        <f>GARCH!X400</f>
        <v>-2.2541313835997671E-2</v>
      </c>
      <c r="M398" s="8">
        <f>GARCH!AE400</f>
        <v>-1.2513344299010484E-2</v>
      </c>
      <c r="N398" s="8">
        <f>GARCH!AL400</f>
        <v>-4.4825256847157106E-3</v>
      </c>
      <c r="O398" s="34">
        <f t="shared" si="8"/>
        <v>-16908.640552385816</v>
      </c>
      <c r="Q398" s="30"/>
    </row>
    <row r="399" spans="8:17" x14ac:dyDescent="0.2">
      <c r="H399" s="13" t="str">
        <f>GARCH!AK401</f>
        <v>19/09/2024 16:00:00</v>
      </c>
      <c r="I399" s="8">
        <f>GARCH!C401</f>
        <v>3.6395154910179209E-2</v>
      </c>
      <c r="J399" s="8">
        <f>GARCH!Q401</f>
        <v>7.1292913142723775E-3</v>
      </c>
      <c r="K399" s="8">
        <f>GARCH!J401</f>
        <v>1.8283793947953479E-2</v>
      </c>
      <c r="L399" s="8">
        <f>GARCH!X401</f>
        <v>2.3745407900802366E-2</v>
      </c>
      <c r="M399" s="8">
        <f>GARCH!AE401</f>
        <v>-3.543338694176619E-3</v>
      </c>
      <c r="N399" s="8">
        <f>GARCH!AL401</f>
        <v>3.9973034445294861E-2</v>
      </c>
      <c r="O399" s="34">
        <f t="shared" si="8"/>
        <v>101652.78652027139</v>
      </c>
      <c r="Q399" s="30"/>
    </row>
    <row r="400" spans="8:17" x14ac:dyDescent="0.2">
      <c r="H400" s="13" t="str">
        <f>GARCH!AK402</f>
        <v>20/09/2024 16:00:00</v>
      </c>
      <c r="I400" s="8">
        <f>GARCH!C402</f>
        <v>-2.9317193422724623E-3</v>
      </c>
      <c r="J400" s="8">
        <f>GARCH!Q402</f>
        <v>4.7476608942500966E-3</v>
      </c>
      <c r="K400" s="8">
        <f>GARCH!J402</f>
        <v>9.070238081436522E-3</v>
      </c>
      <c r="L400" s="8">
        <f>GARCH!X402</f>
        <v>1.176366870420611E-2</v>
      </c>
      <c r="M400" s="8">
        <f>GARCH!AE402</f>
        <v>-5.4780625260368999E-4</v>
      </c>
      <c r="N400" s="8">
        <f>GARCH!AL402</f>
        <v>0.20124606947112003</v>
      </c>
      <c r="O400" s="34">
        <f t="shared" si="8"/>
        <v>186123.4262967805</v>
      </c>
      <c r="Q400" s="30"/>
    </row>
    <row r="401" spans="8:17" x14ac:dyDescent="0.2">
      <c r="H401" s="13" t="str">
        <f>GARCH!AK403</f>
        <v>23/09/2024 16:00:00</v>
      </c>
      <c r="I401" s="8">
        <f>GARCH!C403</f>
        <v>-7.6099516083320351E-3</v>
      </c>
      <c r="J401" s="8">
        <f>GARCH!Q403</f>
        <v>1.2686890036803525E-2</v>
      </c>
      <c r="K401" s="8">
        <f>GARCH!J403</f>
        <v>1.1829545440414976E-2</v>
      </c>
      <c r="L401" s="8">
        <f>GARCH!X403</f>
        <v>-6.7621578279848027E-3</v>
      </c>
      <c r="M401" s="8">
        <f>GARCH!AE403</f>
        <v>8.890025010226614E-3</v>
      </c>
      <c r="N401" s="8">
        <f>GARCH!AL403</f>
        <v>8.3577912792263398E-3</v>
      </c>
      <c r="O401" s="34">
        <f t="shared" si="8"/>
        <v>22826.785275295511</v>
      </c>
      <c r="Q401" s="30"/>
    </row>
    <row r="402" spans="8:17" x14ac:dyDescent="0.2">
      <c r="H402" s="13" t="str">
        <f>GARCH!AK404</f>
        <v>24/09/2024 16:00:00</v>
      </c>
      <c r="I402" s="8">
        <f>GARCH!C404</f>
        <v>3.9661606724042875E-3</v>
      </c>
      <c r="J402" s="8">
        <f>GARCH!Q404</f>
        <v>-6.1019019487092944E-4</v>
      </c>
      <c r="K402" s="8">
        <f>GARCH!J404</f>
        <v>4.1254125997637956E-4</v>
      </c>
      <c r="L402" s="8">
        <f>GARCH!X404</f>
        <v>2.3918687903200205E-3</v>
      </c>
      <c r="M402" s="8">
        <f>GARCH!AE404</f>
        <v>-1.9766018560486345E-2</v>
      </c>
      <c r="N402" s="8">
        <f>GARCH!AL404</f>
        <v>-1.4218527467802259E-2</v>
      </c>
      <c r="O402" s="34">
        <f t="shared" si="8"/>
        <v>-23186.804583715704</v>
      </c>
      <c r="Q402" s="30"/>
    </row>
    <row r="403" spans="8:17" x14ac:dyDescent="0.2">
      <c r="H403" s="13" t="str">
        <f>GARCH!AK405</f>
        <v>25/09/2024 16:00:00</v>
      </c>
      <c r="I403" s="8">
        <f>GARCH!C405</f>
        <v>-4.407817777012997E-3</v>
      </c>
      <c r="J403" s="8">
        <f>GARCH!Q405</f>
        <v>-2.3884190723021313E-2</v>
      </c>
      <c r="K403" s="8">
        <f>GARCH!J405</f>
        <v>-7.3999664959074384E-3</v>
      </c>
      <c r="L403" s="8">
        <f>GARCH!X405</f>
        <v>-6.7918758890072439E-3</v>
      </c>
      <c r="M403" s="8">
        <f>GARCH!AE405</f>
        <v>4.1766536976704707E-3</v>
      </c>
      <c r="N403" s="8">
        <f>GARCH!AL405</f>
        <v>3.6297196532461919E-2</v>
      </c>
      <c r="O403" s="34">
        <f t="shared" si="8"/>
        <v>-1675.0005456805011</v>
      </c>
      <c r="Q403" s="30"/>
    </row>
    <row r="404" spans="8:17" x14ac:dyDescent="0.2">
      <c r="H404" s="13" t="str">
        <f>GARCH!AK406</f>
        <v>26/09/2024 16:00:00</v>
      </c>
      <c r="I404" s="8">
        <f>GARCH!C406</f>
        <v>5.0673178998415468E-3</v>
      </c>
      <c r="J404" s="8">
        <f>GARCH!Q406</f>
        <v>-1.3848311951997417E-2</v>
      </c>
      <c r="K404" s="8">
        <f>GARCH!J406</f>
        <v>-7.141212031286758E-3</v>
      </c>
      <c r="L404" s="8">
        <f>GARCH!X406</f>
        <v>6.5364998512840153E-2</v>
      </c>
      <c r="M404" s="8">
        <f>GARCH!AE406</f>
        <v>3.7115631154949675E-3</v>
      </c>
      <c r="N404" s="8">
        <f>GARCH!AL406</f>
        <v>-2.3440828492234222E-2</v>
      </c>
      <c r="O404" s="34">
        <f t="shared" si="8"/>
        <v>24761.272543881882</v>
      </c>
      <c r="Q404" s="30"/>
    </row>
    <row r="405" spans="8:17" x14ac:dyDescent="0.2">
      <c r="H405" s="13" t="str">
        <f>GARCH!AK407</f>
        <v>27/09/2024 16:00:00</v>
      </c>
      <c r="I405" s="8">
        <f>GARCH!C407</f>
        <v>1.1860052783758518E-3</v>
      </c>
      <c r="J405" s="8">
        <f>GARCH!Q407</f>
        <v>2.4350723141031014E-2</v>
      </c>
      <c r="K405" s="8">
        <f>GARCH!J407</f>
        <v>-1.6828398081453401E-2</v>
      </c>
      <c r="L405" s="8">
        <f>GARCH!X407</f>
        <v>-1.4944002687165789E-2</v>
      </c>
      <c r="M405" s="8">
        <f>GARCH!AE407</f>
        <v>4.8126317620484664E-3</v>
      </c>
      <c r="N405" s="8">
        <f>GARCH!AL407</f>
        <v>8.9534233359188787E-4</v>
      </c>
      <c r="O405" s="34">
        <f t="shared" si="8"/>
        <v>-439.74854464331224</v>
      </c>
      <c r="Q405" s="30"/>
    </row>
    <row r="406" spans="8:17" x14ac:dyDescent="0.2">
      <c r="H406" s="13" t="str">
        <f>GARCH!AK408</f>
        <v>30/09/2024 16:00:00</v>
      </c>
      <c r="I406" s="8">
        <f>GARCH!C408</f>
        <v>2.2614301672448562E-2</v>
      </c>
      <c r="J406" s="8">
        <f>GARCH!Q408</f>
        <v>1.2160281010773577E-2</v>
      </c>
      <c r="K406" s="8">
        <f>GARCH!J408</f>
        <v>-8.7630803891826266E-3</v>
      </c>
      <c r="L406" s="8">
        <f>GARCH!X408</f>
        <v>-1.6332383408152646E-2</v>
      </c>
      <c r="M406" s="8">
        <f>GARCH!AE408</f>
        <v>3.240703260964667E-4</v>
      </c>
      <c r="N406" s="8">
        <f>GARCH!AL408</f>
        <v>1.1682466238802843E-2</v>
      </c>
      <c r="O406" s="34">
        <f t="shared" si="8"/>
        <v>18071.379542321811</v>
      </c>
      <c r="Q406" s="30"/>
    </row>
    <row r="407" spans="8:17" x14ac:dyDescent="0.2">
      <c r="H407" s="13" t="str">
        <f>GARCH!AK409</f>
        <v>01/10/2024 16:00:00</v>
      </c>
      <c r="I407" s="8">
        <f>GARCH!C409</f>
        <v>-2.9574682195956357E-2</v>
      </c>
      <c r="J407" s="8">
        <f>GARCH!Q409</f>
        <v>1.636565468751161E-2</v>
      </c>
      <c r="K407" s="8">
        <f>GARCH!J409</f>
        <v>-6.4610142382361662E-3</v>
      </c>
      <c r="L407" s="8">
        <f>GARCH!X409</f>
        <v>-2.2728251077556064E-2</v>
      </c>
      <c r="M407" s="8">
        <f>GARCH!AE409</f>
        <v>5.211185519067311E-3</v>
      </c>
      <c r="N407" s="8">
        <f>GARCH!AL409</f>
        <v>2.1270516361899743E-2</v>
      </c>
      <c r="O407" s="34">
        <f t="shared" si="8"/>
        <v>-13263.825786058271</v>
      </c>
      <c r="Q407" s="30"/>
    </row>
    <row r="408" spans="8:17" x14ac:dyDescent="0.2">
      <c r="H408" s="13" t="str">
        <f>GARCH!AK410</f>
        <v>02/10/2024 16:00:00</v>
      </c>
      <c r="I408" s="8">
        <f>GARCH!C410</f>
        <v>2.5166131739495158E-3</v>
      </c>
      <c r="J408" s="8">
        <f>GARCH!Q410</f>
        <v>8.3153647272651635E-3</v>
      </c>
      <c r="K408" s="8">
        <f>GARCH!J410</f>
        <v>-2.0005954386805615E-3</v>
      </c>
      <c r="L408" s="8">
        <f>GARCH!X410</f>
        <v>-3.5735594908650249E-3</v>
      </c>
      <c r="M408" s="8">
        <f>GARCH!AE410</f>
        <v>-1.6331471949876056E-3</v>
      </c>
      <c r="N408" s="8">
        <f>GARCH!AL410</f>
        <v>-8.6630638763200338E-4</v>
      </c>
      <c r="O408" s="34">
        <f t="shared" si="8"/>
        <v>2298.6411575412362</v>
      </c>
      <c r="Q408" s="30"/>
    </row>
    <row r="409" spans="8:17" x14ac:dyDescent="0.2">
      <c r="H409" s="13" t="str">
        <f>GARCH!AK411</f>
        <v>03/10/2024 16:00:00</v>
      </c>
      <c r="I409" s="8">
        <f>GARCH!C411</f>
        <v>-4.9066293598749146E-3</v>
      </c>
      <c r="J409" s="8">
        <f>GARCH!Q411</f>
        <v>1.9854407581031785E-3</v>
      </c>
      <c r="K409" s="8">
        <f>GARCH!J411</f>
        <v>-1.5270802860601217E-2</v>
      </c>
      <c r="L409" s="8">
        <f>GARCH!X411</f>
        <v>9.9393706622200062E-4</v>
      </c>
      <c r="M409" s="8">
        <f>GARCH!AE411</f>
        <v>-1.2114605636961806E-3</v>
      </c>
      <c r="N409" s="8">
        <f>GARCH!AL411</f>
        <v>4.4189593844094925E-2</v>
      </c>
      <c r="O409" s="34">
        <f t="shared" si="8"/>
        <v>21483.399070206495</v>
      </c>
      <c r="Q409" s="30"/>
    </row>
    <row r="410" spans="8:17" x14ac:dyDescent="0.2">
      <c r="H410" s="13" t="str">
        <f>GARCH!AK412</f>
        <v>04/10/2024 16:00:00</v>
      </c>
      <c r="I410" s="8">
        <f>GARCH!C412</f>
        <v>4.9948166697781288E-3</v>
      </c>
      <c r="J410" s="8">
        <f>GARCH!Q412</f>
        <v>-3.3775984956269591E-3</v>
      </c>
      <c r="K410" s="8">
        <f>GARCH!J412</f>
        <v>2.4697974247552355E-2</v>
      </c>
      <c r="L410" s="8">
        <f>GARCH!X412</f>
        <v>-3.5828063803241285E-3</v>
      </c>
      <c r="M410" s="8">
        <f>GARCH!AE412</f>
        <v>5.5003311930455776E-3</v>
      </c>
      <c r="N410" s="8">
        <f>GARCH!AL412</f>
        <v>2.8959724229519496E-2</v>
      </c>
      <c r="O410" s="34">
        <f t="shared" si="8"/>
        <v>47660.367886620399</v>
      </c>
      <c r="Q410" s="30"/>
    </row>
    <row r="411" spans="8:17" x14ac:dyDescent="0.2">
      <c r="H411" s="13" t="str">
        <f>GARCH!AK413</f>
        <v>07/10/2024 16:00:00</v>
      </c>
      <c r="I411" s="8">
        <f>GARCH!C413</f>
        <v>-2.2788562247735331E-2</v>
      </c>
      <c r="J411" s="8">
        <f>GARCH!Q413</f>
        <v>2.5177247779303324E-3</v>
      </c>
      <c r="K411" s="8">
        <f>GARCH!J413</f>
        <v>-3.1093408991279631E-2</v>
      </c>
      <c r="L411" s="8">
        <f>GARCH!X413</f>
        <v>1.3948393214943805E-3</v>
      </c>
      <c r="M411" s="8">
        <f>GARCH!AE413</f>
        <v>-1.2942546689905889E-2</v>
      </c>
      <c r="N411" s="8">
        <f>GARCH!AL413</f>
        <v>-2.4678603162025935E-2</v>
      </c>
      <c r="O411" s="34">
        <f t="shared" si="8"/>
        <v>-72992.130826268389</v>
      </c>
      <c r="Q411" s="30"/>
    </row>
    <row r="412" spans="8:17" x14ac:dyDescent="0.2">
      <c r="H412" s="13" t="str">
        <f>GARCH!AK414</f>
        <v>08/10/2024 16:00:00</v>
      </c>
      <c r="I412" s="8">
        <f>GARCH!C414</f>
        <v>1.8236772344019592E-2</v>
      </c>
      <c r="J412" s="8">
        <f>GARCH!Q414</f>
        <v>-1.5807178767515043E-2</v>
      </c>
      <c r="K412" s="8">
        <f>GARCH!J414</f>
        <v>1.0563478509569246E-2</v>
      </c>
      <c r="L412" s="8">
        <f>GARCH!X414</f>
        <v>-3.9904282799658975E-3</v>
      </c>
      <c r="M412" s="8">
        <f>GARCH!AE414</f>
        <v>1.1655803981505224E-2</v>
      </c>
      <c r="N412" s="8">
        <f>GARCH!AL414</f>
        <v>2.9751791817971122E-3</v>
      </c>
      <c r="O412" s="34">
        <f t="shared" si="8"/>
        <v>19694.689141175197</v>
      </c>
      <c r="Q412" s="30"/>
    </row>
    <row r="413" spans="8:17" x14ac:dyDescent="0.2">
      <c r="H413" s="13" t="str">
        <f>GARCH!AK415</f>
        <v>09/10/2024 16:00:00</v>
      </c>
      <c r="I413" s="8">
        <f>GARCH!C415</f>
        <v>1.6560524302640989E-2</v>
      </c>
      <c r="J413" s="8">
        <f>GARCH!Q415</f>
        <v>6.0321898729689093E-3</v>
      </c>
      <c r="K413" s="8">
        <f>GARCH!J415</f>
        <v>1.3319395582079016E-2</v>
      </c>
      <c r="L413" s="8">
        <f>GARCH!X415</f>
        <v>-2.5922877252412886E-2</v>
      </c>
      <c r="M413" s="8">
        <f>GARCH!AE415</f>
        <v>5.7973502657506712E-3</v>
      </c>
      <c r="N413" s="8">
        <f>GARCH!AL415</f>
        <v>-6.3196019806257483E-2</v>
      </c>
      <c r="O413" s="34">
        <f t="shared" si="8"/>
        <v>-39507.86419602565</v>
      </c>
      <c r="Q413" s="30"/>
    </row>
    <row r="414" spans="8:17" x14ac:dyDescent="0.2">
      <c r="H414" s="13" t="str">
        <f>GARCH!AK416</f>
        <v>10/10/2024 16:00:00</v>
      </c>
      <c r="I414" s="8">
        <f>GARCH!C416</f>
        <v>-2.1806454626626935E-3</v>
      </c>
      <c r="J414" s="8">
        <f>GARCH!Q416</f>
        <v>6.4608743744976535E-3</v>
      </c>
      <c r="K414" s="8">
        <f>GARCH!J416</f>
        <v>7.9608833108684232E-3</v>
      </c>
      <c r="L414" s="8">
        <f>GARCH!X416</f>
        <v>-6.7936442454572627E-3</v>
      </c>
      <c r="M414" s="8">
        <f>GARCH!AE416</f>
        <v>-3.8678565610521694E-3</v>
      </c>
      <c r="N414" s="8">
        <f>GARCH!AL416</f>
        <v>1.1437503586708975E-4</v>
      </c>
      <c r="O414" s="34">
        <f t="shared" si="8"/>
        <v>1411.6553767175337</v>
      </c>
      <c r="Q414" s="30"/>
    </row>
    <row r="415" spans="8:17" x14ac:dyDescent="0.2">
      <c r="H415" s="13" t="str">
        <f>GARCH!AK417</f>
        <v>11/10/2024 16:00:00</v>
      </c>
      <c r="I415" s="8">
        <f>GARCH!C417</f>
        <v>-6.5266663272085766E-3</v>
      </c>
      <c r="J415" s="8">
        <f>GARCH!Q417</f>
        <v>5.2973240019548312E-3</v>
      </c>
      <c r="K415" s="8">
        <f>GARCH!J417</f>
        <v>1.1558974943777681E-2</v>
      </c>
      <c r="L415" s="8">
        <f>GARCH!X417</f>
        <v>1.2929887676353133E-2</v>
      </c>
      <c r="M415" s="8">
        <f>GARCH!AE417</f>
        <v>8.4776770392137341E-3</v>
      </c>
      <c r="N415" s="8">
        <f>GARCH!AL417</f>
        <v>1.4796024187587603E-2</v>
      </c>
      <c r="O415" s="34">
        <f t="shared" si="8"/>
        <v>38777.684601398665</v>
      </c>
      <c r="Q415" s="30"/>
    </row>
    <row r="416" spans="8:17" x14ac:dyDescent="0.2">
      <c r="H416" s="13" t="str">
        <f>GARCH!AK418</f>
        <v>14/10/2024 16:00:00</v>
      </c>
      <c r="I416" s="8">
        <f>GARCH!C418</f>
        <v>1.6345574774742577E-2</v>
      </c>
      <c r="J416" s="8">
        <f>GARCH!Q418</f>
        <v>2.3746713006062353E-3</v>
      </c>
      <c r="K416" s="8">
        <f>GARCH!J418</f>
        <v>-6.8020243128913537E-3</v>
      </c>
      <c r="L416" s="8">
        <f>GARCH!X418</f>
        <v>2.9535044852005216E-2</v>
      </c>
      <c r="M416" s="8">
        <f>GARCH!AE418</f>
        <v>8.7222532908897404E-3</v>
      </c>
      <c r="N416" s="8">
        <f>GARCH!AL418</f>
        <v>2.0522692177304399E-2</v>
      </c>
      <c r="O416" s="34">
        <f t="shared" si="8"/>
        <v>58915.176735547342</v>
      </c>
      <c r="Q416" s="30"/>
    </row>
    <row r="417" spans="8:17" x14ac:dyDescent="0.2">
      <c r="H417" s="13" t="str">
        <f>GARCH!AK419</f>
        <v>15/10/2024 16:00:00</v>
      </c>
      <c r="I417" s="8">
        <f>GARCH!C419</f>
        <v>1.0964314934501682E-2</v>
      </c>
      <c r="J417" s="8">
        <f>GARCH!Q419</f>
        <v>-2.7045820642250078E-2</v>
      </c>
      <c r="K417" s="8">
        <f>GARCH!J419</f>
        <v>7.9950967667933388E-4</v>
      </c>
      <c r="L417" s="8">
        <f>GARCH!X419</f>
        <v>0</v>
      </c>
      <c r="M417" s="8">
        <f>GARCH!AE419</f>
        <v>1.1243824479010489E-3</v>
      </c>
      <c r="N417" s="8">
        <f>GARCH!AL419</f>
        <v>-2.0785667177411236E-2</v>
      </c>
      <c r="O417" s="34">
        <f t="shared" si="8"/>
        <v>-29119.40063381604</v>
      </c>
      <c r="Q417" s="30"/>
    </row>
    <row r="418" spans="8:17" x14ac:dyDescent="0.2">
      <c r="H418" s="13" t="str">
        <f>GARCH!AK420</f>
        <v>16/10/2024 16:00:00</v>
      </c>
      <c r="I418" s="8">
        <f>GARCH!C420</f>
        <v>-8.8912382656501972E-3</v>
      </c>
      <c r="J418" s="8">
        <f>GARCH!Q420</f>
        <v>6.7462982709898056E-3</v>
      </c>
      <c r="K418" s="8">
        <f>GARCH!J420</f>
        <v>-4.2714571859473289E-3</v>
      </c>
      <c r="L418" s="8">
        <f>GARCH!X420</f>
        <v>1.434914054857247E-2</v>
      </c>
      <c r="M418" s="8">
        <f>GARCH!AE420</f>
        <v>1.3394893314206173E-2</v>
      </c>
      <c r="N418" s="8">
        <f>GARCH!AL420</f>
        <v>5.0015002612614441E-2</v>
      </c>
      <c r="O418" s="34">
        <f t="shared" si="8"/>
        <v>59452.199412321141</v>
      </c>
      <c r="Q418" s="30"/>
    </row>
    <row r="419" spans="8:17" x14ac:dyDescent="0.2">
      <c r="H419" s="13" t="str">
        <f>GARCH!AK421</f>
        <v>17/10/2024 16:00:00</v>
      </c>
      <c r="I419" s="8">
        <f>GARCH!C421</f>
        <v>1.5950685596858294E-3</v>
      </c>
      <c r="J419" s="8">
        <f>GARCH!Q421</f>
        <v>1.6470882140925982E-2</v>
      </c>
      <c r="K419" s="8">
        <f>GARCH!J421</f>
        <v>3.4186241296195259E-3</v>
      </c>
      <c r="L419" s="8">
        <f>GARCH!X421</f>
        <v>-6.4611091142889208E-3</v>
      </c>
      <c r="M419" s="8">
        <f>GARCH!AE421</f>
        <v>-6.0321261181303708E-4</v>
      </c>
      <c r="N419" s="8">
        <f>GARCH!AL421</f>
        <v>-3.1218506165140381E-2</v>
      </c>
      <c r="O419" s="34">
        <f t="shared" si="8"/>
        <v>-13998.54421750917</v>
      </c>
      <c r="Q419" s="30"/>
    </row>
    <row r="420" spans="8:17" x14ac:dyDescent="0.2">
      <c r="H420" s="13" t="str">
        <f>GARCH!AK422</f>
        <v>18/10/2024 16:00:00</v>
      </c>
      <c r="I420" s="8">
        <f>GARCH!C422</f>
        <v>1.2201799678228265E-2</v>
      </c>
      <c r="J420" s="8">
        <f>GARCH!Q422</f>
        <v>-2.9806281381376779E-3</v>
      </c>
      <c r="K420" s="8">
        <f>GARCH!J422</f>
        <v>7.7552709951155497E-3</v>
      </c>
      <c r="L420" s="8">
        <f>GARCH!X422</f>
        <v>-4.7253484264261798E-3</v>
      </c>
      <c r="M420" s="8">
        <f>GARCH!AE422</f>
        <v>5.0092328800442239E-3</v>
      </c>
      <c r="N420" s="8">
        <f>GARCH!AL422</f>
        <v>-3.8421799889281558E-3</v>
      </c>
      <c r="O420" s="34">
        <f t="shared" si="8"/>
        <v>11181.78916658002</v>
      </c>
      <c r="Q420" s="30"/>
    </row>
    <row r="421" spans="8:17" x14ac:dyDescent="0.2">
      <c r="H421" s="13" t="str">
        <f>GARCH!AK423</f>
        <v>21/10/2024 16:00:00</v>
      </c>
      <c r="I421" s="8">
        <f>GARCH!C423</f>
        <v>6.278123615677908E-3</v>
      </c>
      <c r="J421" s="8">
        <f>GARCH!Q423</f>
        <v>8.6198327785244361E-4</v>
      </c>
      <c r="K421" s="8">
        <f>GARCH!J423</f>
        <v>4.2321325289130293E-4</v>
      </c>
      <c r="L421" s="8">
        <f>GARCH!X423</f>
        <v>3.3494268334349599E-3</v>
      </c>
      <c r="M421" s="8">
        <f>GARCH!AE423</f>
        <v>-2.5791452703005364E-3</v>
      </c>
      <c r="N421" s="8">
        <f>GARCH!AL423</f>
        <v>1.3091310006984781E-2</v>
      </c>
      <c r="O421" s="34">
        <f t="shared" si="8"/>
        <v>17854.09309711738</v>
      </c>
      <c r="Q421" s="30"/>
    </row>
    <row r="422" spans="8:17" x14ac:dyDescent="0.2">
      <c r="H422" s="13" t="str">
        <f>GARCH!AK424</f>
        <v>22/10/2024 16:00:00</v>
      </c>
      <c r="I422" s="8">
        <f>GARCH!C424</f>
        <v>-2.625229098012868E-3</v>
      </c>
      <c r="J422" s="8">
        <f>GARCH!Q424</f>
        <v>2.6507621096224962E-4</v>
      </c>
      <c r="K422" s="8">
        <f>GARCH!J424</f>
        <v>3.326560081130928E-3</v>
      </c>
      <c r="L422" s="8">
        <f>GARCH!X424</f>
        <v>7.446634450125748E-3</v>
      </c>
      <c r="M422" s="8">
        <f>GARCH!AE424</f>
        <v>-3.871487185350346E-3</v>
      </c>
      <c r="N422" s="8">
        <f>GARCH!AL424</f>
        <v>-2.8609377302597994E-2</v>
      </c>
      <c r="O422" s="34">
        <f t="shared" si="8"/>
        <v>-20056.519036451897</v>
      </c>
      <c r="Q422" s="30"/>
    </row>
    <row r="423" spans="8:17" x14ac:dyDescent="0.2">
      <c r="H423" s="13" t="str">
        <f>GARCH!AK425</f>
        <v>23/10/2024 16:00:00</v>
      </c>
      <c r="I423" s="8">
        <f>GARCH!C425</f>
        <v>-2.1860199273135369E-2</v>
      </c>
      <c r="J423" s="8">
        <f>GARCH!Q425</f>
        <v>-2.9197101033347503E-3</v>
      </c>
      <c r="K423" s="8">
        <f>GARCH!J425</f>
        <v>-2.6656849349740011E-2</v>
      </c>
      <c r="L423" s="8">
        <f>GARCH!X425</f>
        <v>-1.7131461606807827E-2</v>
      </c>
      <c r="M423" s="8">
        <f>GARCH!AE425</f>
        <v>1.3830048466877188E-3</v>
      </c>
      <c r="N423" s="8">
        <f>GARCH!AL425</f>
        <v>1.879522606793802E-4</v>
      </c>
      <c r="O423" s="34">
        <f t="shared" si="8"/>
        <v>-55831.052688042386</v>
      </c>
      <c r="Q423" s="30"/>
    </row>
    <row r="424" spans="8:17" x14ac:dyDescent="0.2">
      <c r="H424" s="13" t="str">
        <f>GARCH!AK426</f>
        <v>24/10/2024 16:00:00</v>
      </c>
      <c r="I424" s="8">
        <f>GARCH!C426</f>
        <v>-8.2370542016678883E-4</v>
      </c>
      <c r="J424" s="8">
        <f>GARCH!Q426</f>
        <v>-1.9938191672072393E-4</v>
      </c>
      <c r="K424" s="8">
        <f>GARCH!J426</f>
        <v>9.0005727662809711E-3</v>
      </c>
      <c r="L424" s="8">
        <f>GARCH!X426</f>
        <v>-4.3789878891592922E-3</v>
      </c>
      <c r="M424" s="8">
        <f>GARCH!AE426</f>
        <v>-6.072161967623192E-3</v>
      </c>
      <c r="N424" s="8">
        <f>GARCH!AL426</f>
        <v>-5.8430097440242482E-3</v>
      </c>
      <c r="O424" s="34">
        <f t="shared" si="8"/>
        <v>-6930.5618095110613</v>
      </c>
      <c r="Q424" s="30"/>
    </row>
    <row r="425" spans="8:17" x14ac:dyDescent="0.2">
      <c r="H425" s="13" t="str">
        <f>GARCH!AK427</f>
        <v>25/10/2024 16:00:00</v>
      </c>
      <c r="I425" s="8">
        <f>GARCH!C427</f>
        <v>3.6365250690583951E-3</v>
      </c>
      <c r="J425" s="8">
        <f>GARCH!Q427</f>
        <v>2.3899632965394043E-3</v>
      </c>
      <c r="K425" s="8">
        <f>GARCH!J427</f>
        <v>7.7496980678194395E-3</v>
      </c>
      <c r="L425" s="8">
        <f>GARCH!X427</f>
        <v>4.6003043988796379E-2</v>
      </c>
      <c r="M425" s="8">
        <f>GARCH!AE427</f>
        <v>-6.4048628546242766E-3</v>
      </c>
      <c r="N425" s="8">
        <f>GARCH!AL427</f>
        <v>-3.4032255343489188E-4</v>
      </c>
      <c r="O425" s="34">
        <f t="shared" si="8"/>
        <v>44195.037511795366</v>
      </c>
      <c r="Q425" s="30"/>
    </row>
    <row r="426" spans="8:17" x14ac:dyDescent="0.2">
      <c r="H426" s="13" t="str">
        <f>GARCH!AK428</f>
        <v>28/10/2024 16:00:00</v>
      </c>
      <c r="I426" s="8">
        <f>GARCH!C428</f>
        <v>8.5626908148752033E-3</v>
      </c>
      <c r="J426" s="8">
        <f>GARCH!Q428</f>
        <v>-1.7919367662076694E-3</v>
      </c>
      <c r="K426" s="8">
        <f>GARCH!J428</f>
        <v>2.9769837519540302E-3</v>
      </c>
      <c r="L426" s="8">
        <f>GARCH!X428</f>
        <v>3.8030089569858734E-3</v>
      </c>
      <c r="M426" s="8">
        <f>GARCH!AE428</f>
        <v>1.673937194835728E-3</v>
      </c>
      <c r="N426" s="8">
        <f>GARCH!AL428</f>
        <v>9.6728204826670959E-3</v>
      </c>
      <c r="O426" s="34">
        <f t="shared" si="8"/>
        <v>20747.920362591882</v>
      </c>
      <c r="Q426" s="30"/>
    </row>
    <row r="427" spans="8:17" x14ac:dyDescent="0.2">
      <c r="H427" s="13" t="str">
        <f>GARCH!AK429</f>
        <v>29/10/2024 16:00:00</v>
      </c>
      <c r="I427" s="8">
        <f>GARCH!C429</f>
        <v>1.1561437475111353E-3</v>
      </c>
      <c r="J427" s="8">
        <f>GARCH!Q429</f>
        <v>-1.350920029750651E-2</v>
      </c>
      <c r="K427" s="8">
        <f>GARCH!J429</f>
        <v>1.2868697181539787E-2</v>
      </c>
      <c r="L427" s="8">
        <f>GARCH!X429</f>
        <v>-2.0322785329636557E-2</v>
      </c>
      <c r="M427" s="8">
        <f>GARCH!AE429</f>
        <v>-3.8048720606252895E-3</v>
      </c>
      <c r="N427" s="8">
        <f>GARCH!AL429</f>
        <v>-7.4439232413641282E-3</v>
      </c>
      <c r="O427" s="34">
        <f t="shared" si="8"/>
        <v>-25879.950000067965</v>
      </c>
      <c r="Q427" s="30"/>
    </row>
    <row r="428" spans="8:17" x14ac:dyDescent="0.2">
      <c r="H428" s="13" t="str">
        <f>GARCH!AK430</f>
        <v>30/10/2024 16:00:00</v>
      </c>
      <c r="I428" s="8">
        <f>GARCH!C430</f>
        <v>-1.5395866558646653E-2</v>
      </c>
      <c r="J428" s="8">
        <f>GARCH!Q430</f>
        <v>-3.1695747612790672E-3</v>
      </c>
      <c r="K428" s="8">
        <f>GARCH!J430</f>
        <v>9.9072663521374595E-3</v>
      </c>
      <c r="L428" s="8">
        <f>GARCH!X430</f>
        <v>-1.896625431802864E-2</v>
      </c>
      <c r="M428" s="8">
        <f>GARCH!AE430</f>
        <v>1.4530094744741958E-2</v>
      </c>
      <c r="N428" s="8">
        <f>GARCH!AL430</f>
        <v>-1.2225369622649022E-2</v>
      </c>
      <c r="O428" s="34">
        <f t="shared" si="8"/>
        <v>-21099.753469769967</v>
      </c>
      <c r="Q428" s="30"/>
    </row>
    <row r="429" spans="8:17" x14ac:dyDescent="0.2">
      <c r="H429" s="13" t="str">
        <f>GARCH!AK431</f>
        <v>31/10/2024 16:00:00</v>
      </c>
      <c r="I429" s="8">
        <f>GARCH!C431</f>
        <v>-1.8377307172189244E-2</v>
      </c>
      <c r="J429" s="8">
        <f>GARCH!Q431</f>
        <v>5.1874674215147904E-3</v>
      </c>
      <c r="K429" s="8">
        <f>GARCH!J431</f>
        <v>-3.3395343459469283E-2</v>
      </c>
      <c r="L429" s="8">
        <f>GARCH!X431</f>
        <v>-2.5793692302757621E-2</v>
      </c>
      <c r="M429" s="8">
        <f>GARCH!AE431</f>
        <v>-2.783220863070035E-2</v>
      </c>
      <c r="N429" s="8">
        <f>GARCH!AL431</f>
        <v>4.4974729923907804E-3</v>
      </c>
      <c r="O429" s="34">
        <f t="shared" si="8"/>
        <v>-79761.342626009093</v>
      </c>
      <c r="Q429" s="30"/>
    </row>
    <row r="430" spans="8:17" x14ac:dyDescent="0.2">
      <c r="H430" s="13" t="str">
        <f>GARCH!AK432</f>
        <v>01/11/2024 16:00:00</v>
      </c>
      <c r="I430" s="8">
        <f>GARCH!C432</f>
        <v>-1.3368587316289905E-2</v>
      </c>
      <c r="J430" s="8">
        <f>GARCH!Q432</f>
        <v>2.8157811134500724E-2</v>
      </c>
      <c r="K430" s="8">
        <f>GARCH!J432</f>
        <v>6.0018530581152883E-2</v>
      </c>
      <c r="L430" s="8">
        <f>GARCH!X432</f>
        <v>8.6720317598356928E-3</v>
      </c>
      <c r="M430" s="8">
        <f>GARCH!AE432</f>
        <v>1.6851153456430054E-2</v>
      </c>
      <c r="N430" s="8">
        <f>GARCH!AL432</f>
        <v>-1.8654822631395607E-2</v>
      </c>
      <c r="O430" s="34">
        <f t="shared" si="8"/>
        <v>68063.430820194859</v>
      </c>
      <c r="Q430" s="30"/>
    </row>
    <row r="431" spans="8:17" x14ac:dyDescent="0.2">
      <c r="H431" s="13" t="str">
        <f>GARCH!AK433</f>
        <v>04/11/2024 16:00:00</v>
      </c>
      <c r="I431" s="8">
        <f>GARCH!C433</f>
        <v>-4.0456766500141109E-3</v>
      </c>
      <c r="J431" s="8">
        <f>GARCH!Q433</f>
        <v>5.8624451382116938E-3</v>
      </c>
      <c r="K431" s="8">
        <f>GARCH!J433</f>
        <v>-1.0921852999359509E-2</v>
      </c>
      <c r="L431" s="8">
        <f>GARCH!X433</f>
        <v>-1.0090902981962831E-2</v>
      </c>
      <c r="M431" s="8">
        <f>GARCH!AE433</f>
        <v>-4.9326304064942657E-3</v>
      </c>
      <c r="N431" s="8">
        <f>GARCH!AL433</f>
        <v>-0.13303337086727968</v>
      </c>
      <c r="O431" s="34">
        <f t="shared" si="8"/>
        <v>-130968.32397241559</v>
      </c>
      <c r="Q431" s="30"/>
    </row>
    <row r="432" spans="8:17" x14ac:dyDescent="0.2">
      <c r="H432" s="13" t="str">
        <f>GARCH!AK434</f>
        <v>05/11/2024 16:00:00</v>
      </c>
      <c r="I432" s="8">
        <f>GARCH!C434</f>
        <v>6.4652494766336294E-3</v>
      </c>
      <c r="J432" s="8">
        <f>GARCH!Q434</f>
        <v>-3.6437023851453596E-3</v>
      </c>
      <c r="K432" s="8">
        <f>GARCH!J434</f>
        <v>1.8822656496633807E-2</v>
      </c>
      <c r="L432" s="8">
        <f>GARCH!X434</f>
        <v>2.4247255431316735E-2</v>
      </c>
      <c r="M432" s="8">
        <f>GARCH!AE434</f>
        <v>-3.9559309299613494E-5</v>
      </c>
      <c r="N432" s="8">
        <f>GARCH!AL434</f>
        <v>3.3938432311507817E-2</v>
      </c>
      <c r="O432" s="34">
        <f t="shared" si="8"/>
        <v>66491.943351372509</v>
      </c>
      <c r="Q432" s="30"/>
    </row>
    <row r="433" spans="8:17" x14ac:dyDescent="0.2">
      <c r="H433" s="13" t="str">
        <f>GARCH!AK435</f>
        <v>06/11/2024 16:00:00</v>
      </c>
      <c r="I433" s="8">
        <f>GARCH!C435</f>
        <v>-3.2722982334056835E-3</v>
      </c>
      <c r="J433" s="8">
        <f>GARCH!Q435</f>
        <v>2.7707233152744485E-2</v>
      </c>
      <c r="K433" s="8">
        <f>GARCH!J435</f>
        <v>3.7339245053575845E-2</v>
      </c>
      <c r="L433" s="8">
        <f>GARCH!X435</f>
        <v>4.5097143174163461E-2</v>
      </c>
      <c r="M433" s="8">
        <f>GARCH!AE435</f>
        <v>3.0332805003016126E-2</v>
      </c>
      <c r="N433" s="8">
        <f>GARCH!AL435</f>
        <v>5.2907918784604524E-3</v>
      </c>
      <c r="O433" s="34">
        <f t="shared" si="8"/>
        <v>118745.76669046223</v>
      </c>
      <c r="Q433" s="30"/>
    </row>
    <row r="434" spans="8:17" x14ac:dyDescent="0.2">
      <c r="H434" s="13" t="str">
        <f>GARCH!AK436</f>
        <v>07/11/2024 16:00:00</v>
      </c>
      <c r="I434" s="8">
        <f>GARCH!C436</f>
        <v>2.1146945292544149E-2</v>
      </c>
      <c r="J434" s="8">
        <f>GARCH!Q436</f>
        <v>-6.0415459289866955E-3</v>
      </c>
      <c r="K434" s="8">
        <f>GARCH!J436</f>
        <v>1.4192116231897121E-2</v>
      </c>
      <c r="L434" s="8">
        <f>GARCH!X436</f>
        <v>7.5415138727863082E-3</v>
      </c>
      <c r="M434" s="8">
        <f>GARCH!AE436</f>
        <v>-6.2559755914951796E-3</v>
      </c>
      <c r="N434" s="8">
        <f>GARCH!AL436</f>
        <v>2.7699114428306339E-2</v>
      </c>
      <c r="O434" s="34">
        <f t="shared" si="8"/>
        <v>48568.473587543362</v>
      </c>
      <c r="Q434" s="30"/>
    </row>
    <row r="435" spans="8:17" x14ac:dyDescent="0.2">
      <c r="H435" s="13" t="str">
        <f>GARCH!AK437</f>
        <v>08/11/2024 16:00:00</v>
      </c>
      <c r="I435" s="8">
        <f>GARCH!C437</f>
        <v>-2.2885319380029265E-3</v>
      </c>
      <c r="J435" s="8">
        <f>GARCH!Q437</f>
        <v>1.0200829701896849E-3</v>
      </c>
      <c r="K435" s="8">
        <f>GARCH!J437</f>
        <v>-8.9425075280687404E-3</v>
      </c>
      <c r="L435" s="8">
        <f>GARCH!X437</f>
        <v>-1.1713717914764344E-2</v>
      </c>
      <c r="M435" s="8">
        <f>GARCH!AE437</f>
        <v>1.3197460022382998E-2</v>
      </c>
      <c r="N435" s="8">
        <f>GARCH!AL437</f>
        <v>-9.2316024872639915E-3</v>
      </c>
      <c r="O435" s="34">
        <f t="shared" si="8"/>
        <v>-14965.680729606098</v>
      </c>
      <c r="Q435" s="30"/>
    </row>
    <row r="436" spans="8:17" x14ac:dyDescent="0.2">
      <c r="H436" s="13" t="str">
        <f>GARCH!AK438</f>
        <v>11/11/2024 16:00:00</v>
      </c>
      <c r="I436" s="8">
        <f>GARCH!C438</f>
        <v>-1.2101479715156712E-2</v>
      </c>
      <c r="J436" s="8">
        <f>GARCH!Q438</f>
        <v>-2.7438360704214754E-3</v>
      </c>
      <c r="K436" s="8">
        <f>GARCH!J438</f>
        <v>-6.4575425593016147E-3</v>
      </c>
      <c r="L436" s="8">
        <f>GARCH!X438</f>
        <v>-3.264413471563337E-2</v>
      </c>
      <c r="M436" s="8">
        <f>GARCH!AE438</f>
        <v>1.0162380799648547E-2</v>
      </c>
      <c r="N436" s="8">
        <f>GARCH!AL438</f>
        <v>-8.8117387888637169E-3</v>
      </c>
      <c r="O436" s="34">
        <f t="shared" si="8"/>
        <v>-43830.292541440278</v>
      </c>
      <c r="Q436" s="30"/>
    </row>
    <row r="437" spans="8:17" x14ac:dyDescent="0.2">
      <c r="H437" s="13" t="str">
        <f>GARCH!AK439</f>
        <v>12/11/2024 16:00:00</v>
      </c>
      <c r="I437" s="8">
        <f>GARCH!C439</f>
        <v>0</v>
      </c>
      <c r="J437" s="8">
        <f>GARCH!Q439</f>
        <v>-7.7616733991102294E-3</v>
      </c>
      <c r="K437" s="8">
        <f>GARCH!J439</f>
        <v>9.957989682937261E-3</v>
      </c>
      <c r="L437" s="8">
        <f>GARCH!X439</f>
        <v>-5.1985918997209911E-2</v>
      </c>
      <c r="M437" s="8">
        <f>GARCH!AE439</f>
        <v>-1.7936547209826247E-3</v>
      </c>
      <c r="N437" s="8">
        <f>GARCH!AL439</f>
        <v>-3.6787632170700177E-2</v>
      </c>
      <c r="O437" s="34">
        <f t="shared" si="8"/>
        <v>-73642.40800422139</v>
      </c>
      <c r="Q437" s="30"/>
    </row>
    <row r="438" spans="8:17" x14ac:dyDescent="0.2">
      <c r="H438" s="13" t="str">
        <f>GARCH!AK440</f>
        <v>13/11/2024 16:00:00</v>
      </c>
      <c r="I438" s="8">
        <f>GARCH!C440</f>
        <v>3.9612825806397481E-3</v>
      </c>
      <c r="J438" s="8">
        <f>GARCH!Q440</f>
        <v>2.184730695546484E-2</v>
      </c>
      <c r="K438" s="8">
        <f>GARCH!J440</f>
        <v>2.4539658384679072E-2</v>
      </c>
      <c r="L438" s="8">
        <f>GARCH!X440</f>
        <v>-1.9422141262043915E-2</v>
      </c>
      <c r="M438" s="8">
        <f>GARCH!AE440</f>
        <v>-1.3872064893948126E-2</v>
      </c>
      <c r="N438" s="8">
        <f>GARCH!AL440</f>
        <v>-1.205310857167397E-2</v>
      </c>
      <c r="O438" s="34">
        <f t="shared" si="8"/>
        <v>4167.4443275980448</v>
      </c>
      <c r="Q438" s="30"/>
    </row>
    <row r="439" spans="8:17" x14ac:dyDescent="0.2">
      <c r="H439" s="13" t="str">
        <f>GARCH!AK441</f>
        <v>14/11/2024 16:00:00</v>
      </c>
      <c r="I439" s="8">
        <f>GARCH!C441</f>
        <v>1.3676482640454679E-2</v>
      </c>
      <c r="J439" s="8">
        <f>GARCH!Q441</f>
        <v>1.9219361087828766E-2</v>
      </c>
      <c r="K439" s="8">
        <f>GARCH!J441</f>
        <v>-1.2312764228387701E-2</v>
      </c>
      <c r="L439" s="8">
        <f>GARCH!X441</f>
        <v>7.772331952807441E-3</v>
      </c>
      <c r="M439" s="8">
        <f>GARCH!AE441</f>
        <v>-2.8399297591972014E-3</v>
      </c>
      <c r="N439" s="8">
        <f>GARCH!AL441</f>
        <v>-2.5701259328581422E-3</v>
      </c>
      <c r="O439" s="34">
        <f t="shared" si="8"/>
        <v>19121.12980053986</v>
      </c>
      <c r="Q439" s="30"/>
    </row>
    <row r="440" spans="8:17" x14ac:dyDescent="0.2">
      <c r="H440" s="13" t="str">
        <f>GARCH!AK442</f>
        <v>15/11/2024 16:00:00</v>
      </c>
      <c r="I440" s="8">
        <f>GARCH!C442</f>
        <v>-1.4209673802113448E-2</v>
      </c>
      <c r="J440" s="8">
        <f>GARCH!Q442</f>
        <v>-2.3513407281652229E-3</v>
      </c>
      <c r="K440" s="8">
        <f>GARCH!J442</f>
        <v>-4.2847482429189496E-2</v>
      </c>
      <c r="L440" s="8">
        <f>GARCH!X442</f>
        <v>-6.7184800268401739E-3</v>
      </c>
      <c r="M440" s="8">
        <f>GARCH!AE442</f>
        <v>2.859091068681735E-3</v>
      </c>
      <c r="N440" s="8">
        <f>GARCH!AL442</f>
        <v>-4.8925952687314716E-3</v>
      </c>
      <c r="O440" s="34">
        <f t="shared" si="8"/>
        <v>-56800.400988631729</v>
      </c>
      <c r="Q440" s="30"/>
    </row>
    <row r="441" spans="8:17" x14ac:dyDescent="0.2">
      <c r="H441" s="13" t="str">
        <f>GARCH!AK443</f>
        <v>18/11/2024 16:00:00</v>
      </c>
      <c r="I441" s="8">
        <f>GARCH!C443</f>
        <v>1.3332942201153587E-2</v>
      </c>
      <c r="J441" s="8">
        <f>GARCH!Q443</f>
        <v>-4.0970943152259407E-3</v>
      </c>
      <c r="K441" s="8">
        <f>GARCH!J443</f>
        <v>-4.5015039778938636E-3</v>
      </c>
      <c r="L441" s="8">
        <f>GARCH!X443</f>
        <v>2.7837277335829573E-2</v>
      </c>
      <c r="M441" s="8">
        <f>GARCH!AE443</f>
        <v>-4.9831341110887341E-4</v>
      </c>
      <c r="N441" s="8">
        <f>GARCH!AL443</f>
        <v>2.6400688552137171E-2</v>
      </c>
      <c r="O441" s="34">
        <f t="shared" si="8"/>
        <v>48728.330320743044</v>
      </c>
      <c r="Q441" s="30"/>
    </row>
    <row r="442" spans="8:17" x14ac:dyDescent="0.2">
      <c r="H442" s="13" t="str">
        <f>GARCH!AK444</f>
        <v>19/11/2024 16:00:00</v>
      </c>
      <c r="I442" s="8">
        <f>GARCH!C444</f>
        <v>1.1396012629335743E-3</v>
      </c>
      <c r="J442" s="8">
        <f>GARCH!Q444</f>
        <v>-7.2418845652919691E-3</v>
      </c>
      <c r="K442" s="8">
        <f>GARCH!J444</f>
        <v>1.4324283218301996E-2</v>
      </c>
      <c r="L442" s="8">
        <f>GARCH!X444</f>
        <v>1.1002555980434408E-2</v>
      </c>
      <c r="M442" s="8">
        <f>GARCH!AE444</f>
        <v>-4.1687138336788327E-3</v>
      </c>
      <c r="N442" s="8">
        <f>GARCH!AL444</f>
        <v>1.8500721285750182E-2</v>
      </c>
      <c r="O442" s="34">
        <f t="shared" si="8"/>
        <v>27963.802790374466</v>
      </c>
      <c r="Q442" s="30"/>
    </row>
    <row r="443" spans="8:17" x14ac:dyDescent="0.2">
      <c r="H443" s="13" t="str">
        <f>GARCH!AK445</f>
        <v>20/11/2024 16:00:00</v>
      </c>
      <c r="I443" s="8">
        <f>GARCH!C445</f>
        <v>3.1490578857323766E-3</v>
      </c>
      <c r="J443" s="8">
        <f>GARCH!Q445</f>
        <v>1.0781271662344322E-2</v>
      </c>
      <c r="K443" s="8">
        <f>GARCH!J445</f>
        <v>-8.4910569296068189E-3</v>
      </c>
      <c r="L443" s="8">
        <f>GARCH!X445</f>
        <v>-2.2541938094495641E-2</v>
      </c>
      <c r="M443" s="8">
        <f>GARCH!AE445</f>
        <v>-1.3411053714840639E-2</v>
      </c>
      <c r="N443" s="8">
        <f>GARCH!AL445</f>
        <v>3.5744718909755603E-3</v>
      </c>
      <c r="O443" s="34">
        <f t="shared" si="8"/>
        <v>-22449.372749909038</v>
      </c>
      <c r="Q443" s="30"/>
    </row>
    <row r="444" spans="8:17" x14ac:dyDescent="0.2">
      <c r="H444" s="13" t="str">
        <f>GARCH!AK446</f>
        <v>21/11/2024 16:00:00</v>
      </c>
      <c r="I444" s="8">
        <f>GARCH!C446</f>
        <v>-2.0982696979778065E-3</v>
      </c>
      <c r="J444" s="8">
        <f>GARCH!Q446</f>
        <v>1.8578157436647071E-3</v>
      </c>
      <c r="K444" s="8">
        <f>GARCH!J446</f>
        <v>-2.2430287931013364E-2</v>
      </c>
      <c r="L444" s="8">
        <f>GARCH!X446</f>
        <v>3.1619156245612248E-2</v>
      </c>
      <c r="M444" s="8">
        <f>GARCH!AE446</f>
        <v>4.9822998241361863E-3</v>
      </c>
      <c r="N444" s="8">
        <f>GARCH!AL446</f>
        <v>6.7422812244703922E-2</v>
      </c>
      <c r="O444" s="34">
        <f t="shared" si="8"/>
        <v>67794.605357604916</v>
      </c>
      <c r="Q444" s="30"/>
    </row>
    <row r="445" spans="8:17" x14ac:dyDescent="0.2">
      <c r="H445" s="13" t="str">
        <f>GARCH!AK447</f>
        <v>22/11/2024 16:00:00</v>
      </c>
      <c r="I445" s="8">
        <f>GARCH!C447</f>
        <v>5.890197880063815E-3</v>
      </c>
      <c r="J445" s="8">
        <f>GARCH!Q447</f>
        <v>4.5063195489796924E-3</v>
      </c>
      <c r="K445" s="8">
        <f>GARCH!J447</f>
        <v>-6.3717029726926711E-3</v>
      </c>
      <c r="L445" s="8">
        <f>GARCH!X447</f>
        <v>8.1992260160069028E-3</v>
      </c>
      <c r="M445" s="8">
        <f>GARCH!AE447</f>
        <v>1.112023506023199E-2</v>
      </c>
      <c r="N445" s="8">
        <f>GARCH!AL447</f>
        <v>-7.7731441951960755E-3</v>
      </c>
      <c r="O445" s="34">
        <f t="shared" si="8"/>
        <v>12975.942781161379</v>
      </c>
      <c r="Q445" s="30"/>
    </row>
    <row r="446" spans="8:17" x14ac:dyDescent="0.2">
      <c r="H446" s="13" t="str">
        <f>GARCH!AK448</f>
        <v>25/11/2024 16:00:00</v>
      </c>
      <c r="I446" s="8">
        <f>GARCH!C448</f>
        <v>1.2966426208818584E-2</v>
      </c>
      <c r="J446" s="8">
        <f>GARCH!Q448</f>
        <v>-1.2394804196390823E-2</v>
      </c>
      <c r="K446" s="8">
        <f>GARCH!J448</f>
        <v>2.1728531292201227E-2</v>
      </c>
      <c r="L446" s="8">
        <f>GARCH!X448</f>
        <v>4.421793458921941E-2</v>
      </c>
      <c r="M446" s="8">
        <f>GARCH!AE448</f>
        <v>1.0959955430437386E-2</v>
      </c>
      <c r="N446" s="8">
        <f>GARCH!AL448</f>
        <v>-3.8490885900257384E-3</v>
      </c>
      <c r="O446" s="34">
        <f t="shared" si="8"/>
        <v>61357.46227855004</v>
      </c>
      <c r="Q446" s="30"/>
    </row>
    <row r="447" spans="8:17" x14ac:dyDescent="0.2">
      <c r="H447" s="13" t="str">
        <f>GARCH!AK449</f>
        <v>26/11/2024 16:00:00</v>
      </c>
      <c r="I447" s="8">
        <f>GARCH!C449</f>
        <v>9.3604427595636724E-3</v>
      </c>
      <c r="J447" s="8">
        <f>GARCH!Q449</f>
        <v>1.3441312340778305E-2</v>
      </c>
      <c r="K447" s="8">
        <f>GARCH!J449</f>
        <v>3.1323564522919498E-2</v>
      </c>
      <c r="L447" s="8">
        <f>GARCH!X449</f>
        <v>5.0349632815576417E-2</v>
      </c>
      <c r="M447" s="8">
        <f>GARCH!AE449</f>
        <v>3.5637145802704545E-3</v>
      </c>
      <c r="N447" s="8">
        <f>GARCH!AL449</f>
        <v>6.9065178357340759E-2</v>
      </c>
      <c r="O447" s="34">
        <f t="shared" si="8"/>
        <v>147586.53781370757</v>
      </c>
      <c r="Q447" s="30"/>
    </row>
    <row r="448" spans="8:17" x14ac:dyDescent="0.2">
      <c r="H448" s="13" t="str">
        <f>GARCH!AK450</f>
        <v>27/11/2024 16:00:00</v>
      </c>
      <c r="I448" s="8">
        <f>GARCH!C450</f>
        <v>-5.5320327375206512E-4</v>
      </c>
      <c r="J448" s="8">
        <f>GARCH!Q450</f>
        <v>-2.5874829616027036E-3</v>
      </c>
      <c r="K448" s="8">
        <f>GARCH!J450</f>
        <v>-1.0251540457391649E-2</v>
      </c>
      <c r="L448" s="8">
        <f>GARCH!X450</f>
        <v>-2.105726435941176E-2</v>
      </c>
      <c r="M448" s="8">
        <f>GARCH!AE450</f>
        <v>7.3525584328218646E-3</v>
      </c>
      <c r="N448" s="8">
        <f>GARCH!AL450</f>
        <v>-5.1307106991947043E-2</v>
      </c>
      <c r="O448" s="34">
        <f t="shared" si="8"/>
        <v>-65336.699676069467</v>
      </c>
      <c r="Q448" s="30"/>
    </row>
    <row r="449" spans="8:17" x14ac:dyDescent="0.2">
      <c r="H449" s="13" t="str">
        <f>GARCH!AK451</f>
        <v>29/11/2024 13:05:00</v>
      </c>
      <c r="I449" s="8">
        <f>GARCH!C451</f>
        <v>1.0163980270458799E-2</v>
      </c>
      <c r="J449" s="8">
        <f>GARCH!Q451</f>
        <v>-1.1109740681024118E-3</v>
      </c>
      <c r="K449" s="8">
        <f>GARCH!J451</f>
        <v>1.0395857956138769E-2</v>
      </c>
      <c r="L449" s="8">
        <f>GARCH!X451</f>
        <v>2.0694814192341315E-2</v>
      </c>
      <c r="M449" s="8">
        <f>GARCH!AE451</f>
        <v>1.0513273975523538E-3</v>
      </c>
      <c r="N449" s="8">
        <f>GARCH!AL451</f>
        <v>1.2432751575689205E-2</v>
      </c>
      <c r="O449" s="34">
        <f t="shared" si="8"/>
        <v>44689.797770065023</v>
      </c>
      <c r="Q449" s="30"/>
    </row>
    <row r="450" spans="8:17" x14ac:dyDescent="0.2">
      <c r="H450" s="13" t="str">
        <f>GARCH!AK452</f>
        <v>02/12/2024 16:00:00</v>
      </c>
      <c r="I450" s="8">
        <f>GARCH!C452</f>
        <v>9.477551441854002E-3</v>
      </c>
      <c r="J450" s="8">
        <f>GARCH!Q452</f>
        <v>1.7276489766438624E-3</v>
      </c>
      <c r="K450" s="8">
        <f>GARCH!J452</f>
        <v>1.3473686869693382E-2</v>
      </c>
      <c r="L450" s="8">
        <f>GARCH!X452</f>
        <v>5.9636934680492911E-3</v>
      </c>
      <c r="M450" s="8">
        <f>GARCH!AE452</f>
        <v>-2.9690898444172721E-3</v>
      </c>
      <c r="N450" s="8">
        <f>GARCH!AL452</f>
        <v>-2.7583050305191151E-2</v>
      </c>
      <c r="O450" s="34">
        <f t="shared" si="8"/>
        <v>75.367172193426086</v>
      </c>
      <c r="Q450" s="30"/>
    </row>
    <row r="451" spans="8:17" x14ac:dyDescent="0.2">
      <c r="H451" s="13" t="str">
        <f>GARCH!AK453</f>
        <v>03/12/2024 16:00:00</v>
      </c>
      <c r="I451" s="8">
        <f>GARCH!C453</f>
        <v>1.269094670795666E-2</v>
      </c>
      <c r="J451" s="8">
        <f>GARCH!Q453</f>
        <v>-1.7894059629225585E-3</v>
      </c>
      <c r="K451" s="8">
        <f>GARCH!J453</f>
        <v>1.287298219854281E-2</v>
      </c>
      <c r="L451" s="8">
        <f>GARCH!X453</f>
        <v>-2.3886631174366079E-2</v>
      </c>
      <c r="M451" s="8">
        <f>GARCH!AE453</f>
        <v>-9.7963981064198482E-3</v>
      </c>
      <c r="N451" s="8">
        <f>GARCH!AL453</f>
        <v>-8.3285198467805445E-3</v>
      </c>
      <c r="O451" s="34">
        <f t="shared" si="8"/>
        <v>-15197.521819991296</v>
      </c>
      <c r="Q451" s="30"/>
    </row>
    <row r="452" spans="8:17" x14ac:dyDescent="0.2">
      <c r="H452" s="13" t="str">
        <f>GARCH!AK454</f>
        <v>04/12/2024 16:00:00</v>
      </c>
      <c r="I452" s="8">
        <f>GARCH!C454</f>
        <v>1.4825189059665656E-3</v>
      </c>
      <c r="J452" s="8">
        <f>GARCH!Q454</f>
        <v>-2.2484084804790361E-2</v>
      </c>
      <c r="K452" s="8">
        <f>GARCH!J454</f>
        <v>2.1872975810074226E-2</v>
      </c>
      <c r="L452" s="8">
        <f>GARCH!X454</f>
        <v>9.0016222777259142E-3</v>
      </c>
      <c r="M452" s="8">
        <f>GARCH!AE454</f>
        <v>-9.6246398542769798E-3</v>
      </c>
      <c r="N452" s="8">
        <f>GARCH!AL454</f>
        <v>2.6670373522425812E-2</v>
      </c>
      <c r="O452" s="34">
        <f t="shared" si="8"/>
        <v>22432.304880937641</v>
      </c>
      <c r="Q452" s="30"/>
    </row>
    <row r="453" spans="8:17" x14ac:dyDescent="0.2">
      <c r="H453" s="13" t="str">
        <f>GARCH!AK455</f>
        <v>05/12/2024 16:00:00</v>
      </c>
      <c r="I453" s="8">
        <f>GARCH!C455</f>
        <v>1.2344409027086238E-4</v>
      </c>
      <c r="J453" s="8">
        <f>GARCH!Q455</f>
        <v>6.3592218081072877E-3</v>
      </c>
      <c r="K453" s="8">
        <f>GARCH!J455</f>
        <v>1.089568801361581E-2</v>
      </c>
      <c r="L453" s="8">
        <f>GARCH!X455</f>
        <v>-3.1138407795592827E-3</v>
      </c>
      <c r="M453" s="8">
        <f>GARCH!AE455</f>
        <v>6.9413516940333864E-3</v>
      </c>
      <c r="N453" s="8">
        <f>GARCH!AL455</f>
        <v>7.4075864405931079E-3</v>
      </c>
      <c r="O453" s="34">
        <f t="shared" si="8"/>
        <v>23844.542722550977</v>
      </c>
      <c r="Q453" s="30"/>
    </row>
    <row r="454" spans="8:17" x14ac:dyDescent="0.2">
      <c r="H454" s="13" t="str">
        <f>GARCH!AK456</f>
        <v>06/12/2024 16:00:00</v>
      </c>
      <c r="I454" s="8">
        <f>GARCH!C456</f>
        <v>-8.2324858522934052E-4</v>
      </c>
      <c r="J454" s="8">
        <f>GARCH!Q456</f>
        <v>-2.6005216601711907E-2</v>
      </c>
      <c r="K454" s="8">
        <f>GARCH!J456</f>
        <v>2.8957740788585033E-2</v>
      </c>
      <c r="L454" s="8">
        <f>GARCH!X456</f>
        <v>-1.4598799421152636E-2</v>
      </c>
      <c r="M454" s="8">
        <f>GARCH!AE456</f>
        <v>7.2151755088747304E-3</v>
      </c>
      <c r="N454" s="8">
        <f>GARCH!AL456</f>
        <v>-9.6524330993902792E-3</v>
      </c>
      <c r="O454" s="34">
        <f t="shared" si="8"/>
        <v>-12422.317841686996</v>
      </c>
      <c r="Q454" s="30"/>
    </row>
    <row r="455" spans="8:17" x14ac:dyDescent="0.2">
      <c r="H455" s="13" t="str">
        <f>GARCH!AK457</f>
        <v>09/12/2024 16:00:00</v>
      </c>
      <c r="I455" s="8">
        <f>GARCH!C457</f>
        <v>1.5972888051357558E-2</v>
      </c>
      <c r="J455" s="8">
        <f>GARCH!Q457</f>
        <v>1.1782923209103407E-2</v>
      </c>
      <c r="K455" s="8">
        <f>GARCH!J457</f>
        <v>-4.1490172513090158E-3</v>
      </c>
      <c r="L455" s="8">
        <f>GARCH!X457</f>
        <v>-4.6646226943966793E-3</v>
      </c>
      <c r="M455" s="8">
        <f>GARCH!AE457</f>
        <v>-1.0938010305251045E-2</v>
      </c>
      <c r="N455" s="8">
        <f>GARCH!AL457</f>
        <v>-5.5862784148483606E-2</v>
      </c>
      <c r="O455" s="34">
        <f t="shared" si="8"/>
        <v>-39882.185949149491</v>
      </c>
      <c r="Q455" s="30"/>
    </row>
    <row r="456" spans="8:17" x14ac:dyDescent="0.2">
      <c r="H456" s="13" t="str">
        <f>GARCH!AK458</f>
        <v>10/12/2024 16:00:00</v>
      </c>
      <c r="I456" s="8">
        <f>GARCH!C458</f>
        <v>4.1252181771443009E-3</v>
      </c>
      <c r="J456" s="8">
        <f>GARCH!Q458</f>
        <v>-5.0942436150084268E-4</v>
      </c>
      <c r="K456" s="8">
        <f>GARCH!J458</f>
        <v>-4.6549859066235526E-3</v>
      </c>
      <c r="L456" s="8">
        <f>GARCH!X458</f>
        <v>-2.7492488940134667E-2</v>
      </c>
      <c r="M456" s="8">
        <f>GARCH!AE458</f>
        <v>1.1770098705914707E-2</v>
      </c>
      <c r="N456" s="8">
        <f>GARCH!AL458</f>
        <v>-3.1811911862744097E-2</v>
      </c>
      <c r="O456" s="34">
        <f t="shared" si="8"/>
        <v>-40477.911823286791</v>
      </c>
      <c r="Q456" s="30"/>
    </row>
    <row r="457" spans="8:17" x14ac:dyDescent="0.2">
      <c r="H457" s="13" t="str">
        <f>GARCH!AK459</f>
        <v>11/12/2024 16:00:00</v>
      </c>
      <c r="I457" s="8">
        <f>GARCH!C459</f>
        <v>-5.1794717822105452E-3</v>
      </c>
      <c r="J457" s="8">
        <f>GARCH!Q459</f>
        <v>-5.0445495053906223E-3</v>
      </c>
      <c r="K457" s="8">
        <f>GARCH!J459</f>
        <v>2.2930941063916892E-2</v>
      </c>
      <c r="L457" s="8">
        <f>GARCH!X459</f>
        <v>1.5640219633619057E-2</v>
      </c>
      <c r="M457" s="8">
        <f>GARCH!AE459</f>
        <v>1.0230845448643637E-2</v>
      </c>
      <c r="N457" s="8">
        <f>GARCH!AL459</f>
        <v>1.8169135458957542E-2</v>
      </c>
      <c r="O457" s="34">
        <f t="shared" ref="O457:O509" si="9">($D$3*I457*$D$2)+(J457*$D$4*$D$2)+(K457*$D$5*$D$2)+(L457*$F$3*$D$2)+(M457*$F$4*$D$2)+(N457*$F$5*$D$2)</f>
        <v>47289.26693127997</v>
      </c>
      <c r="Q457" s="30"/>
    </row>
    <row r="458" spans="8:17" x14ac:dyDescent="0.2">
      <c r="H458" s="13" t="str">
        <f>GARCH!AK460</f>
        <v>12/12/2024 16:00:00</v>
      </c>
      <c r="I458" s="8">
        <f>GARCH!C460</f>
        <v>5.9460181251939897E-3</v>
      </c>
      <c r="J458" s="8">
        <f>GARCH!Q460</f>
        <v>-9.6488591119401473E-3</v>
      </c>
      <c r="K458" s="8">
        <f>GARCH!J460</f>
        <v>-5.6181146399125149E-3</v>
      </c>
      <c r="L458" s="8">
        <f>GARCH!X460</f>
        <v>-5.7648358842288923E-2</v>
      </c>
      <c r="M458" s="8">
        <f>GARCH!AE460</f>
        <v>-3.8243115053717132E-3</v>
      </c>
      <c r="N458" s="8">
        <f>GARCH!AL460</f>
        <v>1.0176278894448571E-2</v>
      </c>
      <c r="O458" s="34">
        <f t="shared" si="9"/>
        <v>-50514.45589989228</v>
      </c>
      <c r="Q458" s="30"/>
    </row>
    <row r="459" spans="8:17" x14ac:dyDescent="0.2">
      <c r="H459" s="13" t="str">
        <f>GARCH!AK461</f>
        <v>13/12/2024 16:00:00</v>
      </c>
      <c r="I459" s="8">
        <f>GARCH!C461</f>
        <v>6.8535953820605803E-4</v>
      </c>
      <c r="J459" s="8">
        <f>GARCH!Q461</f>
        <v>-5.4443066616904831E-3</v>
      </c>
      <c r="K459" s="8">
        <f>GARCH!J461</f>
        <v>-6.6165918493073725E-3</v>
      </c>
      <c r="L459" s="8">
        <f>GARCH!X461</f>
        <v>-1.3320075848926001E-2</v>
      </c>
      <c r="M459" s="8">
        <f>GARCH!AE461</f>
        <v>-6.4254373562837456E-3</v>
      </c>
      <c r="N459" s="8">
        <f>GARCH!AL461</f>
        <v>2.0916563903157126E-4</v>
      </c>
      <c r="O459" s="34">
        <f t="shared" si="9"/>
        <v>-25759.905449141639</v>
      </c>
      <c r="Q459" s="30"/>
    </row>
    <row r="460" spans="8:17" x14ac:dyDescent="0.2">
      <c r="H460" s="13" t="str">
        <f>GARCH!AK462</f>
        <v>16/12/2024 16:00:00</v>
      </c>
      <c r="I460" s="8">
        <f>GARCH!C462</f>
        <v>1.1659486612797755E-2</v>
      </c>
      <c r="J460" s="8">
        <f>GARCH!Q462</f>
        <v>-2.9748590835819527E-2</v>
      </c>
      <c r="K460" s="8">
        <f>GARCH!J462</f>
        <v>2.3763580486964548E-2</v>
      </c>
      <c r="L460" s="8">
        <f>GARCH!X462</f>
        <v>2.8403346342226123E-3</v>
      </c>
      <c r="M460" s="8">
        <f>GARCH!AE462</f>
        <v>2.4733093576020495E-3</v>
      </c>
      <c r="N460" s="8">
        <f>GARCH!AL462</f>
        <v>9.6159883656115914E-4</v>
      </c>
      <c r="O460" s="34">
        <f t="shared" si="9"/>
        <v>9958.0992436071647</v>
      </c>
      <c r="Q460" s="30"/>
    </row>
    <row r="461" spans="8:17" x14ac:dyDescent="0.2">
      <c r="H461" s="13" t="str">
        <f>GARCH!AK463</f>
        <v>17/12/2024 16:00:00</v>
      </c>
      <c r="I461" s="8">
        <f>GARCH!C463</f>
        <v>9.6726354705936723E-3</v>
      </c>
      <c r="J461" s="8">
        <f>GARCH!Q463</f>
        <v>-8.4042582945859871E-3</v>
      </c>
      <c r="K461" s="8">
        <f>GARCH!J463</f>
        <v>-7.67112880902857E-3</v>
      </c>
      <c r="L461" s="8">
        <f>GARCH!X463</f>
        <v>-1.0181313767537913E-2</v>
      </c>
      <c r="M461" s="8">
        <f>GARCH!AE463</f>
        <v>1.3191122404238459E-3</v>
      </c>
      <c r="N461" s="8">
        <f>GARCH!AL463</f>
        <v>-2.137176414138094E-2</v>
      </c>
      <c r="O461" s="34">
        <f t="shared" si="9"/>
        <v>-30530.597751263242</v>
      </c>
      <c r="Q461" s="30"/>
    </row>
    <row r="462" spans="8:17" x14ac:dyDescent="0.2">
      <c r="H462" s="13" t="str">
        <f>GARCH!AK464</f>
        <v>18/12/2024 16:00:00</v>
      </c>
      <c r="I462" s="8">
        <f>GARCH!C464</f>
        <v>-2.1654585708258262E-2</v>
      </c>
      <c r="J462" s="8">
        <f>GARCH!Q464</f>
        <v>-2.7586540071180551E-2</v>
      </c>
      <c r="K462" s="8">
        <f>GARCH!J464</f>
        <v>-4.7078456712751592E-2</v>
      </c>
      <c r="L462" s="8">
        <f>GARCH!X464</f>
        <v>-1.7133250152861365E-2</v>
      </c>
      <c r="M462" s="8">
        <f>GARCH!AE464</f>
        <v>-2.1028967916506849E-2</v>
      </c>
      <c r="N462" s="8">
        <f>GARCH!AL464</f>
        <v>-3.6873742668442934E-2</v>
      </c>
      <c r="O462" s="34">
        <f t="shared" si="9"/>
        <v>-142796.28602500126</v>
      </c>
      <c r="Q462" s="30"/>
    </row>
    <row r="463" spans="8:17" x14ac:dyDescent="0.2">
      <c r="H463" s="13" t="str">
        <f>GARCH!AK465</f>
        <v>19/12/2024 16:00:00</v>
      </c>
      <c r="I463" s="8">
        <f>GARCH!C465</f>
        <v>6.9902261174959015E-3</v>
      </c>
      <c r="J463" s="8">
        <f>GARCH!Q465</f>
        <v>-2.0545546168202401E-2</v>
      </c>
      <c r="K463" s="8">
        <f>GARCH!J465</f>
        <v>1.2482981318446182E-2</v>
      </c>
      <c r="L463" s="8">
        <f>GARCH!X465</f>
        <v>-6.3830880672634607E-2</v>
      </c>
      <c r="M463" s="8">
        <f>GARCH!AE465</f>
        <v>6.3648081131388772E-3</v>
      </c>
      <c r="N463" s="8">
        <f>GARCH!AL465</f>
        <v>-2.616815632935214E-3</v>
      </c>
      <c r="O463" s="34">
        <f t="shared" si="9"/>
        <v>-50962.68910390939</v>
      </c>
      <c r="Q463" s="30"/>
    </row>
    <row r="464" spans="8:17" x14ac:dyDescent="0.2">
      <c r="H464" s="13" t="str">
        <f>GARCH!AK466</f>
        <v>20/12/2024 16:00:00</v>
      </c>
      <c r="I464" s="8">
        <f>GARCH!C466</f>
        <v>1.8640977623199214E-2</v>
      </c>
      <c r="J464" s="8">
        <f>GARCH!Q466</f>
        <v>1.1971973977283723E-2</v>
      </c>
      <c r="K464" s="8">
        <f>GARCH!J466</f>
        <v>7.2734083840718979E-3</v>
      </c>
      <c r="L464" s="8">
        <f>GARCH!X466</f>
        <v>1.0376514342592322E-2</v>
      </c>
      <c r="M464" s="8">
        <f>GARCH!AE466</f>
        <v>9.0364066210305849E-3</v>
      </c>
      <c r="N464" s="8">
        <f>GARCH!AL466</f>
        <v>8.1824468556246418E-3</v>
      </c>
      <c r="O464" s="34">
        <f t="shared" si="9"/>
        <v>54568.106503168652</v>
      </c>
      <c r="Q464" s="30"/>
    </row>
    <row r="465" spans="8:17" x14ac:dyDescent="0.2">
      <c r="H465" s="13" t="str">
        <f>GARCH!AK467</f>
        <v>23/12/2024 16:00:00</v>
      </c>
      <c r="I465" s="8">
        <f>GARCH!C467</f>
        <v>3.0602660418225774E-3</v>
      </c>
      <c r="J465" s="8">
        <f>GARCH!Q467</f>
        <v>8.3968936429077692E-4</v>
      </c>
      <c r="K465" s="8">
        <f>GARCH!J467</f>
        <v>6.2224989785008612E-4</v>
      </c>
      <c r="L465" s="8">
        <f>GARCH!X467</f>
        <v>2.172581650986647E-2</v>
      </c>
      <c r="M465" s="8">
        <f>GARCH!AE467</f>
        <v>1.7597143586715531E-3</v>
      </c>
      <c r="N465" s="8">
        <f>GARCH!AL467</f>
        <v>5.5348263413139464E-3</v>
      </c>
      <c r="O465" s="34">
        <f t="shared" si="9"/>
        <v>27952.135428179507</v>
      </c>
      <c r="Q465" s="30"/>
    </row>
    <row r="466" spans="8:17" x14ac:dyDescent="0.2">
      <c r="H466" s="13" t="str">
        <f>GARCH!AK468</f>
        <v>24/12/2024 13:05:00</v>
      </c>
      <c r="I466" s="8">
        <f>GARCH!C468</f>
        <v>1.1412669882966294E-2</v>
      </c>
      <c r="J466" s="8">
        <f>GARCH!Q468</f>
        <v>6.066752682237362E-3</v>
      </c>
      <c r="K466" s="8">
        <f>GARCH!J468</f>
        <v>1.7573287010900208E-2</v>
      </c>
      <c r="L466" s="8">
        <f>GARCH!X468</f>
        <v>2.3612761856796854E-3</v>
      </c>
      <c r="M466" s="8">
        <f>GARCH!AE468</f>
        <v>1.2680155244483645E-2</v>
      </c>
      <c r="N466" s="8">
        <f>GARCH!AL468</f>
        <v>6.5929026983375192E-3</v>
      </c>
      <c r="O466" s="34">
        <f t="shared" si="9"/>
        <v>47239.203087170594</v>
      </c>
      <c r="Q466" s="30"/>
    </row>
    <row r="467" spans="8:17" x14ac:dyDescent="0.2">
      <c r="H467" s="13" t="str">
        <f>GARCH!AK469</f>
        <v>26/12/2024 16:00:00</v>
      </c>
      <c r="I467" s="8">
        <f>GARCH!C469</f>
        <v>3.1708003828989626E-3</v>
      </c>
      <c r="J467" s="8">
        <f>GARCH!Q469</f>
        <v>9.728303178465408E-4</v>
      </c>
      <c r="K467" s="8">
        <f>GARCH!J469</f>
        <v>-8.7700627887910398E-3</v>
      </c>
      <c r="L467" s="8">
        <f>GARCH!X469</f>
        <v>0</v>
      </c>
      <c r="M467" s="8">
        <f>GARCH!AE469</f>
        <v>8.2100278901148759E-4</v>
      </c>
      <c r="N467" s="8">
        <f>GARCH!AL469</f>
        <v>-5.017134185287756E-3</v>
      </c>
      <c r="O467" s="34">
        <f t="shared" si="9"/>
        <v>-7352.1362369348362</v>
      </c>
      <c r="Q467" s="30"/>
    </row>
    <row r="468" spans="8:17" x14ac:dyDescent="0.2">
      <c r="H468" s="13" t="str">
        <f>GARCH!AK470</f>
        <v>27/12/2024 16:00:00</v>
      </c>
      <c r="I468" s="8">
        <f>GARCH!C470</f>
        <v>-1.3330680688083499E-2</v>
      </c>
      <c r="J468" s="8">
        <f>GARCH!Q470</f>
        <v>1.3889853484391336E-4</v>
      </c>
      <c r="K468" s="8">
        <f>GARCH!J470</f>
        <v>-1.4640900388995468E-2</v>
      </c>
      <c r="L468" s="8">
        <f>GARCH!X470</f>
        <v>-1.6429249781067003E-2</v>
      </c>
      <c r="M468" s="8">
        <f>GARCH!AE470</f>
        <v>-7.3946141225657274E-3</v>
      </c>
      <c r="N468" s="8">
        <f>GARCH!AL470</f>
        <v>-9.2271844089897304E-3</v>
      </c>
      <c r="O468" s="34">
        <f t="shared" si="9"/>
        <v>-50736.44237904792</v>
      </c>
      <c r="Q468" s="30"/>
    </row>
    <row r="469" spans="8:17" x14ac:dyDescent="0.2">
      <c r="H469" s="13" t="str">
        <f>GARCH!AK471</f>
        <v>30/12/2024 16:00:00</v>
      </c>
      <c r="I469" s="8">
        <f>GARCH!C471</f>
        <v>-1.3352174576538492E-2</v>
      </c>
      <c r="J469" s="8">
        <f>GARCH!Q471</f>
        <v>-6.479278597757961E-3</v>
      </c>
      <c r="K469" s="8">
        <f>GARCH!J471</f>
        <v>-1.1010110097960732E-2</v>
      </c>
      <c r="L469" s="8">
        <f>GARCH!X471</f>
        <v>-1.8034357257071521E-2</v>
      </c>
      <c r="M469" s="8">
        <f>GARCH!AE471</f>
        <v>-1.2574025274225561E-2</v>
      </c>
      <c r="N469" s="8">
        <f>GARCH!AL471</f>
        <v>-9.7160277925580226E-4</v>
      </c>
      <c r="O469" s="34">
        <f t="shared" si="9"/>
        <v>-52017.957152341725</v>
      </c>
      <c r="Q469" s="30"/>
    </row>
    <row r="470" spans="8:17" x14ac:dyDescent="0.2">
      <c r="H470" s="13" t="str">
        <f>GARCH!AK472</f>
        <v>31/12/2024 16:00:00</v>
      </c>
      <c r="I470" s="8">
        <f>GARCH!C472</f>
        <v>-7.0829152900175382E-3</v>
      </c>
      <c r="J470" s="8">
        <f>GARCH!Q472</f>
        <v>1.2295663919197867E-2</v>
      </c>
      <c r="K470" s="8">
        <f>GARCH!J472</f>
        <v>-8.6682791060346213E-3</v>
      </c>
      <c r="L470" s="8">
        <f>GARCH!X472</f>
        <v>2.2190169845839698E-4</v>
      </c>
      <c r="M470" s="8">
        <f>GARCH!AE472</f>
        <v>1.9389429334249076E-3</v>
      </c>
      <c r="N470" s="8">
        <f>GARCH!AL472</f>
        <v>-1.159935676949852E-2</v>
      </c>
      <c r="O470" s="34">
        <f t="shared" si="9"/>
        <v>-10745.035512057924</v>
      </c>
      <c r="Q470" s="30"/>
    </row>
    <row r="471" spans="8:17" x14ac:dyDescent="0.2">
      <c r="H471" s="13" t="str">
        <f>GARCH!AK473</f>
        <v>02/01/2025 16:00:00</v>
      </c>
      <c r="I471" s="8">
        <f>GARCH!C473</f>
        <v>-2.6586226084739983E-2</v>
      </c>
      <c r="J471" s="8">
        <f>GARCH!Q473</f>
        <v>1.2828164254112234E-2</v>
      </c>
      <c r="K471" s="8">
        <f>GARCH!J473</f>
        <v>3.7760787344755151E-3</v>
      </c>
      <c r="L471" s="8">
        <f>GARCH!X473</f>
        <v>3.7025135035238001E-2</v>
      </c>
      <c r="M471" s="8">
        <f>GARCH!AE473</f>
        <v>-7.9506982405669908E-3</v>
      </c>
      <c r="N471" s="8">
        <f>GARCH!AL473</f>
        <v>8.1063426286136608E-2</v>
      </c>
      <c r="O471" s="34">
        <f t="shared" si="9"/>
        <v>83463.233320546147</v>
      </c>
      <c r="Q471" s="30"/>
    </row>
    <row r="472" spans="8:17" x14ac:dyDescent="0.2">
      <c r="H472" s="13" t="str">
        <f>GARCH!AK474</f>
        <v>03/01/2025 16:00:00</v>
      </c>
      <c r="I472" s="8">
        <f>GARCH!C474</f>
        <v>-2.0114536450788353E-3</v>
      </c>
      <c r="J472" s="8">
        <f>GARCH!Q474</f>
        <v>7.7403971469335673E-3</v>
      </c>
      <c r="K472" s="8">
        <f>GARCH!J474</f>
        <v>1.7866859924863424E-2</v>
      </c>
      <c r="L472" s="8">
        <f>GARCH!X474</f>
        <v>3.487748467734287E-2</v>
      </c>
      <c r="M472" s="8">
        <f>GARCH!AE474</f>
        <v>-1.9927959380963024E-3</v>
      </c>
      <c r="N472" s="8">
        <f>GARCH!AL474</f>
        <v>3.9601134157108461E-2</v>
      </c>
      <c r="O472" s="34">
        <f t="shared" si="9"/>
        <v>80068.0219358943</v>
      </c>
      <c r="Q472" s="30"/>
    </row>
    <row r="473" spans="8:17" x14ac:dyDescent="0.2">
      <c r="H473" s="13" t="str">
        <f>GARCH!AK475</f>
        <v>06/01/2025 16:00:00</v>
      </c>
      <c r="I473" s="8">
        <f>GARCH!C475</f>
        <v>6.7163820337442027E-3</v>
      </c>
      <c r="J473" s="8">
        <f>GARCH!Q475</f>
        <v>-3.9985143579154636E-3</v>
      </c>
      <c r="K473" s="8">
        <f>GARCH!J475</f>
        <v>1.5139731407784835E-2</v>
      </c>
      <c r="L473" s="8">
        <f>GARCH!X475</f>
        <v>2.4274521848517052E-2</v>
      </c>
      <c r="M473" s="8">
        <f>GARCH!AE475</f>
        <v>-1.8252885081477356E-2</v>
      </c>
      <c r="N473" s="8">
        <f>GARCH!AL475</f>
        <v>4.599401649462672E-2</v>
      </c>
      <c r="O473" s="34">
        <f t="shared" si="9"/>
        <v>58227.710287733324</v>
      </c>
      <c r="Q473" s="30"/>
    </row>
    <row r="474" spans="8:17" x14ac:dyDescent="0.2">
      <c r="H474" s="13" t="str">
        <f>GARCH!AK476</f>
        <v>07/01/2025 16:00:00</v>
      </c>
      <c r="I474" s="8">
        <f>GARCH!C476</f>
        <v>-1.1453092086491822E-2</v>
      </c>
      <c r="J474" s="8">
        <f>GARCH!Q476</f>
        <v>1.5698486445798812E-2</v>
      </c>
      <c r="K474" s="8">
        <f>GARCH!J476</f>
        <v>-2.4460883367675646E-2</v>
      </c>
      <c r="L474" s="8">
        <f>GARCH!X476</f>
        <v>-1.1961622600513006E-2</v>
      </c>
      <c r="M474" s="8">
        <f>GARCH!AE476</f>
        <v>-1.0358340855613594E-3</v>
      </c>
      <c r="N474" s="8">
        <f>GARCH!AL476</f>
        <v>-3.3278060653710556E-2</v>
      </c>
      <c r="O474" s="34">
        <f t="shared" si="9"/>
        <v>-55409.171956794642</v>
      </c>
      <c r="Q474" s="30"/>
    </row>
    <row r="475" spans="8:17" x14ac:dyDescent="0.2">
      <c r="H475" s="13" t="str">
        <f>GARCH!AK477</f>
        <v>08/01/2025 16:00:00</v>
      </c>
      <c r="I475" s="8">
        <f>GARCH!C477</f>
        <v>2.0209942743203797E-3</v>
      </c>
      <c r="J475" s="8">
        <f>GARCH!Q477</f>
        <v>4.73507837255931E-3</v>
      </c>
      <c r="K475" s="8">
        <f>GARCH!J477</f>
        <v>9.0041419113513752E-5</v>
      </c>
      <c r="L475" s="8">
        <f>GARCH!X477</f>
        <v>-1.251940415322942E-2</v>
      </c>
      <c r="M475" s="8">
        <f>GARCH!AE477</f>
        <v>9.7295961154012945E-3</v>
      </c>
      <c r="N475" s="8">
        <f>GARCH!AL477</f>
        <v>-4.7218814009692821E-2</v>
      </c>
      <c r="O475" s="34">
        <f t="shared" si="9"/>
        <v>-35968.756651273121</v>
      </c>
      <c r="Q475" s="30"/>
    </row>
    <row r="476" spans="8:17" x14ac:dyDescent="0.2">
      <c r="H476" s="13" t="str">
        <f>GARCH!AK478</f>
        <v>10/01/2025 16:00:00</v>
      </c>
      <c r="I476" s="8">
        <f>GARCH!C478</f>
        <v>-2.4399083362794845E-2</v>
      </c>
      <c r="J476" s="8">
        <f>GARCH!Q478</f>
        <v>1.8719238926048414E-2</v>
      </c>
      <c r="K476" s="8">
        <f>GARCH!J478</f>
        <v>-1.4465076393119836E-2</v>
      </c>
      <c r="L476" s="8">
        <f>GARCH!X478</f>
        <v>-1.960438176844527E-2</v>
      </c>
      <c r="M476" s="8">
        <f>GARCH!AE478</f>
        <v>-2.2976908645200977E-2</v>
      </c>
      <c r="N476" s="8">
        <f>GARCH!AL478</f>
        <v>0.22442226097548523</v>
      </c>
      <c r="O476" s="34">
        <f t="shared" si="9"/>
        <v>134746.70810997728</v>
      </c>
      <c r="Q476" s="30"/>
    </row>
    <row r="477" spans="8:17" x14ac:dyDescent="0.2">
      <c r="H477" s="13" t="str">
        <f>GARCH!AK479</f>
        <v>13/01/2025 16:00:00</v>
      </c>
      <c r="I477" s="8">
        <f>GARCH!C479</f>
        <v>-1.0397971666903203E-2</v>
      </c>
      <c r="J477" s="8">
        <f>GARCH!Q479</f>
        <v>1.4328100154079105E-2</v>
      </c>
      <c r="K477" s="8">
        <f>GARCH!J479</f>
        <v>-2.1947882610141591E-3</v>
      </c>
      <c r="L477" s="8">
        <f>GARCH!X479</f>
        <v>-1.2717424472710005E-2</v>
      </c>
      <c r="M477" s="8">
        <f>GARCH!AE479</f>
        <v>4.7544524360819022E-4</v>
      </c>
      <c r="N477" s="8">
        <f>GARCH!AL479</f>
        <v>-8.8862906371565964E-2</v>
      </c>
      <c r="O477" s="34">
        <f t="shared" si="9"/>
        <v>-82807.954478755011</v>
      </c>
      <c r="Q477" s="30"/>
    </row>
    <row r="478" spans="8:17" x14ac:dyDescent="0.2">
      <c r="H478" s="13" t="str">
        <f>GARCH!AK480</f>
        <v>14/01/2025 16:00:00</v>
      </c>
      <c r="I478" s="8">
        <f>GARCH!C480</f>
        <v>-4.7896088825642048E-3</v>
      </c>
      <c r="J478" s="8">
        <f>GARCH!Q480</f>
        <v>9.9280238999304941E-3</v>
      </c>
      <c r="K478" s="8">
        <f>GARCH!J480</f>
        <v>-3.2093925122412274E-3</v>
      </c>
      <c r="L478" s="8">
        <f>GARCH!X480</f>
        <v>1.1452935368502278E-2</v>
      </c>
      <c r="M478" s="8">
        <f>GARCH!AE480</f>
        <v>8.1071129385337608E-3</v>
      </c>
      <c r="N478" s="8">
        <f>GARCH!AL480</f>
        <v>3.3905132818101515E-2</v>
      </c>
      <c r="O478" s="34">
        <f t="shared" si="9"/>
        <v>46161.836358552173</v>
      </c>
      <c r="Q478" s="30"/>
    </row>
    <row r="479" spans="8:17" x14ac:dyDescent="0.2">
      <c r="H479" s="13" t="str">
        <f>GARCH!AK481</f>
        <v>15/01/2025 16:00:00</v>
      </c>
      <c r="I479" s="8">
        <f>GARCH!C481</f>
        <v>1.9484857132124001E-2</v>
      </c>
      <c r="J479" s="8">
        <f>GARCH!Q481</f>
        <v>9.0728027743559991E-3</v>
      </c>
      <c r="K479" s="8">
        <f>GARCH!J481</f>
        <v>2.5346508894971788E-2</v>
      </c>
      <c r="L479" s="8">
        <f>GARCH!X481</f>
        <v>2.9710297851532327E-2</v>
      </c>
      <c r="M479" s="8">
        <f>GARCH!AE481</f>
        <v>2.5850552774088553E-2</v>
      </c>
      <c r="N479" s="8">
        <f>GARCH!AL481</f>
        <v>4.0369093139058856E-2</v>
      </c>
      <c r="O479" s="34">
        <f t="shared" si="9"/>
        <v>124861.76047177624</v>
      </c>
      <c r="Q479" s="30"/>
    </row>
    <row r="480" spans="8:17" x14ac:dyDescent="0.2">
      <c r="H480" s="13" t="str">
        <f>GARCH!AK482</f>
        <v>16/01/2025 16:00:00</v>
      </c>
      <c r="I480" s="8">
        <f>GARCH!C482</f>
        <v>-4.1238975826963314E-2</v>
      </c>
      <c r="J480" s="8">
        <f>GARCH!Q482</f>
        <v>6.6098254562592159E-3</v>
      </c>
      <c r="K480" s="8">
        <f>GARCH!J482</f>
        <v>-1.2116992465967626E-2</v>
      </c>
      <c r="L480" s="8">
        <f>GARCH!X482</f>
        <v>-5.9542317375488518E-3</v>
      </c>
      <c r="M480" s="8">
        <f>GARCH!AE482</f>
        <v>1.5112533842616153E-3</v>
      </c>
      <c r="N480" s="8">
        <f>GARCH!AL482</f>
        <v>4.6988400426087699E-2</v>
      </c>
      <c r="O480" s="34">
        <f t="shared" si="9"/>
        <v>-3500.6006365593785</v>
      </c>
      <c r="Q480" s="30"/>
    </row>
    <row r="481" spans="8:17" x14ac:dyDescent="0.2">
      <c r="H481" s="13" t="str">
        <f>GARCH!AK483</f>
        <v>17/01/2025 16:00:00</v>
      </c>
      <c r="I481" s="8">
        <f>GARCH!C483</f>
        <v>7.5070184950648353E-3</v>
      </c>
      <c r="J481" s="8">
        <f>GARCH!Q483</f>
        <v>1.3028078923927617E-2</v>
      </c>
      <c r="K481" s="8">
        <f>GARCH!J483</f>
        <v>2.3646421966622699E-2</v>
      </c>
      <c r="L481" s="8">
        <f>GARCH!X483</f>
        <v>1.2280137946591151E-2</v>
      </c>
      <c r="M481" s="8">
        <f>GARCH!AE483</f>
        <v>2.9775560248876212E-3</v>
      </c>
      <c r="N481" s="8">
        <f>GARCH!AL483</f>
        <v>3.5465521657677265E-3</v>
      </c>
      <c r="O481" s="34">
        <f t="shared" si="9"/>
        <v>52488.137935718041</v>
      </c>
      <c r="Q481" s="30"/>
    </row>
    <row r="482" spans="8:17" x14ac:dyDescent="0.2">
      <c r="H482" s="13" t="str">
        <f>GARCH!AK484</f>
        <v>21/01/2025 16:00:00</v>
      </c>
      <c r="I482" s="8">
        <f>GARCH!C484</f>
        <v>-3.2436231402883438E-2</v>
      </c>
      <c r="J482" s="8">
        <f>GARCH!Q484</f>
        <v>-2.0206499019127622E-2</v>
      </c>
      <c r="K482" s="8">
        <f>GARCH!J484</f>
        <v>2.0892033278734474E-2</v>
      </c>
      <c r="L482" s="8">
        <f>GARCH!X484</f>
        <v>3.615693965411633E-2</v>
      </c>
      <c r="M482" s="8">
        <f>GARCH!AE484</f>
        <v>6.3832429211090431E-3</v>
      </c>
      <c r="N482" s="8">
        <f>GARCH!AL484</f>
        <v>2.2750981288422258E-2</v>
      </c>
      <c r="O482" s="34">
        <f t="shared" si="9"/>
        <v>27950.388933642538</v>
      </c>
      <c r="Q482" s="30"/>
    </row>
    <row r="483" spans="8:17" x14ac:dyDescent="0.2">
      <c r="H483" s="13" t="str">
        <f>GARCH!AK485</f>
        <v>22/01/2025 16:00:00</v>
      </c>
      <c r="I483" s="8">
        <f>GARCH!C485</f>
        <v>5.3307179338975266E-3</v>
      </c>
      <c r="J483" s="8">
        <f>GARCH!Q485</f>
        <v>-1.1632103188251895E-2</v>
      </c>
      <c r="K483" s="8">
        <f>GARCH!J485</f>
        <v>1.8466555852769646E-2</v>
      </c>
      <c r="L483" s="8">
        <f>GARCH!X485</f>
        <v>1.7696135096292961E-2</v>
      </c>
      <c r="M483" s="8">
        <f>GARCH!AE485</f>
        <v>-1.6678674121475806E-3</v>
      </c>
      <c r="N483" s="8">
        <f>GARCH!AL485</f>
        <v>2.6917843521789234E-2</v>
      </c>
      <c r="O483" s="34">
        <f t="shared" si="9"/>
        <v>45926.068170291575</v>
      </c>
      <c r="Q483" s="30"/>
    </row>
    <row r="484" spans="8:17" x14ac:dyDescent="0.2">
      <c r="H484" s="13" t="str">
        <f>GARCH!AK486</f>
        <v>23/01/2025 16:00:00</v>
      </c>
      <c r="I484" s="8">
        <f>GARCH!C486</f>
        <v>-7.5979355149053557E-4</v>
      </c>
      <c r="J484" s="8">
        <f>GARCH!Q486</f>
        <v>-2.5606569269921767E-3</v>
      </c>
      <c r="K484" s="8">
        <f>GARCH!J486</f>
        <v>1.7430865540477031E-3</v>
      </c>
      <c r="L484" s="8">
        <f>GARCH!X486</f>
        <v>5.7809039089443267E-4</v>
      </c>
      <c r="M484" s="8">
        <f>GARCH!AE486</f>
        <v>1.3265692934767658E-2</v>
      </c>
      <c r="N484" s="8">
        <f>GARCH!AL486</f>
        <v>4.0524780687155378E-2</v>
      </c>
      <c r="O484" s="34">
        <f t="shared" si="9"/>
        <v>43992.666740318709</v>
      </c>
      <c r="Q484" s="30"/>
    </row>
    <row r="485" spans="8:17" x14ac:dyDescent="0.2">
      <c r="H485" s="13" t="str">
        <f>GARCH!AK487</f>
        <v>24/01/2025 16:00:00</v>
      </c>
      <c r="I485" s="8">
        <f>GARCH!C487</f>
        <v>-3.9423041829985839E-3</v>
      </c>
      <c r="J485" s="8">
        <f>GARCH!Q487</f>
        <v>-2.3102108715407749E-3</v>
      </c>
      <c r="K485" s="8">
        <f>GARCH!J487</f>
        <v>-2.4241405113304931E-3</v>
      </c>
      <c r="L485" s="8">
        <f>GARCH!X487</f>
        <v>-1.8666690170403726E-2</v>
      </c>
      <c r="M485" s="8">
        <f>GARCH!AE487</f>
        <v>-1.3674127127164448E-3</v>
      </c>
      <c r="N485" s="8">
        <f>GARCH!AL487</f>
        <v>3.5175770779828463E-3</v>
      </c>
      <c r="O485" s="34">
        <f t="shared" si="9"/>
        <v>-20994.317809172644</v>
      </c>
      <c r="Q485" s="30"/>
    </row>
    <row r="486" spans="8:17" x14ac:dyDescent="0.2">
      <c r="H486" s="13" t="str">
        <f>GARCH!AK488</f>
        <v>27/01/2025 16:00:00</v>
      </c>
      <c r="I486" s="8">
        <f>GARCH!C488</f>
        <v>3.1285690523568978E-2</v>
      </c>
      <c r="J486" s="8">
        <f>GARCH!Q488</f>
        <v>1.0099804594567404E-2</v>
      </c>
      <c r="K486" s="8">
        <f>GARCH!J488</f>
        <v>2.4241405113305109E-3</v>
      </c>
      <c r="L486" s="8">
        <f>GARCH!X488</f>
        <v>-4.5576491549407509E-2</v>
      </c>
      <c r="M486" s="8">
        <f>GARCH!AE488</f>
        <v>2.6177810341876287E-2</v>
      </c>
      <c r="N486" s="8">
        <f>GARCH!AL488</f>
        <v>-0.23382089055999519</v>
      </c>
      <c r="O486" s="34">
        <f t="shared" si="9"/>
        <v>-174508.28011504959</v>
      </c>
      <c r="Q486" s="30"/>
    </row>
    <row r="487" spans="8:17" x14ac:dyDescent="0.2">
      <c r="H487" s="13" t="str">
        <f>GARCH!AK489</f>
        <v>28/01/2025 16:00:00</v>
      </c>
      <c r="I487" s="8">
        <f>GARCH!C489</f>
        <v>3.5892086430602384E-2</v>
      </c>
      <c r="J487" s="8">
        <f>GARCH!Q489</f>
        <v>-6.5084456392670532E-3</v>
      </c>
      <c r="K487" s="8">
        <f>GARCH!J489</f>
        <v>1.15295742625348E-2</v>
      </c>
      <c r="L487" s="8">
        <f>GARCH!X489</f>
        <v>-2.411759306493692E-2</v>
      </c>
      <c r="M487" s="8">
        <f>GARCH!AE489</f>
        <v>-5.1141553626067777E-4</v>
      </c>
      <c r="N487" s="8">
        <f>GARCH!AL489</f>
        <v>1.3723581219797658E-2</v>
      </c>
      <c r="O487" s="34">
        <f t="shared" si="9"/>
        <v>25006.489727058495</v>
      </c>
      <c r="Q487" s="30"/>
    </row>
    <row r="488" spans="8:17" x14ac:dyDescent="0.2">
      <c r="H488" s="13" t="str">
        <f>GARCH!AK490</f>
        <v>29/01/2025 16:00:00</v>
      </c>
      <c r="I488" s="8">
        <f>GARCH!C490</f>
        <v>4.6061804148975023E-3</v>
      </c>
      <c r="J488" s="8">
        <f>GARCH!Q490</f>
        <v>-3.3344051413343352E-3</v>
      </c>
      <c r="K488" s="8">
        <f>GARCH!J490</f>
        <v>-4.5452710717284062E-3</v>
      </c>
      <c r="L488" s="8">
        <f>GARCH!X490</f>
        <v>-1.0527424911629592E-3</v>
      </c>
      <c r="M488" s="8">
        <f>GARCH!AE490</f>
        <v>2.6273551823807135E-3</v>
      </c>
      <c r="N488" s="8">
        <f>GARCH!AL490</f>
        <v>4.5882340079231358E-2</v>
      </c>
      <c r="O488" s="34">
        <f t="shared" si="9"/>
        <v>36819.547476903223</v>
      </c>
      <c r="Q488" s="30"/>
    </row>
    <row r="489" spans="8:17" x14ac:dyDescent="0.2">
      <c r="H489" s="13" t="str">
        <f>GARCH!AK491</f>
        <v>30/01/2025 16:00:00</v>
      </c>
      <c r="I489" s="8">
        <f>GARCH!C491</f>
        <v>-7.4221957254156003E-3</v>
      </c>
      <c r="J489" s="8">
        <f>GARCH!Q491</f>
        <v>4.0383375928895078E-3</v>
      </c>
      <c r="K489" s="8">
        <f>GARCH!J491</f>
        <v>-1.0303031505945406E-2</v>
      </c>
      <c r="L489" s="8">
        <f>GARCH!X491</f>
        <v>4.6309334079283657E-2</v>
      </c>
      <c r="M489" s="8">
        <f>GARCH!AE491</f>
        <v>3.0877669479955887E-2</v>
      </c>
      <c r="N489" s="8">
        <f>GARCH!AL491</f>
        <v>5.5506885801475732E-2</v>
      </c>
      <c r="O489" s="34">
        <f t="shared" si="9"/>
        <v>99172.499768536465</v>
      </c>
      <c r="Q489" s="30"/>
    </row>
    <row r="490" spans="8:17" x14ac:dyDescent="0.2">
      <c r="H490" s="13" t="str">
        <f>GARCH!AK492</f>
        <v>31/01/2025 16:00:00</v>
      </c>
      <c r="I490" s="8">
        <f>GARCH!C492</f>
        <v>-6.714694035086833E-3</v>
      </c>
      <c r="J490" s="8">
        <f>GARCH!Q492</f>
        <v>-4.668452689971575E-2</v>
      </c>
      <c r="K490" s="8">
        <f>GARCH!J492</f>
        <v>1.2872806485156745E-2</v>
      </c>
      <c r="L490" s="8">
        <f>GARCH!X492</f>
        <v>-9.9040728724012154E-3</v>
      </c>
      <c r="M490" s="8">
        <f>GARCH!AE492</f>
        <v>-1.8869157353461799E-2</v>
      </c>
      <c r="N490" s="8">
        <f>GARCH!AL492</f>
        <v>-2.8168098999862435E-2</v>
      </c>
      <c r="O490" s="34">
        <f t="shared" si="9"/>
        <v>-81223.119729476079</v>
      </c>
      <c r="Q490" s="30"/>
    </row>
    <row r="491" spans="8:17" x14ac:dyDescent="0.2">
      <c r="H491" s="13" t="str">
        <f>GARCH!AK493</f>
        <v>03/02/2025 16:00:00</v>
      </c>
      <c r="I491" s="8">
        <f>GARCH!C493</f>
        <v>-3.4442317383852845E-2</v>
      </c>
      <c r="J491" s="8">
        <f>GARCH!Q493</f>
        <v>1.0049242127988863E-3</v>
      </c>
      <c r="K491" s="8">
        <f>GARCH!J493</f>
        <v>-1.0945065289643418E-3</v>
      </c>
      <c r="L491" s="8">
        <f>GARCH!X493</f>
        <v>-1.102952357549962E-2</v>
      </c>
      <c r="M491" s="8">
        <f>GARCH!AE493</f>
        <v>1.5223006547756386E-2</v>
      </c>
      <c r="N491" s="8">
        <f>GARCH!AL493</f>
        <v>2.0881855269573285E-2</v>
      </c>
      <c r="O491" s="34">
        <f t="shared" si="9"/>
        <v>-7880.467881823537</v>
      </c>
      <c r="Q491" s="30"/>
    </row>
    <row r="492" spans="8:17" x14ac:dyDescent="0.2">
      <c r="H492" s="13" t="str">
        <f>GARCH!AK494</f>
        <v>04/02/2025 16:00:00</v>
      </c>
      <c r="I492" s="8">
        <f>GARCH!C494</f>
        <v>2.0790228215525564E-2</v>
      </c>
      <c r="J492" s="8">
        <f>GARCH!Q494</f>
        <v>2.5649211481119219E-2</v>
      </c>
      <c r="K492" s="8">
        <f>GARCH!J494</f>
        <v>1.935490468506991E-2</v>
      </c>
      <c r="L492" s="8">
        <f>GARCH!X494</f>
        <v>-9.4924361137290122E-3</v>
      </c>
      <c r="M492" s="8">
        <f>GARCH!AE494</f>
        <v>-8.6193613252424778E-3</v>
      </c>
      <c r="N492" s="8">
        <f>GARCH!AL494</f>
        <v>6.5291198769556718E-5</v>
      </c>
      <c r="O492" s="34">
        <f t="shared" si="9"/>
        <v>39789.865117927307</v>
      </c>
      <c r="Q492" s="30"/>
    </row>
    <row r="493" spans="8:17" x14ac:dyDescent="0.2">
      <c r="H493" s="13" t="str">
        <f>GARCH!AK495</f>
        <v>05/02/2025 16:00:00</v>
      </c>
      <c r="I493" s="8">
        <f>GARCH!C495</f>
        <v>-1.4185314133143574E-3</v>
      </c>
      <c r="J493" s="8">
        <f>GARCH!Q495</f>
        <v>-1.5022373093871678E-3</v>
      </c>
      <c r="K493" s="8">
        <f>GARCH!J495</f>
        <v>-2.4633744621397651E-2</v>
      </c>
      <c r="L493" s="8">
        <f>GARCH!X495</f>
        <v>1.4205076738091202E-2</v>
      </c>
      <c r="M493" s="8">
        <f>GARCH!AE495</f>
        <v>1.2760080718260869E-2</v>
      </c>
      <c r="N493" s="8">
        <f>GARCH!AL495</f>
        <v>2.418848578822299E-2</v>
      </c>
      <c r="O493" s="34">
        <f t="shared" si="9"/>
        <v>19665.941583729902</v>
      </c>
      <c r="Q493" s="30"/>
    </row>
    <row r="494" spans="8:17" x14ac:dyDescent="0.2">
      <c r="H494" s="13" t="str">
        <f>GARCH!AK496</f>
        <v>06/02/2025 16:00:00</v>
      </c>
      <c r="I494" s="8">
        <f>GARCH!C496</f>
        <v>3.2210296482183117E-3</v>
      </c>
      <c r="J494" s="8">
        <f>GARCH!Q496</f>
        <v>-7.1501501775604517E-3</v>
      </c>
      <c r="K494" s="8">
        <f>GARCH!J496</f>
        <v>1.1200117079536328E-2</v>
      </c>
      <c r="L494" s="8">
        <f>GARCH!X496</f>
        <v>-3.6862626219114395E-3</v>
      </c>
      <c r="M494" s="8">
        <f>GARCH!AE496</f>
        <v>1.5351363904127229E-3</v>
      </c>
      <c r="N494" s="8">
        <f>GARCH!AL496</f>
        <v>-6.4894814001029638E-3</v>
      </c>
      <c r="O494" s="34">
        <f t="shared" si="9"/>
        <v>-1141.3425678395752</v>
      </c>
      <c r="Q494" s="30"/>
    </row>
    <row r="495" spans="8:17" x14ac:dyDescent="0.2">
      <c r="H495" s="13" t="str">
        <f>GARCH!AK497</f>
        <v>07/02/2025 16:00:00</v>
      </c>
      <c r="I495" s="8">
        <f>GARCH!C497</f>
        <v>-2.4260710332889599E-2</v>
      </c>
      <c r="J495" s="8">
        <f>GARCH!Q497</f>
        <v>4.728762259759889E-3</v>
      </c>
      <c r="K495" s="8">
        <f>GARCH!J497</f>
        <v>-4.137519081346349E-2</v>
      </c>
      <c r="L495" s="8">
        <f>GARCH!X497</f>
        <v>-4.1042479541869868E-4</v>
      </c>
      <c r="M495" s="8">
        <f>GARCH!AE497</f>
        <v>-7.80597108251555E-3</v>
      </c>
      <c r="N495" s="8">
        <f>GARCH!AL497</f>
        <v>-6.4673080514885996E-3</v>
      </c>
      <c r="O495" s="34">
        <f t="shared" si="9"/>
        <v>-62992.36901334671</v>
      </c>
      <c r="Q495" s="30"/>
    </row>
    <row r="496" spans="8:17" x14ac:dyDescent="0.2">
      <c r="H496" s="13" t="str">
        <f>GARCH!AK498</f>
        <v>10/02/2025 16:00:00</v>
      </c>
      <c r="I496" s="8">
        <f>GARCH!C498</f>
        <v>8.7858021493861051E-5</v>
      </c>
      <c r="J496" s="8">
        <f>GARCH!Q498</f>
        <v>2.0429388477027438E-2</v>
      </c>
      <c r="K496" s="8">
        <f>GARCH!J498</f>
        <v>1.7262320536553234E-2</v>
      </c>
      <c r="L496" s="8">
        <f>GARCH!X498</f>
        <v>6.8801282253680318E-2</v>
      </c>
      <c r="M496" s="8">
        <f>GARCH!AE498</f>
        <v>4.8571321470198625E-3</v>
      </c>
      <c r="N496" s="8">
        <f>GARCH!AL498</f>
        <v>3.8128807246824908E-2</v>
      </c>
      <c r="O496" s="34">
        <f t="shared" si="9"/>
        <v>124638.990568833</v>
      </c>
      <c r="Q496" s="30"/>
    </row>
    <row r="497" spans="8:35" x14ac:dyDescent="0.2">
      <c r="H497" s="13" t="str">
        <f>GARCH!AK499</f>
        <v>11/02/2025 16:00:00</v>
      </c>
      <c r="I497" s="8">
        <f>GARCH!C499</f>
        <v>2.1596859130101596E-2</v>
      </c>
      <c r="J497" s="8">
        <f>GARCH!Q499</f>
        <v>1.0663872965428704E-2</v>
      </c>
      <c r="K497" s="8">
        <f>GARCH!J499</f>
        <v>-1.631251703217151E-3</v>
      </c>
      <c r="L497" s="8">
        <f>GARCH!X499</f>
        <v>-1.917913898221564E-3</v>
      </c>
      <c r="M497" s="8">
        <f>GARCH!AE499</f>
        <v>-1.3979952550704602E-3</v>
      </c>
      <c r="N497" s="8">
        <f>GARCH!AL499</f>
        <v>-2.5968944886708131E-2</v>
      </c>
      <c r="O497" s="34">
        <f t="shared" si="9"/>
        <v>1120.5219602608304</v>
      </c>
      <c r="Q497" s="30"/>
    </row>
    <row r="498" spans="8:35" x14ac:dyDescent="0.2">
      <c r="H498" s="13" t="str">
        <f>GARCH!AK500</f>
        <v>12/02/2025 16:00:00</v>
      </c>
      <c r="I498" s="8">
        <f>GARCH!C500</f>
        <v>1.810524652359782E-2</v>
      </c>
      <c r="J498" s="8">
        <f>GARCH!Q500</f>
        <v>-1.6264685881120327E-2</v>
      </c>
      <c r="K498" s="8">
        <f>GARCH!J500</f>
        <v>-1.6591599818817578E-2</v>
      </c>
      <c r="L498" s="8">
        <f>GARCH!X500</f>
        <v>-2.4092869262531229E-2</v>
      </c>
      <c r="M498" s="8">
        <f>GARCH!AE500</f>
        <v>-1.7710085940211463E-4</v>
      </c>
      <c r="N498" s="8">
        <f>GARCH!AL500</f>
        <v>7.0132936662793937E-4</v>
      </c>
      <c r="O498" s="34">
        <f t="shared" si="9"/>
        <v>-31933.066609704576</v>
      </c>
      <c r="Q498" s="30"/>
    </row>
    <row r="499" spans="8:35" x14ac:dyDescent="0.2">
      <c r="H499" s="13" t="str">
        <f>GARCH!AK501</f>
        <v>13/02/2025 16:00:00</v>
      </c>
      <c r="I499" s="8">
        <f>GARCH!C501</f>
        <v>1.9482221545508639E-2</v>
      </c>
      <c r="J499" s="8">
        <f>GARCH!Q501</f>
        <v>6.3067330476854642E-3</v>
      </c>
      <c r="K499" s="8">
        <f>GARCH!J501</f>
        <v>6.2704320409103717E-3</v>
      </c>
      <c r="L499" s="8">
        <f>GARCH!X501</f>
        <v>4.3171181649834826E-3</v>
      </c>
      <c r="M499" s="8">
        <f>GARCH!AE501</f>
        <v>3.0241156293629688E-3</v>
      </c>
      <c r="N499" s="8">
        <f>GARCH!AL501</f>
        <v>-7.3886053154599519E-3</v>
      </c>
      <c r="O499" s="34">
        <f t="shared" si="9"/>
        <v>26676.679260825811</v>
      </c>
      <c r="Q499" s="30"/>
    </row>
    <row r="500" spans="8:35" x14ac:dyDescent="0.2">
      <c r="H500" s="13" t="str">
        <f>GARCH!AK502</f>
        <v>14/02/2025 16:00:00</v>
      </c>
      <c r="I500" s="8">
        <f>GARCH!C502</f>
        <v>1.2630534273072785E-2</v>
      </c>
      <c r="J500" s="8">
        <f>GARCH!Q502</f>
        <v>-3.4702174790071059E-3</v>
      </c>
      <c r="K500" s="8">
        <f>GARCH!J502</f>
        <v>-7.3630656147912936E-3</v>
      </c>
      <c r="L500" s="8">
        <f>GARCH!X502</f>
        <v>1.2067098548395275E-2</v>
      </c>
      <c r="M500" s="8">
        <f>GARCH!AE502</f>
        <v>-2.740769307427721E-3</v>
      </c>
      <c r="N500" s="8">
        <f>GARCH!AL502</f>
        <v>1.8480463605677729E-2</v>
      </c>
      <c r="O500" s="34">
        <f t="shared" si="9"/>
        <v>24670.036688266391</v>
      </c>
      <c r="Q500" s="30"/>
    </row>
    <row r="501" spans="8:35" x14ac:dyDescent="0.2">
      <c r="H501" s="13" t="str">
        <f>GARCH!AK503</f>
        <v>18/02/2025 16:00:00</v>
      </c>
      <c r="I501" s="8">
        <f>GARCH!C503</f>
        <v>-5.3162125283384893E-4</v>
      </c>
      <c r="J501" s="8">
        <f>GARCH!Q503</f>
        <v>5.2648596732809789E-3</v>
      </c>
      <c r="K501" s="8">
        <f>GARCH!J503</f>
        <v>-8.9166690089123157E-3</v>
      </c>
      <c r="L501" s="8">
        <f>GARCH!X503</f>
        <v>5.201851017102168E-2</v>
      </c>
      <c r="M501" s="8">
        <f>GARCH!AE503</f>
        <v>6.7939239768515661E-3</v>
      </c>
      <c r="N501" s="8">
        <f>GARCH!AL503</f>
        <v>2.5821935539235466E-2</v>
      </c>
      <c r="O501" s="34">
        <f t="shared" si="9"/>
        <v>67042.449248869598</v>
      </c>
      <c r="Q501" s="30"/>
    </row>
    <row r="502" spans="8:35" x14ac:dyDescent="0.2">
      <c r="H502" s="13" t="str">
        <f>GARCH!AK504</f>
        <v>19/02/2025 16:00:00</v>
      </c>
      <c r="I502" s="8">
        <f>GARCH!C504</f>
        <v>1.6348554750960618E-3</v>
      </c>
      <c r="J502" s="8">
        <f>GARCH!Q504</f>
        <v>6.8285788174022562E-3</v>
      </c>
      <c r="K502" s="8">
        <f>GARCH!J504</f>
        <v>-8.824567601914891E-5</v>
      </c>
      <c r="L502" s="8">
        <f>GARCH!X504</f>
        <v>-7.5583362869714385E-3</v>
      </c>
      <c r="M502" s="8">
        <f>GARCH!AE504</f>
        <v>-1.9347292758508202E-4</v>
      </c>
      <c r="N502" s="8">
        <f>GARCH!AL504</f>
        <v>-1.2143458816900852E-2</v>
      </c>
      <c r="O502" s="34">
        <f t="shared" si="9"/>
        <v>-9600.0661791485018</v>
      </c>
      <c r="Q502" s="30"/>
    </row>
    <row r="503" spans="8:35" x14ac:dyDescent="0.2">
      <c r="H503" s="13" t="str">
        <f>GARCH!AK505</f>
        <v>20/02/2025 16:00:00</v>
      </c>
      <c r="I503" s="8">
        <f>GARCH!C505</f>
        <v>3.9127826565687213E-3</v>
      </c>
      <c r="J503" s="8">
        <f>GARCH!Q505</f>
        <v>9.8728730558212494E-3</v>
      </c>
      <c r="K503" s="8">
        <f>GARCH!J505</f>
        <v>-1.6685221679343602E-2</v>
      </c>
      <c r="L503" s="8">
        <f>GARCH!X505</f>
        <v>-2.7795811465927277E-3</v>
      </c>
      <c r="M503" s="8">
        <f>GARCH!AE505</f>
        <v>-9.2244729797130633E-3</v>
      </c>
      <c r="N503" s="8">
        <f>GARCH!AL505</f>
        <v>-3.8826598020561806E-2</v>
      </c>
      <c r="O503" s="34">
        <f t="shared" si="9"/>
        <v>-44775.181761517691</v>
      </c>
      <c r="Q503" s="30"/>
    </row>
    <row r="504" spans="8:35" x14ac:dyDescent="0.2">
      <c r="H504" s="13" t="str">
        <f>GARCH!AK506</f>
        <v>21/02/2025 16:00:00</v>
      </c>
      <c r="I504" s="8">
        <f>GARCH!C506</f>
        <v>-1.1396476466492649E-3</v>
      </c>
      <c r="J504" s="8">
        <f>GARCH!Q506</f>
        <v>-1.1846453196654078E-2</v>
      </c>
      <c r="K504" s="8">
        <f>GARCH!J506</f>
        <v>-2.8673515831262143E-2</v>
      </c>
      <c r="L504" s="8">
        <f>GARCH!X506</f>
        <v>-3.7048274089177734E-2</v>
      </c>
      <c r="M504" s="8">
        <f>GARCH!AE506</f>
        <v>-1.0296399817742923E-2</v>
      </c>
      <c r="N504" s="8">
        <f>GARCH!AL506</f>
        <v>-8.4177242275605454E-2</v>
      </c>
      <c r="O504" s="34">
        <f t="shared" si="9"/>
        <v>-144317.94404757631</v>
      </c>
      <c r="Q504" s="30"/>
    </row>
    <row r="505" spans="8:35" x14ac:dyDescent="0.2">
      <c r="H505" s="13" t="str">
        <f>GARCH!AK507</f>
        <v>24/02/2025 16:00:00</v>
      </c>
      <c r="I505" s="8">
        <f>GARCH!C507</f>
        <v>6.2925205093107527E-3</v>
      </c>
      <c r="J505" s="8">
        <f>GARCH!Q507</f>
        <v>6.1624666924454622E-3</v>
      </c>
      <c r="K505" s="8">
        <f>GARCH!J507</f>
        <v>-1.8030258524674245E-2</v>
      </c>
      <c r="L505" s="8">
        <f>GARCH!X507</f>
        <v>-5.7668279756260987E-2</v>
      </c>
      <c r="M505" s="8">
        <f>GARCH!AE507</f>
        <v>2.6690327619644061E-3</v>
      </c>
      <c r="N505" s="8">
        <f>GARCH!AL507</f>
        <v>-6.058067678287566E-2</v>
      </c>
      <c r="O505" s="34">
        <f t="shared" si="9"/>
        <v>-100962.66258340856</v>
      </c>
      <c r="Q505" s="30"/>
    </row>
    <row r="506" spans="8:35" x14ac:dyDescent="0.2">
      <c r="H506" s="13" t="str">
        <f>GARCH!AK508</f>
        <v>25/02/2025 16:00:00</v>
      </c>
      <c r="I506" s="8">
        <f>GARCH!C508</f>
        <v>-2.4284615815310331E-4</v>
      </c>
      <c r="J506" s="8">
        <f>GARCH!Q508</f>
        <v>-9.3538908603319135E-3</v>
      </c>
      <c r="K506" s="8">
        <f>GARCH!J508</f>
        <v>4.2302179193021692E-4</v>
      </c>
      <c r="L506" s="8">
        <f>GARCH!X508</f>
        <v>1.0194720018455248E-3</v>
      </c>
      <c r="M506" s="8">
        <f>GARCH!AE508</f>
        <v>8.9579684177043175E-3</v>
      </c>
      <c r="N506" s="8">
        <f>GARCH!AL508</f>
        <v>-1.2819001545293742E-2</v>
      </c>
      <c r="O506" s="34">
        <f t="shared" si="9"/>
        <v>-10012.73029358225</v>
      </c>
      <c r="Q506" s="30"/>
    </row>
    <row r="507" spans="8:35" x14ac:dyDescent="0.2">
      <c r="H507" s="13" t="str">
        <f>GARCH!AK509</f>
        <v>26/02/2025 16:00:00</v>
      </c>
      <c r="I507" s="8">
        <f>GARCH!C509</f>
        <v>-2.7412467370684025E-2</v>
      </c>
      <c r="J507" s="8">
        <f>GARCH!Q509</f>
        <v>-8.2167621107398468E-3</v>
      </c>
      <c r="K507" s="8">
        <f>GARCH!J509</f>
        <v>7.2574355764967076E-3</v>
      </c>
      <c r="L507" s="8">
        <f>GARCH!X509</f>
        <v>2.1970046222853153E-2</v>
      </c>
      <c r="M507" s="8">
        <f>GARCH!AE509</f>
        <v>-4.9053684073665903E-3</v>
      </c>
      <c r="N507" s="8">
        <f>GARCH!AL509</f>
        <v>2.1817686445470195E-2</v>
      </c>
      <c r="O507" s="34">
        <f t="shared" si="9"/>
        <v>8758.808630024665</v>
      </c>
      <c r="Q507" s="30"/>
    </row>
    <row r="508" spans="8:35" x14ac:dyDescent="0.2">
      <c r="H508" s="13" t="str">
        <f>GARCH!AK510</f>
        <v>27/02/2025 16:00:00</v>
      </c>
      <c r="I508" s="8">
        <f>GARCH!C510</f>
        <v>-1.2812636024009335E-2</v>
      </c>
      <c r="J508" s="8">
        <f>GARCH!Q510</f>
        <v>9.8137473426702041E-3</v>
      </c>
      <c r="K508" s="8">
        <f>GARCH!J510</f>
        <v>-2.6520734652080394E-2</v>
      </c>
      <c r="L508" s="8">
        <f>GARCH!X510</f>
        <v>-3.9858875268110522E-2</v>
      </c>
      <c r="M508" s="8">
        <f>GARCH!AE510</f>
        <v>6.3050231515216649E-3</v>
      </c>
      <c r="N508" s="8">
        <f>GARCH!AL510</f>
        <v>-7.8519966445618899E-2</v>
      </c>
      <c r="O508" s="34">
        <f t="shared" si="9"/>
        <v>-117994.53491302271</v>
      </c>
      <c r="Q508" s="30"/>
    </row>
    <row r="509" spans="8:35" x14ac:dyDescent="0.2">
      <c r="H509" s="13" t="str">
        <f>GARCH!AK511</f>
        <v>28/02/2025 16:00:00</v>
      </c>
      <c r="I509" s="8">
        <f>GARCH!C511</f>
        <v>1.8951187029484631E-2</v>
      </c>
      <c r="J509" s="8">
        <f>GARCH!Q511</f>
        <v>1.2369722249777941E-2</v>
      </c>
      <c r="K509" s="8">
        <f>GARCH!J511</f>
        <v>1.6816699567788553E-2</v>
      </c>
      <c r="L509" s="8">
        <f>GARCH!X511</f>
        <v>1.503168424447752E-2</v>
      </c>
      <c r="M509" s="8">
        <f>GARCH!AE511</f>
        <v>2.0138614048689201E-2</v>
      </c>
      <c r="N509" s="8">
        <f>GARCH!AL511</f>
        <v>3.2381247187345977E-3</v>
      </c>
      <c r="O509" s="34">
        <f t="shared" si="9"/>
        <v>72121.693215793712</v>
      </c>
      <c r="Q509" s="30"/>
    </row>
    <row r="510" spans="8:35" x14ac:dyDescent="0.2">
      <c r="H510" s="13" t="str">
        <f>GARCH!AK512</f>
        <v>-</v>
      </c>
      <c r="I510" t="str">
        <f>GARCH!AL512</f>
        <v>-</v>
      </c>
      <c r="K510" t="s">
        <v>523</v>
      </c>
      <c r="L510" t="s">
        <v>523</v>
      </c>
      <c r="M510" t="s">
        <v>523</v>
      </c>
      <c r="N510" t="s">
        <v>523</v>
      </c>
      <c r="O510" s="18" t="s">
        <v>523</v>
      </c>
      <c r="P510" t="s">
        <v>523</v>
      </c>
      <c r="Q510" t="s">
        <v>523</v>
      </c>
      <c r="R510" t="s">
        <v>523</v>
      </c>
      <c r="S510" t="s">
        <v>523</v>
      </c>
      <c r="T510" t="s">
        <v>523</v>
      </c>
      <c r="U510" t="s">
        <v>523</v>
      </c>
      <c r="V510" t="s">
        <v>523</v>
      </c>
      <c r="W510" t="s">
        <v>523</v>
      </c>
      <c r="X510" t="s">
        <v>523</v>
      </c>
      <c r="Y510" t="s">
        <v>523</v>
      </c>
      <c r="Z510">
        <f>GARCH!BC512</f>
        <v>0</v>
      </c>
      <c r="AA510">
        <f>GARCH!BD512</f>
        <v>0</v>
      </c>
      <c r="AB510">
        <f>GARCH!BE512</f>
        <v>0</v>
      </c>
      <c r="AC510">
        <f>GARCH!BF512</f>
        <v>0</v>
      </c>
      <c r="AD510">
        <f>GARCH!BG512</f>
        <v>0</v>
      </c>
      <c r="AE510">
        <f>GARCH!BH512</f>
        <v>0</v>
      </c>
      <c r="AF510">
        <f>GARCH!BI512</f>
        <v>0</v>
      </c>
      <c r="AG510">
        <f>GARCH!BJ512</f>
        <v>0</v>
      </c>
      <c r="AH510">
        <f>GARCH!BK512</f>
        <v>0</v>
      </c>
      <c r="AI510">
        <f>GARCH!BL512</f>
        <v>0</v>
      </c>
    </row>
    <row r="511" spans="8:35" ht="16" thickBot="1" x14ac:dyDescent="0.25">
      <c r="H511" s="14" t="str">
        <f>GARCH!AK513</f>
        <v>-</v>
      </c>
      <c r="I511" s="19"/>
      <c r="J511" s="19"/>
      <c r="K511" s="19"/>
      <c r="L511" s="19"/>
      <c r="M511" s="19"/>
      <c r="N511" s="19"/>
      <c r="O511" s="20"/>
    </row>
  </sheetData>
  <sortState xmlns:xlrd2="http://schemas.microsoft.com/office/spreadsheetml/2017/richdata2" ref="Q8:Q509">
    <sortCondition ref="Q8:Q50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17FF-D304-47D4-9E73-B8D1467F3E37}">
  <dimension ref="A1:J525"/>
  <sheetViews>
    <sheetView zoomScale="86" workbookViewId="0"/>
  </sheetViews>
  <sheetFormatPr baseColWidth="10" defaultColWidth="8.83203125" defaultRowHeight="15" x14ac:dyDescent="0.2"/>
  <cols>
    <col min="2" max="2" width="10.5" customWidth="1"/>
    <col min="3" max="3" width="12.6640625" customWidth="1"/>
    <col min="5" max="5" width="12.33203125" customWidth="1"/>
    <col min="6" max="6" width="19.1640625" customWidth="1"/>
    <col min="10" max="10" width="13.33203125" customWidth="1"/>
  </cols>
  <sheetData>
    <row r="1" spans="1:10" x14ac:dyDescent="0.2">
      <c r="A1" s="15" t="s">
        <v>526</v>
      </c>
      <c r="B1" s="16"/>
      <c r="C1" s="16"/>
      <c r="D1" s="16" t="s">
        <v>569</v>
      </c>
      <c r="E1" s="16"/>
      <c r="F1" s="16">
        <f>E507</f>
        <v>502</v>
      </c>
      <c r="G1" s="16"/>
      <c r="H1" s="16"/>
      <c r="I1" s="16" t="s">
        <v>570</v>
      </c>
      <c r="J1" s="35">
        <f>SUM(F6:F29)/24</f>
        <v>-124749.65154560551</v>
      </c>
    </row>
    <row r="2" spans="1:10" ht="16" thickBot="1" x14ac:dyDescent="0.25">
      <c r="A2" s="14" t="s">
        <v>555</v>
      </c>
      <c r="B2" s="19"/>
      <c r="C2" s="32">
        <f>'Historical VAR '!D6</f>
        <v>0.95</v>
      </c>
      <c r="D2" s="19"/>
      <c r="E2" s="19"/>
      <c r="F2" s="19" t="s">
        <v>571</v>
      </c>
      <c r="G2" s="36">
        <f>F1*(1-C2)</f>
        <v>25.100000000000023</v>
      </c>
      <c r="H2" s="19"/>
      <c r="I2" s="19"/>
      <c r="J2" s="20"/>
    </row>
    <row r="5" spans="1:10" x14ac:dyDescent="0.2">
      <c r="E5" t="s">
        <v>572</v>
      </c>
    </row>
    <row r="6" spans="1:10" x14ac:dyDescent="0.2">
      <c r="E6">
        <f>1</f>
        <v>1</v>
      </c>
      <c r="F6" s="30">
        <f>'Historical VAR '!O365</f>
        <v>-212072.45243344281</v>
      </c>
    </row>
    <row r="7" spans="1:10" x14ac:dyDescent="0.2">
      <c r="E7">
        <f>E6+1</f>
        <v>2</v>
      </c>
      <c r="F7" s="30">
        <f>'Historical VAR '!O366</f>
        <v>-191525.42904090829</v>
      </c>
    </row>
    <row r="8" spans="1:10" x14ac:dyDescent="0.2">
      <c r="E8">
        <f t="shared" ref="E8:E71" si="0">E7+1</f>
        <v>3</v>
      </c>
      <c r="F8" s="30">
        <f>'Historical VAR '!O486</f>
        <v>-174508.28011504959</v>
      </c>
    </row>
    <row r="9" spans="1:10" x14ac:dyDescent="0.2">
      <c r="E9">
        <f t="shared" si="0"/>
        <v>4</v>
      </c>
      <c r="F9" s="30">
        <f>'Historical VAR '!O387</f>
        <v>-171592.31248540111</v>
      </c>
    </row>
    <row r="10" spans="1:10" x14ac:dyDescent="0.2">
      <c r="E10">
        <f t="shared" si="0"/>
        <v>5</v>
      </c>
      <c r="F10" s="30">
        <f>'Historical VAR '!O174</f>
        <v>-163669.34589329603</v>
      </c>
    </row>
    <row r="11" spans="1:10" x14ac:dyDescent="0.2">
      <c r="E11">
        <f t="shared" si="0"/>
        <v>6</v>
      </c>
      <c r="F11" s="30">
        <f>'Historical VAR '!O354</f>
        <v>-148028.58804944271</v>
      </c>
    </row>
    <row r="12" spans="1:10" x14ac:dyDescent="0.2">
      <c r="E12">
        <f t="shared" si="0"/>
        <v>7</v>
      </c>
      <c r="F12" s="30">
        <f>'Historical VAR '!O504</f>
        <v>-144317.94404757631</v>
      </c>
    </row>
    <row r="13" spans="1:10" x14ac:dyDescent="0.2">
      <c r="E13">
        <f t="shared" si="0"/>
        <v>8</v>
      </c>
      <c r="F13" s="30">
        <f>'Historical VAR '!O462</f>
        <v>-142796.28602500126</v>
      </c>
    </row>
    <row r="14" spans="1:10" x14ac:dyDescent="0.2">
      <c r="E14">
        <f t="shared" si="0"/>
        <v>9</v>
      </c>
      <c r="F14" s="30">
        <f>'Historical VAR '!O359</f>
        <v>-140562.13269420969</v>
      </c>
    </row>
    <row r="15" spans="1:10" x14ac:dyDescent="0.2">
      <c r="E15">
        <f t="shared" si="0"/>
        <v>10</v>
      </c>
      <c r="F15" s="30">
        <f>'Historical VAR '!O431</f>
        <v>-130968.32397241559</v>
      </c>
    </row>
    <row r="16" spans="1:10" x14ac:dyDescent="0.2">
      <c r="E16">
        <f t="shared" si="0"/>
        <v>11</v>
      </c>
      <c r="F16" s="30">
        <f>'Historical VAR '!O367</f>
        <v>-124216.47890338767</v>
      </c>
    </row>
    <row r="17" spans="5:6" x14ac:dyDescent="0.2">
      <c r="E17">
        <f t="shared" si="0"/>
        <v>12</v>
      </c>
      <c r="F17" s="30">
        <f>'Historical VAR '!O508</f>
        <v>-117994.53491302271</v>
      </c>
    </row>
    <row r="18" spans="5:6" x14ac:dyDescent="0.2">
      <c r="E18">
        <f t="shared" si="0"/>
        <v>13</v>
      </c>
      <c r="F18" s="30">
        <f>'Historical VAR '!O152</f>
        <v>-108160.09434618952</v>
      </c>
    </row>
    <row r="19" spans="5:6" x14ac:dyDescent="0.2">
      <c r="E19">
        <f t="shared" si="0"/>
        <v>14</v>
      </c>
      <c r="F19" s="30">
        <f>'Historical VAR '!O505</f>
        <v>-100962.66258340856</v>
      </c>
    </row>
    <row r="20" spans="5:6" x14ac:dyDescent="0.2">
      <c r="E20">
        <f t="shared" si="0"/>
        <v>15</v>
      </c>
      <c r="F20" s="30">
        <f>'Historical VAR '!O123</f>
        <v>-96918.612522057898</v>
      </c>
    </row>
    <row r="21" spans="5:6" x14ac:dyDescent="0.2">
      <c r="E21">
        <f t="shared" si="0"/>
        <v>16</v>
      </c>
      <c r="F21" s="30">
        <f>'Historical VAR '!O173</f>
        <v>-96374.589534381506</v>
      </c>
    </row>
    <row r="22" spans="5:6" x14ac:dyDescent="0.2">
      <c r="E22">
        <f t="shared" si="0"/>
        <v>17</v>
      </c>
      <c r="F22" s="30">
        <f>'Historical VAR '!O130</f>
        <v>-95012.68893869048</v>
      </c>
    </row>
    <row r="23" spans="5:6" x14ac:dyDescent="0.2">
      <c r="E23">
        <f t="shared" si="0"/>
        <v>18</v>
      </c>
      <c r="F23" s="30">
        <f>'Historical VAR '!O290</f>
        <v>-93616.052919967755</v>
      </c>
    </row>
    <row r="24" spans="5:6" x14ac:dyDescent="0.2">
      <c r="E24">
        <f t="shared" si="0"/>
        <v>19</v>
      </c>
      <c r="F24" s="30">
        <f>'Historical VAR '!O390</f>
        <v>-92161.068602042069</v>
      </c>
    </row>
    <row r="25" spans="5:6" x14ac:dyDescent="0.2">
      <c r="E25">
        <f t="shared" si="0"/>
        <v>20</v>
      </c>
      <c r="F25" s="30">
        <f>'Historical VAR '!O149</f>
        <v>-91137.169124557622</v>
      </c>
    </row>
    <row r="26" spans="5:6" x14ac:dyDescent="0.2">
      <c r="E26">
        <f t="shared" si="0"/>
        <v>21</v>
      </c>
      <c r="F26" s="30">
        <f>'Historical VAR '!O23</f>
        <v>-90493.256713269802</v>
      </c>
    </row>
    <row r="27" spans="5:6" x14ac:dyDescent="0.2">
      <c r="E27">
        <f t="shared" si="0"/>
        <v>22</v>
      </c>
      <c r="F27" s="30">
        <f>'Historical VAR '!O360</f>
        <v>-89736.737927118782</v>
      </c>
    </row>
    <row r="28" spans="5:6" x14ac:dyDescent="0.2">
      <c r="E28">
        <f t="shared" si="0"/>
        <v>23</v>
      </c>
      <c r="F28" s="30">
        <f>'Historical VAR '!O212</f>
        <v>-89528.252457985363</v>
      </c>
    </row>
    <row r="29" spans="5:6" x14ac:dyDescent="0.2">
      <c r="E29">
        <f t="shared" si="0"/>
        <v>24</v>
      </c>
      <c r="F29" s="30">
        <f>'Historical VAR '!O46</f>
        <v>-87638.342851709196</v>
      </c>
    </row>
    <row r="30" spans="5:6" x14ac:dyDescent="0.2">
      <c r="E30">
        <f t="shared" si="0"/>
        <v>25</v>
      </c>
      <c r="F30" s="30">
        <f>'Historical VAR '!O219</f>
        <v>-84885.835175474218</v>
      </c>
    </row>
    <row r="31" spans="5:6" x14ac:dyDescent="0.2">
      <c r="E31">
        <f t="shared" si="0"/>
        <v>26</v>
      </c>
      <c r="F31" s="30">
        <f>'Historical VAR '!O477</f>
        <v>-82807.954478755011</v>
      </c>
    </row>
    <row r="32" spans="5:6" x14ac:dyDescent="0.2">
      <c r="E32">
        <f t="shared" si="0"/>
        <v>27</v>
      </c>
      <c r="F32" s="30">
        <f>'Historical VAR '!O15</f>
        <v>-81527.77497814894</v>
      </c>
    </row>
    <row r="33" spans="5:6" x14ac:dyDescent="0.2">
      <c r="E33">
        <f t="shared" si="0"/>
        <v>28</v>
      </c>
      <c r="F33" s="30">
        <f>'Historical VAR '!O490</f>
        <v>-81223.119729476079</v>
      </c>
    </row>
    <row r="34" spans="5:6" x14ac:dyDescent="0.2">
      <c r="E34">
        <f t="shared" si="0"/>
        <v>29</v>
      </c>
      <c r="F34" s="30">
        <f>'Historical VAR '!O301</f>
        <v>-80128.901314974879</v>
      </c>
    </row>
    <row r="35" spans="5:6" x14ac:dyDescent="0.2">
      <c r="E35">
        <f t="shared" si="0"/>
        <v>30</v>
      </c>
      <c r="F35" s="30">
        <f>'Historical VAR '!O429</f>
        <v>-79761.342626009093</v>
      </c>
    </row>
    <row r="36" spans="5:6" x14ac:dyDescent="0.2">
      <c r="E36">
        <f t="shared" si="0"/>
        <v>31</v>
      </c>
      <c r="F36" s="30">
        <f>'Historical VAR '!O114</f>
        <v>-78863.697116054711</v>
      </c>
    </row>
    <row r="37" spans="5:6" x14ac:dyDescent="0.2">
      <c r="E37">
        <f t="shared" si="0"/>
        <v>32</v>
      </c>
      <c r="F37" s="30">
        <f>'Historical VAR '!O437</f>
        <v>-73642.40800422139</v>
      </c>
    </row>
    <row r="38" spans="5:6" x14ac:dyDescent="0.2">
      <c r="E38">
        <f t="shared" si="0"/>
        <v>33</v>
      </c>
      <c r="F38" s="30">
        <f>'Historical VAR '!O411</f>
        <v>-72992.130826268389</v>
      </c>
    </row>
    <row r="39" spans="5:6" x14ac:dyDescent="0.2">
      <c r="E39">
        <f t="shared" si="0"/>
        <v>34</v>
      </c>
      <c r="F39" s="30">
        <f>'Historical VAR '!O170</f>
        <v>-72277.602292353506</v>
      </c>
    </row>
    <row r="40" spans="5:6" x14ac:dyDescent="0.2">
      <c r="E40">
        <f t="shared" si="0"/>
        <v>35</v>
      </c>
      <c r="F40" s="30">
        <f>'Historical VAR '!O283</f>
        <v>-71972.629353201104</v>
      </c>
    </row>
    <row r="41" spans="5:6" x14ac:dyDescent="0.2">
      <c r="E41">
        <f t="shared" si="0"/>
        <v>36</v>
      </c>
      <c r="F41" s="30">
        <f>'Historical VAR '!O350</f>
        <v>-69162.957750767324</v>
      </c>
    </row>
    <row r="42" spans="5:6" x14ac:dyDescent="0.2">
      <c r="E42">
        <f t="shared" si="0"/>
        <v>37</v>
      </c>
      <c r="F42" s="30">
        <f>'Historical VAR '!O248</f>
        <v>-65770.247496843294</v>
      </c>
    </row>
    <row r="43" spans="5:6" x14ac:dyDescent="0.2">
      <c r="E43">
        <f t="shared" si="0"/>
        <v>38</v>
      </c>
      <c r="F43" s="30">
        <f>'Historical VAR '!O448</f>
        <v>-65336.699676069467</v>
      </c>
    </row>
    <row r="44" spans="5:6" x14ac:dyDescent="0.2">
      <c r="E44">
        <f t="shared" si="0"/>
        <v>39</v>
      </c>
      <c r="F44" s="30">
        <f>'Historical VAR '!O14</f>
        <v>-63737.300699323248</v>
      </c>
    </row>
    <row r="45" spans="5:6" x14ac:dyDescent="0.2">
      <c r="E45">
        <f t="shared" si="0"/>
        <v>40</v>
      </c>
      <c r="F45" s="30">
        <f>'Historical VAR '!O342</f>
        <v>-63544.326011968893</v>
      </c>
    </row>
    <row r="46" spans="5:6" x14ac:dyDescent="0.2">
      <c r="E46">
        <f t="shared" si="0"/>
        <v>41</v>
      </c>
      <c r="F46" s="30">
        <f>'Historical VAR '!O495</f>
        <v>-62992.36901334671</v>
      </c>
    </row>
    <row r="47" spans="5:6" x14ac:dyDescent="0.2">
      <c r="E47">
        <f t="shared" si="0"/>
        <v>42</v>
      </c>
      <c r="F47" s="30">
        <f>'Historical VAR '!O313</f>
        <v>-62701.515397282914</v>
      </c>
    </row>
    <row r="48" spans="5:6" x14ac:dyDescent="0.2">
      <c r="E48">
        <f t="shared" si="0"/>
        <v>43</v>
      </c>
      <c r="F48" s="30">
        <f>'Historical VAR '!O18</f>
        <v>-62422.740368710409</v>
      </c>
    </row>
    <row r="49" spans="5:6" x14ac:dyDescent="0.2">
      <c r="E49">
        <f t="shared" si="0"/>
        <v>44</v>
      </c>
      <c r="F49" s="30">
        <f>'Historical VAR '!O12</f>
        <v>-60921.837556090803</v>
      </c>
    </row>
    <row r="50" spans="5:6" x14ac:dyDescent="0.2">
      <c r="E50">
        <f t="shared" si="0"/>
        <v>45</v>
      </c>
      <c r="F50" s="30">
        <f>'Historical VAR '!O294</f>
        <v>-59597.654291501298</v>
      </c>
    </row>
    <row r="51" spans="5:6" x14ac:dyDescent="0.2">
      <c r="E51">
        <f t="shared" si="0"/>
        <v>46</v>
      </c>
      <c r="F51" s="30">
        <f>'Historical VAR '!O84</f>
        <v>-57473.006033291298</v>
      </c>
    </row>
    <row r="52" spans="5:6" x14ac:dyDescent="0.2">
      <c r="E52">
        <f t="shared" si="0"/>
        <v>47</v>
      </c>
      <c r="F52" s="30">
        <f>'Historical VAR '!O440</f>
        <v>-56800.400988631729</v>
      </c>
    </row>
    <row r="53" spans="5:6" x14ac:dyDescent="0.2">
      <c r="E53">
        <f t="shared" si="0"/>
        <v>48</v>
      </c>
      <c r="F53" s="30">
        <f>'Historical VAR '!O202</f>
        <v>-56797.195255213068</v>
      </c>
    </row>
    <row r="54" spans="5:6" x14ac:dyDescent="0.2">
      <c r="E54">
        <f t="shared" si="0"/>
        <v>49</v>
      </c>
      <c r="F54" s="30">
        <f>'Historical VAR '!O157</f>
        <v>-56474.010110227486</v>
      </c>
    </row>
    <row r="55" spans="5:6" x14ac:dyDescent="0.2">
      <c r="E55">
        <f t="shared" si="0"/>
        <v>50</v>
      </c>
      <c r="F55" s="30">
        <f>'Historical VAR '!O423</f>
        <v>-55831.052688042386</v>
      </c>
    </row>
    <row r="56" spans="5:6" x14ac:dyDescent="0.2">
      <c r="E56">
        <f t="shared" si="0"/>
        <v>51</v>
      </c>
      <c r="F56" s="30">
        <f>'Historical VAR '!O239</f>
        <v>-55782.034457074617</v>
      </c>
    </row>
    <row r="57" spans="5:6" x14ac:dyDescent="0.2">
      <c r="E57">
        <f t="shared" si="0"/>
        <v>52</v>
      </c>
      <c r="F57" s="30">
        <f>'Historical VAR '!O474</f>
        <v>-55409.171956794642</v>
      </c>
    </row>
    <row r="58" spans="5:6" x14ac:dyDescent="0.2">
      <c r="E58">
        <f t="shared" si="0"/>
        <v>53</v>
      </c>
      <c r="F58" s="30">
        <f>'Historical VAR '!O200</f>
        <v>-55307.169430457776</v>
      </c>
    </row>
    <row r="59" spans="5:6" x14ac:dyDescent="0.2">
      <c r="E59">
        <f t="shared" si="0"/>
        <v>54</v>
      </c>
      <c r="F59" s="30">
        <f>'Historical VAR '!O51</f>
        <v>-54673.815642769601</v>
      </c>
    </row>
    <row r="60" spans="5:6" x14ac:dyDescent="0.2">
      <c r="E60">
        <f t="shared" si="0"/>
        <v>55</v>
      </c>
      <c r="F60" s="30">
        <f>'Historical VAR '!O324</f>
        <v>-54626.708981786185</v>
      </c>
    </row>
    <row r="61" spans="5:6" x14ac:dyDescent="0.2">
      <c r="E61">
        <f t="shared" si="0"/>
        <v>56</v>
      </c>
      <c r="F61" s="30">
        <f>'Historical VAR '!O289</f>
        <v>-52660.353661219466</v>
      </c>
    </row>
    <row r="62" spans="5:6" x14ac:dyDescent="0.2">
      <c r="E62">
        <f t="shared" si="0"/>
        <v>57</v>
      </c>
      <c r="F62" s="30">
        <f>'Historical VAR '!O265</f>
        <v>-52269.139959508335</v>
      </c>
    </row>
    <row r="63" spans="5:6" x14ac:dyDescent="0.2">
      <c r="E63">
        <f t="shared" si="0"/>
        <v>58</v>
      </c>
      <c r="F63" s="30">
        <f>'Historical VAR '!O355</f>
        <v>-52184.962725418402</v>
      </c>
    </row>
    <row r="64" spans="5:6" x14ac:dyDescent="0.2">
      <c r="E64">
        <f t="shared" si="0"/>
        <v>59</v>
      </c>
      <c r="F64" s="30">
        <f>'Historical VAR '!O469</f>
        <v>-52017.957152341725</v>
      </c>
    </row>
    <row r="65" spans="5:6" x14ac:dyDescent="0.2">
      <c r="E65">
        <f t="shared" si="0"/>
        <v>60</v>
      </c>
      <c r="F65" s="30">
        <f>'Historical VAR '!O463</f>
        <v>-50962.68910390939</v>
      </c>
    </row>
    <row r="66" spans="5:6" x14ac:dyDescent="0.2">
      <c r="E66">
        <f t="shared" si="0"/>
        <v>61</v>
      </c>
      <c r="F66" s="30">
        <f>'Historical VAR '!O145</f>
        <v>-50952.035551429733</v>
      </c>
    </row>
    <row r="67" spans="5:6" x14ac:dyDescent="0.2">
      <c r="E67">
        <f t="shared" si="0"/>
        <v>62</v>
      </c>
      <c r="F67" s="30">
        <f>'Historical VAR '!O468</f>
        <v>-50736.44237904792</v>
      </c>
    </row>
    <row r="68" spans="5:6" x14ac:dyDescent="0.2">
      <c r="E68">
        <f t="shared" si="0"/>
        <v>63</v>
      </c>
      <c r="F68" s="30">
        <f>'Historical VAR '!O458</f>
        <v>-50514.45589989228</v>
      </c>
    </row>
    <row r="69" spans="5:6" x14ac:dyDescent="0.2">
      <c r="E69">
        <f t="shared" si="0"/>
        <v>64</v>
      </c>
      <c r="F69" s="30">
        <f>'Historical VAR '!O353</f>
        <v>-50252.825372589083</v>
      </c>
    </row>
    <row r="70" spans="5:6" x14ac:dyDescent="0.2">
      <c r="E70">
        <f t="shared" si="0"/>
        <v>65</v>
      </c>
      <c r="F70" s="30">
        <f>'Historical VAR '!O71</f>
        <v>-49912.341677419601</v>
      </c>
    </row>
    <row r="71" spans="5:6" x14ac:dyDescent="0.2">
      <c r="E71">
        <f t="shared" si="0"/>
        <v>66</v>
      </c>
      <c r="F71" s="30">
        <f>'Historical VAR '!O95</f>
        <v>-49911.746161659503</v>
      </c>
    </row>
    <row r="72" spans="5:6" x14ac:dyDescent="0.2">
      <c r="E72">
        <f t="shared" ref="E72:E135" si="1">E71+1</f>
        <v>67</v>
      </c>
      <c r="F72" s="30">
        <f>'Historical VAR '!O169</f>
        <v>-49891.68044375231</v>
      </c>
    </row>
    <row r="73" spans="5:6" x14ac:dyDescent="0.2">
      <c r="E73">
        <f t="shared" si="1"/>
        <v>68</v>
      </c>
      <c r="F73" s="30">
        <f>'Historical VAR '!O221</f>
        <v>-48837.577137992623</v>
      </c>
    </row>
    <row r="74" spans="5:6" x14ac:dyDescent="0.2">
      <c r="E74">
        <f t="shared" si="1"/>
        <v>69</v>
      </c>
      <c r="F74" s="30">
        <f>'Historical VAR '!O50</f>
        <v>-47890.204589710513</v>
      </c>
    </row>
    <row r="75" spans="5:6" x14ac:dyDescent="0.2">
      <c r="E75">
        <f t="shared" si="1"/>
        <v>70</v>
      </c>
      <c r="F75" s="30">
        <f>'Historical VAR '!O293</f>
        <v>-47278.019605698479</v>
      </c>
    </row>
    <row r="76" spans="5:6" x14ac:dyDescent="0.2">
      <c r="E76">
        <f t="shared" si="1"/>
        <v>71</v>
      </c>
      <c r="F76" s="30">
        <f>'Historical VAR '!O251</f>
        <v>-45775.651731974634</v>
      </c>
    </row>
    <row r="77" spans="5:6" x14ac:dyDescent="0.2">
      <c r="E77">
        <f t="shared" si="1"/>
        <v>72</v>
      </c>
      <c r="F77" s="30">
        <f>'Historical VAR '!O262</f>
        <v>-45387.268047826721</v>
      </c>
    </row>
    <row r="78" spans="5:6" x14ac:dyDescent="0.2">
      <c r="E78">
        <f t="shared" si="1"/>
        <v>73</v>
      </c>
      <c r="F78" s="30">
        <f>'Historical VAR '!O124</f>
        <v>-45380.768578379379</v>
      </c>
    </row>
    <row r="79" spans="5:6" x14ac:dyDescent="0.2">
      <c r="E79">
        <f t="shared" si="1"/>
        <v>74</v>
      </c>
      <c r="F79" s="30">
        <f>'Historical VAR '!O503</f>
        <v>-44775.181761517691</v>
      </c>
    </row>
    <row r="80" spans="5:6" x14ac:dyDescent="0.2">
      <c r="E80">
        <f t="shared" si="1"/>
        <v>75</v>
      </c>
      <c r="F80" s="30">
        <f>'Historical VAR '!O333</f>
        <v>-44433.734028314866</v>
      </c>
    </row>
    <row r="81" spans="5:6" x14ac:dyDescent="0.2">
      <c r="E81">
        <f t="shared" si="1"/>
        <v>76</v>
      </c>
      <c r="F81" s="30">
        <f>'Historical VAR '!O33</f>
        <v>-44311.782890415663</v>
      </c>
    </row>
    <row r="82" spans="5:6" x14ac:dyDescent="0.2">
      <c r="E82">
        <f t="shared" si="1"/>
        <v>77</v>
      </c>
      <c r="F82" s="30">
        <f>'Historical VAR '!O20</f>
        <v>-44096.719132652288</v>
      </c>
    </row>
    <row r="83" spans="5:6" x14ac:dyDescent="0.2">
      <c r="E83">
        <f t="shared" si="1"/>
        <v>78</v>
      </c>
      <c r="F83" s="30">
        <f>'Historical VAR '!O83</f>
        <v>-44046.875738822091</v>
      </c>
    </row>
    <row r="84" spans="5:6" x14ac:dyDescent="0.2">
      <c r="E84">
        <f t="shared" si="1"/>
        <v>79</v>
      </c>
      <c r="F84" s="30">
        <f>'Historical VAR '!O171</f>
        <v>-43884.942273795263</v>
      </c>
    </row>
    <row r="85" spans="5:6" x14ac:dyDescent="0.2">
      <c r="E85">
        <f t="shared" si="1"/>
        <v>80</v>
      </c>
      <c r="F85" s="30">
        <f>'Historical VAR '!O436</f>
        <v>-43830.292541440278</v>
      </c>
    </row>
    <row r="86" spans="5:6" x14ac:dyDescent="0.2">
      <c r="E86">
        <f t="shared" si="1"/>
        <v>81</v>
      </c>
      <c r="F86" s="30">
        <f>'Historical VAR '!O384</f>
        <v>-43672.904823601537</v>
      </c>
    </row>
    <row r="87" spans="5:6" x14ac:dyDescent="0.2">
      <c r="E87">
        <f t="shared" si="1"/>
        <v>82</v>
      </c>
      <c r="F87" s="30">
        <f>'Historical VAR '!O252</f>
        <v>-42455.629715445888</v>
      </c>
    </row>
    <row r="88" spans="5:6" x14ac:dyDescent="0.2">
      <c r="E88">
        <f t="shared" si="1"/>
        <v>83</v>
      </c>
      <c r="F88" s="30">
        <f>'Historical VAR '!O380</f>
        <v>-41984.859119549707</v>
      </c>
    </row>
    <row r="89" spans="5:6" x14ac:dyDescent="0.2">
      <c r="E89">
        <f t="shared" si="1"/>
        <v>84</v>
      </c>
      <c r="F89" s="30">
        <f>'Historical VAR '!O8</f>
        <v>-41049.865146489843</v>
      </c>
    </row>
    <row r="90" spans="5:6" x14ac:dyDescent="0.2">
      <c r="E90">
        <f t="shared" si="1"/>
        <v>85</v>
      </c>
      <c r="F90" s="30">
        <f>'Historical VAR '!O168</f>
        <v>-40733.441292271607</v>
      </c>
    </row>
    <row r="91" spans="5:6" x14ac:dyDescent="0.2">
      <c r="E91">
        <f t="shared" si="1"/>
        <v>86</v>
      </c>
      <c r="F91" s="30">
        <f>'Historical VAR '!O456</f>
        <v>-40477.911823286791</v>
      </c>
    </row>
    <row r="92" spans="5:6" x14ac:dyDescent="0.2">
      <c r="E92">
        <f t="shared" si="1"/>
        <v>87</v>
      </c>
      <c r="F92" s="30">
        <f>'Historical VAR '!O321</f>
        <v>-40233.032305380599</v>
      </c>
    </row>
    <row r="93" spans="5:6" x14ac:dyDescent="0.2">
      <c r="E93">
        <f t="shared" si="1"/>
        <v>88</v>
      </c>
      <c r="F93" s="30">
        <f>'Historical VAR '!O455</f>
        <v>-39882.185949149491</v>
      </c>
    </row>
    <row r="94" spans="5:6" x14ac:dyDescent="0.2">
      <c r="E94">
        <f t="shared" si="1"/>
        <v>89</v>
      </c>
      <c r="F94" s="30">
        <f>'Historical VAR '!O413</f>
        <v>-39507.86419602565</v>
      </c>
    </row>
    <row r="95" spans="5:6" x14ac:dyDescent="0.2">
      <c r="E95">
        <f t="shared" si="1"/>
        <v>90</v>
      </c>
      <c r="F95" s="30">
        <f>'Historical VAR '!O138</f>
        <v>-39465.939499150598</v>
      </c>
    </row>
    <row r="96" spans="5:6" x14ac:dyDescent="0.2">
      <c r="E96">
        <f t="shared" si="1"/>
        <v>91</v>
      </c>
      <c r="F96" s="30">
        <f>'Historical VAR '!O270</f>
        <v>-39076.004115825614</v>
      </c>
    </row>
    <row r="97" spans="5:6" x14ac:dyDescent="0.2">
      <c r="E97">
        <f t="shared" si="1"/>
        <v>92</v>
      </c>
      <c r="F97" s="30">
        <f>'Historical VAR '!O188</f>
        <v>-38764.735823179246</v>
      </c>
    </row>
    <row r="98" spans="5:6" x14ac:dyDescent="0.2">
      <c r="E98">
        <f t="shared" si="1"/>
        <v>93</v>
      </c>
      <c r="F98" s="30">
        <f>'Historical VAR '!O363</f>
        <v>-38649.291787217386</v>
      </c>
    </row>
    <row r="99" spans="5:6" x14ac:dyDescent="0.2">
      <c r="E99">
        <f t="shared" si="1"/>
        <v>94</v>
      </c>
      <c r="F99" s="30">
        <f>'Historical VAR '!O37</f>
        <v>-38374.133683955297</v>
      </c>
    </row>
    <row r="100" spans="5:6" x14ac:dyDescent="0.2">
      <c r="E100">
        <f t="shared" si="1"/>
        <v>95</v>
      </c>
      <c r="F100" s="30">
        <f>'Historical VAR '!O52</f>
        <v>-38290.141745837725</v>
      </c>
    </row>
    <row r="101" spans="5:6" x14ac:dyDescent="0.2">
      <c r="E101">
        <f t="shared" si="1"/>
        <v>96</v>
      </c>
      <c r="F101" s="30">
        <f>'Historical VAR '!O317</f>
        <v>-38257.15867069771</v>
      </c>
    </row>
    <row r="102" spans="5:6" x14ac:dyDescent="0.2">
      <c r="E102">
        <f t="shared" si="1"/>
        <v>97</v>
      </c>
      <c r="F102" s="30">
        <f>'Historical VAR '!O388</f>
        <v>-37048.855242085177</v>
      </c>
    </row>
    <row r="103" spans="5:6" x14ac:dyDescent="0.2">
      <c r="E103">
        <f t="shared" si="1"/>
        <v>98</v>
      </c>
      <c r="F103" s="30">
        <f>'Historical VAR '!O74</f>
        <v>-36960.980194798598</v>
      </c>
    </row>
    <row r="104" spans="5:6" x14ac:dyDescent="0.2">
      <c r="E104">
        <f t="shared" si="1"/>
        <v>99</v>
      </c>
      <c r="F104" s="30">
        <f>'Historical VAR '!O475</f>
        <v>-35968.756651273121</v>
      </c>
    </row>
    <row r="105" spans="5:6" x14ac:dyDescent="0.2">
      <c r="E105">
        <f t="shared" si="1"/>
        <v>100</v>
      </c>
      <c r="F105" s="30">
        <f>'Historical VAR '!O32</f>
        <v>-35804.25462646591</v>
      </c>
    </row>
    <row r="106" spans="5:6" x14ac:dyDescent="0.2">
      <c r="E106">
        <f t="shared" si="1"/>
        <v>101</v>
      </c>
      <c r="F106" s="30">
        <f>'Historical VAR '!O197</f>
        <v>-34721.196758983089</v>
      </c>
    </row>
    <row r="107" spans="5:6" x14ac:dyDescent="0.2">
      <c r="E107">
        <f t="shared" si="1"/>
        <v>102</v>
      </c>
      <c r="F107" s="30">
        <f>'Historical VAR '!O142</f>
        <v>-33959.214839186257</v>
      </c>
    </row>
    <row r="108" spans="5:6" x14ac:dyDescent="0.2">
      <c r="E108">
        <f t="shared" si="1"/>
        <v>103</v>
      </c>
      <c r="F108" s="30">
        <f>'Historical VAR '!O103</f>
        <v>-33956.863652100263</v>
      </c>
    </row>
    <row r="109" spans="5:6" x14ac:dyDescent="0.2">
      <c r="E109">
        <f t="shared" si="1"/>
        <v>104</v>
      </c>
      <c r="F109" s="30">
        <f>'Historical VAR '!O39</f>
        <v>-33560.62654372723</v>
      </c>
    </row>
    <row r="110" spans="5:6" x14ac:dyDescent="0.2">
      <c r="E110">
        <f t="shared" si="1"/>
        <v>105</v>
      </c>
      <c r="F110" s="30">
        <f>'Historical VAR '!O340</f>
        <v>-32581.565199227349</v>
      </c>
    </row>
    <row r="111" spans="5:6" x14ac:dyDescent="0.2">
      <c r="E111">
        <f t="shared" si="1"/>
        <v>106</v>
      </c>
      <c r="F111" s="30">
        <f>'Historical VAR '!O498</f>
        <v>-31933.066609704576</v>
      </c>
    </row>
    <row r="112" spans="5:6" x14ac:dyDescent="0.2">
      <c r="E112">
        <f t="shared" si="1"/>
        <v>107</v>
      </c>
      <c r="F112" s="30">
        <f>'Historical VAR '!O261</f>
        <v>-31239.937297119664</v>
      </c>
    </row>
    <row r="113" spans="5:6" x14ac:dyDescent="0.2">
      <c r="E113">
        <f t="shared" si="1"/>
        <v>108</v>
      </c>
      <c r="F113" s="30">
        <f>'Historical VAR '!O292</f>
        <v>-30947.416882368678</v>
      </c>
    </row>
    <row r="114" spans="5:6" x14ac:dyDescent="0.2">
      <c r="E114">
        <f t="shared" si="1"/>
        <v>109</v>
      </c>
      <c r="F114" s="30">
        <f>'Historical VAR '!O461</f>
        <v>-30530.597751263242</v>
      </c>
    </row>
    <row r="115" spans="5:6" x14ac:dyDescent="0.2">
      <c r="E115">
        <f t="shared" si="1"/>
        <v>110</v>
      </c>
      <c r="F115" s="30">
        <f>'Historical VAR '!O238</f>
        <v>-30530.575749039745</v>
      </c>
    </row>
    <row r="116" spans="5:6" x14ac:dyDescent="0.2">
      <c r="E116">
        <f t="shared" si="1"/>
        <v>111</v>
      </c>
      <c r="F116" s="30">
        <f>'Historical VAR '!O362</f>
        <v>-30468.052976490028</v>
      </c>
    </row>
    <row r="117" spans="5:6" x14ac:dyDescent="0.2">
      <c r="E117">
        <f t="shared" si="1"/>
        <v>112</v>
      </c>
      <c r="F117" s="30">
        <f>'Historical VAR '!O325</f>
        <v>-30363.054369995953</v>
      </c>
    </row>
    <row r="118" spans="5:6" x14ac:dyDescent="0.2">
      <c r="E118">
        <f t="shared" si="1"/>
        <v>113</v>
      </c>
      <c r="F118" s="30">
        <f>'Historical VAR '!O85</f>
        <v>-29884.917024175142</v>
      </c>
    </row>
    <row r="119" spans="5:6" x14ac:dyDescent="0.2">
      <c r="E119">
        <f t="shared" si="1"/>
        <v>114</v>
      </c>
      <c r="F119" s="30">
        <f>'Historical VAR '!O139</f>
        <v>-29597.904380409112</v>
      </c>
    </row>
    <row r="120" spans="5:6" x14ac:dyDescent="0.2">
      <c r="E120">
        <f t="shared" si="1"/>
        <v>115</v>
      </c>
      <c r="F120" s="30">
        <f>'Historical VAR '!O167</f>
        <v>-29595.166172672245</v>
      </c>
    </row>
    <row r="121" spans="5:6" x14ac:dyDescent="0.2">
      <c r="E121">
        <f t="shared" si="1"/>
        <v>116</v>
      </c>
      <c r="F121" s="30">
        <f>'Historical VAR '!O318</f>
        <v>-29361.455072726025</v>
      </c>
    </row>
    <row r="122" spans="5:6" x14ac:dyDescent="0.2">
      <c r="E122">
        <f t="shared" si="1"/>
        <v>117</v>
      </c>
      <c r="F122" s="30">
        <f>'Historical VAR '!O105</f>
        <v>-29152.891530128734</v>
      </c>
    </row>
    <row r="123" spans="5:6" x14ac:dyDescent="0.2">
      <c r="E123">
        <f t="shared" si="1"/>
        <v>118</v>
      </c>
      <c r="F123" s="30">
        <f>'Historical VAR '!O417</f>
        <v>-29119.40063381604</v>
      </c>
    </row>
    <row r="124" spans="5:6" x14ac:dyDescent="0.2">
      <c r="E124">
        <f t="shared" si="1"/>
        <v>119</v>
      </c>
      <c r="F124" s="30">
        <f>'Historical VAR '!O165</f>
        <v>-27477.799799889661</v>
      </c>
    </row>
    <row r="125" spans="5:6" x14ac:dyDescent="0.2">
      <c r="E125">
        <f t="shared" si="1"/>
        <v>120</v>
      </c>
      <c r="F125" s="30">
        <f>'Historical VAR '!O245</f>
        <v>-27254.550797245083</v>
      </c>
    </row>
    <row r="126" spans="5:6" x14ac:dyDescent="0.2">
      <c r="E126">
        <f t="shared" si="1"/>
        <v>121</v>
      </c>
      <c r="F126" s="30">
        <f>'Historical VAR '!O192</f>
        <v>-27215.019530332327</v>
      </c>
    </row>
    <row r="127" spans="5:6" x14ac:dyDescent="0.2">
      <c r="E127">
        <f t="shared" si="1"/>
        <v>122</v>
      </c>
      <c r="F127" s="30">
        <f>'Historical VAR '!O61</f>
        <v>-26983.402185626332</v>
      </c>
    </row>
    <row r="128" spans="5:6" x14ac:dyDescent="0.2">
      <c r="E128">
        <f t="shared" si="1"/>
        <v>123</v>
      </c>
      <c r="F128" s="30">
        <f>'Historical VAR '!O119</f>
        <v>-26858.347325212901</v>
      </c>
    </row>
    <row r="129" spans="5:6" x14ac:dyDescent="0.2">
      <c r="E129">
        <f t="shared" si="1"/>
        <v>124</v>
      </c>
      <c r="F129" s="30">
        <f>'Historical VAR '!O247</f>
        <v>-26510.099099062962</v>
      </c>
    </row>
    <row r="130" spans="5:6" x14ac:dyDescent="0.2">
      <c r="E130">
        <f t="shared" si="1"/>
        <v>125</v>
      </c>
      <c r="F130" s="30">
        <f>'Historical VAR '!O224</f>
        <v>-26220.633464599738</v>
      </c>
    </row>
    <row r="131" spans="5:6" x14ac:dyDescent="0.2">
      <c r="E131">
        <f t="shared" si="1"/>
        <v>126</v>
      </c>
      <c r="F131" s="30">
        <f>'Historical VAR '!O218</f>
        <v>-25994.293947434791</v>
      </c>
    </row>
    <row r="132" spans="5:6" x14ac:dyDescent="0.2">
      <c r="E132">
        <f t="shared" si="1"/>
        <v>127</v>
      </c>
      <c r="F132" s="30">
        <f>'Historical VAR '!O427</f>
        <v>-25879.950000067965</v>
      </c>
    </row>
    <row r="133" spans="5:6" x14ac:dyDescent="0.2">
      <c r="E133">
        <f t="shared" si="1"/>
        <v>128</v>
      </c>
      <c r="F133" s="30">
        <f>'Historical VAR '!O459</f>
        <v>-25759.905449141639</v>
      </c>
    </row>
    <row r="134" spans="5:6" x14ac:dyDescent="0.2">
      <c r="E134">
        <f t="shared" si="1"/>
        <v>129</v>
      </c>
      <c r="F134" s="30">
        <f>'Historical VAR '!O327</f>
        <v>-25501.585270492225</v>
      </c>
    </row>
    <row r="135" spans="5:6" x14ac:dyDescent="0.2">
      <c r="E135">
        <f t="shared" si="1"/>
        <v>130</v>
      </c>
      <c r="F135" s="30">
        <f>'Historical VAR '!O402</f>
        <v>-23186.804583715704</v>
      </c>
    </row>
    <row r="136" spans="5:6" x14ac:dyDescent="0.2">
      <c r="E136">
        <f t="shared" ref="E136:E199" si="2">E135+1</f>
        <v>131</v>
      </c>
      <c r="F136" s="30">
        <f>'Historical VAR '!O177</f>
        <v>-23025.152638884905</v>
      </c>
    </row>
    <row r="137" spans="5:6" x14ac:dyDescent="0.2">
      <c r="E137">
        <f t="shared" si="2"/>
        <v>132</v>
      </c>
      <c r="F137" s="30">
        <f>'Historical VAR '!O356</f>
        <v>-22462.149990515551</v>
      </c>
    </row>
    <row r="138" spans="5:6" x14ac:dyDescent="0.2">
      <c r="E138">
        <f t="shared" si="2"/>
        <v>133</v>
      </c>
      <c r="F138" s="30">
        <f>'Historical VAR '!O443</f>
        <v>-22449.372749909038</v>
      </c>
    </row>
    <row r="139" spans="5:6" x14ac:dyDescent="0.2">
      <c r="E139">
        <f t="shared" si="2"/>
        <v>134</v>
      </c>
      <c r="F139" s="30">
        <f>'Historical VAR '!O56</f>
        <v>-21908.056820948957</v>
      </c>
    </row>
    <row r="140" spans="5:6" x14ac:dyDescent="0.2">
      <c r="E140">
        <f t="shared" si="2"/>
        <v>135</v>
      </c>
      <c r="F140" s="30">
        <f>'Historical VAR '!O125</f>
        <v>-21768.989727351109</v>
      </c>
    </row>
    <row r="141" spans="5:6" x14ac:dyDescent="0.2">
      <c r="E141">
        <f t="shared" si="2"/>
        <v>136</v>
      </c>
      <c r="F141" s="30">
        <f>'Historical VAR '!O302</f>
        <v>-21726.288516341447</v>
      </c>
    </row>
    <row r="142" spans="5:6" x14ac:dyDescent="0.2">
      <c r="E142">
        <f t="shared" si="2"/>
        <v>137</v>
      </c>
      <c r="F142" s="30">
        <f>'Historical VAR '!O428</f>
        <v>-21099.753469769967</v>
      </c>
    </row>
    <row r="143" spans="5:6" x14ac:dyDescent="0.2">
      <c r="E143">
        <f t="shared" si="2"/>
        <v>138</v>
      </c>
      <c r="F143" s="30">
        <f>'Historical VAR '!O485</f>
        <v>-20994.317809172644</v>
      </c>
    </row>
    <row r="144" spans="5:6" x14ac:dyDescent="0.2">
      <c r="E144">
        <f t="shared" si="2"/>
        <v>139</v>
      </c>
      <c r="F144" s="30">
        <f>'Historical VAR '!O378</f>
        <v>-20865.683006031097</v>
      </c>
    </row>
    <row r="145" spans="5:6" x14ac:dyDescent="0.2">
      <c r="E145">
        <f t="shared" si="2"/>
        <v>140</v>
      </c>
      <c r="F145" s="30">
        <f>'Historical VAR '!O43</f>
        <v>-20817.144697866632</v>
      </c>
    </row>
    <row r="146" spans="5:6" x14ac:dyDescent="0.2">
      <c r="E146">
        <f t="shared" si="2"/>
        <v>141</v>
      </c>
      <c r="F146" s="30">
        <f>'Historical VAR '!O266</f>
        <v>-20733.645457363938</v>
      </c>
    </row>
    <row r="147" spans="5:6" x14ac:dyDescent="0.2">
      <c r="E147">
        <f t="shared" si="2"/>
        <v>142</v>
      </c>
      <c r="F147" s="30">
        <f>'Historical VAR '!O309</f>
        <v>-20707.725802787161</v>
      </c>
    </row>
    <row r="148" spans="5:6" x14ac:dyDescent="0.2">
      <c r="E148">
        <f t="shared" si="2"/>
        <v>143</v>
      </c>
      <c r="F148" s="30">
        <f>'Historical VAR '!O94</f>
        <v>-20668.631422254766</v>
      </c>
    </row>
    <row r="149" spans="5:6" x14ac:dyDescent="0.2">
      <c r="E149">
        <f t="shared" si="2"/>
        <v>144</v>
      </c>
      <c r="F149" s="30">
        <f>'Historical VAR '!O214</f>
        <v>-20588.599496344585</v>
      </c>
    </row>
    <row r="150" spans="5:6" x14ac:dyDescent="0.2">
      <c r="E150">
        <f t="shared" si="2"/>
        <v>145</v>
      </c>
      <c r="F150" s="30">
        <f>'Historical VAR '!O286</f>
        <v>-20287.944098802654</v>
      </c>
    </row>
    <row r="151" spans="5:6" x14ac:dyDescent="0.2">
      <c r="E151">
        <f t="shared" si="2"/>
        <v>146</v>
      </c>
      <c r="F151" s="30">
        <f>'Historical VAR '!O64</f>
        <v>-20230.665736060051</v>
      </c>
    </row>
    <row r="152" spans="5:6" x14ac:dyDescent="0.2">
      <c r="E152">
        <f t="shared" si="2"/>
        <v>147</v>
      </c>
      <c r="F152" s="30">
        <f>'Historical VAR '!O66</f>
        <v>-20176.941934646569</v>
      </c>
    </row>
    <row r="153" spans="5:6" x14ac:dyDescent="0.2">
      <c r="E153">
        <f t="shared" si="2"/>
        <v>148</v>
      </c>
      <c r="F153" s="30">
        <f>'Historical VAR '!O337</f>
        <v>-20097.95758501739</v>
      </c>
    </row>
    <row r="154" spans="5:6" x14ac:dyDescent="0.2">
      <c r="E154">
        <f t="shared" si="2"/>
        <v>149</v>
      </c>
      <c r="F154" s="30">
        <f>'Historical VAR '!O422</f>
        <v>-20056.519036451897</v>
      </c>
    </row>
    <row r="155" spans="5:6" x14ac:dyDescent="0.2">
      <c r="E155">
        <f t="shared" si="2"/>
        <v>150</v>
      </c>
      <c r="F155" s="30">
        <f>'Historical VAR '!O156</f>
        <v>-19814.954107102742</v>
      </c>
    </row>
    <row r="156" spans="5:6" x14ac:dyDescent="0.2">
      <c r="E156">
        <f t="shared" si="2"/>
        <v>151</v>
      </c>
      <c r="F156" s="30">
        <f>'Historical VAR '!O314</f>
        <v>-19664.636154861648</v>
      </c>
    </row>
    <row r="157" spans="5:6" x14ac:dyDescent="0.2">
      <c r="E157">
        <f t="shared" si="2"/>
        <v>152</v>
      </c>
      <c r="F157" s="30">
        <f>'Historical VAR '!O382</f>
        <v>-19281.549077719628</v>
      </c>
    </row>
    <row r="158" spans="5:6" x14ac:dyDescent="0.2">
      <c r="E158">
        <f t="shared" si="2"/>
        <v>153</v>
      </c>
      <c r="F158" s="30">
        <f>'Historical VAR '!O189</f>
        <v>-18501.653049990098</v>
      </c>
    </row>
    <row r="159" spans="5:6" x14ac:dyDescent="0.2">
      <c r="E159">
        <f t="shared" si="2"/>
        <v>154</v>
      </c>
      <c r="F159" s="30">
        <f>'Historical VAR '!O236</f>
        <v>-18466.990871359863</v>
      </c>
    </row>
    <row r="160" spans="5:6" x14ac:dyDescent="0.2">
      <c r="E160">
        <f t="shared" si="2"/>
        <v>155</v>
      </c>
      <c r="F160" s="30">
        <f>'Historical VAR '!O242</f>
        <v>-18450.958879928905</v>
      </c>
    </row>
    <row r="161" spans="5:6" x14ac:dyDescent="0.2">
      <c r="E161">
        <f t="shared" si="2"/>
        <v>156</v>
      </c>
      <c r="F161" s="30">
        <f>'Historical VAR '!O65</f>
        <v>-17368.749106278781</v>
      </c>
    </row>
    <row r="162" spans="5:6" x14ac:dyDescent="0.2">
      <c r="E162">
        <f t="shared" si="2"/>
        <v>157</v>
      </c>
      <c r="F162" s="30">
        <f>'Historical VAR '!O76</f>
        <v>-17334.326714496256</v>
      </c>
    </row>
    <row r="163" spans="5:6" x14ac:dyDescent="0.2">
      <c r="E163">
        <f t="shared" si="2"/>
        <v>158</v>
      </c>
      <c r="F163" s="30">
        <f>'Historical VAR '!O398</f>
        <v>-16908.640552385816</v>
      </c>
    </row>
    <row r="164" spans="5:6" x14ac:dyDescent="0.2">
      <c r="E164">
        <f t="shared" si="2"/>
        <v>159</v>
      </c>
      <c r="F164" s="30">
        <f>'Historical VAR '!O118</f>
        <v>-16213.049090202381</v>
      </c>
    </row>
    <row r="165" spans="5:6" x14ac:dyDescent="0.2">
      <c r="E165">
        <f t="shared" si="2"/>
        <v>160</v>
      </c>
      <c r="F165" s="30">
        <f>'Historical VAR '!O281</f>
        <v>-16109.743482427726</v>
      </c>
    </row>
    <row r="166" spans="5:6" x14ac:dyDescent="0.2">
      <c r="E166">
        <f t="shared" si="2"/>
        <v>161</v>
      </c>
      <c r="F166" s="30">
        <f>'Historical VAR '!O336</f>
        <v>-15724.643953121609</v>
      </c>
    </row>
    <row r="167" spans="5:6" x14ac:dyDescent="0.2">
      <c r="E167">
        <f t="shared" si="2"/>
        <v>162</v>
      </c>
      <c r="F167" s="30">
        <f>'Historical VAR '!O67</f>
        <v>-15451.037163104027</v>
      </c>
    </row>
    <row r="168" spans="5:6" x14ac:dyDescent="0.2">
      <c r="E168">
        <f t="shared" si="2"/>
        <v>163</v>
      </c>
      <c r="F168" s="30">
        <f>'Historical VAR '!O451</f>
        <v>-15197.521819991296</v>
      </c>
    </row>
    <row r="169" spans="5:6" x14ac:dyDescent="0.2">
      <c r="E169">
        <f t="shared" si="2"/>
        <v>164</v>
      </c>
      <c r="F169" s="30">
        <f>'Historical VAR '!O229</f>
        <v>-15077.195254758777</v>
      </c>
    </row>
    <row r="170" spans="5:6" x14ac:dyDescent="0.2">
      <c r="E170">
        <f t="shared" si="2"/>
        <v>165</v>
      </c>
      <c r="F170" s="30">
        <f>'Historical VAR '!O435</f>
        <v>-14965.680729606098</v>
      </c>
    </row>
    <row r="171" spans="5:6" x14ac:dyDescent="0.2">
      <c r="E171">
        <f t="shared" si="2"/>
        <v>166</v>
      </c>
      <c r="F171" s="30">
        <f>'Historical VAR '!O88</f>
        <v>-14285.041344327336</v>
      </c>
    </row>
    <row r="172" spans="5:6" x14ac:dyDescent="0.2">
      <c r="E172">
        <f t="shared" si="2"/>
        <v>167</v>
      </c>
      <c r="F172" s="30">
        <f>'Historical VAR '!O113</f>
        <v>-14233.698873078418</v>
      </c>
    </row>
    <row r="173" spans="5:6" x14ac:dyDescent="0.2">
      <c r="E173">
        <f t="shared" si="2"/>
        <v>168</v>
      </c>
      <c r="F173" s="30">
        <f>'Historical VAR '!O137</f>
        <v>-14218.36166918018</v>
      </c>
    </row>
    <row r="174" spans="5:6" x14ac:dyDescent="0.2">
      <c r="E174">
        <f t="shared" si="2"/>
        <v>169</v>
      </c>
      <c r="F174" s="30">
        <f>'Historical VAR '!O182</f>
        <v>-14157.116047425698</v>
      </c>
    </row>
    <row r="175" spans="5:6" x14ac:dyDescent="0.2">
      <c r="E175">
        <f t="shared" si="2"/>
        <v>170</v>
      </c>
      <c r="F175" s="30">
        <f>'Historical VAR '!O419</f>
        <v>-13998.54421750917</v>
      </c>
    </row>
    <row r="176" spans="5:6" x14ac:dyDescent="0.2">
      <c r="E176">
        <f t="shared" si="2"/>
        <v>171</v>
      </c>
      <c r="F176" s="30">
        <f>'Historical VAR '!O297</f>
        <v>-13918.115602227808</v>
      </c>
    </row>
    <row r="177" spans="5:6" x14ac:dyDescent="0.2">
      <c r="E177">
        <f t="shared" si="2"/>
        <v>172</v>
      </c>
      <c r="F177" s="30">
        <f>'Historical VAR '!O41</f>
        <v>-13593.661992754471</v>
      </c>
    </row>
    <row r="178" spans="5:6" x14ac:dyDescent="0.2">
      <c r="E178">
        <f t="shared" si="2"/>
        <v>173</v>
      </c>
      <c r="F178" s="30">
        <f>'Historical VAR '!O226</f>
        <v>-13296.366133282216</v>
      </c>
    </row>
    <row r="179" spans="5:6" x14ac:dyDescent="0.2">
      <c r="E179">
        <f t="shared" si="2"/>
        <v>174</v>
      </c>
      <c r="F179" s="30">
        <f>'Historical VAR '!O407</f>
        <v>-13263.825786058271</v>
      </c>
    </row>
    <row r="180" spans="5:6" x14ac:dyDescent="0.2">
      <c r="E180">
        <f t="shared" si="2"/>
        <v>175</v>
      </c>
      <c r="F180" s="30">
        <f>'Historical VAR '!O396</f>
        <v>-12949.242038821101</v>
      </c>
    </row>
    <row r="181" spans="5:6" x14ac:dyDescent="0.2">
      <c r="E181">
        <f t="shared" si="2"/>
        <v>176</v>
      </c>
      <c r="F181" s="30">
        <f>'Historical VAR '!O27</f>
        <v>-12723.351969361005</v>
      </c>
    </row>
    <row r="182" spans="5:6" x14ac:dyDescent="0.2">
      <c r="E182">
        <f t="shared" si="2"/>
        <v>177</v>
      </c>
      <c r="F182" s="30">
        <f>'Historical VAR '!O147</f>
        <v>-12515.484294876502</v>
      </c>
    </row>
    <row r="183" spans="5:6" x14ac:dyDescent="0.2">
      <c r="E183">
        <f t="shared" si="2"/>
        <v>178</v>
      </c>
      <c r="F183" s="30">
        <f>'Historical VAR '!O454</f>
        <v>-12422.317841686996</v>
      </c>
    </row>
    <row r="184" spans="5:6" x14ac:dyDescent="0.2">
      <c r="E184">
        <f t="shared" si="2"/>
        <v>179</v>
      </c>
      <c r="F184" s="30">
        <f>'Historical VAR '!O328</f>
        <v>-12256.744645182212</v>
      </c>
    </row>
    <row r="185" spans="5:6" x14ac:dyDescent="0.2">
      <c r="E185">
        <f t="shared" si="2"/>
        <v>180</v>
      </c>
      <c r="F185" s="30">
        <f>'Historical VAR '!O228</f>
        <v>-12120.594661241583</v>
      </c>
    </row>
    <row r="186" spans="5:6" x14ac:dyDescent="0.2">
      <c r="E186">
        <f t="shared" si="2"/>
        <v>181</v>
      </c>
      <c r="F186" s="30">
        <f>'Historical VAR '!O155</f>
        <v>-12001.456750029138</v>
      </c>
    </row>
    <row r="187" spans="5:6" x14ac:dyDescent="0.2">
      <c r="E187">
        <f t="shared" si="2"/>
        <v>182</v>
      </c>
      <c r="F187" s="30">
        <f>'Historical VAR '!O291</f>
        <v>-11468.299130013595</v>
      </c>
    </row>
    <row r="188" spans="5:6" x14ac:dyDescent="0.2">
      <c r="E188">
        <f t="shared" si="2"/>
        <v>183</v>
      </c>
      <c r="F188" s="30">
        <f>'Historical VAR '!O470</f>
        <v>-10745.035512057924</v>
      </c>
    </row>
    <row r="189" spans="5:6" x14ac:dyDescent="0.2">
      <c r="E189">
        <f t="shared" si="2"/>
        <v>184</v>
      </c>
      <c r="F189" s="30">
        <f>'Historical VAR '!O148</f>
        <v>-10600.038484000639</v>
      </c>
    </row>
    <row r="190" spans="5:6" x14ac:dyDescent="0.2">
      <c r="E190">
        <f t="shared" si="2"/>
        <v>185</v>
      </c>
      <c r="F190" s="30">
        <f>'Historical VAR '!O323</f>
        <v>-10546.079905581795</v>
      </c>
    </row>
    <row r="191" spans="5:6" x14ac:dyDescent="0.2">
      <c r="E191">
        <f t="shared" si="2"/>
        <v>186</v>
      </c>
      <c r="F191" s="30">
        <f>'Historical VAR '!O81</f>
        <v>-10410.010728212499</v>
      </c>
    </row>
    <row r="192" spans="5:6" x14ac:dyDescent="0.2">
      <c r="E192">
        <f t="shared" si="2"/>
        <v>187</v>
      </c>
      <c r="F192" s="30">
        <f>'Historical VAR '!O285</f>
        <v>-10343.859654803393</v>
      </c>
    </row>
    <row r="193" spans="5:6" x14ac:dyDescent="0.2">
      <c r="E193">
        <f t="shared" si="2"/>
        <v>188</v>
      </c>
      <c r="F193" s="30">
        <f>'Historical VAR '!O369</f>
        <v>-10135.562136385743</v>
      </c>
    </row>
    <row r="194" spans="5:6" x14ac:dyDescent="0.2">
      <c r="E194">
        <f t="shared" si="2"/>
        <v>189</v>
      </c>
      <c r="F194" s="30">
        <f>'Historical VAR '!O374</f>
        <v>-10035.299374537148</v>
      </c>
    </row>
    <row r="195" spans="5:6" x14ac:dyDescent="0.2">
      <c r="E195">
        <f t="shared" si="2"/>
        <v>190</v>
      </c>
      <c r="F195" s="30">
        <f>'Historical VAR '!O506</f>
        <v>-10012.73029358225</v>
      </c>
    </row>
    <row r="196" spans="5:6" x14ac:dyDescent="0.2">
      <c r="E196">
        <f t="shared" si="2"/>
        <v>191</v>
      </c>
      <c r="F196" s="30">
        <f>'Historical VAR '!O101</f>
        <v>-9946.0560551633353</v>
      </c>
    </row>
    <row r="197" spans="5:6" x14ac:dyDescent="0.2">
      <c r="E197">
        <f t="shared" si="2"/>
        <v>192</v>
      </c>
      <c r="F197" s="30">
        <f>'Historical VAR '!O68</f>
        <v>-9853.6810549498859</v>
      </c>
    </row>
    <row r="198" spans="5:6" x14ac:dyDescent="0.2">
      <c r="E198">
        <f t="shared" si="2"/>
        <v>193</v>
      </c>
      <c r="F198" s="30">
        <f>'Historical VAR '!O87</f>
        <v>-9749.1227270889976</v>
      </c>
    </row>
    <row r="199" spans="5:6" x14ac:dyDescent="0.2">
      <c r="E199">
        <f t="shared" si="2"/>
        <v>194</v>
      </c>
      <c r="F199" s="30">
        <f>'Historical VAR '!O502</f>
        <v>-9600.0661791485018</v>
      </c>
    </row>
    <row r="200" spans="5:6" x14ac:dyDescent="0.2">
      <c r="E200">
        <f t="shared" ref="E200:E263" si="3">E199+1</f>
        <v>195</v>
      </c>
      <c r="F200" s="30">
        <f>'Historical VAR '!O358</f>
        <v>-9322.9414154349179</v>
      </c>
    </row>
    <row r="201" spans="5:6" x14ac:dyDescent="0.2">
      <c r="E201">
        <f t="shared" si="3"/>
        <v>196</v>
      </c>
      <c r="F201" s="30">
        <f>'Historical VAR '!O126</f>
        <v>-9069.6967975843345</v>
      </c>
    </row>
    <row r="202" spans="5:6" x14ac:dyDescent="0.2">
      <c r="E202">
        <f t="shared" si="3"/>
        <v>197</v>
      </c>
      <c r="F202" s="30">
        <f>'Historical VAR '!O220</f>
        <v>-9035.3939978074523</v>
      </c>
    </row>
    <row r="203" spans="5:6" x14ac:dyDescent="0.2">
      <c r="E203">
        <f t="shared" si="3"/>
        <v>198</v>
      </c>
      <c r="F203" s="30">
        <f>'Historical VAR '!O491</f>
        <v>-7880.467881823537</v>
      </c>
    </row>
    <row r="204" spans="5:6" x14ac:dyDescent="0.2">
      <c r="E204">
        <f t="shared" si="3"/>
        <v>199</v>
      </c>
      <c r="F204" s="30">
        <f>'Historical VAR '!O216</f>
        <v>-7845.6681573785481</v>
      </c>
    </row>
    <row r="205" spans="5:6" x14ac:dyDescent="0.2">
      <c r="E205">
        <f t="shared" si="3"/>
        <v>200</v>
      </c>
      <c r="F205" s="30">
        <f>'Historical VAR '!O467</f>
        <v>-7352.1362369348362</v>
      </c>
    </row>
    <row r="206" spans="5:6" x14ac:dyDescent="0.2">
      <c r="E206">
        <f t="shared" si="3"/>
        <v>201</v>
      </c>
      <c r="F206" s="30">
        <f>'Historical VAR '!O310</f>
        <v>-7201.2292236326848</v>
      </c>
    </row>
    <row r="207" spans="5:6" x14ac:dyDescent="0.2">
      <c r="E207">
        <f t="shared" si="3"/>
        <v>202</v>
      </c>
      <c r="F207" s="30">
        <f>'Historical VAR '!O424</f>
        <v>-6930.5618095110613</v>
      </c>
    </row>
    <row r="208" spans="5:6" x14ac:dyDescent="0.2">
      <c r="E208">
        <f t="shared" si="3"/>
        <v>203</v>
      </c>
      <c r="F208" s="30">
        <f>'Historical VAR '!O348</f>
        <v>-6808.6596423028714</v>
      </c>
    </row>
    <row r="209" spans="5:6" x14ac:dyDescent="0.2">
      <c r="E209">
        <f t="shared" si="3"/>
        <v>204</v>
      </c>
      <c r="F209" s="30">
        <f>'Historical VAR '!O322</f>
        <v>-6714.8580779325039</v>
      </c>
    </row>
    <row r="210" spans="5:6" x14ac:dyDescent="0.2">
      <c r="E210">
        <f t="shared" si="3"/>
        <v>205</v>
      </c>
      <c r="F210" s="30">
        <f>'Historical VAR '!O40</f>
        <v>-6702.0027557188369</v>
      </c>
    </row>
    <row r="211" spans="5:6" x14ac:dyDescent="0.2">
      <c r="E211">
        <f t="shared" si="3"/>
        <v>206</v>
      </c>
      <c r="F211" s="30">
        <f>'Historical VAR '!O16</f>
        <v>-6502.464901938707</v>
      </c>
    </row>
    <row r="212" spans="5:6" x14ac:dyDescent="0.2">
      <c r="E212">
        <f t="shared" si="3"/>
        <v>207</v>
      </c>
      <c r="F212" s="30">
        <f>'Historical VAR '!O196</f>
        <v>-4555.7057248190722</v>
      </c>
    </row>
    <row r="213" spans="5:6" x14ac:dyDescent="0.2">
      <c r="E213">
        <f t="shared" si="3"/>
        <v>208</v>
      </c>
      <c r="F213" s="30">
        <f>'Historical VAR '!O341</f>
        <v>-4325.4647177719271</v>
      </c>
    </row>
    <row r="214" spans="5:6" x14ac:dyDescent="0.2">
      <c r="E214">
        <f t="shared" si="3"/>
        <v>209</v>
      </c>
      <c r="F214" s="30">
        <f>'Historical VAR '!O186</f>
        <v>-3717.3569779969835</v>
      </c>
    </row>
    <row r="215" spans="5:6" x14ac:dyDescent="0.2">
      <c r="E215">
        <f t="shared" si="3"/>
        <v>210</v>
      </c>
      <c r="F215" s="30">
        <f>'Historical VAR '!O480</f>
        <v>-3500.6006365593785</v>
      </c>
    </row>
    <row r="216" spans="5:6" x14ac:dyDescent="0.2">
      <c r="E216">
        <f t="shared" si="3"/>
        <v>211</v>
      </c>
      <c r="F216" s="30">
        <f>'Historical VAR '!O184</f>
        <v>-3476.3465045194225</v>
      </c>
    </row>
    <row r="217" spans="5:6" x14ac:dyDescent="0.2">
      <c r="E217">
        <f t="shared" si="3"/>
        <v>212</v>
      </c>
      <c r="F217" s="30">
        <f>'Historical VAR '!O269</f>
        <v>-3028.6124393153659</v>
      </c>
    </row>
    <row r="218" spans="5:6" x14ac:dyDescent="0.2">
      <c r="E218">
        <f t="shared" si="3"/>
        <v>213</v>
      </c>
      <c r="F218" s="30">
        <f>'Historical VAR '!O36</f>
        <v>-2948.4002323445457</v>
      </c>
    </row>
    <row r="219" spans="5:6" x14ac:dyDescent="0.2">
      <c r="E219">
        <f t="shared" si="3"/>
        <v>214</v>
      </c>
      <c r="F219" s="30">
        <f>'Historical VAR '!O109</f>
        <v>-2924.0154440354718</v>
      </c>
    </row>
    <row r="220" spans="5:6" x14ac:dyDescent="0.2">
      <c r="E220">
        <f t="shared" si="3"/>
        <v>215</v>
      </c>
      <c r="F220" s="30">
        <f>'Historical VAR '!O90</f>
        <v>-2132.210219275476</v>
      </c>
    </row>
    <row r="221" spans="5:6" x14ac:dyDescent="0.2">
      <c r="E221">
        <f t="shared" si="3"/>
        <v>216</v>
      </c>
      <c r="F221" s="30">
        <f>'Historical VAR '!O332</f>
        <v>-2054.7003309911188</v>
      </c>
    </row>
    <row r="222" spans="5:6" x14ac:dyDescent="0.2">
      <c r="E222">
        <f t="shared" si="3"/>
        <v>217</v>
      </c>
      <c r="F222" s="30">
        <f>'Historical VAR '!O403</f>
        <v>-1675.0005456805011</v>
      </c>
    </row>
    <row r="223" spans="5:6" x14ac:dyDescent="0.2">
      <c r="E223">
        <f t="shared" si="3"/>
        <v>218</v>
      </c>
      <c r="F223" s="30">
        <f>'Historical VAR '!O287</f>
        <v>-1400.2792744667695</v>
      </c>
    </row>
    <row r="224" spans="5:6" x14ac:dyDescent="0.2">
      <c r="E224">
        <f t="shared" si="3"/>
        <v>219</v>
      </c>
      <c r="F224" s="30">
        <f>'Historical VAR '!O494</f>
        <v>-1141.3425678395752</v>
      </c>
    </row>
    <row r="225" spans="5:6" x14ac:dyDescent="0.2">
      <c r="E225">
        <f t="shared" si="3"/>
        <v>220</v>
      </c>
      <c r="F225" s="30">
        <f>'Historical VAR '!O59</f>
        <v>-1041.3012699341634</v>
      </c>
    </row>
    <row r="226" spans="5:6" x14ac:dyDescent="0.2">
      <c r="E226">
        <f t="shared" si="3"/>
        <v>221</v>
      </c>
      <c r="F226" s="30">
        <f>'Historical VAR '!O164</f>
        <v>-985.73387637485575</v>
      </c>
    </row>
    <row r="227" spans="5:6" x14ac:dyDescent="0.2">
      <c r="E227">
        <f t="shared" si="3"/>
        <v>222</v>
      </c>
      <c r="F227" s="30">
        <f>'Historical VAR '!O389</f>
        <v>-751.03610499550177</v>
      </c>
    </row>
    <row r="228" spans="5:6" x14ac:dyDescent="0.2">
      <c r="E228">
        <f t="shared" si="3"/>
        <v>223</v>
      </c>
      <c r="F228" s="30">
        <f>'Historical VAR '!O405</f>
        <v>-439.74854464331224</v>
      </c>
    </row>
    <row r="229" spans="5:6" x14ac:dyDescent="0.2">
      <c r="E229">
        <f t="shared" si="3"/>
        <v>224</v>
      </c>
      <c r="F229" s="30">
        <f>'Historical VAR '!O217</f>
        <v>47.520011292461732</v>
      </c>
    </row>
    <row r="230" spans="5:6" x14ac:dyDescent="0.2">
      <c r="E230">
        <f t="shared" si="3"/>
        <v>225</v>
      </c>
      <c r="F230" s="30">
        <f>'Historical VAR '!O450</f>
        <v>75.367172193426086</v>
      </c>
    </row>
    <row r="231" spans="5:6" x14ac:dyDescent="0.2">
      <c r="E231">
        <f t="shared" si="3"/>
        <v>226</v>
      </c>
      <c r="F231" s="30">
        <f>'Historical VAR '!O78</f>
        <v>242.00924978164221</v>
      </c>
    </row>
    <row r="232" spans="5:6" x14ac:dyDescent="0.2">
      <c r="E232">
        <f t="shared" si="3"/>
        <v>227</v>
      </c>
      <c r="F232" s="30">
        <f>'Historical VAR '!O338</f>
        <v>324.08307801260253</v>
      </c>
    </row>
    <row r="233" spans="5:6" x14ac:dyDescent="0.2">
      <c r="E233">
        <f t="shared" si="3"/>
        <v>228</v>
      </c>
      <c r="F233" s="30">
        <f>'Historical VAR '!O194</f>
        <v>447.80151706438301</v>
      </c>
    </row>
    <row r="234" spans="5:6" x14ac:dyDescent="0.2">
      <c r="E234">
        <f t="shared" si="3"/>
        <v>229</v>
      </c>
      <c r="F234" s="30">
        <f>'Historical VAR '!O45</f>
        <v>506.11997882235755</v>
      </c>
    </row>
    <row r="235" spans="5:6" x14ac:dyDescent="0.2">
      <c r="E235">
        <f t="shared" si="3"/>
        <v>230</v>
      </c>
      <c r="F235" s="30">
        <f>'Historical VAR '!O234</f>
        <v>652.06110238627298</v>
      </c>
    </row>
    <row r="236" spans="5:6" x14ac:dyDescent="0.2">
      <c r="E236">
        <f t="shared" si="3"/>
        <v>231</v>
      </c>
      <c r="F236" s="30">
        <f>'Historical VAR '!O372</f>
        <v>766.87146814627704</v>
      </c>
    </row>
    <row r="237" spans="5:6" x14ac:dyDescent="0.2">
      <c r="E237">
        <f t="shared" si="3"/>
        <v>232</v>
      </c>
      <c r="F237" s="30">
        <f>'Historical VAR '!O42</f>
        <v>772.85433863891831</v>
      </c>
    </row>
    <row r="238" spans="5:6" x14ac:dyDescent="0.2">
      <c r="E238">
        <f t="shared" si="3"/>
        <v>233</v>
      </c>
      <c r="F238" s="30">
        <f>'Historical VAR '!O274</f>
        <v>802.51456082072582</v>
      </c>
    </row>
    <row r="239" spans="5:6" x14ac:dyDescent="0.2">
      <c r="E239">
        <f t="shared" si="3"/>
        <v>234</v>
      </c>
      <c r="F239" s="30">
        <f>'Historical VAR '!O58</f>
        <v>1049.3599814983704</v>
      </c>
    </row>
    <row r="240" spans="5:6" x14ac:dyDescent="0.2">
      <c r="E240">
        <f t="shared" si="3"/>
        <v>235</v>
      </c>
      <c r="F240" s="30">
        <f>'Historical VAR '!O497</f>
        <v>1120.5219602608304</v>
      </c>
    </row>
    <row r="241" spans="5:6" x14ac:dyDescent="0.2">
      <c r="E241">
        <f t="shared" si="3"/>
        <v>236</v>
      </c>
      <c r="F241" s="30">
        <f>'Historical VAR '!O414</f>
        <v>1411.6553767175337</v>
      </c>
    </row>
    <row r="242" spans="5:6" x14ac:dyDescent="0.2">
      <c r="E242">
        <f t="shared" si="3"/>
        <v>237</v>
      </c>
      <c r="F242" s="30">
        <f>'Historical VAR '!O201</f>
        <v>1634.0391412855379</v>
      </c>
    </row>
    <row r="243" spans="5:6" x14ac:dyDescent="0.2">
      <c r="E243">
        <f t="shared" si="3"/>
        <v>238</v>
      </c>
      <c r="F243" s="30">
        <f>'Historical VAR '!O383</f>
        <v>1640.976890629322</v>
      </c>
    </row>
    <row r="244" spans="5:6" x14ac:dyDescent="0.2">
      <c r="E244">
        <f t="shared" si="3"/>
        <v>239</v>
      </c>
      <c r="F244" s="30">
        <f>'Historical VAR '!O255</f>
        <v>1760.0001845430652</v>
      </c>
    </row>
    <row r="245" spans="5:6" x14ac:dyDescent="0.2">
      <c r="E245">
        <f t="shared" si="3"/>
        <v>240</v>
      </c>
      <c r="F245" s="30">
        <f>'Historical VAR '!O268</f>
        <v>2061.7144565362687</v>
      </c>
    </row>
    <row r="246" spans="5:6" x14ac:dyDescent="0.2">
      <c r="E246">
        <f t="shared" si="3"/>
        <v>241</v>
      </c>
      <c r="F246" s="30">
        <f>'Historical VAR '!O408</f>
        <v>2298.6411575412362</v>
      </c>
    </row>
    <row r="247" spans="5:6" x14ac:dyDescent="0.2">
      <c r="E247">
        <f t="shared" si="3"/>
        <v>242</v>
      </c>
      <c r="F247" s="30">
        <f>'Historical VAR '!O70</f>
        <v>2368.051655663774</v>
      </c>
    </row>
    <row r="248" spans="5:6" x14ac:dyDescent="0.2">
      <c r="E248">
        <f t="shared" si="3"/>
        <v>243</v>
      </c>
      <c r="F248" s="30">
        <f>'Historical VAR '!O300</f>
        <v>2439.5247170136358</v>
      </c>
    </row>
    <row r="249" spans="5:6" x14ac:dyDescent="0.2">
      <c r="E249">
        <f t="shared" si="3"/>
        <v>244</v>
      </c>
      <c r="F249" s="30">
        <f>'Historical VAR '!O34</f>
        <v>3294.2353549585737</v>
      </c>
    </row>
    <row r="250" spans="5:6" x14ac:dyDescent="0.2">
      <c r="E250">
        <f t="shared" si="3"/>
        <v>245</v>
      </c>
      <c r="F250" s="30">
        <f>'Historical VAR '!O183</f>
        <v>3421.5275426041071</v>
      </c>
    </row>
    <row r="251" spans="5:6" x14ac:dyDescent="0.2">
      <c r="E251">
        <f t="shared" si="3"/>
        <v>246</v>
      </c>
      <c r="F251" s="30">
        <f>'Historical VAR '!O175</f>
        <v>3501.908700995129</v>
      </c>
    </row>
    <row r="252" spans="5:6" x14ac:dyDescent="0.2">
      <c r="E252">
        <f t="shared" si="3"/>
        <v>247</v>
      </c>
      <c r="F252" s="30">
        <f>'Historical VAR '!O256</f>
        <v>3518.1421851040814</v>
      </c>
    </row>
    <row r="253" spans="5:6" x14ac:dyDescent="0.2">
      <c r="E253">
        <f t="shared" si="3"/>
        <v>248</v>
      </c>
      <c r="F253" s="30">
        <f>'Historical VAR '!O47</f>
        <v>3620.4838661883223</v>
      </c>
    </row>
    <row r="254" spans="5:6" x14ac:dyDescent="0.2">
      <c r="E254">
        <f t="shared" si="3"/>
        <v>249</v>
      </c>
      <c r="F254" s="30">
        <f>'Historical VAR '!O25</f>
        <v>3918.9105770081819</v>
      </c>
    </row>
    <row r="255" spans="5:6" x14ac:dyDescent="0.2">
      <c r="E255">
        <f t="shared" si="3"/>
        <v>250</v>
      </c>
      <c r="F255" s="30">
        <f>'Historical VAR '!O106</f>
        <v>4102.7931082299747</v>
      </c>
    </row>
    <row r="256" spans="5:6" x14ac:dyDescent="0.2">
      <c r="E256">
        <f t="shared" si="3"/>
        <v>251</v>
      </c>
      <c r="F256" s="30">
        <f>'Historical VAR '!O11</f>
        <v>4149.7090284711649</v>
      </c>
    </row>
    <row r="257" spans="5:6" x14ac:dyDescent="0.2">
      <c r="E257">
        <f t="shared" si="3"/>
        <v>252</v>
      </c>
      <c r="F257" s="30">
        <f>'Historical VAR '!O438</f>
        <v>4167.4443275980448</v>
      </c>
    </row>
    <row r="258" spans="5:6" x14ac:dyDescent="0.2">
      <c r="E258">
        <f t="shared" si="3"/>
        <v>253</v>
      </c>
      <c r="F258" s="30">
        <f>'Historical VAR '!O227</f>
        <v>4577.9085847652723</v>
      </c>
    </row>
    <row r="259" spans="5:6" x14ac:dyDescent="0.2">
      <c r="E259">
        <f t="shared" si="3"/>
        <v>254</v>
      </c>
      <c r="F259" s="30">
        <f>'Historical VAR '!O108</f>
        <v>4790.6312214695845</v>
      </c>
    </row>
    <row r="260" spans="5:6" x14ac:dyDescent="0.2">
      <c r="E260">
        <f t="shared" si="3"/>
        <v>255</v>
      </c>
      <c r="F260" s="30">
        <f>'Historical VAR '!O102</f>
        <v>5030.6761975244353</v>
      </c>
    </row>
    <row r="261" spans="5:6" x14ac:dyDescent="0.2">
      <c r="E261">
        <f t="shared" si="3"/>
        <v>256</v>
      </c>
      <c r="F261" s="30">
        <f>'Historical VAR '!O222</f>
        <v>5141.2317081078236</v>
      </c>
    </row>
    <row r="262" spans="5:6" x14ac:dyDescent="0.2">
      <c r="E262">
        <f t="shared" si="3"/>
        <v>257</v>
      </c>
      <c r="F262" s="30">
        <f>'Historical VAR '!O298</f>
        <v>5318.7254025513575</v>
      </c>
    </row>
    <row r="263" spans="5:6" x14ac:dyDescent="0.2">
      <c r="E263">
        <f t="shared" si="3"/>
        <v>258</v>
      </c>
      <c r="F263" s="30">
        <f>'Historical VAR '!O80</f>
        <v>5752.4072812489612</v>
      </c>
    </row>
    <row r="264" spans="5:6" x14ac:dyDescent="0.2">
      <c r="E264">
        <f t="shared" ref="E264:E327" si="4">E263+1</f>
        <v>259</v>
      </c>
      <c r="F264" s="30">
        <f>'Historical VAR '!O93</f>
        <v>6394.4615133102579</v>
      </c>
    </row>
    <row r="265" spans="5:6" x14ac:dyDescent="0.2">
      <c r="E265">
        <f t="shared" si="4"/>
        <v>260</v>
      </c>
      <c r="F265" s="30">
        <f>'Historical VAR '!O264</f>
        <v>6619.4162320211281</v>
      </c>
    </row>
    <row r="266" spans="5:6" x14ac:dyDescent="0.2">
      <c r="E266">
        <f t="shared" si="4"/>
        <v>261</v>
      </c>
      <c r="F266" s="30">
        <f>'Historical VAR '!O24</f>
        <v>7495.986034763002</v>
      </c>
    </row>
    <row r="267" spans="5:6" x14ac:dyDescent="0.2">
      <c r="E267">
        <f t="shared" si="4"/>
        <v>262</v>
      </c>
      <c r="F267" s="30">
        <f>'Historical VAR '!O128</f>
        <v>8234.9739497356841</v>
      </c>
    </row>
    <row r="268" spans="5:6" x14ac:dyDescent="0.2">
      <c r="E268">
        <f t="shared" si="4"/>
        <v>263</v>
      </c>
      <c r="F268" s="30">
        <f>'Historical VAR '!O507</f>
        <v>8758.808630024665</v>
      </c>
    </row>
    <row r="269" spans="5:6" x14ac:dyDescent="0.2">
      <c r="E269">
        <f t="shared" si="4"/>
        <v>264</v>
      </c>
      <c r="F269" s="30">
        <f>'Historical VAR '!O206</f>
        <v>9372.4142912140887</v>
      </c>
    </row>
    <row r="270" spans="5:6" x14ac:dyDescent="0.2">
      <c r="E270">
        <f t="shared" si="4"/>
        <v>265</v>
      </c>
      <c r="F270" s="30">
        <f>'Historical VAR '!O315</f>
        <v>9455.2462377069023</v>
      </c>
    </row>
    <row r="271" spans="5:6" x14ac:dyDescent="0.2">
      <c r="E271">
        <f t="shared" si="4"/>
        <v>266</v>
      </c>
      <c r="F271" s="30">
        <f>'Historical VAR '!O55</f>
        <v>9600.4781059363831</v>
      </c>
    </row>
    <row r="272" spans="5:6" x14ac:dyDescent="0.2">
      <c r="E272">
        <f t="shared" si="4"/>
        <v>267</v>
      </c>
      <c r="F272" s="30">
        <f>'Historical VAR '!O31</f>
        <v>9719.6334693911522</v>
      </c>
    </row>
    <row r="273" spans="5:6" x14ac:dyDescent="0.2">
      <c r="E273">
        <f t="shared" si="4"/>
        <v>268</v>
      </c>
      <c r="F273" s="30">
        <f>'Historical VAR '!O460</f>
        <v>9958.0992436071647</v>
      </c>
    </row>
    <row r="274" spans="5:6" x14ac:dyDescent="0.2">
      <c r="E274">
        <f t="shared" si="4"/>
        <v>269</v>
      </c>
      <c r="F274" s="30">
        <f>'Historical VAR '!O140</f>
        <v>10014.978951916408</v>
      </c>
    </row>
    <row r="275" spans="5:6" x14ac:dyDescent="0.2">
      <c r="E275">
        <f t="shared" si="4"/>
        <v>270</v>
      </c>
      <c r="F275" s="30">
        <f>'Historical VAR '!O352</f>
        <v>10619.905438212842</v>
      </c>
    </row>
    <row r="276" spans="5:6" x14ac:dyDescent="0.2">
      <c r="E276">
        <f t="shared" si="4"/>
        <v>271</v>
      </c>
      <c r="F276" s="30">
        <f>'Historical VAR '!O244</f>
        <v>10633.87907617233</v>
      </c>
    </row>
    <row r="277" spans="5:6" x14ac:dyDescent="0.2">
      <c r="E277">
        <f t="shared" si="4"/>
        <v>272</v>
      </c>
      <c r="F277" s="30">
        <f>'Historical VAR '!O376</f>
        <v>10684.096177355617</v>
      </c>
    </row>
    <row r="278" spans="5:6" x14ac:dyDescent="0.2">
      <c r="E278">
        <f t="shared" si="4"/>
        <v>273</v>
      </c>
      <c r="F278" s="30">
        <f>'Historical VAR '!O110</f>
        <v>11057.375815371091</v>
      </c>
    </row>
    <row r="279" spans="5:6" x14ac:dyDescent="0.2">
      <c r="E279">
        <f t="shared" si="4"/>
        <v>274</v>
      </c>
      <c r="F279" s="30">
        <f>'Historical VAR '!O420</f>
        <v>11181.78916658002</v>
      </c>
    </row>
    <row r="280" spans="5:6" x14ac:dyDescent="0.2">
      <c r="E280">
        <f t="shared" si="4"/>
        <v>275</v>
      </c>
      <c r="F280" s="30">
        <f>'Historical VAR '!O306</f>
        <v>11251.112719375889</v>
      </c>
    </row>
    <row r="281" spans="5:6" x14ac:dyDescent="0.2">
      <c r="E281">
        <f t="shared" si="4"/>
        <v>276</v>
      </c>
      <c r="F281" s="30">
        <f>'Historical VAR '!O97</f>
        <v>11525.229442598731</v>
      </c>
    </row>
    <row r="282" spans="5:6" x14ac:dyDescent="0.2">
      <c r="E282">
        <f t="shared" si="4"/>
        <v>277</v>
      </c>
      <c r="F282" s="30">
        <f>'Historical VAR '!O57</f>
        <v>11637.310477246658</v>
      </c>
    </row>
    <row r="283" spans="5:6" x14ac:dyDescent="0.2">
      <c r="E283">
        <f t="shared" si="4"/>
        <v>278</v>
      </c>
      <c r="F283" s="30">
        <f>'Historical VAR '!O96</f>
        <v>11784.985267016124</v>
      </c>
    </row>
    <row r="284" spans="5:6" x14ac:dyDescent="0.2">
      <c r="E284">
        <f t="shared" si="4"/>
        <v>279</v>
      </c>
      <c r="F284" s="30">
        <f>'Historical VAR '!O121</f>
        <v>12084.003064187687</v>
      </c>
    </row>
    <row r="285" spans="5:6" x14ac:dyDescent="0.2">
      <c r="E285">
        <f t="shared" si="4"/>
        <v>280</v>
      </c>
      <c r="F285" s="30">
        <f>'Historical VAR '!O120</f>
        <v>12100.068300031729</v>
      </c>
    </row>
    <row r="286" spans="5:6" x14ac:dyDescent="0.2">
      <c r="E286">
        <f t="shared" si="4"/>
        <v>281</v>
      </c>
      <c r="F286" s="30">
        <f>'Historical VAR '!O246</f>
        <v>12212.765647797634</v>
      </c>
    </row>
    <row r="287" spans="5:6" x14ac:dyDescent="0.2">
      <c r="E287">
        <f t="shared" si="4"/>
        <v>282</v>
      </c>
      <c r="F287" s="30">
        <f>'Historical VAR '!O199</f>
        <v>12387.186012328937</v>
      </c>
    </row>
    <row r="288" spans="5:6" x14ac:dyDescent="0.2">
      <c r="E288">
        <f t="shared" si="4"/>
        <v>283</v>
      </c>
      <c r="F288" s="30">
        <f>'Historical VAR '!O445</f>
        <v>12975.942781161379</v>
      </c>
    </row>
    <row r="289" spans="5:6" x14ac:dyDescent="0.2">
      <c r="E289">
        <f t="shared" si="4"/>
        <v>284</v>
      </c>
      <c r="F289" s="30">
        <f>'Historical VAR '!O195</f>
        <v>13654.714865656362</v>
      </c>
    </row>
    <row r="290" spans="5:6" x14ac:dyDescent="0.2">
      <c r="E290">
        <f t="shared" si="4"/>
        <v>285</v>
      </c>
      <c r="F290" s="30">
        <f>'Historical VAR '!O345</f>
        <v>13970.389343428065</v>
      </c>
    </row>
    <row r="291" spans="5:6" x14ac:dyDescent="0.2">
      <c r="E291">
        <f t="shared" si="4"/>
        <v>286</v>
      </c>
      <c r="F291" s="30">
        <f>'Historical VAR '!O277</f>
        <v>14088.26436723046</v>
      </c>
    </row>
    <row r="292" spans="5:6" x14ac:dyDescent="0.2">
      <c r="E292">
        <f t="shared" si="4"/>
        <v>287</v>
      </c>
      <c r="F292" s="30">
        <f>'Historical VAR '!O279</f>
        <v>14484.368485333471</v>
      </c>
    </row>
    <row r="293" spans="5:6" x14ac:dyDescent="0.2">
      <c r="E293">
        <f t="shared" si="4"/>
        <v>288</v>
      </c>
      <c r="F293" s="30">
        <f>'Historical VAR '!O91</f>
        <v>14706.945546901197</v>
      </c>
    </row>
    <row r="294" spans="5:6" x14ac:dyDescent="0.2">
      <c r="E294">
        <f t="shared" si="4"/>
        <v>289</v>
      </c>
      <c r="F294" s="30">
        <f>'Historical VAR '!O117</f>
        <v>15360.672804891903</v>
      </c>
    </row>
    <row r="295" spans="5:6" x14ac:dyDescent="0.2">
      <c r="E295">
        <f t="shared" si="4"/>
        <v>290</v>
      </c>
      <c r="F295" s="30">
        <f>'Historical VAR '!O180</f>
        <v>15396.573045359652</v>
      </c>
    </row>
    <row r="296" spans="5:6" x14ac:dyDescent="0.2">
      <c r="E296">
        <f t="shared" si="4"/>
        <v>291</v>
      </c>
      <c r="F296" s="30">
        <f>'Historical VAR '!O346</f>
        <v>15636.610257965753</v>
      </c>
    </row>
    <row r="297" spans="5:6" x14ac:dyDescent="0.2">
      <c r="E297">
        <f t="shared" si="4"/>
        <v>292</v>
      </c>
      <c r="F297" s="30">
        <f>'Historical VAR '!O53</f>
        <v>15985.477668454392</v>
      </c>
    </row>
    <row r="298" spans="5:6" x14ac:dyDescent="0.2">
      <c r="E298">
        <f t="shared" si="4"/>
        <v>293</v>
      </c>
      <c r="F298" s="30">
        <f>'Historical VAR '!O161</f>
        <v>16011.784070330978</v>
      </c>
    </row>
    <row r="299" spans="5:6" x14ac:dyDescent="0.2">
      <c r="E299">
        <f t="shared" si="4"/>
        <v>294</v>
      </c>
      <c r="F299" s="30">
        <f>'Historical VAR '!O208</f>
        <v>16413.059110270231</v>
      </c>
    </row>
    <row r="300" spans="5:6" x14ac:dyDescent="0.2">
      <c r="E300">
        <f t="shared" si="4"/>
        <v>295</v>
      </c>
      <c r="F300" s="30">
        <f>'Historical VAR '!O275</f>
        <v>16756.397205085697</v>
      </c>
    </row>
    <row r="301" spans="5:6" x14ac:dyDescent="0.2">
      <c r="E301">
        <f t="shared" si="4"/>
        <v>296</v>
      </c>
      <c r="F301" s="30">
        <f>'Historical VAR '!O44</f>
        <v>17506.848562794112</v>
      </c>
    </row>
    <row r="302" spans="5:6" x14ac:dyDescent="0.2">
      <c r="E302">
        <f t="shared" si="4"/>
        <v>297</v>
      </c>
      <c r="F302" s="30">
        <f>'Historical VAR '!O13</f>
        <v>17841.000422598045</v>
      </c>
    </row>
    <row r="303" spans="5:6" x14ac:dyDescent="0.2">
      <c r="E303">
        <f t="shared" si="4"/>
        <v>298</v>
      </c>
      <c r="F303" s="30">
        <f>'Historical VAR '!O421</f>
        <v>17854.09309711738</v>
      </c>
    </row>
    <row r="304" spans="5:6" x14ac:dyDescent="0.2">
      <c r="E304">
        <f t="shared" si="4"/>
        <v>299</v>
      </c>
      <c r="F304" s="30">
        <f>'Historical VAR '!O406</f>
        <v>18071.379542321811</v>
      </c>
    </row>
    <row r="305" spans="5:6" x14ac:dyDescent="0.2">
      <c r="E305">
        <f t="shared" si="4"/>
        <v>300</v>
      </c>
      <c r="F305" s="30">
        <f>'Historical VAR '!O253</f>
        <v>18076.95642075943</v>
      </c>
    </row>
    <row r="306" spans="5:6" x14ac:dyDescent="0.2">
      <c r="E306">
        <f t="shared" si="4"/>
        <v>301</v>
      </c>
      <c r="F306" s="30">
        <f>'Historical VAR '!O320</f>
        <v>18833.587445613368</v>
      </c>
    </row>
    <row r="307" spans="5:6" x14ac:dyDescent="0.2">
      <c r="E307">
        <f t="shared" si="4"/>
        <v>302</v>
      </c>
      <c r="F307" s="30">
        <f>'Historical VAR '!O21</f>
        <v>18964.923473048588</v>
      </c>
    </row>
    <row r="308" spans="5:6" x14ac:dyDescent="0.2">
      <c r="E308">
        <f t="shared" si="4"/>
        <v>303</v>
      </c>
      <c r="F308" s="30">
        <f>'Historical VAR '!O439</f>
        <v>19121.12980053986</v>
      </c>
    </row>
    <row r="309" spans="5:6" x14ac:dyDescent="0.2">
      <c r="E309">
        <f t="shared" si="4"/>
        <v>304</v>
      </c>
      <c r="F309" s="30">
        <f>'Historical VAR '!O154</f>
        <v>19487.184688975431</v>
      </c>
    </row>
    <row r="310" spans="5:6" x14ac:dyDescent="0.2">
      <c r="E310">
        <f t="shared" si="4"/>
        <v>305</v>
      </c>
      <c r="F310" s="30">
        <f>'Historical VAR '!O493</f>
        <v>19665.941583729902</v>
      </c>
    </row>
    <row r="311" spans="5:6" x14ac:dyDescent="0.2">
      <c r="E311">
        <f t="shared" si="4"/>
        <v>306</v>
      </c>
      <c r="F311" s="30">
        <f>'Historical VAR '!O412</f>
        <v>19694.689141175197</v>
      </c>
    </row>
    <row r="312" spans="5:6" x14ac:dyDescent="0.2">
      <c r="E312">
        <f t="shared" si="4"/>
        <v>307</v>
      </c>
      <c r="F312" s="30">
        <f>'Historical VAR '!O203</f>
        <v>19850.778847015412</v>
      </c>
    </row>
    <row r="313" spans="5:6" x14ac:dyDescent="0.2">
      <c r="E313">
        <f t="shared" si="4"/>
        <v>308</v>
      </c>
      <c r="F313" s="30">
        <f>'Historical VAR '!O141</f>
        <v>19927.626095080999</v>
      </c>
    </row>
    <row r="314" spans="5:6" x14ac:dyDescent="0.2">
      <c r="E314">
        <f t="shared" si="4"/>
        <v>309</v>
      </c>
      <c r="F314" s="30">
        <f>'Historical VAR '!O271</f>
        <v>20055.968446339321</v>
      </c>
    </row>
    <row r="315" spans="5:6" x14ac:dyDescent="0.2">
      <c r="E315">
        <f t="shared" si="4"/>
        <v>310</v>
      </c>
      <c r="F315" s="30">
        <f>'Historical VAR '!O131</f>
        <v>20186.749034188986</v>
      </c>
    </row>
    <row r="316" spans="5:6" x14ac:dyDescent="0.2">
      <c r="E316">
        <f t="shared" si="4"/>
        <v>311</v>
      </c>
      <c r="F316" s="30">
        <f>'Historical VAR '!O426</f>
        <v>20747.920362591882</v>
      </c>
    </row>
    <row r="317" spans="5:6" x14ac:dyDescent="0.2">
      <c r="E317">
        <f t="shared" si="4"/>
        <v>312</v>
      </c>
      <c r="F317" s="30">
        <f>'Historical VAR '!O409</f>
        <v>21483.399070206495</v>
      </c>
    </row>
    <row r="318" spans="5:6" x14ac:dyDescent="0.2">
      <c r="E318">
        <f t="shared" si="4"/>
        <v>313</v>
      </c>
      <c r="F318" s="30">
        <f>'Historical VAR '!O215</f>
        <v>21902.615444906303</v>
      </c>
    </row>
    <row r="319" spans="5:6" x14ac:dyDescent="0.2">
      <c r="E319">
        <f t="shared" si="4"/>
        <v>314</v>
      </c>
      <c r="F319" s="30">
        <f>'Historical VAR '!O259</f>
        <v>22083.973531076481</v>
      </c>
    </row>
    <row r="320" spans="5:6" x14ac:dyDescent="0.2">
      <c r="E320">
        <f t="shared" si="4"/>
        <v>315</v>
      </c>
      <c r="F320" s="30">
        <f>'Historical VAR '!O150</f>
        <v>22101.744934584622</v>
      </c>
    </row>
    <row r="321" spans="5:6" x14ac:dyDescent="0.2">
      <c r="E321">
        <f t="shared" si="4"/>
        <v>316</v>
      </c>
      <c r="F321" s="30">
        <f>'Historical VAR '!O452</f>
        <v>22432.304880937641</v>
      </c>
    </row>
    <row r="322" spans="5:6" x14ac:dyDescent="0.2">
      <c r="E322">
        <f t="shared" si="4"/>
        <v>317</v>
      </c>
      <c r="F322" s="30">
        <f>'Historical VAR '!O401</f>
        <v>22826.785275295511</v>
      </c>
    </row>
    <row r="323" spans="5:6" x14ac:dyDescent="0.2">
      <c r="E323">
        <f t="shared" si="4"/>
        <v>318</v>
      </c>
      <c r="F323" s="30">
        <f>'Historical VAR '!O263</f>
        <v>23005.2786539115</v>
      </c>
    </row>
    <row r="324" spans="5:6" x14ac:dyDescent="0.2">
      <c r="E324">
        <f t="shared" si="4"/>
        <v>319</v>
      </c>
      <c r="F324" s="30">
        <f>'Historical VAR '!O381</f>
        <v>23441.858379247733</v>
      </c>
    </row>
    <row r="325" spans="5:6" x14ac:dyDescent="0.2">
      <c r="E325">
        <f t="shared" si="4"/>
        <v>320</v>
      </c>
      <c r="F325" s="30">
        <f>'Historical VAR '!O209</f>
        <v>23631.68932299225</v>
      </c>
    </row>
    <row r="326" spans="5:6" x14ac:dyDescent="0.2">
      <c r="E326">
        <f t="shared" si="4"/>
        <v>321</v>
      </c>
      <c r="F326" s="30">
        <f>'Historical VAR '!O26</f>
        <v>23689.942331668513</v>
      </c>
    </row>
    <row r="327" spans="5:6" x14ac:dyDescent="0.2">
      <c r="E327">
        <f t="shared" si="4"/>
        <v>322</v>
      </c>
      <c r="F327" s="30">
        <f>'Historical VAR '!O453</f>
        <v>23844.542722550977</v>
      </c>
    </row>
    <row r="328" spans="5:6" x14ac:dyDescent="0.2">
      <c r="E328">
        <f t="shared" ref="E328:E391" si="5">E327+1</f>
        <v>323</v>
      </c>
      <c r="F328" s="30">
        <f>'Historical VAR '!O278</f>
        <v>23885.584552031112</v>
      </c>
    </row>
    <row r="329" spans="5:6" x14ac:dyDescent="0.2">
      <c r="E329">
        <f t="shared" si="5"/>
        <v>324</v>
      </c>
      <c r="F329" s="30">
        <f>'Historical VAR '!O500</f>
        <v>24670.036688266391</v>
      </c>
    </row>
    <row r="330" spans="5:6" x14ac:dyDescent="0.2">
      <c r="E330">
        <f t="shared" si="5"/>
        <v>325</v>
      </c>
      <c r="F330" s="30">
        <f>'Historical VAR '!O404</f>
        <v>24761.272543881882</v>
      </c>
    </row>
    <row r="331" spans="5:6" x14ac:dyDescent="0.2">
      <c r="E331">
        <f t="shared" si="5"/>
        <v>326</v>
      </c>
      <c r="F331" s="30">
        <f>'Historical VAR '!O377</f>
        <v>24825.576223552809</v>
      </c>
    </row>
    <row r="332" spans="5:6" x14ac:dyDescent="0.2">
      <c r="E332">
        <f t="shared" si="5"/>
        <v>327</v>
      </c>
      <c r="F332" s="30">
        <f>'Historical VAR '!O487</f>
        <v>25006.489727058495</v>
      </c>
    </row>
    <row r="333" spans="5:6" x14ac:dyDescent="0.2">
      <c r="E333">
        <f t="shared" si="5"/>
        <v>328</v>
      </c>
      <c r="F333" s="30">
        <f>'Historical VAR '!O335</f>
        <v>25786.696237489366</v>
      </c>
    </row>
    <row r="334" spans="5:6" x14ac:dyDescent="0.2">
      <c r="E334">
        <f t="shared" si="5"/>
        <v>329</v>
      </c>
      <c r="F334" s="30">
        <f>'Historical VAR '!O158</f>
        <v>25843.54272699252</v>
      </c>
    </row>
    <row r="335" spans="5:6" x14ac:dyDescent="0.2">
      <c r="E335">
        <f t="shared" si="5"/>
        <v>330</v>
      </c>
      <c r="F335" s="30">
        <f>'Historical VAR '!O331</f>
        <v>26424.079233294506</v>
      </c>
    </row>
    <row r="336" spans="5:6" x14ac:dyDescent="0.2">
      <c r="E336">
        <f t="shared" si="5"/>
        <v>331</v>
      </c>
      <c r="F336" s="30">
        <f>'Historical VAR '!O163</f>
        <v>26584.526623832455</v>
      </c>
    </row>
    <row r="337" spans="5:6" x14ac:dyDescent="0.2">
      <c r="E337">
        <f t="shared" si="5"/>
        <v>332</v>
      </c>
      <c r="F337" s="30">
        <f>'Historical VAR '!O499</f>
        <v>26676.679260825811</v>
      </c>
    </row>
    <row r="338" spans="5:6" x14ac:dyDescent="0.2">
      <c r="E338">
        <f t="shared" si="5"/>
        <v>333</v>
      </c>
      <c r="F338" s="30">
        <f>'Historical VAR '!O86</f>
        <v>26940.451347084665</v>
      </c>
    </row>
    <row r="339" spans="5:6" x14ac:dyDescent="0.2">
      <c r="E339">
        <f t="shared" si="5"/>
        <v>334</v>
      </c>
      <c r="F339" s="30">
        <f>'Historical VAR '!O162</f>
        <v>27053.852398796851</v>
      </c>
    </row>
    <row r="340" spans="5:6" x14ac:dyDescent="0.2">
      <c r="E340">
        <f t="shared" si="5"/>
        <v>335</v>
      </c>
      <c r="F340" s="30">
        <f>'Historical VAR '!O100</f>
        <v>27163.404072030684</v>
      </c>
    </row>
    <row r="341" spans="5:6" x14ac:dyDescent="0.2">
      <c r="E341">
        <f t="shared" si="5"/>
        <v>336</v>
      </c>
      <c r="F341" s="30">
        <f>'Historical VAR '!O146</f>
        <v>27663.920099551673</v>
      </c>
    </row>
    <row r="342" spans="5:6" x14ac:dyDescent="0.2">
      <c r="E342">
        <f t="shared" si="5"/>
        <v>337</v>
      </c>
      <c r="F342" s="30">
        <f>'Historical VAR '!O482</f>
        <v>27950.388933642538</v>
      </c>
    </row>
    <row r="343" spans="5:6" x14ac:dyDescent="0.2">
      <c r="E343">
        <f t="shared" si="5"/>
        <v>338</v>
      </c>
      <c r="F343" s="30">
        <f>'Historical VAR '!O465</f>
        <v>27952.135428179507</v>
      </c>
    </row>
    <row r="344" spans="5:6" x14ac:dyDescent="0.2">
      <c r="E344">
        <f t="shared" si="5"/>
        <v>339</v>
      </c>
      <c r="F344" s="30">
        <f>'Historical VAR '!O442</f>
        <v>27963.802790374466</v>
      </c>
    </row>
    <row r="345" spans="5:6" x14ac:dyDescent="0.2">
      <c r="E345">
        <f t="shared" si="5"/>
        <v>340</v>
      </c>
      <c r="F345" s="30">
        <f>'Historical VAR '!O198</f>
        <v>28019.90524490811</v>
      </c>
    </row>
    <row r="346" spans="5:6" x14ac:dyDescent="0.2">
      <c r="E346">
        <f t="shared" si="5"/>
        <v>341</v>
      </c>
      <c r="F346" s="30">
        <f>'Historical VAR '!O347</f>
        <v>28164.378475874604</v>
      </c>
    </row>
    <row r="347" spans="5:6" x14ac:dyDescent="0.2">
      <c r="E347">
        <f t="shared" si="5"/>
        <v>342</v>
      </c>
      <c r="F347" s="30">
        <f>'Historical VAR '!O351</f>
        <v>28202.623803265218</v>
      </c>
    </row>
    <row r="348" spans="5:6" x14ac:dyDescent="0.2">
      <c r="E348">
        <f t="shared" si="5"/>
        <v>343</v>
      </c>
      <c r="F348" s="30">
        <f>'Historical VAR '!O233</f>
        <v>29174.046555012686</v>
      </c>
    </row>
    <row r="349" spans="5:6" x14ac:dyDescent="0.2">
      <c r="E349">
        <f t="shared" si="5"/>
        <v>344</v>
      </c>
      <c r="F349" s="30">
        <f>'Historical VAR '!O210</f>
        <v>30440.517858656611</v>
      </c>
    </row>
    <row r="350" spans="5:6" x14ac:dyDescent="0.2">
      <c r="E350">
        <f t="shared" si="5"/>
        <v>345</v>
      </c>
      <c r="F350" s="30">
        <f>'Historical VAR '!O153</f>
        <v>31342.671683473498</v>
      </c>
    </row>
    <row r="351" spans="5:6" x14ac:dyDescent="0.2">
      <c r="E351">
        <f t="shared" si="5"/>
        <v>346</v>
      </c>
      <c r="F351" s="30">
        <f>'Historical VAR '!O237</f>
        <v>31397.494476416457</v>
      </c>
    </row>
    <row r="352" spans="5:6" x14ac:dyDescent="0.2">
      <c r="E352">
        <f t="shared" si="5"/>
        <v>347</v>
      </c>
      <c r="F352" s="30">
        <f>'Historical VAR '!O104</f>
        <v>31550.462889171387</v>
      </c>
    </row>
    <row r="353" spans="5:6" x14ac:dyDescent="0.2">
      <c r="E353">
        <f t="shared" si="5"/>
        <v>348</v>
      </c>
      <c r="F353" s="30">
        <f>'Historical VAR '!O143</f>
        <v>32102.347661567874</v>
      </c>
    </row>
    <row r="354" spans="5:6" x14ac:dyDescent="0.2">
      <c r="E354">
        <f t="shared" si="5"/>
        <v>349</v>
      </c>
      <c r="F354" s="30">
        <f>'Historical VAR '!O211</f>
        <v>32619.376054451095</v>
      </c>
    </row>
    <row r="355" spans="5:6" x14ac:dyDescent="0.2">
      <c r="E355">
        <f t="shared" si="5"/>
        <v>350</v>
      </c>
      <c r="F355" s="30">
        <f>'Historical VAR '!O159</f>
        <v>32791.681936637608</v>
      </c>
    </row>
    <row r="356" spans="5:6" x14ac:dyDescent="0.2">
      <c r="E356">
        <f t="shared" si="5"/>
        <v>351</v>
      </c>
      <c r="F356" s="30">
        <f>'Historical VAR '!O204</f>
        <v>33040.699956351273</v>
      </c>
    </row>
    <row r="357" spans="5:6" x14ac:dyDescent="0.2">
      <c r="E357">
        <f t="shared" si="5"/>
        <v>352</v>
      </c>
      <c r="F357" s="30">
        <f>'Historical VAR '!O392</f>
        <v>33141.999952545251</v>
      </c>
    </row>
    <row r="358" spans="5:6" x14ac:dyDescent="0.2">
      <c r="E358">
        <f t="shared" si="5"/>
        <v>353</v>
      </c>
      <c r="F358" s="30">
        <f>'Historical VAR '!O280</f>
        <v>33503.960577203688</v>
      </c>
    </row>
    <row r="359" spans="5:6" x14ac:dyDescent="0.2">
      <c r="E359">
        <f t="shared" si="5"/>
        <v>354</v>
      </c>
      <c r="F359" s="30">
        <f>'Historical VAR '!O243</f>
        <v>33703.417391362891</v>
      </c>
    </row>
    <row r="360" spans="5:6" x14ac:dyDescent="0.2">
      <c r="E360">
        <f t="shared" si="5"/>
        <v>355</v>
      </c>
      <c r="F360" s="30">
        <f>'Historical VAR '!O249</f>
        <v>34267.020497887155</v>
      </c>
    </row>
    <row r="361" spans="5:6" x14ac:dyDescent="0.2">
      <c r="E361">
        <f t="shared" si="5"/>
        <v>356</v>
      </c>
      <c r="F361" s="30">
        <f>'Historical VAR '!O334</f>
        <v>34964.777679954001</v>
      </c>
    </row>
    <row r="362" spans="5:6" x14ac:dyDescent="0.2">
      <c r="E362">
        <f t="shared" si="5"/>
        <v>357</v>
      </c>
      <c r="F362" s="30">
        <f>'Historical VAR '!O225</f>
        <v>35321.298832196946</v>
      </c>
    </row>
    <row r="363" spans="5:6" x14ac:dyDescent="0.2">
      <c r="E363">
        <f t="shared" si="5"/>
        <v>358</v>
      </c>
      <c r="F363" s="30">
        <f>'Historical VAR '!O357</f>
        <v>35346.546078786516</v>
      </c>
    </row>
    <row r="364" spans="5:6" x14ac:dyDescent="0.2">
      <c r="E364">
        <f t="shared" si="5"/>
        <v>359</v>
      </c>
      <c r="F364" s="30">
        <f>'Historical VAR '!O316</f>
        <v>36269.008810252548</v>
      </c>
    </row>
    <row r="365" spans="5:6" x14ac:dyDescent="0.2">
      <c r="E365">
        <f t="shared" si="5"/>
        <v>360</v>
      </c>
      <c r="F365" s="30">
        <f>'Historical VAR '!O9</f>
        <v>36583.957776768948</v>
      </c>
    </row>
    <row r="366" spans="5:6" x14ac:dyDescent="0.2">
      <c r="E366">
        <f t="shared" si="5"/>
        <v>361</v>
      </c>
      <c r="F366" s="30">
        <f>'Historical VAR '!O151</f>
        <v>36812.285332612089</v>
      </c>
    </row>
    <row r="367" spans="5:6" x14ac:dyDescent="0.2">
      <c r="E367">
        <f t="shared" si="5"/>
        <v>362</v>
      </c>
      <c r="F367" s="30">
        <f>'Historical VAR '!O488</f>
        <v>36819.547476903223</v>
      </c>
    </row>
    <row r="368" spans="5:6" x14ac:dyDescent="0.2">
      <c r="E368">
        <f t="shared" si="5"/>
        <v>363</v>
      </c>
      <c r="F368" s="30">
        <f>'Historical VAR '!O77</f>
        <v>36855.213438302831</v>
      </c>
    </row>
    <row r="369" spans="5:6" x14ac:dyDescent="0.2">
      <c r="E369">
        <f t="shared" si="5"/>
        <v>364</v>
      </c>
      <c r="F369" s="30">
        <f>'Historical VAR '!O307</f>
        <v>37315.503486334586</v>
      </c>
    </row>
    <row r="370" spans="5:6" x14ac:dyDescent="0.2">
      <c r="E370">
        <f t="shared" si="5"/>
        <v>365</v>
      </c>
      <c r="F370" s="30">
        <f>'Historical VAR '!O394</f>
        <v>37364.37474538391</v>
      </c>
    </row>
    <row r="371" spans="5:6" x14ac:dyDescent="0.2">
      <c r="E371">
        <f t="shared" si="5"/>
        <v>366</v>
      </c>
      <c r="F371" s="30">
        <f>'Historical VAR '!O191</f>
        <v>38097.897028767671</v>
      </c>
    </row>
    <row r="372" spans="5:6" x14ac:dyDescent="0.2">
      <c r="E372">
        <f t="shared" si="5"/>
        <v>367</v>
      </c>
      <c r="F372" s="30">
        <f>'Historical VAR '!O144</f>
        <v>38600.653043022772</v>
      </c>
    </row>
    <row r="373" spans="5:6" x14ac:dyDescent="0.2">
      <c r="E373">
        <f t="shared" si="5"/>
        <v>368</v>
      </c>
      <c r="F373" s="30">
        <f>'Historical VAR '!O415</f>
        <v>38777.684601398665</v>
      </c>
    </row>
    <row r="374" spans="5:6" x14ac:dyDescent="0.2">
      <c r="E374">
        <f t="shared" si="5"/>
        <v>369</v>
      </c>
      <c r="F374" s="30">
        <f>'Historical VAR '!O111</f>
        <v>39032.381986517168</v>
      </c>
    </row>
    <row r="375" spans="5:6" x14ac:dyDescent="0.2">
      <c r="E375">
        <f t="shared" si="5"/>
        <v>370</v>
      </c>
      <c r="F375" s="30">
        <f>'Historical VAR '!O127</f>
        <v>39236.875638734207</v>
      </c>
    </row>
    <row r="376" spans="5:6" x14ac:dyDescent="0.2">
      <c r="E376">
        <f t="shared" si="5"/>
        <v>371</v>
      </c>
      <c r="F376" s="30">
        <f>'Historical VAR '!O267</f>
        <v>39357.089247770607</v>
      </c>
    </row>
    <row r="377" spans="5:6" x14ac:dyDescent="0.2">
      <c r="E377">
        <f t="shared" si="5"/>
        <v>372</v>
      </c>
      <c r="F377" s="30">
        <f>'Historical VAR '!O172</f>
        <v>39559.042763845544</v>
      </c>
    </row>
    <row r="378" spans="5:6" x14ac:dyDescent="0.2">
      <c r="E378">
        <f t="shared" si="5"/>
        <v>373</v>
      </c>
      <c r="F378" s="30">
        <f>'Historical VAR '!O250</f>
        <v>39724.883225726691</v>
      </c>
    </row>
    <row r="379" spans="5:6" x14ac:dyDescent="0.2">
      <c r="E379">
        <f t="shared" si="5"/>
        <v>374</v>
      </c>
      <c r="F379" s="30">
        <f>'Historical VAR '!O492</f>
        <v>39789.865117927307</v>
      </c>
    </row>
    <row r="380" spans="5:6" x14ac:dyDescent="0.2">
      <c r="E380">
        <f t="shared" si="5"/>
        <v>375</v>
      </c>
      <c r="F380" s="30">
        <f>'Historical VAR '!O107</f>
        <v>40212.4680412343</v>
      </c>
    </row>
    <row r="381" spans="5:6" x14ac:dyDescent="0.2">
      <c r="E381">
        <f t="shared" si="5"/>
        <v>376</v>
      </c>
      <c r="F381" s="30">
        <f>'Historical VAR '!O339</f>
        <v>40224.626206313667</v>
      </c>
    </row>
    <row r="382" spans="5:6" x14ac:dyDescent="0.2">
      <c r="E382">
        <f t="shared" si="5"/>
        <v>377</v>
      </c>
      <c r="F382" s="30">
        <f>'Historical VAR '!O133</f>
        <v>40517.459455916571</v>
      </c>
    </row>
    <row r="383" spans="5:6" x14ac:dyDescent="0.2">
      <c r="E383">
        <f t="shared" si="5"/>
        <v>378</v>
      </c>
      <c r="F383" s="30">
        <f>'Historical VAR '!O193</f>
        <v>40613.881225259465</v>
      </c>
    </row>
    <row r="384" spans="5:6" x14ac:dyDescent="0.2">
      <c r="E384">
        <f t="shared" si="5"/>
        <v>379</v>
      </c>
      <c r="F384" s="30">
        <f>'Historical VAR '!O379</f>
        <v>40667.559601668399</v>
      </c>
    </row>
    <row r="385" spans="5:6" x14ac:dyDescent="0.2">
      <c r="E385">
        <f t="shared" si="5"/>
        <v>380</v>
      </c>
      <c r="F385" s="30">
        <f>'Historical VAR '!O349</f>
        <v>40824.498722696146</v>
      </c>
    </row>
    <row r="386" spans="5:6" x14ac:dyDescent="0.2">
      <c r="E386">
        <f t="shared" si="5"/>
        <v>381</v>
      </c>
      <c r="F386" s="30">
        <f>'Historical VAR '!O311</f>
        <v>41973.161078273632</v>
      </c>
    </row>
    <row r="387" spans="5:6" x14ac:dyDescent="0.2">
      <c r="E387">
        <f t="shared" si="5"/>
        <v>382</v>
      </c>
      <c r="F387" s="30">
        <f>'Historical VAR '!O134</f>
        <v>43244.861169220945</v>
      </c>
    </row>
    <row r="388" spans="5:6" x14ac:dyDescent="0.2">
      <c r="E388">
        <f t="shared" si="5"/>
        <v>383</v>
      </c>
      <c r="F388" s="30">
        <f>'Historical VAR '!O49</f>
        <v>43294.94030204766</v>
      </c>
    </row>
    <row r="389" spans="5:6" x14ac:dyDescent="0.2">
      <c r="E389">
        <f t="shared" si="5"/>
        <v>384</v>
      </c>
      <c r="F389" s="30">
        <f>'Historical VAR '!O484</f>
        <v>43992.666740318709</v>
      </c>
    </row>
    <row r="390" spans="5:6" x14ac:dyDescent="0.2">
      <c r="E390">
        <f t="shared" si="5"/>
        <v>385</v>
      </c>
      <c r="F390" s="30">
        <f>'Historical VAR '!O425</f>
        <v>44195.037511795366</v>
      </c>
    </row>
    <row r="391" spans="5:6" x14ac:dyDescent="0.2">
      <c r="E391">
        <f t="shared" si="5"/>
        <v>386</v>
      </c>
      <c r="F391" s="30">
        <f>'Historical VAR '!O371</f>
        <v>44557.378101183182</v>
      </c>
    </row>
    <row r="392" spans="5:6" x14ac:dyDescent="0.2">
      <c r="E392">
        <f t="shared" ref="E392:E455" si="6">E391+1</f>
        <v>387</v>
      </c>
      <c r="F392" s="30">
        <f>'Historical VAR '!O82</f>
        <v>44600.566843892106</v>
      </c>
    </row>
    <row r="393" spans="5:6" x14ac:dyDescent="0.2">
      <c r="E393">
        <f t="shared" si="6"/>
        <v>388</v>
      </c>
      <c r="F393" s="30">
        <f>'Historical VAR '!O449</f>
        <v>44689.797770065023</v>
      </c>
    </row>
    <row r="394" spans="5:6" x14ac:dyDescent="0.2">
      <c r="E394">
        <f t="shared" si="6"/>
        <v>389</v>
      </c>
      <c r="F394" s="30">
        <f>'Historical VAR '!O122</f>
        <v>45174.478098313659</v>
      </c>
    </row>
    <row r="395" spans="5:6" x14ac:dyDescent="0.2">
      <c r="E395">
        <f t="shared" si="6"/>
        <v>390</v>
      </c>
      <c r="F395" s="30">
        <f>'Historical VAR '!O483</f>
        <v>45926.068170291575</v>
      </c>
    </row>
    <row r="396" spans="5:6" x14ac:dyDescent="0.2">
      <c r="E396">
        <f t="shared" si="6"/>
        <v>391</v>
      </c>
      <c r="F396" s="30">
        <f>'Historical VAR '!O116</f>
        <v>46109.004410243033</v>
      </c>
    </row>
    <row r="397" spans="5:6" x14ac:dyDescent="0.2">
      <c r="E397">
        <f t="shared" si="6"/>
        <v>392</v>
      </c>
      <c r="F397" s="30">
        <f>'Historical VAR '!O303</f>
        <v>46114.321641515984</v>
      </c>
    </row>
    <row r="398" spans="5:6" x14ac:dyDescent="0.2">
      <c r="E398">
        <f t="shared" si="6"/>
        <v>393</v>
      </c>
      <c r="F398" s="30">
        <f>'Historical VAR '!O478</f>
        <v>46161.836358552173</v>
      </c>
    </row>
    <row r="399" spans="5:6" x14ac:dyDescent="0.2">
      <c r="E399">
        <f t="shared" si="6"/>
        <v>394</v>
      </c>
      <c r="F399" s="30">
        <f>'Historical VAR '!O190</f>
        <v>46950.185335008646</v>
      </c>
    </row>
    <row r="400" spans="5:6" x14ac:dyDescent="0.2">
      <c r="E400">
        <f t="shared" si="6"/>
        <v>395</v>
      </c>
      <c r="F400" s="30">
        <f>'Historical VAR '!O273</f>
        <v>47021.948019219999</v>
      </c>
    </row>
    <row r="401" spans="5:6" x14ac:dyDescent="0.2">
      <c r="E401">
        <f t="shared" si="6"/>
        <v>396</v>
      </c>
      <c r="F401" s="30">
        <f>'Historical VAR '!O466</f>
        <v>47239.203087170594</v>
      </c>
    </row>
    <row r="402" spans="5:6" x14ac:dyDescent="0.2">
      <c r="E402">
        <f t="shared" si="6"/>
        <v>397</v>
      </c>
      <c r="F402" s="30">
        <f>'Historical VAR '!O457</f>
        <v>47289.26693127997</v>
      </c>
    </row>
    <row r="403" spans="5:6" x14ac:dyDescent="0.2">
      <c r="E403">
        <f t="shared" si="6"/>
        <v>398</v>
      </c>
      <c r="F403" s="30">
        <f>'Historical VAR '!O160</f>
        <v>47475.762307261655</v>
      </c>
    </row>
    <row r="404" spans="5:6" x14ac:dyDescent="0.2">
      <c r="E404">
        <f t="shared" si="6"/>
        <v>399</v>
      </c>
      <c r="F404" s="30">
        <f>'Historical VAR '!O410</f>
        <v>47660.367886620399</v>
      </c>
    </row>
    <row r="405" spans="5:6" x14ac:dyDescent="0.2">
      <c r="E405">
        <f t="shared" si="6"/>
        <v>400</v>
      </c>
      <c r="F405" s="30">
        <f>'Historical VAR '!O205</f>
        <v>47675.856627761124</v>
      </c>
    </row>
    <row r="406" spans="5:6" x14ac:dyDescent="0.2">
      <c r="E406">
        <f t="shared" si="6"/>
        <v>401</v>
      </c>
      <c r="F406" s="30">
        <f>'Historical VAR '!O89</f>
        <v>47749.06620494504</v>
      </c>
    </row>
    <row r="407" spans="5:6" x14ac:dyDescent="0.2">
      <c r="E407">
        <f t="shared" si="6"/>
        <v>402</v>
      </c>
      <c r="F407" s="30">
        <f>'Historical VAR '!O434</f>
        <v>48568.473587543362</v>
      </c>
    </row>
    <row r="408" spans="5:6" x14ac:dyDescent="0.2">
      <c r="E408">
        <f t="shared" si="6"/>
        <v>403</v>
      </c>
      <c r="F408" s="30">
        <f>'Historical VAR '!O441</f>
        <v>48728.330320743044</v>
      </c>
    </row>
    <row r="409" spans="5:6" x14ac:dyDescent="0.2">
      <c r="E409">
        <f t="shared" si="6"/>
        <v>404</v>
      </c>
      <c r="F409" s="30">
        <f>'Historical VAR '!O223</f>
        <v>49897.381677955746</v>
      </c>
    </row>
    <row r="410" spans="5:6" x14ac:dyDescent="0.2">
      <c r="E410">
        <f t="shared" si="6"/>
        <v>405</v>
      </c>
      <c r="F410" s="30">
        <f>'Historical VAR '!O99</f>
        <v>50457.636042409948</v>
      </c>
    </row>
    <row r="411" spans="5:6" x14ac:dyDescent="0.2">
      <c r="E411">
        <f t="shared" si="6"/>
        <v>406</v>
      </c>
      <c r="F411" s="30">
        <f>'Historical VAR '!O230</f>
        <v>50852.157597734978</v>
      </c>
    </row>
    <row r="412" spans="5:6" x14ac:dyDescent="0.2">
      <c r="E412">
        <f t="shared" si="6"/>
        <v>407</v>
      </c>
      <c r="F412" s="30">
        <f>'Historical VAR '!O276</f>
        <v>51507.276537915983</v>
      </c>
    </row>
    <row r="413" spans="5:6" x14ac:dyDescent="0.2">
      <c r="E413">
        <f t="shared" si="6"/>
        <v>408</v>
      </c>
      <c r="F413" s="30">
        <f>'Historical VAR '!O295</f>
        <v>52183.579476895691</v>
      </c>
    </row>
    <row r="414" spans="5:6" x14ac:dyDescent="0.2">
      <c r="E414">
        <f t="shared" si="6"/>
        <v>409</v>
      </c>
      <c r="F414" s="30">
        <f>'Historical VAR '!O481</f>
        <v>52488.137935718041</v>
      </c>
    </row>
    <row r="415" spans="5:6" x14ac:dyDescent="0.2">
      <c r="E415">
        <f t="shared" si="6"/>
        <v>410</v>
      </c>
      <c r="F415" s="30">
        <f>'Historical VAR '!O385</f>
        <v>53067.844715418345</v>
      </c>
    </row>
    <row r="416" spans="5:6" x14ac:dyDescent="0.2">
      <c r="E416">
        <f t="shared" si="6"/>
        <v>411</v>
      </c>
      <c r="F416" s="30">
        <f>'Historical VAR '!O299</f>
        <v>53104.007447506243</v>
      </c>
    </row>
    <row r="417" spans="5:6" x14ac:dyDescent="0.2">
      <c r="E417">
        <f t="shared" si="6"/>
        <v>412</v>
      </c>
      <c r="F417" s="30">
        <f>'Historical VAR '!O98</f>
        <v>53296.034571503478</v>
      </c>
    </row>
    <row r="418" spans="5:6" x14ac:dyDescent="0.2">
      <c r="E418">
        <f t="shared" si="6"/>
        <v>413</v>
      </c>
      <c r="F418" s="30">
        <f>'Historical VAR '!O166</f>
        <v>53903.691402261873</v>
      </c>
    </row>
    <row r="419" spans="5:6" x14ac:dyDescent="0.2">
      <c r="E419">
        <f t="shared" si="6"/>
        <v>414</v>
      </c>
      <c r="F419" s="30">
        <f>'Historical VAR '!O282</f>
        <v>54326.707442139174</v>
      </c>
    </row>
    <row r="420" spans="5:6" x14ac:dyDescent="0.2">
      <c r="E420">
        <f t="shared" si="6"/>
        <v>415</v>
      </c>
      <c r="F420" s="30">
        <f>'Historical VAR '!O312</f>
        <v>54367.856913833857</v>
      </c>
    </row>
    <row r="421" spans="5:6" x14ac:dyDescent="0.2">
      <c r="E421">
        <f t="shared" si="6"/>
        <v>416</v>
      </c>
      <c r="F421" s="30">
        <f>'Historical VAR '!O79</f>
        <v>54545.273228520928</v>
      </c>
    </row>
    <row r="422" spans="5:6" x14ac:dyDescent="0.2">
      <c r="E422">
        <f t="shared" si="6"/>
        <v>417</v>
      </c>
      <c r="F422" s="30">
        <f>'Historical VAR '!O464</f>
        <v>54568.106503168652</v>
      </c>
    </row>
    <row r="423" spans="5:6" x14ac:dyDescent="0.2">
      <c r="E423">
        <f t="shared" si="6"/>
        <v>418</v>
      </c>
      <c r="F423" s="30">
        <f>'Historical VAR '!O397</f>
        <v>55224.033455197001</v>
      </c>
    </row>
    <row r="424" spans="5:6" x14ac:dyDescent="0.2">
      <c r="E424">
        <f t="shared" si="6"/>
        <v>419</v>
      </c>
      <c r="F424" s="30">
        <f>'Historical VAR '!O29</f>
        <v>55666.075337995419</v>
      </c>
    </row>
    <row r="425" spans="5:6" x14ac:dyDescent="0.2">
      <c r="E425">
        <f t="shared" si="6"/>
        <v>420</v>
      </c>
      <c r="F425" s="30">
        <f>'Historical VAR '!O135</f>
        <v>55714.124433767734</v>
      </c>
    </row>
    <row r="426" spans="5:6" x14ac:dyDescent="0.2">
      <c r="E426">
        <f t="shared" si="6"/>
        <v>421</v>
      </c>
      <c r="F426" s="30">
        <f>'Historical VAR '!O305</f>
        <v>56103.708911379945</v>
      </c>
    </row>
    <row r="427" spans="5:6" x14ac:dyDescent="0.2">
      <c r="E427">
        <f t="shared" si="6"/>
        <v>422</v>
      </c>
      <c r="F427" s="30">
        <f>'Historical VAR '!O395</f>
        <v>56332.238420035603</v>
      </c>
    </row>
    <row r="428" spans="5:6" x14ac:dyDescent="0.2">
      <c r="E428">
        <f t="shared" si="6"/>
        <v>423</v>
      </c>
      <c r="F428" s="30">
        <f>'Historical VAR '!O73</f>
        <v>56555.253564546962</v>
      </c>
    </row>
    <row r="429" spans="5:6" x14ac:dyDescent="0.2">
      <c r="E429">
        <f t="shared" si="6"/>
        <v>424</v>
      </c>
      <c r="F429" s="30">
        <f>'Historical VAR '!O132</f>
        <v>57218.76556560149</v>
      </c>
    </row>
    <row r="430" spans="5:6" x14ac:dyDescent="0.2">
      <c r="E430">
        <f t="shared" si="6"/>
        <v>425</v>
      </c>
      <c r="F430" s="30">
        <f>'Historical VAR '!O35</f>
        <v>57292.634213396195</v>
      </c>
    </row>
    <row r="431" spans="5:6" x14ac:dyDescent="0.2">
      <c r="E431">
        <f t="shared" si="6"/>
        <v>426</v>
      </c>
      <c r="F431" s="30">
        <f>'Historical VAR '!O112</f>
        <v>57707.150121802129</v>
      </c>
    </row>
    <row r="432" spans="5:6" x14ac:dyDescent="0.2">
      <c r="E432">
        <f t="shared" si="6"/>
        <v>427</v>
      </c>
      <c r="F432" s="30">
        <f>'Historical VAR '!O272</f>
        <v>57777.855818130934</v>
      </c>
    </row>
    <row r="433" spans="5:6" x14ac:dyDescent="0.2">
      <c r="E433">
        <f t="shared" si="6"/>
        <v>428</v>
      </c>
      <c r="F433" s="30">
        <f>'Historical VAR '!O368</f>
        <v>58219.215799838283</v>
      </c>
    </row>
    <row r="434" spans="5:6" x14ac:dyDescent="0.2">
      <c r="E434">
        <f t="shared" si="6"/>
        <v>429</v>
      </c>
      <c r="F434" s="30">
        <f>'Historical VAR '!O473</f>
        <v>58227.710287733324</v>
      </c>
    </row>
    <row r="435" spans="5:6" x14ac:dyDescent="0.2">
      <c r="E435">
        <f t="shared" si="6"/>
        <v>430</v>
      </c>
      <c r="F435" s="30">
        <f>'Historical VAR '!O373</f>
        <v>58674.932382287196</v>
      </c>
    </row>
    <row r="436" spans="5:6" x14ac:dyDescent="0.2">
      <c r="E436">
        <f t="shared" si="6"/>
        <v>431</v>
      </c>
      <c r="F436" s="30">
        <f>'Historical VAR '!O75</f>
        <v>58731.147494520832</v>
      </c>
    </row>
    <row r="437" spans="5:6" x14ac:dyDescent="0.2">
      <c r="E437">
        <f t="shared" si="6"/>
        <v>432</v>
      </c>
      <c r="F437" s="30">
        <f>'Historical VAR '!O319</f>
        <v>58755.086170990755</v>
      </c>
    </row>
    <row r="438" spans="5:6" x14ac:dyDescent="0.2">
      <c r="E438">
        <f t="shared" si="6"/>
        <v>433</v>
      </c>
      <c r="F438" s="30">
        <f>'Historical VAR '!O416</f>
        <v>58915.176735547342</v>
      </c>
    </row>
    <row r="439" spans="5:6" x14ac:dyDescent="0.2">
      <c r="E439">
        <f t="shared" si="6"/>
        <v>434</v>
      </c>
      <c r="F439" s="30">
        <f>'Historical VAR '!O418</f>
        <v>59452.199412321141</v>
      </c>
    </row>
    <row r="440" spans="5:6" x14ac:dyDescent="0.2">
      <c r="E440">
        <f t="shared" si="6"/>
        <v>435</v>
      </c>
      <c r="F440" s="30">
        <f>'Historical VAR '!O343</f>
        <v>60891.523578373177</v>
      </c>
    </row>
    <row r="441" spans="5:6" x14ac:dyDescent="0.2">
      <c r="E441">
        <f t="shared" si="6"/>
        <v>436</v>
      </c>
      <c r="F441" s="30">
        <f>'Historical VAR '!O446</f>
        <v>61357.46227855004</v>
      </c>
    </row>
    <row r="442" spans="5:6" x14ac:dyDescent="0.2">
      <c r="E442">
        <f t="shared" si="6"/>
        <v>437</v>
      </c>
      <c r="F442" s="30">
        <f>'Historical VAR '!O344</f>
        <v>62288.993927392083</v>
      </c>
    </row>
    <row r="443" spans="5:6" x14ac:dyDescent="0.2">
      <c r="E443">
        <f t="shared" si="6"/>
        <v>438</v>
      </c>
      <c r="F443" s="30">
        <f>'Historical VAR '!O308</f>
        <v>62746.898423775849</v>
      </c>
    </row>
    <row r="444" spans="5:6" x14ac:dyDescent="0.2">
      <c r="E444">
        <f t="shared" si="6"/>
        <v>439</v>
      </c>
      <c r="F444" s="30">
        <f>'Historical VAR '!O30</f>
        <v>63482.220934085359</v>
      </c>
    </row>
    <row r="445" spans="5:6" x14ac:dyDescent="0.2">
      <c r="E445">
        <f t="shared" si="6"/>
        <v>440</v>
      </c>
      <c r="F445" s="30">
        <f>'Historical VAR '!O129</f>
        <v>63671.286749421241</v>
      </c>
    </row>
    <row r="446" spans="5:6" x14ac:dyDescent="0.2">
      <c r="E446">
        <f t="shared" si="6"/>
        <v>441</v>
      </c>
      <c r="F446" s="30">
        <f>'Historical VAR '!O330</f>
        <v>65331.686216266644</v>
      </c>
    </row>
    <row r="447" spans="5:6" x14ac:dyDescent="0.2">
      <c r="E447">
        <f t="shared" si="6"/>
        <v>442</v>
      </c>
      <c r="F447" s="30">
        <f>'Historical VAR '!O92</f>
        <v>66334.896878578598</v>
      </c>
    </row>
    <row r="448" spans="5:6" x14ac:dyDescent="0.2">
      <c r="E448">
        <f t="shared" si="6"/>
        <v>443</v>
      </c>
      <c r="F448" s="30">
        <f>'Historical VAR '!O432</f>
        <v>66491.943351372509</v>
      </c>
    </row>
    <row r="449" spans="5:6" x14ac:dyDescent="0.2">
      <c r="E449">
        <f t="shared" si="6"/>
        <v>444</v>
      </c>
      <c r="F449" s="30">
        <f>'Historical VAR '!O501</f>
        <v>67042.449248869598</v>
      </c>
    </row>
    <row r="450" spans="5:6" x14ac:dyDescent="0.2">
      <c r="E450">
        <f t="shared" si="6"/>
        <v>445</v>
      </c>
      <c r="F450" s="30">
        <f>'Historical VAR '!O232</f>
        <v>67181.936613244703</v>
      </c>
    </row>
    <row r="451" spans="5:6" x14ac:dyDescent="0.2">
      <c r="E451">
        <f t="shared" si="6"/>
        <v>446</v>
      </c>
      <c r="F451" s="30">
        <f>'Historical VAR '!O62</f>
        <v>67756.536055901248</v>
      </c>
    </row>
    <row r="452" spans="5:6" x14ac:dyDescent="0.2">
      <c r="E452">
        <f t="shared" si="6"/>
        <v>447</v>
      </c>
      <c r="F452" s="30">
        <f>'Historical VAR '!O444</f>
        <v>67794.605357604916</v>
      </c>
    </row>
    <row r="453" spans="5:6" x14ac:dyDescent="0.2">
      <c r="E453">
        <f t="shared" si="6"/>
        <v>448</v>
      </c>
      <c r="F453" s="30">
        <f>'Historical VAR '!O430</f>
        <v>68063.430820194859</v>
      </c>
    </row>
    <row r="454" spans="5:6" x14ac:dyDescent="0.2">
      <c r="E454">
        <f t="shared" si="6"/>
        <v>449</v>
      </c>
      <c r="F454" s="30">
        <f>'Historical VAR '!O115</f>
        <v>68316.385695295699</v>
      </c>
    </row>
    <row r="455" spans="5:6" x14ac:dyDescent="0.2">
      <c r="E455">
        <f t="shared" si="6"/>
        <v>450</v>
      </c>
      <c r="F455" s="30">
        <f>'Historical VAR '!O207</f>
        <v>68885.740722079485</v>
      </c>
    </row>
    <row r="456" spans="5:6" x14ac:dyDescent="0.2">
      <c r="E456">
        <f t="shared" ref="E456:E507" si="7">E455+1</f>
        <v>451</v>
      </c>
      <c r="F456" s="30">
        <f>'Historical VAR '!O393</f>
        <v>69082.460752508559</v>
      </c>
    </row>
    <row r="457" spans="5:6" x14ac:dyDescent="0.2">
      <c r="E457">
        <f t="shared" si="7"/>
        <v>452</v>
      </c>
      <c r="F457" s="30">
        <f>'Historical VAR '!O288</f>
        <v>70217.49886565932</v>
      </c>
    </row>
    <row r="458" spans="5:6" x14ac:dyDescent="0.2">
      <c r="E458">
        <f t="shared" si="7"/>
        <v>453</v>
      </c>
      <c r="F458" s="30">
        <f>'Historical VAR '!O326</f>
        <v>70591.917755853297</v>
      </c>
    </row>
    <row r="459" spans="5:6" x14ac:dyDescent="0.2">
      <c r="E459">
        <f t="shared" si="7"/>
        <v>454</v>
      </c>
      <c r="F459" s="30">
        <f>'Historical VAR '!O17</f>
        <v>71520.109394413608</v>
      </c>
    </row>
    <row r="460" spans="5:6" x14ac:dyDescent="0.2">
      <c r="E460">
        <f t="shared" si="7"/>
        <v>455</v>
      </c>
      <c r="F460" s="30">
        <f>'Historical VAR '!O181</f>
        <v>71582.11964129105</v>
      </c>
    </row>
    <row r="461" spans="5:6" x14ac:dyDescent="0.2">
      <c r="E461">
        <f t="shared" si="7"/>
        <v>456</v>
      </c>
      <c r="F461" s="30">
        <f>'Historical VAR '!O509</f>
        <v>72121.693215793712</v>
      </c>
    </row>
    <row r="462" spans="5:6" x14ac:dyDescent="0.2">
      <c r="E462">
        <f t="shared" si="7"/>
        <v>457</v>
      </c>
      <c r="F462" s="30">
        <f>'Historical VAR '!O136</f>
        <v>72344.257438407047</v>
      </c>
    </row>
    <row r="463" spans="5:6" x14ac:dyDescent="0.2">
      <c r="E463">
        <f t="shared" si="7"/>
        <v>458</v>
      </c>
      <c r="F463" s="30">
        <f>'Historical VAR '!O22</f>
        <v>72844.39179149094</v>
      </c>
    </row>
    <row r="464" spans="5:6" x14ac:dyDescent="0.2">
      <c r="E464">
        <f t="shared" si="7"/>
        <v>459</v>
      </c>
      <c r="F464" s="30">
        <f>'Historical VAR '!O38</f>
        <v>73826.915359121762</v>
      </c>
    </row>
    <row r="465" spans="5:6" x14ac:dyDescent="0.2">
      <c r="E465">
        <f t="shared" si="7"/>
        <v>460</v>
      </c>
      <c r="F465" s="30">
        <f>'Historical VAR '!O361</f>
        <v>76221.16967390322</v>
      </c>
    </row>
    <row r="466" spans="5:6" x14ac:dyDescent="0.2">
      <c r="E466">
        <f t="shared" si="7"/>
        <v>461</v>
      </c>
      <c r="F466" s="30">
        <f>'Historical VAR '!O213</f>
        <v>76908.459646281422</v>
      </c>
    </row>
    <row r="467" spans="5:6" x14ac:dyDescent="0.2">
      <c r="E467">
        <f t="shared" si="7"/>
        <v>462</v>
      </c>
      <c r="F467" s="30">
        <f>'Historical VAR '!O258</f>
        <v>77361.579453692102</v>
      </c>
    </row>
    <row r="468" spans="5:6" x14ac:dyDescent="0.2">
      <c r="E468">
        <f t="shared" si="7"/>
        <v>463</v>
      </c>
      <c r="F468" s="30">
        <f>'Historical VAR '!O386</f>
        <v>77734.502827754855</v>
      </c>
    </row>
    <row r="469" spans="5:6" x14ac:dyDescent="0.2">
      <c r="E469">
        <f t="shared" si="7"/>
        <v>464</v>
      </c>
      <c r="F469" s="30">
        <f>'Historical VAR '!O231</f>
        <v>78043.076642079643</v>
      </c>
    </row>
    <row r="470" spans="5:6" x14ac:dyDescent="0.2">
      <c r="E470">
        <f t="shared" si="7"/>
        <v>465</v>
      </c>
      <c r="F470" s="30">
        <f>'Historical VAR '!O185</f>
        <v>78149.499258630123</v>
      </c>
    </row>
    <row r="471" spans="5:6" x14ac:dyDescent="0.2">
      <c r="E471">
        <f t="shared" si="7"/>
        <v>466</v>
      </c>
      <c r="F471" s="30">
        <f>'Historical VAR '!O178</f>
        <v>79218.431135184597</v>
      </c>
    </row>
    <row r="472" spans="5:6" x14ac:dyDescent="0.2">
      <c r="E472">
        <f t="shared" si="7"/>
        <v>467</v>
      </c>
      <c r="F472" s="30">
        <f>'Historical VAR '!O472</f>
        <v>80068.0219358943</v>
      </c>
    </row>
    <row r="473" spans="5:6" x14ac:dyDescent="0.2">
      <c r="E473">
        <f t="shared" si="7"/>
        <v>468</v>
      </c>
      <c r="F473" s="30">
        <f>'Historical VAR '!O63</f>
        <v>80951.176683483878</v>
      </c>
    </row>
    <row r="474" spans="5:6" x14ac:dyDescent="0.2">
      <c r="E474">
        <f t="shared" si="7"/>
        <v>469</v>
      </c>
      <c r="F474" s="30">
        <f>'Historical VAR '!O260</f>
        <v>82108.912861898483</v>
      </c>
    </row>
    <row r="475" spans="5:6" x14ac:dyDescent="0.2">
      <c r="E475">
        <f t="shared" si="7"/>
        <v>470</v>
      </c>
      <c r="F475" s="30">
        <f>'Historical VAR '!O391</f>
        <v>82507.894946896151</v>
      </c>
    </row>
    <row r="476" spans="5:6" x14ac:dyDescent="0.2">
      <c r="E476">
        <f t="shared" si="7"/>
        <v>471</v>
      </c>
      <c r="F476" s="30">
        <f>'Historical VAR '!O471</f>
        <v>83463.233320546147</v>
      </c>
    </row>
    <row r="477" spans="5:6" x14ac:dyDescent="0.2">
      <c r="E477">
        <f t="shared" si="7"/>
        <v>472</v>
      </c>
      <c r="F477" s="30">
        <f>'Historical VAR '!O19</f>
        <v>85053.278824465408</v>
      </c>
    </row>
    <row r="478" spans="5:6" x14ac:dyDescent="0.2">
      <c r="E478">
        <f t="shared" si="7"/>
        <v>473</v>
      </c>
      <c r="F478" s="30">
        <f>'Historical VAR '!O179</f>
        <v>86658.584784062055</v>
      </c>
    </row>
    <row r="479" spans="5:6" x14ac:dyDescent="0.2">
      <c r="E479">
        <f t="shared" si="7"/>
        <v>474</v>
      </c>
      <c r="F479" s="30">
        <f>'Historical VAR '!O235</f>
        <v>87215.176860345833</v>
      </c>
    </row>
    <row r="480" spans="5:6" x14ac:dyDescent="0.2">
      <c r="E480">
        <f t="shared" si="7"/>
        <v>475</v>
      </c>
      <c r="F480" s="30">
        <f>'Historical VAR '!O187</f>
        <v>88195.762426544825</v>
      </c>
    </row>
    <row r="481" spans="5:6" x14ac:dyDescent="0.2">
      <c r="E481">
        <f t="shared" si="7"/>
        <v>476</v>
      </c>
      <c r="F481" s="30">
        <f>'Historical VAR '!O329</f>
        <v>89343.430141026343</v>
      </c>
    </row>
    <row r="482" spans="5:6" x14ac:dyDescent="0.2">
      <c r="E482">
        <f t="shared" si="7"/>
        <v>477</v>
      </c>
      <c r="F482" s="30">
        <f>'Historical VAR '!O296</f>
        <v>89383.191433799424</v>
      </c>
    </row>
    <row r="483" spans="5:6" x14ac:dyDescent="0.2">
      <c r="E483">
        <f t="shared" si="7"/>
        <v>478</v>
      </c>
      <c r="F483" s="30">
        <f>'Historical VAR '!O48</f>
        <v>93045.700449203359</v>
      </c>
    </row>
    <row r="484" spans="5:6" x14ac:dyDescent="0.2">
      <c r="E484">
        <f t="shared" si="7"/>
        <v>479</v>
      </c>
      <c r="F484" s="30">
        <f>'Historical VAR '!O240</f>
        <v>96575.017930173082</v>
      </c>
    </row>
    <row r="485" spans="5:6" x14ac:dyDescent="0.2">
      <c r="E485">
        <f t="shared" si="7"/>
        <v>480</v>
      </c>
      <c r="F485" s="30">
        <f>'Historical VAR '!O489</f>
        <v>99172.499768536465</v>
      </c>
    </row>
    <row r="486" spans="5:6" x14ac:dyDescent="0.2">
      <c r="E486">
        <f t="shared" si="7"/>
        <v>481</v>
      </c>
      <c r="F486" s="30">
        <f>'Historical VAR '!O399</f>
        <v>101652.78652027139</v>
      </c>
    </row>
    <row r="487" spans="5:6" x14ac:dyDescent="0.2">
      <c r="E487">
        <f t="shared" si="7"/>
        <v>482</v>
      </c>
      <c r="F487" s="30">
        <f>'Historical VAR '!O72</f>
        <v>102246.92270444061</v>
      </c>
    </row>
    <row r="488" spans="5:6" x14ac:dyDescent="0.2">
      <c r="E488">
        <f t="shared" si="7"/>
        <v>483</v>
      </c>
      <c r="F488" s="30">
        <f>'Historical VAR '!O60</f>
        <v>104220.86620929175</v>
      </c>
    </row>
    <row r="489" spans="5:6" x14ac:dyDescent="0.2">
      <c r="E489">
        <f t="shared" si="7"/>
        <v>484</v>
      </c>
      <c r="F489" s="30">
        <f>'Historical VAR '!O69</f>
        <v>106098.54234255099</v>
      </c>
    </row>
    <row r="490" spans="5:6" x14ac:dyDescent="0.2">
      <c r="E490">
        <f t="shared" si="7"/>
        <v>485</v>
      </c>
      <c r="F490" s="30">
        <f>'Historical VAR '!O241</f>
        <v>106478.48855233571</v>
      </c>
    </row>
    <row r="491" spans="5:6" x14ac:dyDescent="0.2">
      <c r="E491">
        <f t="shared" si="7"/>
        <v>486</v>
      </c>
      <c r="F491" s="30">
        <f>'Historical VAR '!O254</f>
        <v>108464.21932464535</v>
      </c>
    </row>
    <row r="492" spans="5:6" x14ac:dyDescent="0.2">
      <c r="E492">
        <f t="shared" si="7"/>
        <v>487</v>
      </c>
      <c r="F492" s="30">
        <f>'Historical VAR '!O304</f>
        <v>109838.08121908066</v>
      </c>
    </row>
    <row r="493" spans="5:6" x14ac:dyDescent="0.2">
      <c r="E493">
        <f t="shared" si="7"/>
        <v>488</v>
      </c>
      <c r="F493" s="30">
        <f>'Historical VAR '!O54</f>
        <v>110909.61630411859</v>
      </c>
    </row>
    <row r="494" spans="5:6" x14ac:dyDescent="0.2">
      <c r="E494">
        <f t="shared" si="7"/>
        <v>489</v>
      </c>
      <c r="F494" s="30">
        <f>'Historical VAR '!O28</f>
        <v>111540.23965458266</v>
      </c>
    </row>
    <row r="495" spans="5:6" x14ac:dyDescent="0.2">
      <c r="E495">
        <f t="shared" si="7"/>
        <v>490</v>
      </c>
      <c r="F495" s="30">
        <f>'Historical VAR '!O10</f>
        <v>114086.02016887494</v>
      </c>
    </row>
    <row r="496" spans="5:6" x14ac:dyDescent="0.2">
      <c r="E496">
        <f t="shared" si="7"/>
        <v>491</v>
      </c>
      <c r="F496" s="30">
        <f>'Historical VAR '!O284</f>
        <v>118549.31734524725</v>
      </c>
    </row>
    <row r="497" spans="3:10" x14ac:dyDescent="0.2">
      <c r="E497">
        <f t="shared" si="7"/>
        <v>492</v>
      </c>
      <c r="F497" s="30">
        <f>'Historical VAR '!O433</f>
        <v>118745.76669046223</v>
      </c>
    </row>
    <row r="498" spans="3:10" x14ac:dyDescent="0.2">
      <c r="E498">
        <f t="shared" si="7"/>
        <v>493</v>
      </c>
      <c r="F498" s="30">
        <f>'Historical VAR '!O375</f>
        <v>120035.2259348409</v>
      </c>
    </row>
    <row r="499" spans="3:10" x14ac:dyDescent="0.2">
      <c r="E499">
        <f t="shared" si="7"/>
        <v>494</v>
      </c>
      <c r="F499" s="30">
        <f>'Historical VAR '!O496</f>
        <v>124638.990568833</v>
      </c>
    </row>
    <row r="500" spans="3:10" x14ac:dyDescent="0.2">
      <c r="E500">
        <f t="shared" si="7"/>
        <v>495</v>
      </c>
      <c r="F500" s="30">
        <f>'Historical VAR '!O370</f>
        <v>124694.70534952774</v>
      </c>
    </row>
    <row r="501" spans="3:10" x14ac:dyDescent="0.2">
      <c r="E501">
        <f t="shared" si="7"/>
        <v>496</v>
      </c>
      <c r="F501" s="30">
        <f>'Historical VAR '!O479</f>
        <v>124861.76047177624</v>
      </c>
    </row>
    <row r="502" spans="3:10" x14ac:dyDescent="0.2">
      <c r="E502">
        <f t="shared" si="7"/>
        <v>497</v>
      </c>
      <c r="F502" s="30">
        <f>'Historical VAR '!O257</f>
        <v>125241.94653417781</v>
      </c>
    </row>
    <row r="503" spans="3:10" x14ac:dyDescent="0.2">
      <c r="E503">
        <f t="shared" si="7"/>
        <v>498</v>
      </c>
      <c r="F503" s="30">
        <f>'Historical VAR '!O476</f>
        <v>134746.70810997728</v>
      </c>
    </row>
    <row r="504" spans="3:10" x14ac:dyDescent="0.2">
      <c r="D504" t="s">
        <v>523</v>
      </c>
      <c r="E504">
        <f t="shared" si="7"/>
        <v>499</v>
      </c>
      <c r="F504" s="30">
        <f>'Historical VAR '!O176</f>
        <v>146050.73746392448</v>
      </c>
      <c r="G504" t="s">
        <v>523</v>
      </c>
      <c r="H504" t="s">
        <v>523</v>
      </c>
      <c r="I504" t="s">
        <v>523</v>
      </c>
      <c r="J504" t="s">
        <v>523</v>
      </c>
    </row>
    <row r="505" spans="3:10" x14ac:dyDescent="0.2">
      <c r="E505">
        <f t="shared" si="7"/>
        <v>500</v>
      </c>
      <c r="F505" s="30">
        <f>'Historical VAR '!O447</f>
        <v>147586.53781370757</v>
      </c>
    </row>
    <row r="506" spans="3:10" x14ac:dyDescent="0.2">
      <c r="E506">
        <f t="shared" si="7"/>
        <v>501</v>
      </c>
      <c r="F506" s="30">
        <f>'Historical VAR '!O400</f>
        <v>186123.4262967805</v>
      </c>
    </row>
    <row r="507" spans="3:10" x14ac:dyDescent="0.2">
      <c r="C507" s="30"/>
      <c r="E507">
        <f t="shared" si="7"/>
        <v>502</v>
      </c>
      <c r="F507" s="30">
        <f>'Historical VAR '!O364</f>
        <v>218365.9891145156</v>
      </c>
    </row>
    <row r="508" spans="3:10" x14ac:dyDescent="0.2">
      <c r="C508" s="30"/>
      <c r="E508" t="s">
        <v>523</v>
      </c>
      <c r="F508" t="s">
        <v>523</v>
      </c>
    </row>
    <row r="509" spans="3:10" x14ac:dyDescent="0.2">
      <c r="C509" s="30"/>
    </row>
    <row r="510" spans="3:10" x14ac:dyDescent="0.2">
      <c r="C510" s="30"/>
    </row>
    <row r="511" spans="3:10" x14ac:dyDescent="0.2">
      <c r="C511" s="30"/>
    </row>
    <row r="512" spans="3:10" x14ac:dyDescent="0.2">
      <c r="C512" s="30"/>
    </row>
    <row r="513" spans="3:3" x14ac:dyDescent="0.2">
      <c r="C513" s="30"/>
    </row>
    <row r="514" spans="3:3" x14ac:dyDescent="0.2">
      <c r="C514" s="30"/>
    </row>
    <row r="515" spans="3:3" x14ac:dyDescent="0.2">
      <c r="C515" s="30"/>
    </row>
    <row r="516" spans="3:3" x14ac:dyDescent="0.2">
      <c r="C516" s="30"/>
    </row>
    <row r="517" spans="3:3" x14ac:dyDescent="0.2">
      <c r="C517" s="30"/>
    </row>
    <row r="518" spans="3:3" x14ac:dyDescent="0.2">
      <c r="C518" s="30"/>
    </row>
    <row r="519" spans="3:3" x14ac:dyDescent="0.2">
      <c r="C519" s="30"/>
    </row>
    <row r="520" spans="3:3" x14ac:dyDescent="0.2">
      <c r="C520" s="30"/>
    </row>
    <row r="521" spans="3:3" x14ac:dyDescent="0.2">
      <c r="C521" s="30"/>
    </row>
    <row r="522" spans="3:3" x14ac:dyDescent="0.2">
      <c r="C522" s="30"/>
    </row>
    <row r="523" spans="3:3" x14ac:dyDescent="0.2">
      <c r="C523" s="30"/>
    </row>
    <row r="524" spans="3:3" x14ac:dyDescent="0.2">
      <c r="C524" s="30"/>
    </row>
    <row r="525" spans="3:3" x14ac:dyDescent="0.2">
      <c r="C525" s="30"/>
    </row>
  </sheetData>
  <sortState xmlns:xlrd2="http://schemas.microsoft.com/office/spreadsheetml/2017/richdata2" ref="F6:F507">
    <sortCondition ref="F6:F50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2F12-2AB8-4EEF-878E-2D6D21292BCB}">
  <dimension ref="D1:AB507"/>
  <sheetViews>
    <sheetView zoomScale="79" workbookViewId="0">
      <selection activeCell="X12" sqref="X12"/>
    </sheetView>
  </sheetViews>
  <sheetFormatPr baseColWidth="10" defaultColWidth="8.83203125" defaultRowHeight="15" x14ac:dyDescent="0.2"/>
  <cols>
    <col min="4" max="4" width="19.5" customWidth="1"/>
    <col min="16" max="18" width="13.1640625" bestFit="1" customWidth="1"/>
    <col min="20" max="20" width="13.1640625" bestFit="1" customWidth="1"/>
    <col min="21" max="21" width="9.33203125" bestFit="1" customWidth="1"/>
    <col min="22" max="22" width="13.1640625" bestFit="1" customWidth="1"/>
    <col min="23" max="23" width="11.5" customWidth="1"/>
    <col min="24" max="24" width="13.1640625" bestFit="1" customWidth="1"/>
    <col min="25" max="25" width="9.33203125" bestFit="1" customWidth="1"/>
    <col min="28" max="28" width="9.33203125" bestFit="1" customWidth="1"/>
  </cols>
  <sheetData>
    <row r="1" spans="4:28" x14ac:dyDescent="0.2">
      <c r="T1" s="15" t="s">
        <v>526</v>
      </c>
      <c r="U1" s="16"/>
      <c r="V1" s="16" t="s">
        <v>548</v>
      </c>
      <c r="W1" s="16"/>
      <c r="X1" s="16">
        <f>5000000</f>
        <v>5000000</v>
      </c>
      <c r="Y1" s="16" t="s">
        <v>573</v>
      </c>
      <c r="Z1" s="16"/>
      <c r="AA1" s="16"/>
      <c r="AB1" s="17">
        <f>U19</f>
        <v>1.2069703718002837E-4</v>
      </c>
    </row>
    <row r="2" spans="4:28" ht="16" thickBot="1" x14ac:dyDescent="0.25">
      <c r="T2" s="13" t="s">
        <v>549</v>
      </c>
      <c r="V2" s="22">
        <f>1/6</f>
        <v>0.16666666666666666</v>
      </c>
      <c r="W2" t="s">
        <v>550</v>
      </c>
      <c r="X2" s="22">
        <f>1/6</f>
        <v>0.16666666666666666</v>
      </c>
      <c r="Y2" t="s">
        <v>574</v>
      </c>
      <c r="AB2" s="18">
        <f>V22</f>
        <v>1.0986220331853369E-2</v>
      </c>
    </row>
    <row r="3" spans="4:28" x14ac:dyDescent="0.2">
      <c r="D3" t="s">
        <v>575</v>
      </c>
      <c r="L3" s="15" t="s">
        <v>576</v>
      </c>
      <c r="M3" s="16"/>
      <c r="N3" s="16"/>
      <c r="O3" s="16"/>
      <c r="P3" s="16"/>
      <c r="Q3" s="16"/>
      <c r="R3" s="17"/>
      <c r="T3" s="13" t="s">
        <v>553</v>
      </c>
      <c r="V3" s="22">
        <f>1/6</f>
        <v>0.16666666666666666</v>
      </c>
      <c r="W3" t="s">
        <v>552</v>
      </c>
      <c r="X3" s="22">
        <f>1/6</f>
        <v>0.16666666666666666</v>
      </c>
      <c r="Y3" t="s">
        <v>577</v>
      </c>
      <c r="AB3" s="52">
        <f>99%</f>
        <v>0.99</v>
      </c>
    </row>
    <row r="4" spans="4:28" x14ac:dyDescent="0.2">
      <c r="D4" t="str">
        <f>'Correlation Matrix'!B3</f>
        <v>Date</v>
      </c>
      <c r="E4" t="str">
        <f>'Correlation Matrix'!C3</f>
        <v>APPL</v>
      </c>
      <c r="F4" t="str">
        <f>'Correlation Matrix'!D3</f>
        <v>AMZN</v>
      </c>
      <c r="G4" t="str">
        <f>'Correlation Matrix'!E3</f>
        <v>CVX</v>
      </c>
      <c r="H4" t="str">
        <f>'Correlation Matrix'!F3</f>
        <v>WDC</v>
      </c>
      <c r="I4" t="str">
        <f>'Correlation Matrix'!G3</f>
        <v>MA</v>
      </c>
      <c r="J4" t="str">
        <f>'Correlation Matrix'!H3</f>
        <v>CEG</v>
      </c>
      <c r="L4" s="13" t="str">
        <f>E4</f>
        <v>APPL</v>
      </c>
      <c r="M4" t="str">
        <f t="shared" ref="M4:Q4" si="0">F4</f>
        <v>AMZN</v>
      </c>
      <c r="N4" t="str">
        <f t="shared" si="0"/>
        <v>CVX</v>
      </c>
      <c r="O4" t="str">
        <f t="shared" si="0"/>
        <v>WDC</v>
      </c>
      <c r="P4" t="str">
        <f t="shared" si="0"/>
        <v>MA</v>
      </c>
      <c r="Q4" t="str">
        <f t="shared" si="0"/>
        <v>CEG</v>
      </c>
      <c r="R4" s="18" t="s">
        <v>578</v>
      </c>
      <c r="T4" s="13" t="s">
        <v>551</v>
      </c>
      <c r="V4" s="22">
        <f>1/6</f>
        <v>0.16666666666666666</v>
      </c>
      <c r="W4" t="s">
        <v>554</v>
      </c>
      <c r="X4" s="22">
        <f>1/6</f>
        <v>0.16666666666666666</v>
      </c>
      <c r="Y4" t="s">
        <v>579</v>
      </c>
      <c r="AB4" s="18">
        <f>X1*(R5-2.326*R10)</f>
        <v>-223436.81403909306</v>
      </c>
    </row>
    <row r="5" spans="4:28" ht="16" thickBot="1" x14ac:dyDescent="0.25">
      <c r="D5" t="str">
        <f>'Correlation Matrix'!B4</f>
        <v>01/03/2023 16:00:00</v>
      </c>
      <c r="E5" s="7">
        <f>'Correlation Matrix'!C4</f>
        <v>-1.3126598544712643E-2</v>
      </c>
      <c r="F5" s="7">
        <f>'Correlation Matrix'!D4</f>
        <v>-2.2103904213092041E-2</v>
      </c>
      <c r="G5" s="7">
        <f>'Correlation Matrix'!E4</f>
        <v>7.9301574126878164E-3</v>
      </c>
      <c r="H5" s="7">
        <f>'Correlation Matrix'!F4</f>
        <v>-9.6719234106731576E-3</v>
      </c>
      <c r="I5" s="7">
        <f>'Correlation Matrix'!G4</f>
        <v>-5.0508720648860328E-3</v>
      </c>
      <c r="J5" s="7">
        <f>'Correlation Matrix'!H4</f>
        <v>-7.2366973551117588E-3</v>
      </c>
      <c r="L5" s="45">
        <f>AVERAGE(E5:E506)</f>
        <v>9.8860629600375292E-4</v>
      </c>
      <c r="M5" s="46">
        <f>AVERAGE(F5:F506)</f>
        <v>1.6178636568546442E-3</v>
      </c>
      <c r="N5" s="46">
        <f>AVERAGE(G5:G506)</f>
        <v>-2.6819457210546094E-5</v>
      </c>
      <c r="O5" s="46">
        <f t="shared" ref="O5:Q5" si="1">AVERAGE(H5:H506)</f>
        <v>1.0358490693106017E-3</v>
      </c>
      <c r="P5" s="46">
        <f t="shared" si="1"/>
        <v>9.6356843219946788E-4</v>
      </c>
      <c r="Q5" s="46">
        <f t="shared" si="1"/>
        <v>2.4056536476981193E-3</v>
      </c>
      <c r="R5" s="47">
        <f>AVERAGE(E5:J506)</f>
        <v>1.1641202741426724E-3</v>
      </c>
      <c r="T5" s="14"/>
      <c r="U5" s="19"/>
      <c r="V5" s="19"/>
      <c r="W5" s="19"/>
      <c r="X5" s="19"/>
      <c r="Y5" s="19" t="s">
        <v>570</v>
      </c>
      <c r="Z5" s="19"/>
      <c r="AA5" s="19"/>
      <c r="AB5" s="20">
        <f>X1*(R5-(_xlfn.NORM.DIST(2.326,0,1,FALSE)/0.01*R10))</f>
        <v>-257083.42732769001</v>
      </c>
    </row>
    <row r="6" spans="4:28" x14ac:dyDescent="0.2">
      <c r="D6" t="str">
        <f>'Correlation Matrix'!B5</f>
        <v>02/03/2023 16:00:00</v>
      </c>
      <c r="E6" s="7">
        <f>'Correlation Matrix'!C5</f>
        <v>4.1206019433265642E-3</v>
      </c>
      <c r="F6" s="7">
        <f>'Correlation Matrix'!D5</f>
        <v>-4.3407488473227784E-4</v>
      </c>
      <c r="G6" s="7">
        <f>'Correlation Matrix'!E5</f>
        <v>3.1422348025607195E-3</v>
      </c>
      <c r="H6" s="7">
        <f>'Correlation Matrix'!F5</f>
        <v>6.9180490368755693E-3</v>
      </c>
      <c r="I6" s="7">
        <f>'Correlation Matrix'!G5</f>
        <v>5.8386502897980952E-3</v>
      </c>
      <c r="J6" s="7">
        <f>'Correlation Matrix'!H5</f>
        <v>2.4315288144294074E-2</v>
      </c>
    </row>
    <row r="7" spans="4:28" ht="16" thickBot="1" x14ac:dyDescent="0.25">
      <c r="D7" t="str">
        <f>'Correlation Matrix'!B6</f>
        <v>03/03/2023 16:00:00</v>
      </c>
      <c r="E7" s="7">
        <f>'Correlation Matrix'!C6</f>
        <v>3.4488499302319141E-2</v>
      </c>
      <c r="F7" s="7">
        <f>'Correlation Matrix'!D6</f>
        <v>2.9623082495041673E-2</v>
      </c>
      <c r="G7" s="7">
        <f>'Correlation Matrix'!E6</f>
        <v>1.4655855878532699E-2</v>
      </c>
      <c r="H7" s="7">
        <f>'Correlation Matrix'!F6</f>
        <v>5.5001857463173355E-3</v>
      </c>
      <c r="I7" s="7">
        <f>'Correlation Matrix'!G6</f>
        <v>1.6539905972393781E-2</v>
      </c>
      <c r="J7" s="7">
        <f>'Correlation Matrix'!H6</f>
        <v>3.6095694808045323E-2</v>
      </c>
    </row>
    <row r="8" spans="4:28" x14ac:dyDescent="0.2">
      <c r="D8" t="str">
        <f>'Correlation Matrix'!B7</f>
        <v>06/03/2023 16:00:00</v>
      </c>
      <c r="E8" s="7">
        <f>'Correlation Matrix'!C7</f>
        <v>1.8369603989409514E-2</v>
      </c>
      <c r="F8" s="7">
        <f>'Correlation Matrix'!D7</f>
        <v>-1.219204076536206E-2</v>
      </c>
      <c r="G8" s="7">
        <f>'Correlation Matrix'!E7</f>
        <v>7.3083404444724007E-3</v>
      </c>
      <c r="H8" s="7">
        <f>'Correlation Matrix'!F7</f>
        <v>-2.1133646408246554E-2</v>
      </c>
      <c r="I8" s="7">
        <f>'Correlation Matrix'!G7</f>
        <v>1.4909052568562075E-2</v>
      </c>
      <c r="J8" s="7">
        <f>'Correlation Matrix'!H7</f>
        <v>-2.2816589946699733E-3</v>
      </c>
      <c r="L8" s="15" t="s">
        <v>580</v>
      </c>
      <c r="M8" s="16"/>
      <c r="N8" s="16"/>
      <c r="O8" s="16"/>
      <c r="P8" s="16"/>
      <c r="Q8" s="16"/>
      <c r="R8" s="17"/>
    </row>
    <row r="9" spans="4:28" x14ac:dyDescent="0.2">
      <c r="D9" t="str">
        <f>'Correlation Matrix'!B8</f>
        <v>07/03/2023 16:00:00</v>
      </c>
      <c r="E9" s="7">
        <f>'Correlation Matrix'!C8</f>
        <v>-1.46026233593885E-2</v>
      </c>
      <c r="F9" s="7">
        <f>'Correlation Matrix'!D8</f>
        <v>-2.135612130421561E-3</v>
      </c>
      <c r="G9" s="7">
        <f>'Correlation Matrix'!E8</f>
        <v>-1.2962022788727805E-2</v>
      </c>
      <c r="H9" s="7">
        <f>'Correlation Matrix'!F8</f>
        <v>-1.2685159527315687E-2</v>
      </c>
      <c r="I9" s="7">
        <f>'Correlation Matrix'!G8</f>
        <v>-1.923374327432471E-2</v>
      </c>
      <c r="J9" s="7">
        <f>'Correlation Matrix'!H8</f>
        <v>-1.1487043987130701E-2</v>
      </c>
      <c r="L9" s="13" t="str">
        <f>L4</f>
        <v>APPL</v>
      </c>
      <c r="M9" t="str">
        <f t="shared" ref="M9:Q9" si="2">M4</f>
        <v>AMZN</v>
      </c>
      <c r="N9" t="str">
        <f t="shared" si="2"/>
        <v>CVX</v>
      </c>
      <c r="O9" t="str">
        <f t="shared" si="2"/>
        <v>WDC</v>
      </c>
      <c r="P9" t="str">
        <f t="shared" si="2"/>
        <v>MA</v>
      </c>
      <c r="Q9" t="str">
        <f t="shared" si="2"/>
        <v>CEG</v>
      </c>
      <c r="R9" s="18" t="s">
        <v>578</v>
      </c>
    </row>
    <row r="10" spans="4:28" ht="16" thickBot="1" x14ac:dyDescent="0.25">
      <c r="D10" t="str">
        <f>'Correlation Matrix'!B9</f>
        <v>08/03/2023 16:00:00</v>
      </c>
      <c r="E10" s="7">
        <f>'Correlation Matrix'!C9</f>
        <v>8.3424138046716313E-3</v>
      </c>
      <c r="F10" s="7">
        <f>'Correlation Matrix'!D9</f>
        <v>3.9473033596878334E-3</v>
      </c>
      <c r="G10" s="7">
        <f>'Correlation Matrix'!E9</f>
        <v>-6.3604886928529539E-3</v>
      </c>
      <c r="H10" s="7">
        <f>'Correlation Matrix'!F9</f>
        <v>1.5831465216680662E-2</v>
      </c>
      <c r="I10" s="7">
        <f>'Correlation Matrix'!G9</f>
        <v>-2.5314004365664254E-3</v>
      </c>
      <c r="J10" s="7">
        <f>'Correlation Matrix'!H9</f>
        <v>2.1799072554969127E-3</v>
      </c>
      <c r="L10" s="14">
        <f>STDEV(E5:E506)</f>
        <v>1.3660434728491971E-2</v>
      </c>
      <c r="M10" s="19">
        <f t="shared" ref="M10:Q10" si="3">STDEV(F5:F506)</f>
        <v>1.8249595230222682E-2</v>
      </c>
      <c r="N10" s="19">
        <f t="shared" si="3"/>
        <v>1.3069713418565188E-2</v>
      </c>
      <c r="O10" s="19">
        <f t="shared" si="3"/>
        <v>2.3985772527221862E-2</v>
      </c>
      <c r="P10" s="19">
        <f t="shared" si="3"/>
        <v>1.0371715423949388E-2</v>
      </c>
      <c r="Q10" s="19">
        <f t="shared" si="3"/>
        <v>3.096406352113406E-2</v>
      </c>
      <c r="R10" s="20">
        <f>STDEV(E5:J506)</f>
        <v>1.9712589459140707E-2</v>
      </c>
    </row>
    <row r="11" spans="4:28" ht="16" thickBot="1" x14ac:dyDescent="0.25">
      <c r="D11" t="str">
        <f>'Correlation Matrix'!B10</f>
        <v>09/03/2023 16:00:00</v>
      </c>
      <c r="E11" s="7">
        <f>'Correlation Matrix'!C10</f>
        <v>-1.5026974914214734E-2</v>
      </c>
      <c r="F11" s="7">
        <f>'Correlation Matrix'!D10</f>
        <v>-1.7941073159149744E-2</v>
      </c>
      <c r="G11" s="7">
        <f>'Correlation Matrix'!E10</f>
        <v>-1.5332603306415091E-2</v>
      </c>
      <c r="H11" s="7">
        <f>'Correlation Matrix'!F10</f>
        <v>-2.2591853888731354E-2</v>
      </c>
      <c r="I11" s="7">
        <f>'Correlation Matrix'!G10</f>
        <v>-1.2866871277388704E-2</v>
      </c>
      <c r="J11" s="7">
        <f>'Correlation Matrix'!H10</f>
        <v>7.2746157067117255E-3</v>
      </c>
      <c r="AA11" s="15" t="s">
        <v>581</v>
      </c>
      <c r="AB11" s="17"/>
    </row>
    <row r="12" spans="4:28" ht="16" thickBot="1" x14ac:dyDescent="0.25">
      <c r="D12" t="str">
        <f>'Correlation Matrix'!B11</f>
        <v>10/03/2023 16:00:00</v>
      </c>
      <c r="E12" s="7">
        <f>'Correlation Matrix'!C11</f>
        <v>-1.3975953855973828E-2</v>
      </c>
      <c r="F12" s="7">
        <f>'Correlation Matrix'!D11</f>
        <v>-1.6614219739098983E-2</v>
      </c>
      <c r="G12" s="7">
        <f>'Correlation Matrix'!E11</f>
        <v>-5.2470605735164388E-3</v>
      </c>
      <c r="H12" s="7">
        <f>'Correlation Matrix'!F11</f>
        <v>-2.7141163003630557E-2</v>
      </c>
      <c r="I12" s="7">
        <f>'Correlation Matrix'!G11</f>
        <v>-2.0897346585195542E-2</v>
      </c>
      <c r="J12" s="7">
        <f>'Correlation Matrix'!H11</f>
        <v>-1.395758621636338E-2</v>
      </c>
      <c r="T12" s="15" t="s">
        <v>582</v>
      </c>
      <c r="U12" s="16"/>
      <c r="V12" s="16"/>
      <c r="W12" s="16"/>
      <c r="X12" s="16"/>
      <c r="Y12" s="17"/>
      <c r="AA12" s="13" t="s">
        <v>0</v>
      </c>
      <c r="AB12" s="18">
        <f>V2</f>
        <v>0.16666666666666666</v>
      </c>
    </row>
    <row r="13" spans="4:28" ht="16" thickBot="1" x14ac:dyDescent="0.25">
      <c r="D13" t="str">
        <f>'Correlation Matrix'!B12</f>
        <v>13/03/2023 16:00:00</v>
      </c>
      <c r="E13" s="7">
        <f>'Correlation Matrix'!C12</f>
        <v>1.3178770528032447E-2</v>
      </c>
      <c r="F13" s="7">
        <f>'Correlation Matrix'!D12</f>
        <v>1.856353809514873E-2</v>
      </c>
      <c r="G13" s="7">
        <f>'Correlation Matrix'!E12</f>
        <v>-6.0305478321426263E-3</v>
      </c>
      <c r="H13" s="7">
        <f>'Correlation Matrix'!F12</f>
        <v>-2.0756860862182782E-2</v>
      </c>
      <c r="I13" s="7">
        <f>'Correlation Matrix'!G12</f>
        <v>-6.938248757918178E-3</v>
      </c>
      <c r="J13" s="7">
        <f>'Correlation Matrix'!H12</f>
        <v>-5.8196090532640415E-3</v>
      </c>
      <c r="L13" s="15" t="s">
        <v>583</v>
      </c>
      <c r="M13" s="16"/>
      <c r="N13" s="16"/>
      <c r="O13" s="16"/>
      <c r="P13" s="16"/>
      <c r="Q13" s="16"/>
      <c r="R13" s="17"/>
      <c r="T13" s="13" t="s">
        <v>0</v>
      </c>
      <c r="U13" t="s">
        <v>509</v>
      </c>
      <c r="V13" t="s">
        <v>510</v>
      </c>
      <c r="W13" t="s">
        <v>516</v>
      </c>
      <c r="X13" t="s">
        <v>517</v>
      </c>
      <c r="Y13" s="18" t="s">
        <v>518</v>
      </c>
      <c r="AA13" s="13" t="s">
        <v>509</v>
      </c>
      <c r="AB13" s="18">
        <f>V3</f>
        <v>0.16666666666666666</v>
      </c>
    </row>
    <row r="14" spans="4:28" ht="16" thickBot="1" x14ac:dyDescent="0.25">
      <c r="D14" t="str">
        <f>'Correlation Matrix'!B13</f>
        <v>14/03/2023 16:00:00</v>
      </c>
      <c r="E14" s="7">
        <f>'Correlation Matrix'!C13</f>
        <v>1.3990857132857637E-2</v>
      </c>
      <c r="F14" s="7">
        <f>'Correlation Matrix'!D13</f>
        <v>2.6161333972728906E-2</v>
      </c>
      <c r="G14" s="7">
        <f>'Correlation Matrix'!E13</f>
        <v>1.2833932061532972E-2</v>
      </c>
      <c r="H14" s="7">
        <f>'Correlation Matrix'!F13</f>
        <v>-1.1242272122808802E-3</v>
      </c>
      <c r="I14" s="7">
        <f>'Correlation Matrix'!G13</f>
        <v>2.3254528032271751E-2</v>
      </c>
      <c r="J14" s="7">
        <f>'Correlation Matrix'!H13</f>
        <v>1.0707707286185943E-2</v>
      </c>
      <c r="L14" s="11"/>
      <c r="M14" s="10" t="s">
        <v>0</v>
      </c>
      <c r="N14" s="10" t="s">
        <v>509</v>
      </c>
      <c r="O14" s="10" t="s">
        <v>510</v>
      </c>
      <c r="P14" s="10" t="s">
        <v>516</v>
      </c>
      <c r="Q14" s="10" t="s">
        <v>517</v>
      </c>
      <c r="R14" s="12" t="s">
        <v>518</v>
      </c>
      <c r="T14" s="14">
        <f>V2</f>
        <v>0.16666666666666666</v>
      </c>
      <c r="U14" s="19">
        <f>V3</f>
        <v>0.16666666666666666</v>
      </c>
      <c r="V14" s="19">
        <f>V4</f>
        <v>0.16666666666666666</v>
      </c>
      <c r="W14" s="19">
        <f>X2</f>
        <v>0.16666666666666666</v>
      </c>
      <c r="X14" s="19">
        <f>X3</f>
        <v>0.16666666666666666</v>
      </c>
      <c r="Y14" s="20">
        <f>X4</f>
        <v>0.16666666666666666</v>
      </c>
      <c r="AA14" s="13" t="s">
        <v>510</v>
      </c>
      <c r="AB14" s="18">
        <f>V4</f>
        <v>0.16666666666666666</v>
      </c>
    </row>
    <row r="15" spans="4:28" x14ac:dyDescent="0.2">
      <c r="D15" t="str">
        <f>'Correlation Matrix'!B14</f>
        <v>15/03/2023 16:00:00</v>
      </c>
      <c r="E15" s="7">
        <f>'Correlation Matrix'!C14</f>
        <v>2.6179738756434445E-3</v>
      </c>
      <c r="F15" s="7">
        <f>'Correlation Matrix'!D14</f>
        <v>1.3816422422245626E-2</v>
      </c>
      <c r="G15" s="7">
        <f>'Correlation Matrix'!E14</f>
        <v>-4.4259512509456644E-2</v>
      </c>
      <c r="H15" s="7">
        <f>'Correlation Matrix'!F14</f>
        <v>-2.58274895405241E-2</v>
      </c>
      <c r="I15" s="7">
        <f>'Correlation Matrix'!G14</f>
        <v>-1.3525673455835189E-2</v>
      </c>
      <c r="J15" s="7">
        <f>'Correlation Matrix'!H14</f>
        <v>-7.7290092345256379E-3</v>
      </c>
      <c r="L15" s="13" t="s">
        <v>0</v>
      </c>
      <c r="M15">
        <f>VARP('NormalDistribution VAR &amp; ES (1)'!$E$5:$E$506)</f>
        <v>1.8623574892961378E-4</v>
      </c>
      <c r="N15">
        <v>9.0958494334778453E-5</v>
      </c>
      <c r="O15">
        <v>1.1570810920186612E-5</v>
      </c>
      <c r="P15">
        <v>6.3801333293284079E-5</v>
      </c>
      <c r="Q15">
        <v>4.0826486570463979E-5</v>
      </c>
      <c r="R15" s="48">
        <v>1.8047122470733853E-5</v>
      </c>
      <c r="AA15" s="13" t="s">
        <v>516</v>
      </c>
      <c r="AB15" s="18">
        <f>X2</f>
        <v>0.16666666666666666</v>
      </c>
    </row>
    <row r="16" spans="4:28" x14ac:dyDescent="0.2">
      <c r="D16" t="str">
        <f>'Correlation Matrix'!B15</f>
        <v>16/03/2023 16:00:00</v>
      </c>
      <c r="E16" s="7">
        <f>'Correlation Matrix'!C15</f>
        <v>1.8521446434058394E-2</v>
      </c>
      <c r="F16" s="7">
        <f>'Correlation Matrix'!D15</f>
        <v>3.9140748337757499E-2</v>
      </c>
      <c r="G16" s="7">
        <f>'Correlation Matrix'!E15</f>
        <v>3.1808913833908767E-3</v>
      </c>
      <c r="H16" s="7">
        <f>'Correlation Matrix'!F15</f>
        <v>2.7326178468470793E-2</v>
      </c>
      <c r="I16" s="7">
        <f>'Correlation Matrix'!G15</f>
        <v>-2.2985863795026165E-4</v>
      </c>
      <c r="J16" s="7">
        <f>'Correlation Matrix'!H15</f>
        <v>1.41245286036312E-2</v>
      </c>
      <c r="L16" s="13" t="s">
        <v>509</v>
      </c>
      <c r="M16">
        <v>9.0958494334778453E-5</v>
      </c>
      <c r="N16">
        <f>VARP('NormalDistribution VAR &amp; ES (1)'!$F$5:$F$506)</f>
        <v>3.3238428438157403E-4</v>
      </c>
      <c r="O16">
        <v>4.6346809983886651E-6</v>
      </c>
      <c r="P16">
        <v>1.4406016549831977E-4</v>
      </c>
      <c r="Q16">
        <v>5.83743268794326E-5</v>
      </c>
      <c r="R16" s="18">
        <v>1.1469938310625925E-4</v>
      </c>
      <c r="AA16" s="13" t="s">
        <v>517</v>
      </c>
      <c r="AB16" s="18">
        <f>X3</f>
        <v>0.16666666666666666</v>
      </c>
    </row>
    <row r="17" spans="4:28" ht="16" thickBot="1" x14ac:dyDescent="0.25">
      <c r="D17" t="str">
        <f>'Correlation Matrix'!B16</f>
        <v>17/03/2023 16:00:00</v>
      </c>
      <c r="E17" s="7">
        <f>'Correlation Matrix'!C16</f>
        <v>-5.4688892940994126E-3</v>
      </c>
      <c r="F17" s="7">
        <f>'Correlation Matrix'!D16</f>
        <v>-1.09554339608436E-2</v>
      </c>
      <c r="G17" s="7">
        <f>'Correlation Matrix'!E16</f>
        <v>-1.271908351029238E-2</v>
      </c>
      <c r="H17" s="7">
        <f>'Correlation Matrix'!F16</f>
        <v>-7.1388618042077731E-3</v>
      </c>
      <c r="I17" s="7">
        <f>'Correlation Matrix'!G16</f>
        <v>4.7587739950285344E-3</v>
      </c>
      <c r="J17" s="7">
        <f>'Correlation Matrix'!H16</f>
        <v>-2.1392568384768117E-2</v>
      </c>
      <c r="L17" s="13" t="s">
        <v>510</v>
      </c>
      <c r="M17">
        <v>1.1570810920186612E-5</v>
      </c>
      <c r="N17">
        <v>4.6346809983886651E-6</v>
      </c>
      <c r="O17">
        <f>VARP('NormalDistribution VAR &amp; ES (1)'!$G$5:$G$506)</f>
        <v>1.7047713512062727E-4</v>
      </c>
      <c r="P17">
        <v>3.4143954763449895E-5</v>
      </c>
      <c r="Q17">
        <v>2.7872549109485258E-5</v>
      </c>
      <c r="R17" s="18">
        <v>4.2533454339277613E-5</v>
      </c>
      <c r="S17" s="22" t="s">
        <v>584</v>
      </c>
      <c r="T17" cm="1">
        <f t="array" ref="T17:Y17">MMULT(T14:Y14,M15:R20)</f>
        <v>6.8573332753176788E-5</v>
      </c>
      <c r="U17">
        <v>1.2418522253312546E-4</v>
      </c>
      <c r="V17">
        <v>4.8538764208569217E-5</v>
      </c>
      <c r="W17">
        <v>1.8986755086481541E-4</v>
      </c>
      <c r="X17">
        <v>5.5416069459954769E-5</v>
      </c>
      <c r="Y17">
        <v>2.3760128326052863E-4</v>
      </c>
      <c r="AA17" s="14" t="s">
        <v>518</v>
      </c>
      <c r="AB17" s="20">
        <f>X4</f>
        <v>0.16666666666666666</v>
      </c>
    </row>
    <row r="18" spans="4:28" x14ac:dyDescent="0.2">
      <c r="D18" t="str">
        <f>'Correlation Matrix'!B17</f>
        <v>20/03/2023 16:00:00</v>
      </c>
      <c r="E18" s="7">
        <f>'Correlation Matrix'!C17</f>
        <v>1.5365219064056359E-2</v>
      </c>
      <c r="F18" s="7">
        <f>'Correlation Matrix'!D17</f>
        <v>-1.2610764092323052E-2</v>
      </c>
      <c r="G18" s="7">
        <f>'Correlation Matrix'!E17</f>
        <v>1.4596896734082973E-2</v>
      </c>
      <c r="H18" s="7">
        <f>'Correlation Matrix'!F17</f>
        <v>3.3879196719360434E-3</v>
      </c>
      <c r="I18" s="7">
        <f>'Correlation Matrix'!G17</f>
        <v>-9.7284622397071771E-4</v>
      </c>
      <c r="J18" s="7">
        <f>'Correlation Matrix'!H17</f>
        <v>2.9914830138766989E-3</v>
      </c>
      <c r="L18" s="13" t="s">
        <v>516</v>
      </c>
      <c r="M18">
        <v>6.3801333293284079E-5</v>
      </c>
      <c r="N18">
        <v>1.4406016549831977E-4</v>
      </c>
      <c r="O18">
        <v>3.4143954763449895E-5</v>
      </c>
      <c r="P18">
        <f>VARP('NormalDistribution VAR &amp; ES (1)'!$H$5:$H$506)</f>
        <v>5.7417123336163975E-4</v>
      </c>
      <c r="Q18">
        <v>6.3814531354678054E-5</v>
      </c>
      <c r="R18" s="18">
        <v>2.5921408691752094E-4</v>
      </c>
    </row>
    <row r="19" spans="4:28" ht="16" thickBot="1" x14ac:dyDescent="0.25">
      <c r="D19" t="str">
        <f>'Correlation Matrix'!B18</f>
        <v>21/03/2023 16:00:00</v>
      </c>
      <c r="E19" s="7">
        <f>'Correlation Matrix'!C18</f>
        <v>1.1873323772638007E-2</v>
      </c>
      <c r="F19" s="7">
        <f>'Correlation Matrix'!D18</f>
        <v>2.924774834770762E-2</v>
      </c>
      <c r="G19" s="7">
        <f>'Correlation Matrix'!E18</f>
        <v>3.0140227906078468E-2</v>
      </c>
      <c r="H19" s="7">
        <f>'Correlation Matrix'!F18</f>
        <v>7.4878672582700716E-3</v>
      </c>
      <c r="I19" s="7">
        <f>'Correlation Matrix'!G18</f>
        <v>1.4917380146726715E-2</v>
      </c>
      <c r="J19" s="7">
        <f>'Correlation Matrix'!H18</f>
        <v>-6.2532772816317472E-3</v>
      </c>
      <c r="L19" s="13" t="s">
        <v>517</v>
      </c>
      <c r="M19">
        <v>4.0826486570463979E-5</v>
      </c>
      <c r="N19">
        <v>5.83743268794326E-5</v>
      </c>
      <c r="O19">
        <v>2.7872549109485258E-5</v>
      </c>
      <c r="P19">
        <v>6.3814531354678054E-5</v>
      </c>
      <c r="Q19">
        <f>VARP('NormalDistribution VAR &amp; ES (1)'!$I$5:$I$506)</f>
        <v>1.0735819302496058E-4</v>
      </c>
      <c r="R19" s="18">
        <v>3.4250329820708165E-5</v>
      </c>
      <c r="S19" s="49" t="s">
        <v>573</v>
      </c>
      <c r="T19" s="50"/>
      <c r="U19" s="50" cm="1">
        <f t="array" ref="U19">MMULT(_xlfn.ANCHORARRAY(T17),AB12:AB17)</f>
        <v>1.2069703718002837E-4</v>
      </c>
    </row>
    <row r="20" spans="4:28" ht="17" thickTop="1" thickBot="1" x14ac:dyDescent="0.25">
      <c r="D20" t="str">
        <f>'Correlation Matrix'!B19</f>
        <v>22/03/2023 16:00:00</v>
      </c>
      <c r="E20" s="7">
        <f>'Correlation Matrix'!C19</f>
        <v>-9.1451553451152717E-3</v>
      </c>
      <c r="F20" s="7">
        <f>'Correlation Matrix'!D19</f>
        <v>-1.9166709864523349E-2</v>
      </c>
      <c r="G20" s="7">
        <f>'Correlation Matrix'!E19</f>
        <v>-2.0547365030341287E-2</v>
      </c>
      <c r="H20" s="7">
        <f>'Correlation Matrix'!F19</f>
        <v>-2.1871158369085507E-2</v>
      </c>
      <c r="I20" s="7">
        <f>'Correlation Matrix'!G19</f>
        <v>-1.0034097793282711E-2</v>
      </c>
      <c r="J20" s="7">
        <f>'Correlation Matrix'!H19</f>
        <v>-2.7827421653575646E-2</v>
      </c>
      <c r="L20" s="14" t="s">
        <v>518</v>
      </c>
      <c r="M20" s="19">
        <v>1.8047122470733853E-5</v>
      </c>
      <c r="N20" s="19">
        <v>1.1469938310625925E-4</v>
      </c>
      <c r="O20" s="19">
        <v>4.2533454339277613E-5</v>
      </c>
      <c r="P20" s="19">
        <v>2.5921408691752094E-4</v>
      </c>
      <c r="Q20" s="19">
        <v>3.4250329820708165E-5</v>
      </c>
      <c r="R20" s="20">
        <f>VARP('NormalDistribution VAR &amp; ES (1)'!$J$5:$J$506)</f>
        <v>9.5686332290867188E-4</v>
      </c>
    </row>
    <row r="21" spans="4:28" x14ac:dyDescent="0.2">
      <c r="D21" t="str">
        <f>'Correlation Matrix'!B20</f>
        <v>23/03/2023 16:00:00</v>
      </c>
      <c r="E21" s="7">
        <f>'Correlation Matrix'!C20</f>
        <v>6.9453492979026912E-3</v>
      </c>
      <c r="F21" s="7">
        <f>'Correlation Matrix'!D20</f>
        <v>1.0131199036063425E-4</v>
      </c>
      <c r="G21" s="7">
        <f>'Correlation Matrix'!E20</f>
        <v>-9.9810867563815183E-3</v>
      </c>
      <c r="H21" s="7">
        <f>'Correlation Matrix'!F20</f>
        <v>1.6260520871780326E-2</v>
      </c>
      <c r="I21" s="7">
        <f>'Correlation Matrix'!G20</f>
        <v>9.4698751360599732E-3</v>
      </c>
      <c r="J21" s="7">
        <f>'Correlation Matrix'!H20</f>
        <v>-1.3800787298006507E-2</v>
      </c>
    </row>
    <row r="22" spans="4:28" ht="16" thickBot="1" x14ac:dyDescent="0.25">
      <c r="D22" t="str">
        <f>'Correlation Matrix'!B21</f>
        <v>24/03/2023 16:00:00</v>
      </c>
      <c r="E22" s="7">
        <f>'Correlation Matrix'!C21</f>
        <v>8.2712420920511859E-3</v>
      </c>
      <c r="F22" s="7">
        <f>'Correlation Matrix'!D21</f>
        <v>-5.89312821139437E-3</v>
      </c>
      <c r="G22" s="7">
        <f>'Correlation Matrix'!E21</f>
        <v>9.9170108905346707E-3</v>
      </c>
      <c r="H22" s="7">
        <f>'Correlation Matrix'!F21</f>
        <v>-3.7516413870917245E-4</v>
      </c>
      <c r="I22" s="7">
        <f>'Correlation Matrix'!G21</f>
        <v>-7.7620786318375228E-3</v>
      </c>
      <c r="J22" s="7">
        <f>'Correlation Matrix'!H21</f>
        <v>5.4481069176502413E-4</v>
      </c>
      <c r="S22" s="51" t="s">
        <v>574</v>
      </c>
      <c r="T22" s="51"/>
      <c r="U22" s="51"/>
      <c r="V22" s="51">
        <f>SQRT(U19)</f>
        <v>1.0986220331853369E-2</v>
      </c>
    </row>
    <row r="23" spans="4:28" ht="16" thickTop="1" x14ac:dyDescent="0.2">
      <c r="D23" t="str">
        <f>'Correlation Matrix'!B22</f>
        <v>27/03/2023 16:00:00</v>
      </c>
      <c r="E23" s="7">
        <f>'Correlation Matrix'!C22</f>
        <v>-1.2369479283555878E-2</v>
      </c>
      <c r="F23" s="7">
        <f>'Correlation Matrix'!D22</f>
        <v>-9.1757155849024553E-4</v>
      </c>
      <c r="G23" s="7">
        <f>'Correlation Matrix'!E22</f>
        <v>1.0136837302454741E-2</v>
      </c>
      <c r="H23" s="7">
        <f>'Correlation Matrix'!F22</f>
        <v>-1.5020656222557085E-3</v>
      </c>
      <c r="I23" s="7">
        <f>'Correlation Matrix'!G22</f>
        <v>8.467307225643806E-3</v>
      </c>
      <c r="J23" s="7">
        <f>'Correlation Matrix'!H22</f>
        <v>2.4612902734205501E-2</v>
      </c>
    </row>
    <row r="24" spans="4:28" x14ac:dyDescent="0.2">
      <c r="D24" t="str">
        <f>'Correlation Matrix'!B23</f>
        <v>28/03/2023 16:00:00</v>
      </c>
      <c r="E24" s="7">
        <f>'Correlation Matrix'!C23</f>
        <v>-3.988230526153708E-3</v>
      </c>
      <c r="F24" s="7">
        <f>'Correlation Matrix'!D23</f>
        <v>-8.1934092119893241E-3</v>
      </c>
      <c r="G24" s="7">
        <f>'Correlation Matrix'!E23</f>
        <v>1.1603838343592828E-2</v>
      </c>
      <c r="H24" s="7">
        <f>'Correlation Matrix'!F23</f>
        <v>-1.7055558400599823E-2</v>
      </c>
      <c r="I24" s="7">
        <f>'Correlation Matrix'!G23</f>
        <v>-8.1811133697695941E-4</v>
      </c>
      <c r="J24" s="7">
        <f>'Correlation Matrix'!H23</f>
        <v>3.1834487688937791E-3</v>
      </c>
    </row>
    <row r="25" spans="4:28" x14ac:dyDescent="0.2">
      <c r="D25" t="str">
        <f>'Correlation Matrix'!B24</f>
        <v>29/03/2023 16:00:00</v>
      </c>
      <c r="E25" s="7">
        <f>'Correlation Matrix'!C24</f>
        <v>1.9597386183798766E-2</v>
      </c>
      <c r="F25" s="7">
        <f>'Correlation Matrix'!D24</f>
        <v>3.0484916738756085E-2</v>
      </c>
      <c r="G25" s="7">
        <f>'Correlation Matrix'!E24</f>
        <v>8.5531971412603179E-3</v>
      </c>
      <c r="H25" s="7">
        <f>'Correlation Matrix'!F24</f>
        <v>5.5755799647614242E-2</v>
      </c>
      <c r="I25" s="7">
        <f>'Correlation Matrix'!G24</f>
        <v>1.4568940622590705E-2</v>
      </c>
      <c r="J25" s="7">
        <f>'Correlation Matrix'!H24</f>
        <v>4.8880472514790515E-3</v>
      </c>
    </row>
    <row r="26" spans="4:28" x14ac:dyDescent="0.2">
      <c r="D26" t="str">
        <f>'Correlation Matrix'!B25</f>
        <v>30/03/2023 16:00:00</v>
      </c>
      <c r="E26" s="7">
        <f>'Correlation Matrix'!C25</f>
        <v>9.8413197958284095E-3</v>
      </c>
      <c r="F26" s="7">
        <f>'Correlation Matrix'!D25</f>
        <v>1.7305747097592427E-2</v>
      </c>
      <c r="G26" s="7">
        <f>'Correlation Matrix'!E25</f>
        <v>9.4664280010731718E-3</v>
      </c>
      <c r="H26" s="7">
        <f>'Correlation Matrix'!F25</f>
        <v>1.862518023392197E-2</v>
      </c>
      <c r="I26" s="7">
        <f>'Correlation Matrix'!G25</f>
        <v>-7.5126257376663863E-4</v>
      </c>
      <c r="J26" s="7">
        <f>'Correlation Matrix'!H25</f>
        <v>1.2311877850945164E-2</v>
      </c>
    </row>
    <row r="27" spans="4:28" x14ac:dyDescent="0.2">
      <c r="D27" t="str">
        <f>'Correlation Matrix'!B26</f>
        <v>31/03/2023 16:00:00</v>
      </c>
      <c r="E27" s="7">
        <f>'Correlation Matrix'!C26</f>
        <v>1.5523137594856146E-2</v>
      </c>
      <c r="F27" s="7">
        <f>'Correlation Matrix'!D26</f>
        <v>1.2567752734271046E-2</v>
      </c>
      <c r="G27" s="7">
        <f>'Correlation Matrix'!E26</f>
        <v>4.7304649723616003E-3</v>
      </c>
      <c r="H27" s="7">
        <f>'Correlation Matrix'!F26</f>
        <v>1.023839481941193E-2</v>
      </c>
      <c r="I27" s="7">
        <f>'Correlation Matrix'!G26</f>
        <v>1.1485313129397623E-2</v>
      </c>
      <c r="J27" s="7">
        <f>'Correlation Matrix'!H26</f>
        <v>2.1633601870604084E-2</v>
      </c>
    </row>
    <row r="28" spans="4:28" x14ac:dyDescent="0.2">
      <c r="D28" t="str">
        <f>'Correlation Matrix'!B27</f>
        <v>03/04/2023 16:00:00</v>
      </c>
      <c r="E28" s="7">
        <f>'Correlation Matrix'!C27</f>
        <v>7.6721311475689783E-3</v>
      </c>
      <c r="F28" s="7">
        <f>'Correlation Matrix'!D27</f>
        <v>-8.5562019311959114E-3</v>
      </c>
      <c r="G28" s="7">
        <f>'Correlation Matrix'!E27</f>
        <v>4.0772961692767222E-2</v>
      </c>
      <c r="H28" s="7">
        <f>'Correlation Matrix'!F27</f>
        <v>-1.2369834347481994E-2</v>
      </c>
      <c r="I28" s="7">
        <f>'Correlation Matrix'!G27</f>
        <v>8.3849891174708775E-3</v>
      </c>
      <c r="J28" s="7">
        <f>'Correlation Matrix'!H27</f>
        <v>-2.4240485515859795E-2</v>
      </c>
    </row>
    <row r="29" spans="4:28" x14ac:dyDescent="0.2">
      <c r="D29" t="str">
        <f>'Correlation Matrix'!B28</f>
        <v>04/04/2023 16:00:00</v>
      </c>
      <c r="E29" s="7">
        <f>'Correlation Matrix'!C28</f>
        <v>-3.2549757490592185E-3</v>
      </c>
      <c r="F29" s="7">
        <f>'Correlation Matrix'!D28</f>
        <v>1.4925650216675792E-2</v>
      </c>
      <c r="G29" s="7">
        <f>'Correlation Matrix'!E28</f>
        <v>-5.3689028343236892E-3</v>
      </c>
      <c r="H29" s="7">
        <f>'Correlation Matrix'!F28</f>
        <v>-3.4367643504207769E-2</v>
      </c>
      <c r="I29" s="7">
        <f>'Correlation Matrix'!G28</f>
        <v>-7.0375579694438662E-3</v>
      </c>
      <c r="J29" s="7">
        <f>'Correlation Matrix'!H28</f>
        <v>-7.8616757114003451E-3</v>
      </c>
    </row>
    <row r="30" spans="4:28" x14ac:dyDescent="0.2">
      <c r="D30" t="str">
        <f>'Correlation Matrix'!B29</f>
        <v>05/04/2023 16:00:00</v>
      </c>
      <c r="E30" s="7">
        <f>'Correlation Matrix'!C29</f>
        <v>-1.1354443611028924E-2</v>
      </c>
      <c r="F30" s="7">
        <f>'Correlation Matrix'!D29</f>
        <v>-2.7799888277596232E-2</v>
      </c>
      <c r="G30" s="7">
        <f>'Correlation Matrix'!E29</f>
        <v>4.9569321372690926E-3</v>
      </c>
      <c r="H30" s="7">
        <f>'Correlation Matrix'!F29</f>
        <v>-2.4968690446079963E-2</v>
      </c>
      <c r="I30" s="7">
        <f>'Correlation Matrix'!G29</f>
        <v>-3.0232654245025708E-4</v>
      </c>
      <c r="J30" s="7">
        <f>'Correlation Matrix'!H29</f>
        <v>6.2942772713874846E-3</v>
      </c>
    </row>
    <row r="31" spans="4:28" x14ac:dyDescent="0.2">
      <c r="D31" t="str">
        <f>'Correlation Matrix'!B30</f>
        <v>06/04/2023 16:00:00</v>
      </c>
      <c r="E31" s="7">
        <f>'Correlation Matrix'!C30</f>
        <v>5.4808005172460074E-3</v>
      </c>
      <c r="F31" s="7">
        <f>'Correlation Matrix'!D30</f>
        <v>9.4507496093996796E-3</v>
      </c>
      <c r="G31" s="7">
        <f>'Correlation Matrix'!E30</f>
        <v>-1.3213832532832792E-2</v>
      </c>
      <c r="H31" s="7">
        <f>'Correlation Matrix'!F30</f>
        <v>2.6380267795455895E-3</v>
      </c>
      <c r="I31" s="7">
        <f>'Correlation Matrix'!G30</f>
        <v>-6.3977274723690273E-3</v>
      </c>
      <c r="J31" s="7">
        <f>'Correlation Matrix'!H30</f>
        <v>5.9950655249608308E-3</v>
      </c>
    </row>
    <row r="32" spans="4:28" x14ac:dyDescent="0.2">
      <c r="D32" t="str">
        <f>'Correlation Matrix'!B31</f>
        <v>10/04/2023 16:00:00</v>
      </c>
      <c r="E32" s="7">
        <f>'Correlation Matrix'!C31</f>
        <v>-1.6101238597370535E-2</v>
      </c>
      <c r="F32" s="7">
        <f>'Correlation Matrix'!D31</f>
        <v>1.0772169675068626E-3</v>
      </c>
      <c r="G32" s="7">
        <f>'Correlation Matrix'!E31</f>
        <v>3.8102088127443356E-3</v>
      </c>
      <c r="H32" s="7">
        <f>'Correlation Matrix'!F31</f>
        <v>7.8855007471637248E-2</v>
      </c>
      <c r="I32" s="7">
        <f>'Correlation Matrix'!G31</f>
        <v>-3.6862058619354797E-3</v>
      </c>
      <c r="J32" s="7">
        <f>'Correlation Matrix'!H31</f>
        <v>4.7961722634930135E-3</v>
      </c>
    </row>
    <row r="33" spans="4:10" x14ac:dyDescent="0.2">
      <c r="D33" t="str">
        <f>'Correlation Matrix'!B32</f>
        <v>11/04/2023 16:00:00</v>
      </c>
      <c r="E33" s="7">
        <f>'Correlation Matrix'!C32</f>
        <v>-7.6201465280433993E-3</v>
      </c>
      <c r="F33" s="7">
        <f>'Correlation Matrix'!D32</f>
        <v>-2.2268226786010044E-2</v>
      </c>
      <c r="G33" s="7">
        <f>'Correlation Matrix'!E32</f>
        <v>5.5109617713729056E-3</v>
      </c>
      <c r="H33" s="7">
        <f>'Correlation Matrix'!F32</f>
        <v>8.6580627431145311E-3</v>
      </c>
      <c r="I33" s="7">
        <f>'Correlation Matrix'!G32</f>
        <v>1.1018101992194442E-2</v>
      </c>
      <c r="J33" s="7">
        <f>'Correlation Matrix'!H32</f>
        <v>1.1631665285581063E-3</v>
      </c>
    </row>
    <row r="34" spans="4:10" x14ac:dyDescent="0.2">
      <c r="D34" t="str">
        <f>'Correlation Matrix'!B33</f>
        <v>12/04/2023 16:00:00</v>
      </c>
      <c r="E34" s="7">
        <f>'Correlation Matrix'!C33</f>
        <v>-4.362736742197071E-3</v>
      </c>
      <c r="F34" s="7">
        <f>'Correlation Matrix'!D33</f>
        <v>-2.1138587347984818E-2</v>
      </c>
      <c r="G34" s="7">
        <f>'Correlation Matrix'!E33</f>
        <v>3.5394090748625999E-3</v>
      </c>
      <c r="H34" s="7">
        <f>'Correlation Matrix'!F33</f>
        <v>-9.7020858064505913E-3</v>
      </c>
      <c r="I34" s="7">
        <f>'Correlation Matrix'!G33</f>
        <v>-6.4746544600650466E-3</v>
      </c>
      <c r="J34" s="7">
        <f>'Correlation Matrix'!H33</f>
        <v>-7.9103051389114339E-3</v>
      </c>
    </row>
    <row r="35" spans="4:10" x14ac:dyDescent="0.2">
      <c r="D35" t="str">
        <f>'Correlation Matrix'!B34</f>
        <v>13/04/2023 16:00:00</v>
      </c>
      <c r="E35" s="7">
        <f>'Correlation Matrix'!C34</f>
        <v>3.3535046877862622E-2</v>
      </c>
      <c r="F35" s="7">
        <f>'Correlation Matrix'!D34</f>
        <v>4.5655434136070039E-2</v>
      </c>
      <c r="G35" s="7">
        <f>'Correlation Matrix'!E34</f>
        <v>1.3278543205602338E-2</v>
      </c>
      <c r="H35" s="7">
        <f>'Correlation Matrix'!F34</f>
        <v>-2.96841582877003E-2</v>
      </c>
      <c r="I35" s="7">
        <f>'Correlation Matrix'!G34</f>
        <v>2.1520319729620187E-2</v>
      </c>
      <c r="J35" s="7">
        <f>'Correlation Matrix'!H34</f>
        <v>4.2871127694912355E-3</v>
      </c>
    </row>
    <row r="36" spans="4:10" x14ac:dyDescent="0.2">
      <c r="D36" t="str">
        <f>'Correlation Matrix'!B35</f>
        <v>14/04/2023 16:00:00</v>
      </c>
      <c r="E36" s="7">
        <f>'Correlation Matrix'!C35</f>
        <v>-2.1162749380318254E-3</v>
      </c>
      <c r="F36" s="7">
        <f>'Correlation Matrix'!D35</f>
        <v>1.0736421899026558E-3</v>
      </c>
      <c r="G36" s="7">
        <f>'Correlation Matrix'!E35</f>
        <v>2.0317541021141372E-3</v>
      </c>
      <c r="H36" s="7">
        <f>'Correlation Matrix'!F35</f>
        <v>-3.9507698375512101E-2</v>
      </c>
      <c r="I36" s="7">
        <f>'Correlation Matrix'!G35</f>
        <v>7.4924886943434086E-3</v>
      </c>
      <c r="J36" s="7">
        <f>'Correlation Matrix'!H35</f>
        <v>-9.2466635252889569E-3</v>
      </c>
    </row>
    <row r="37" spans="4:10" x14ac:dyDescent="0.2">
      <c r="D37" t="str">
        <f>'Correlation Matrix'!B36</f>
        <v>17/04/2023 16:00:00</v>
      </c>
      <c r="E37" s="7">
        <f>'Correlation Matrix'!C36</f>
        <v>1.2105072039954903E-4</v>
      </c>
      <c r="F37" s="7">
        <f>'Correlation Matrix'!D36</f>
        <v>2.2411702438114821E-3</v>
      </c>
      <c r="G37" s="7">
        <f>'Correlation Matrix'!E36</f>
        <v>-8.8537391031097579E-3</v>
      </c>
      <c r="H37" s="7">
        <f>'Correlation Matrix'!F36</f>
        <v>1.5917419168857166E-2</v>
      </c>
      <c r="I37" s="7">
        <f>'Correlation Matrix'!G36</f>
        <v>8.8568022000243176E-4</v>
      </c>
      <c r="J37" s="7">
        <f>'Correlation Matrix'!H36</f>
        <v>-1.8353984556823476E-2</v>
      </c>
    </row>
    <row r="38" spans="4:10" x14ac:dyDescent="0.2">
      <c r="D38" t="str">
        <f>'Correlation Matrix'!B37</f>
        <v>18/04/2023 16:00:00</v>
      </c>
      <c r="E38" s="7">
        <f>'Correlation Matrix'!C37</f>
        <v>7.476670343020137E-3</v>
      </c>
      <c r="F38" s="7">
        <f>'Correlation Matrix'!D37</f>
        <v>-4.2918520815410323E-3</v>
      </c>
      <c r="G38" s="7">
        <f>'Correlation Matrix'!E37</f>
        <v>-2.3430188788145343E-3</v>
      </c>
      <c r="H38" s="7">
        <f>'Correlation Matrix'!F37</f>
        <v>-8.4824406813392237E-3</v>
      </c>
      <c r="I38" s="7">
        <f>'Correlation Matrix'!G37</f>
        <v>-1.1810813634730868E-3</v>
      </c>
      <c r="J38" s="7">
        <f>'Correlation Matrix'!H37</f>
        <v>-7.4906717291576257E-3</v>
      </c>
    </row>
    <row r="39" spans="4:10" x14ac:dyDescent="0.2">
      <c r="D39" t="str">
        <f>'Correlation Matrix'!B38</f>
        <v>19/04/2023 16:00:00</v>
      </c>
      <c r="E39" s="7">
        <f>'Correlation Matrix'!C38</f>
        <v>6.9440566372668067E-3</v>
      </c>
      <c r="F39" s="7">
        <f>'Correlation Matrix'!D38</f>
        <v>1.9361689049145949E-2</v>
      </c>
      <c r="G39" s="7">
        <f>'Correlation Matrix'!E38</f>
        <v>9.3786642278969993E-4</v>
      </c>
      <c r="H39" s="7">
        <f>'Correlation Matrix'!F38</f>
        <v>-3.1223149462274464E-2</v>
      </c>
      <c r="I39" s="7">
        <f>'Correlation Matrix'!G38</f>
        <v>1.2883832574545969E-3</v>
      </c>
      <c r="J39" s="7">
        <f>'Correlation Matrix'!H38</f>
        <v>3.6185793019841133E-3</v>
      </c>
    </row>
    <row r="40" spans="4:10" x14ac:dyDescent="0.2">
      <c r="D40" t="str">
        <f>'Correlation Matrix'!B39</f>
        <v>20/04/2023 16:00:00</v>
      </c>
      <c r="E40" s="7">
        <f>'Correlation Matrix'!C39</f>
        <v>-5.8633648894377199E-3</v>
      </c>
      <c r="F40" s="7">
        <f>'Correlation Matrix'!D39</f>
        <v>-4.7090568015726447E-3</v>
      </c>
      <c r="G40" s="7">
        <f>'Correlation Matrix'!E39</f>
        <v>-4.8747637132063809E-3</v>
      </c>
      <c r="H40" s="7">
        <f>'Correlation Matrix'!F39</f>
        <v>-3.816662617753569E-2</v>
      </c>
      <c r="I40" s="7">
        <f>'Correlation Matrix'!G39</f>
        <v>5.8839431589745661E-3</v>
      </c>
      <c r="J40" s="7">
        <f>'Correlation Matrix'!H39</f>
        <v>2.2749294785337909E-2</v>
      </c>
    </row>
    <row r="41" spans="4:10" x14ac:dyDescent="0.2">
      <c r="D41" t="str">
        <f>'Correlation Matrix'!B40</f>
        <v>21/04/2023 16:00:00</v>
      </c>
      <c r="E41" s="7">
        <f>'Correlation Matrix'!C40</f>
        <v>-9.829126077551523E-3</v>
      </c>
      <c r="F41" s="7">
        <f>'Correlation Matrix'!D40</f>
        <v>2.9892627588533564E-2</v>
      </c>
      <c r="G41" s="7">
        <f>'Correlation Matrix'!E40</f>
        <v>-4.3071724846653553E-3</v>
      </c>
      <c r="H41" s="7">
        <f>'Correlation Matrix'!F40</f>
        <v>3.5664789141377868E-3</v>
      </c>
      <c r="I41" s="7">
        <f>'Correlation Matrix'!G40</f>
        <v>6.3979528733938565E-4</v>
      </c>
      <c r="J41" s="7">
        <f>'Correlation Matrix'!H40</f>
        <v>1.0456150475590779E-3</v>
      </c>
    </row>
    <row r="42" spans="4:10" x14ac:dyDescent="0.2">
      <c r="D42" t="str">
        <f>'Correlation Matrix'!B41</f>
        <v>24/04/2023 16:00:00</v>
      </c>
      <c r="E42" s="7">
        <f>'Correlation Matrix'!C41</f>
        <v>1.87679788705659E-3</v>
      </c>
      <c r="F42" s="7">
        <f>'Correlation Matrix'!D41</f>
        <v>-7.0366664602394789E-3</v>
      </c>
      <c r="G42" s="7">
        <f>'Correlation Matrix'!E41</f>
        <v>1.3858119607848673E-2</v>
      </c>
      <c r="H42" s="7">
        <f>'Correlation Matrix'!F41</f>
        <v>-1.6351311463343406E-2</v>
      </c>
      <c r="I42" s="7">
        <f>'Correlation Matrix'!G41</f>
        <v>-1.3600546118225623E-3</v>
      </c>
      <c r="J42" s="7">
        <f>'Correlation Matrix'!H41</f>
        <v>9.6204590150870163E-3</v>
      </c>
    </row>
    <row r="43" spans="4:10" x14ac:dyDescent="0.2">
      <c r="D43" t="str">
        <f>'Correlation Matrix'!B42</f>
        <v>25/04/2023 16:00:00</v>
      </c>
      <c r="E43" s="7">
        <f>'Correlation Matrix'!C42</f>
        <v>-9.4804721014777864E-3</v>
      </c>
      <c r="F43" s="7">
        <f>'Correlation Matrix'!D42</f>
        <v>-3.4872774014128673E-2</v>
      </c>
      <c r="G43" s="7">
        <f>'Correlation Matrix'!E42</f>
        <v>-1.4627100155043916E-2</v>
      </c>
      <c r="H43" s="7">
        <f>'Correlation Matrix'!F42</f>
        <v>-2.4833354299409229E-2</v>
      </c>
      <c r="I43" s="7">
        <f>'Correlation Matrix'!G42</f>
        <v>-1.6683647204055102E-2</v>
      </c>
      <c r="J43" s="7">
        <f>'Correlation Matrix'!H42</f>
        <v>-4.6686636479363539E-3</v>
      </c>
    </row>
    <row r="44" spans="4:10" x14ac:dyDescent="0.2">
      <c r="D44" t="str">
        <f>'Correlation Matrix'!B43</f>
        <v>26/04/2023 16:00:00</v>
      </c>
      <c r="E44" s="7">
        <f>'Correlation Matrix'!C43</f>
        <v>-6.10631087419618E-5</v>
      </c>
      <c r="F44" s="7">
        <f>'Correlation Matrix'!D43</f>
        <v>2.3224363504834221E-2</v>
      </c>
      <c r="G44" s="7">
        <f>'Correlation Matrix'!E43</f>
        <v>-1.7972242404430482E-2</v>
      </c>
      <c r="H44" s="7">
        <f>'Correlation Matrix'!F43</f>
        <v>1.7974340118027305E-2</v>
      </c>
      <c r="I44" s="7">
        <f>'Correlation Matrix'!G43</f>
        <v>-4.8144362601725632E-3</v>
      </c>
      <c r="J44" s="7">
        <f>'Correlation Matrix'!H43</f>
        <v>-1.4006381210090534E-2</v>
      </c>
    </row>
    <row r="45" spans="4:10" x14ac:dyDescent="0.2">
      <c r="D45" t="str">
        <f>'Correlation Matrix'!B44</f>
        <v>27/04/2023 16:00:00</v>
      </c>
      <c r="E45" s="7">
        <f>'Correlation Matrix'!C44</f>
        <v>2.7999541114928781E-2</v>
      </c>
      <c r="F45" s="7">
        <f>'Correlation Matrix'!D44</f>
        <v>4.5072806026572675E-2</v>
      </c>
      <c r="G45" s="7">
        <f>'Correlation Matrix'!E44</f>
        <v>5.8270672193616426E-3</v>
      </c>
      <c r="H45" s="7">
        <f>'Correlation Matrix'!F44</f>
        <v>2.4262041824640191E-3</v>
      </c>
      <c r="I45" s="7">
        <f>'Correlation Matrix'!G44</f>
        <v>1.8665371789163169E-2</v>
      </c>
      <c r="J45" s="7">
        <f>'Correlation Matrix'!H44</f>
        <v>1.1663850206553764E-2</v>
      </c>
    </row>
    <row r="46" spans="4:10" x14ac:dyDescent="0.2">
      <c r="D46" t="str">
        <f>'Correlation Matrix'!B45</f>
        <v>28/04/2023 16:00:00</v>
      </c>
      <c r="E46" s="7">
        <f>'Correlation Matrix'!C45</f>
        <v>7.5128277884640464E-3</v>
      </c>
      <c r="F46" s="7">
        <f>'Correlation Matrix'!D45</f>
        <v>-4.06057549259429E-2</v>
      </c>
      <c r="G46" s="7">
        <f>'Correlation Matrix'!E45</f>
        <v>9.7160481796726775E-3</v>
      </c>
      <c r="H46" s="7">
        <f>'Correlation Matrix'!F45</f>
        <v>5.0020271190078576E-2</v>
      </c>
      <c r="I46" s="7">
        <f>'Correlation Matrix'!G45</f>
        <v>1.6877142001809762E-2</v>
      </c>
      <c r="J46" s="7">
        <f>'Correlation Matrix'!H45</f>
        <v>8.4333941283750331E-3</v>
      </c>
    </row>
    <row r="47" spans="4:10" x14ac:dyDescent="0.2">
      <c r="D47" t="str">
        <f>'Correlation Matrix'!B46</f>
        <v>01/05/2023 16:00:00</v>
      </c>
      <c r="E47" s="7">
        <f>'Correlation Matrix'!C46</f>
        <v>-5.305509011179143E-4</v>
      </c>
      <c r="F47" s="7">
        <f>'Correlation Matrix'!D46</f>
        <v>-3.27740176689299E-2</v>
      </c>
      <c r="G47" s="7">
        <f>'Correlation Matrix'!E46</f>
        <v>-7.980508080971881E-3</v>
      </c>
      <c r="H47" s="7">
        <f>'Correlation Matrix'!F46</f>
        <v>-1.1203516838493461E-2</v>
      </c>
      <c r="I47" s="7">
        <f>'Correlation Matrix'!G46</f>
        <v>-4.4743318858270285E-4</v>
      </c>
      <c r="J47" s="7">
        <f>'Correlation Matrix'!H46</f>
        <v>-4.5322188295567568E-3</v>
      </c>
    </row>
    <row r="48" spans="4:10" x14ac:dyDescent="0.2">
      <c r="D48" t="str">
        <f>'Correlation Matrix'!B47</f>
        <v>02/05/2023 16:00:00</v>
      </c>
      <c r="E48" s="7">
        <f>'Correlation Matrix'!C47</f>
        <v>-6.2106490111019149E-3</v>
      </c>
      <c r="F48" s="7">
        <f>'Correlation Matrix'!D47</f>
        <v>1.5363973940272146E-2</v>
      </c>
      <c r="G48" s="7">
        <f>'Correlation Matrix'!E47</f>
        <v>-4.4006122499330072E-2</v>
      </c>
      <c r="H48" s="7">
        <f>'Correlation Matrix'!F47</f>
        <v>-1.7241806434505992E-2</v>
      </c>
      <c r="I48" s="7">
        <f>'Correlation Matrix'!G47</f>
        <v>-1.0133836342985252E-2</v>
      </c>
      <c r="J48" s="7">
        <f>'Correlation Matrix'!H47</f>
        <v>-3.38013842367243E-3</v>
      </c>
    </row>
    <row r="49" spans="4:10" x14ac:dyDescent="0.2">
      <c r="D49" t="str">
        <f>'Correlation Matrix'!B48</f>
        <v>03/05/2023 16:00:00</v>
      </c>
      <c r="E49" s="7">
        <f>'Correlation Matrix'!C48</f>
        <v>-6.4883111039937416E-3</v>
      </c>
      <c r="F49" s="7">
        <f>'Correlation Matrix'!D48</f>
        <v>1.9297568566267205E-4</v>
      </c>
      <c r="G49" s="7">
        <f>'Correlation Matrix'!E48</f>
        <v>-2.0261367842700918E-2</v>
      </c>
      <c r="H49" s="7">
        <f>'Correlation Matrix'!F48</f>
        <v>-1.2728891036042972E-2</v>
      </c>
      <c r="I49" s="7">
        <f>'Correlation Matrix'!G48</f>
        <v>-3.009603699238611E-3</v>
      </c>
      <c r="J49" s="7">
        <f>'Correlation Matrix'!H48</f>
        <v>-3.6529720986917015E-3</v>
      </c>
    </row>
    <row r="50" spans="4:10" x14ac:dyDescent="0.2">
      <c r="D50" t="str">
        <f>'Correlation Matrix'!B49</f>
        <v>04/05/2023 16:00:00</v>
      </c>
      <c r="E50" s="7">
        <f>'Correlation Matrix'!C49</f>
        <v>-9.9628719888397669E-3</v>
      </c>
      <c r="F50" s="7">
        <f>'Correlation Matrix'!D49</f>
        <v>3.3710602595840989E-3</v>
      </c>
      <c r="G50" s="7">
        <f>'Correlation Matrix'!E49</f>
        <v>-3.897145964182073E-3</v>
      </c>
      <c r="H50" s="7">
        <f>'Correlation Matrix'!F49</f>
        <v>-4.0040040574986874E-4</v>
      </c>
      <c r="I50" s="7">
        <f>'Correlation Matrix'!G49</f>
        <v>3.2489176670097951E-3</v>
      </c>
      <c r="J50" s="7">
        <f>'Correlation Matrix'!H49</f>
        <v>2.6823013634323087E-2</v>
      </c>
    </row>
    <row r="51" spans="4:10" x14ac:dyDescent="0.2">
      <c r="D51" t="str">
        <f>'Correlation Matrix'!B50</f>
        <v>05/05/2023 16:00:00</v>
      </c>
      <c r="E51" s="7">
        <f>'Correlation Matrix'!C50</f>
        <v>4.5859048981416337E-2</v>
      </c>
      <c r="F51" s="7">
        <f>'Correlation Matrix'!D50</f>
        <v>1.583549259479701E-2</v>
      </c>
      <c r="G51" s="7">
        <f>'Correlation Matrix'!E50</f>
        <v>2.5220184476471709E-2</v>
      </c>
      <c r="H51" s="7">
        <f>'Correlation Matrix'!F50</f>
        <v>1.2338464986974858E-2</v>
      </c>
      <c r="I51" s="7">
        <f>'Correlation Matrix'!G50</f>
        <v>2.2451585818344909E-2</v>
      </c>
      <c r="J51" s="7">
        <f>'Correlation Matrix'!H50</f>
        <v>1.1386762706937498E-2</v>
      </c>
    </row>
    <row r="52" spans="4:10" x14ac:dyDescent="0.2">
      <c r="D52" t="str">
        <f>'Correlation Matrix'!B51</f>
        <v>08/05/2023 16:00:00</v>
      </c>
      <c r="E52" s="7">
        <f>'Correlation Matrix'!C51</f>
        <v>-4.0337684587633056E-4</v>
      </c>
      <c r="F52" s="7">
        <f>'Correlation Matrix'!D51</f>
        <v>1.607641369463435E-3</v>
      </c>
      <c r="G52" s="7">
        <f>'Correlation Matrix'!E51</f>
        <v>-3.9400907784879749E-3</v>
      </c>
      <c r="H52" s="7">
        <f>'Correlation Matrix'!F51</f>
        <v>2.1910109635744326E-2</v>
      </c>
      <c r="I52" s="7">
        <f>'Correlation Matrix'!G51</f>
        <v>2.2073057769427238E-3</v>
      </c>
      <c r="J52" s="7">
        <f>'Correlation Matrix'!H51</f>
        <v>-9.8610154306625203E-3</v>
      </c>
    </row>
    <row r="53" spans="4:10" x14ac:dyDescent="0.2">
      <c r="D53" t="str">
        <f>'Correlation Matrix'!B52</f>
        <v>09/05/2023 16:00:00</v>
      </c>
      <c r="E53" s="7">
        <f>'Correlation Matrix'!C52</f>
        <v>-1.0021226737979814E-2</v>
      </c>
      <c r="F53" s="7">
        <f>'Correlation Matrix'!D52</f>
        <v>7.4370782889819848E-3</v>
      </c>
      <c r="G53" s="7">
        <f>'Correlation Matrix'!E52</f>
        <v>-2.8867293344181986E-3</v>
      </c>
      <c r="H53" s="7">
        <f>'Correlation Matrix'!F52</f>
        <v>-1.7174504889910288E-2</v>
      </c>
      <c r="I53" s="7">
        <f>'Correlation Matrix'!G52</f>
        <v>-6.6888140591047605E-3</v>
      </c>
      <c r="J53" s="7">
        <f>'Correlation Matrix'!H52</f>
        <v>3.0445285472923285E-3</v>
      </c>
    </row>
    <row r="54" spans="4:10" x14ac:dyDescent="0.2">
      <c r="D54" t="str">
        <f>'Correlation Matrix'!B53</f>
        <v>10/05/2023 16:00:00</v>
      </c>
      <c r="E54" s="7">
        <f>'Correlation Matrix'!C53</f>
        <v>1.0366988281215893E-2</v>
      </c>
      <c r="F54" s="7">
        <f>'Correlation Matrix'!D53</f>
        <v>3.2935037105070709E-2</v>
      </c>
      <c r="G54" s="7">
        <f>'Correlation Matrix'!E53</f>
        <v>-1.2839745033868328E-2</v>
      </c>
      <c r="H54" s="7">
        <f>'Correlation Matrix'!F53</f>
        <v>-2.1891421481853014E-2</v>
      </c>
      <c r="I54" s="7">
        <f>'Correlation Matrix'!G53</f>
        <v>-1.0450959826709713E-3</v>
      </c>
      <c r="J54" s="7">
        <f>'Correlation Matrix'!H53</f>
        <v>6.4390096848016979E-3</v>
      </c>
    </row>
    <row r="55" spans="4:10" x14ac:dyDescent="0.2">
      <c r="D55" t="str">
        <f>'Correlation Matrix'!B54</f>
        <v>11/05/2023 16:00:00</v>
      </c>
      <c r="E55" s="7">
        <f>'Correlation Matrix'!C54</f>
        <v>1.0941235147514585E-3</v>
      </c>
      <c r="F55" s="7">
        <f>'Correlation Matrix'!D54</f>
        <v>1.7898575580505241E-2</v>
      </c>
      <c r="G55" s="7">
        <f>'Correlation Matrix'!E54</f>
        <v>-5.5536193296971612E-3</v>
      </c>
      <c r="H55" s="7">
        <f>'Correlation Matrix'!F54</f>
        <v>-1.0111309604320566E-2</v>
      </c>
      <c r="I55" s="7">
        <f>'Correlation Matrix'!G54</f>
        <v>2.2195248885551661E-3</v>
      </c>
      <c r="J55" s="7">
        <f>'Correlation Matrix'!H54</f>
        <v>-4.2880630719960931E-3</v>
      </c>
    </row>
    <row r="56" spans="4:10" x14ac:dyDescent="0.2">
      <c r="D56" t="str">
        <f>'Correlation Matrix'!B55</f>
        <v>12/05/2023 16:00:00</v>
      </c>
      <c r="E56" s="7">
        <f>'Correlation Matrix'!C55</f>
        <v>-6.8145331854140029E-3</v>
      </c>
      <c r="F56" s="7">
        <f>'Correlation Matrix'!D55</f>
        <v>-1.7263510918653295E-2</v>
      </c>
      <c r="G56" s="7">
        <f>'Correlation Matrix'!E55</f>
        <v>2.5572191406403929E-3</v>
      </c>
      <c r="H56" s="7">
        <f>'Correlation Matrix'!F55</f>
        <v>1.4928661353364597E-2</v>
      </c>
      <c r="I56" s="7">
        <f>'Correlation Matrix'!G55</f>
        <v>-3.8415852604232296E-3</v>
      </c>
      <c r="J56" s="7">
        <f>'Correlation Matrix'!H55</f>
        <v>9.1841873465645426E-3</v>
      </c>
    </row>
    <row r="57" spans="4:10" x14ac:dyDescent="0.2">
      <c r="D57" t="str">
        <f>'Correlation Matrix'!B56</f>
        <v>15/05/2023 16:00:00</v>
      </c>
      <c r="E57" s="7">
        <f>'Correlation Matrix'!C56</f>
        <v>-2.9015804944212843E-3</v>
      </c>
      <c r="F57" s="7">
        <f>'Correlation Matrix'!D56</f>
        <v>8.4891686549444234E-3</v>
      </c>
      <c r="G57" s="7">
        <f>'Correlation Matrix'!E56</f>
        <v>3.6963906723143551E-3</v>
      </c>
      <c r="H57" s="7">
        <f>'Correlation Matrix'!F56</f>
        <v>0.106641233034516</v>
      </c>
      <c r="I57" s="7">
        <f>'Correlation Matrix'!G56</f>
        <v>3.8937501013324911E-3</v>
      </c>
      <c r="J57" s="7">
        <f>'Correlation Matrix'!H56</f>
        <v>5.2460774824641242E-3</v>
      </c>
    </row>
    <row r="58" spans="4:10" x14ac:dyDescent="0.2">
      <c r="D58" t="str">
        <f>'Correlation Matrix'!B57</f>
        <v>16/05/2023 16:00:00</v>
      </c>
      <c r="E58" s="7">
        <f>'Correlation Matrix'!C57</f>
        <v>0</v>
      </c>
      <c r="F58" s="7">
        <f>'Correlation Matrix'!D57</f>
        <v>1.9591009477169793E-2</v>
      </c>
      <c r="G58" s="7">
        <f>'Correlation Matrix'!E57</f>
        <v>-2.3753168509995991E-2</v>
      </c>
      <c r="H58" s="7">
        <f>'Correlation Matrix'!F57</f>
        <v>-3.967543527363099E-3</v>
      </c>
      <c r="I58" s="7">
        <f>'Correlation Matrix'!G57</f>
        <v>-8.3022803860983915E-3</v>
      </c>
      <c r="J58" s="7">
        <f>'Correlation Matrix'!H57</f>
        <v>-1.5948099676463909E-2</v>
      </c>
    </row>
    <row r="59" spans="4:10" x14ac:dyDescent="0.2">
      <c r="D59" t="str">
        <f>'Correlation Matrix'!B58</f>
        <v>17/05/2023 16:00:00</v>
      </c>
      <c r="E59" s="7">
        <f>'Correlation Matrix'!C58</f>
        <v>3.5967088315124198E-3</v>
      </c>
      <c r="F59" s="7">
        <f>'Correlation Matrix'!D58</f>
        <v>1.8349138668196398E-2</v>
      </c>
      <c r="G59" s="7">
        <f>'Correlation Matrix'!E58</f>
        <v>1.4229591368223332E-2</v>
      </c>
      <c r="H59" s="7">
        <f>'Correlation Matrix'!F58</f>
        <v>1.0068405802273514E-2</v>
      </c>
      <c r="I59" s="7">
        <f>'Correlation Matrix'!G58</f>
        <v>1.7622060724027815E-2</v>
      </c>
      <c r="J59" s="7">
        <f>'Correlation Matrix'!H58</f>
        <v>1.7441937872848017E-2</v>
      </c>
    </row>
    <row r="60" spans="4:10" x14ac:dyDescent="0.2">
      <c r="D60" t="str">
        <f>'Correlation Matrix'!B59</f>
        <v>18/05/2023 16:00:00</v>
      </c>
      <c r="E60" s="7">
        <f>'Correlation Matrix'!C59</f>
        <v>1.3573567804096048E-2</v>
      </c>
      <c r="F60" s="7">
        <f>'Correlation Matrix'!D59</f>
        <v>2.2684473671068711E-2</v>
      </c>
      <c r="G60" s="7">
        <f>'Correlation Matrix'!E59</f>
        <v>-1.0977767482959247E-2</v>
      </c>
      <c r="H60" s="7">
        <f>'Correlation Matrix'!F59</f>
        <v>4.6487489492002793E-2</v>
      </c>
      <c r="I60" s="7">
        <f>'Correlation Matrix'!G59</f>
        <v>1.2888165867347152E-2</v>
      </c>
      <c r="J60" s="7">
        <f>'Correlation Matrix'!H59</f>
        <v>1.2485482668625206E-2</v>
      </c>
    </row>
    <row r="61" spans="4:10" x14ac:dyDescent="0.2">
      <c r="D61" t="str">
        <f>'Correlation Matrix'!B60</f>
        <v>19/05/2023 16:00:00</v>
      </c>
      <c r="E61" s="7">
        <f>'Correlation Matrix'!C60</f>
        <v>6.2819453252280992E-4</v>
      </c>
      <c r="F61" s="7">
        <f>'Correlation Matrix'!D60</f>
        <v>-1.6211959165451147E-2</v>
      </c>
      <c r="G61" s="7">
        <f>'Correlation Matrix'!E60</f>
        <v>7.890352667977725E-3</v>
      </c>
      <c r="H61" s="7">
        <f>'Correlation Matrix'!F60</f>
        <v>-1.0989121575595206E-2</v>
      </c>
      <c r="I61" s="7">
        <f>'Correlation Matrix'!G60</f>
        <v>-1.6590100017255548E-2</v>
      </c>
      <c r="J61" s="7">
        <f>'Correlation Matrix'!H60</f>
        <v>1.0995834674529302E-2</v>
      </c>
    </row>
    <row r="62" spans="4:10" x14ac:dyDescent="0.2">
      <c r="D62" t="str">
        <f>'Correlation Matrix'!B61</f>
        <v>22/05/2023 16:00:00</v>
      </c>
      <c r="E62" s="7">
        <f>'Correlation Matrix'!C61</f>
        <v>-5.4957775147952293E-3</v>
      </c>
      <c r="F62" s="7">
        <f>'Correlation Matrix'!D61</f>
        <v>-1.0723963362975611E-2</v>
      </c>
      <c r="G62" s="7">
        <f>'Correlation Matrix'!E61</f>
        <v>-1.8136812032692441E-2</v>
      </c>
      <c r="H62" s="7">
        <f>'Correlation Matrix'!F61</f>
        <v>1.3802624689584903E-3</v>
      </c>
      <c r="I62" s="7">
        <f>'Correlation Matrix'!G61</f>
        <v>-2.7009495708205213E-3</v>
      </c>
      <c r="J62" s="7">
        <f>'Correlation Matrix'!H61</f>
        <v>1.4834741084790775E-2</v>
      </c>
    </row>
    <row r="63" spans="4:10" x14ac:dyDescent="0.2">
      <c r="D63" t="str">
        <f>'Correlation Matrix'!B62</f>
        <v>23/05/2023 16:00:00</v>
      </c>
      <c r="E63" s="7">
        <f>'Correlation Matrix'!C62</f>
        <v>-1.5271004769722592E-2</v>
      </c>
      <c r="F63" s="7">
        <f>'Correlation Matrix'!D62</f>
        <v>-1.7391304391667969E-4</v>
      </c>
      <c r="G63" s="7">
        <f>'Correlation Matrix'!E62</f>
        <v>2.8518858631027679E-2</v>
      </c>
      <c r="H63" s="7">
        <f>'Correlation Matrix'!F62</f>
        <v>-1.4938613743792274E-2</v>
      </c>
      <c r="I63" s="7">
        <f>'Correlation Matrix'!G62</f>
        <v>-2.8434684604156837E-2</v>
      </c>
      <c r="J63" s="7">
        <f>'Correlation Matrix'!H62</f>
        <v>6.0870272089848182E-3</v>
      </c>
    </row>
    <row r="64" spans="4:10" x14ac:dyDescent="0.2">
      <c r="D64" t="str">
        <f>'Correlation Matrix'!B63</f>
        <v>24/05/2023 16:00:00</v>
      </c>
      <c r="E64" s="7">
        <f>'Correlation Matrix'!C63</f>
        <v>1.6307516718202389E-3</v>
      </c>
      <c r="F64" s="7">
        <f>'Correlation Matrix'!D63</f>
        <v>1.5189728488433328E-2</v>
      </c>
      <c r="G64" s="7">
        <f>'Correlation Matrix'!E63</f>
        <v>2.6741388659470653E-3</v>
      </c>
      <c r="H64" s="7">
        <f>'Correlation Matrix'!F63</f>
        <v>-1.5165164556438713E-2</v>
      </c>
      <c r="I64" s="7">
        <f>'Correlation Matrix'!G63</f>
        <v>-1.4146413075504901E-2</v>
      </c>
      <c r="J64" s="7">
        <f>'Correlation Matrix'!H63</f>
        <v>-8.72428598998185E-3</v>
      </c>
    </row>
    <row r="65" spans="4:10" x14ac:dyDescent="0.2">
      <c r="D65" t="str">
        <f>'Correlation Matrix'!B64</f>
        <v>25/05/2023 16:00:00</v>
      </c>
      <c r="E65" s="7">
        <f>'Correlation Matrix'!C64</f>
        <v>6.6699780383861051E-3</v>
      </c>
      <c r="F65" s="7">
        <f>'Correlation Matrix'!D64</f>
        <v>-1.510276818575663E-2</v>
      </c>
      <c r="G65" s="7">
        <f>'Correlation Matrix'!E64</f>
        <v>-1.7381703038426215E-2</v>
      </c>
      <c r="H65" s="7">
        <f>'Correlation Matrix'!F64</f>
        <v>1.6564255375775782E-2</v>
      </c>
      <c r="I65" s="7">
        <f>'Correlation Matrix'!G64</f>
        <v>4.1703962737266644E-3</v>
      </c>
      <c r="J65" s="7">
        <f>'Correlation Matrix'!H64</f>
        <v>-6.744575729645568E-3</v>
      </c>
    </row>
    <row r="66" spans="4:10" x14ac:dyDescent="0.2">
      <c r="D66" t="str">
        <f>'Correlation Matrix'!B65</f>
        <v>26/05/2023 16:00:00</v>
      </c>
      <c r="E66" s="7">
        <f>'Correlation Matrix'!C65</f>
        <v>1.4006313582207318E-2</v>
      </c>
      <c r="F66" s="7">
        <f>'Correlation Matrix'!D65</f>
        <v>4.3475861203148919E-2</v>
      </c>
      <c r="G66" s="7">
        <f>'Correlation Matrix'!E65</f>
        <v>-3.1104224143923909E-3</v>
      </c>
      <c r="H66" s="7">
        <f>'Correlation Matrix'!F65</f>
        <v>4.8107519143296959E-2</v>
      </c>
      <c r="I66" s="7">
        <f>'Correlation Matrix'!G65</f>
        <v>1.1633505284754807E-2</v>
      </c>
      <c r="J66" s="7">
        <f>'Correlation Matrix'!H65</f>
        <v>1.3205474012045597E-2</v>
      </c>
    </row>
    <row r="67" spans="4:10" x14ac:dyDescent="0.2">
      <c r="D67" t="str">
        <f>'Correlation Matrix'!B66</f>
        <v>30/05/2023 16:00:00</v>
      </c>
      <c r="E67" s="7">
        <f>'Correlation Matrix'!C66</f>
        <v>1.0603110139068832E-2</v>
      </c>
      <c r="F67" s="7">
        <f>'Correlation Matrix'!D66</f>
        <v>1.2822279326160396E-2</v>
      </c>
      <c r="G67" s="7">
        <f>'Correlation Matrix'!E66</f>
        <v>-6.2500203451712946E-3</v>
      </c>
      <c r="H67" s="7">
        <f>'Correlation Matrix'!F66</f>
        <v>5.9780981755079626E-3</v>
      </c>
      <c r="I67" s="7">
        <f>'Correlation Matrix'!G66</f>
        <v>-1.8521294534981244E-2</v>
      </c>
      <c r="J67" s="7">
        <f>'Correlation Matrix'!H66</f>
        <v>-1.7905107737881218E-3</v>
      </c>
    </row>
    <row r="68" spans="4:10" x14ac:dyDescent="0.2">
      <c r="D68" t="str">
        <f>'Correlation Matrix'!B67</f>
        <v>31/05/2023 16:00:00</v>
      </c>
      <c r="E68" s="7">
        <f>'Correlation Matrix'!C67</f>
        <v>-2.820476679253569E-4</v>
      </c>
      <c r="F68" s="7">
        <f>'Correlation Matrix'!D67</f>
        <v>-8.9168358312997388E-3</v>
      </c>
      <c r="G68" s="7">
        <f>'Correlation Matrix'!E67</f>
        <v>-1.6461819031438424E-2</v>
      </c>
      <c r="H68" s="7">
        <f>'Correlation Matrix'!F67</f>
        <v>-3.1278823677029444E-2</v>
      </c>
      <c r="I68" s="7">
        <f>'Correlation Matrix'!G67</f>
        <v>-6.771172051016911E-3</v>
      </c>
      <c r="J68" s="7">
        <f>'Correlation Matrix'!H67</f>
        <v>3.8158882458063435E-3</v>
      </c>
    </row>
    <row r="69" spans="4:10" x14ac:dyDescent="0.2">
      <c r="D69" t="str">
        <f>'Correlation Matrix'!B68</f>
        <v>01/06/2023 16:00:00</v>
      </c>
      <c r="E69" s="7">
        <f>'Correlation Matrix'!C68</f>
        <v>1.5895560519624617E-2</v>
      </c>
      <c r="F69" s="7">
        <f>'Correlation Matrix'!D68</f>
        <v>1.799925313148899E-2</v>
      </c>
      <c r="G69" s="7">
        <f>'Correlation Matrix'!E68</f>
        <v>1.0172490123874365E-2</v>
      </c>
      <c r="H69" s="7">
        <f>'Correlation Matrix'!F68</f>
        <v>6.4703103306897446E-3</v>
      </c>
      <c r="I69" s="7">
        <f>'Correlation Matrix'!G68</f>
        <v>1.5926413549512405E-2</v>
      </c>
      <c r="J69" s="7">
        <f>'Correlation Matrix'!H68</f>
        <v>5.6232279590138629E-2</v>
      </c>
    </row>
    <row r="70" spans="4:10" x14ac:dyDescent="0.2">
      <c r="D70" t="str">
        <f>'Correlation Matrix'!B69</f>
        <v>02/06/2023 16:00:00</v>
      </c>
      <c r="E70" s="7">
        <f>'Correlation Matrix'!C69</f>
        <v>4.764024077889918E-3</v>
      </c>
      <c r="F70" s="7">
        <f>'Correlation Matrix'!D69</f>
        <v>1.198297878398968E-2</v>
      </c>
      <c r="G70" s="7">
        <f>'Correlation Matrix'!E69</f>
        <v>2.6588687771518026E-2</v>
      </c>
      <c r="H70" s="7">
        <f>'Correlation Matrix'!F69</f>
        <v>3.2066875796662654E-2</v>
      </c>
      <c r="I70" s="7">
        <f>'Correlation Matrix'!G69</f>
        <v>7.6550514160212343E-3</v>
      </c>
      <c r="J70" s="7">
        <f>'Correlation Matrix'!H69</f>
        <v>-1.5191313568625157E-2</v>
      </c>
    </row>
    <row r="71" spans="4:10" x14ac:dyDescent="0.2">
      <c r="D71" t="str">
        <f>'Correlation Matrix'!B70</f>
        <v>05/06/2023 16:00:00</v>
      </c>
      <c r="E71" s="7">
        <f>'Correlation Matrix'!C70</f>
        <v>-7.5999589170887821E-3</v>
      </c>
      <c r="F71" s="7">
        <f>'Correlation Matrix'!D70</f>
        <v>8.4151969252844981E-3</v>
      </c>
      <c r="G71" s="7">
        <f>'Correlation Matrix'!E70</f>
        <v>-4.811248335352015E-3</v>
      </c>
      <c r="H71" s="7">
        <f>'Correlation Matrix'!F70</f>
        <v>-3.1388219510010952E-2</v>
      </c>
      <c r="I71" s="7">
        <f>'Correlation Matrix'!G70</f>
        <v>-8.6261871815815194E-3</v>
      </c>
      <c r="J71" s="7">
        <f>'Correlation Matrix'!H70</f>
        <v>-3.4275921500955372E-4</v>
      </c>
    </row>
    <row r="72" spans="4:10" x14ac:dyDescent="0.2">
      <c r="D72" t="str">
        <f>'Correlation Matrix'!B71</f>
        <v>06/06/2023 16:00:00</v>
      </c>
      <c r="E72" s="7">
        <f>'Correlation Matrix'!C71</f>
        <v>-2.0624885373653236E-3</v>
      </c>
      <c r="F72" s="7">
        <f>'Correlation Matrix'!D71</f>
        <v>1.0400633630139251E-2</v>
      </c>
      <c r="G72" s="7">
        <f>'Correlation Matrix'!E71</f>
        <v>1.7989082910909848E-3</v>
      </c>
      <c r="H72" s="7">
        <f>'Correlation Matrix'!F71</f>
        <v>1.2137708014424303E-2</v>
      </c>
      <c r="I72" s="7">
        <f>'Correlation Matrix'!G71</f>
        <v>2.5158559636154931E-2</v>
      </c>
      <c r="J72" s="7">
        <f>'Correlation Matrix'!H71</f>
        <v>2.3044055958980857E-2</v>
      </c>
    </row>
    <row r="73" spans="4:10" x14ac:dyDescent="0.2">
      <c r="D73" t="str">
        <f>'Correlation Matrix'!B72</f>
        <v>07/06/2023 16:00:00</v>
      </c>
      <c r="E73" s="7">
        <f>'Correlation Matrix'!C72</f>
        <v>-7.7864998623044576E-3</v>
      </c>
      <c r="F73" s="7">
        <f>'Correlation Matrix'!D72</f>
        <v>-4.3421927773669725E-2</v>
      </c>
      <c r="G73" s="7">
        <f>'Correlation Matrix'!E72</f>
        <v>2.5601803856224854E-2</v>
      </c>
      <c r="H73" s="7">
        <f>'Correlation Matrix'!F72</f>
        <v>1.3646409141290405E-2</v>
      </c>
      <c r="I73" s="7">
        <f>'Correlation Matrix'!G72</f>
        <v>-2.2813260613952915E-2</v>
      </c>
      <c r="J73" s="7">
        <f>'Correlation Matrix'!H72</f>
        <v>1.3972283195016335E-2</v>
      </c>
    </row>
    <row r="74" spans="4:10" x14ac:dyDescent="0.2">
      <c r="D74" t="str">
        <f>'Correlation Matrix'!B73</f>
        <v>08/06/2023 16:00:00</v>
      </c>
      <c r="E74" s="7">
        <f>'Correlation Matrix'!C73</f>
        <v>1.5346711534796179E-2</v>
      </c>
      <c r="F74" s="7">
        <f>'Correlation Matrix'!D73</f>
        <v>2.460609721824614E-2</v>
      </c>
      <c r="G74" s="7">
        <f>'Correlation Matrix'!E73</f>
        <v>-3.6982522484456919E-3</v>
      </c>
      <c r="H74" s="7">
        <f>'Correlation Matrix'!F73</f>
        <v>1.981506592861166E-3</v>
      </c>
      <c r="I74" s="7">
        <f>'Correlation Matrix'!G73</f>
        <v>-1.0284536778563932E-2</v>
      </c>
      <c r="J74" s="7">
        <f>'Correlation Matrix'!H73</f>
        <v>1.6274729807069538E-2</v>
      </c>
    </row>
    <row r="75" spans="4:10" x14ac:dyDescent="0.2">
      <c r="D75" t="str">
        <f>'Correlation Matrix'!B74</f>
        <v>09/06/2023 16:00:00</v>
      </c>
      <c r="E75" s="7">
        <f>'Correlation Matrix'!C74</f>
        <v>2.1574981400213143E-3</v>
      </c>
      <c r="F75" s="7">
        <f>'Correlation Matrix'!D74</f>
        <v>-6.6214712209007008E-3</v>
      </c>
      <c r="G75" s="7">
        <f>'Correlation Matrix'!E74</f>
        <v>-2.389186927130455E-3</v>
      </c>
      <c r="H75" s="7">
        <f>'Correlation Matrix'!F74</f>
        <v>-7.9496940692740034E-3</v>
      </c>
      <c r="I75" s="7">
        <f>'Correlation Matrix'!G74</f>
        <v>4.4244857129585825E-3</v>
      </c>
      <c r="J75" s="7">
        <f>'Correlation Matrix'!H74</f>
        <v>1.0668779464063234E-2</v>
      </c>
    </row>
    <row r="76" spans="4:10" x14ac:dyDescent="0.2">
      <c r="D76" t="str">
        <f>'Correlation Matrix'!B75</f>
        <v>12/06/2023 16:00:00</v>
      </c>
      <c r="E76" s="7">
        <f>'Correlation Matrix'!C75</f>
        <v>1.5517789109572321E-2</v>
      </c>
      <c r="F76" s="7">
        <f>'Correlation Matrix'!D75</f>
        <v>2.5121321048519565E-2</v>
      </c>
      <c r="G76" s="7">
        <f>'Correlation Matrix'!E75</f>
        <v>-9.6778009526541399E-3</v>
      </c>
      <c r="H76" s="7">
        <f>'Correlation Matrix'!F75</f>
        <v>1.32145959971799E-2</v>
      </c>
      <c r="I76" s="7">
        <f>'Correlation Matrix'!G75</f>
        <v>1.635967879395693E-2</v>
      </c>
      <c r="J76" s="7">
        <f>'Correlation Matrix'!H75</f>
        <v>4.9187438776505457E-3</v>
      </c>
    </row>
    <row r="77" spans="4:10" x14ac:dyDescent="0.2">
      <c r="D77" t="str">
        <f>'Correlation Matrix'!B76</f>
        <v>13/06/2023 16:00:00</v>
      </c>
      <c r="E77" s="7">
        <f>'Correlation Matrix'!C76</f>
        <v>-2.615092746109284E-3</v>
      </c>
      <c r="F77" s="7">
        <f>'Correlation Matrix'!D76</f>
        <v>7.1081628392724203E-4</v>
      </c>
      <c r="G77" s="7">
        <f>'Correlation Matrix'!E76</f>
        <v>7.472172557469142E-3</v>
      </c>
      <c r="H77" s="7">
        <f>'Correlation Matrix'!F76</f>
        <v>6.5423851285426231E-3</v>
      </c>
      <c r="I77" s="7">
        <f>'Correlation Matrix'!G76</f>
        <v>-1.0526553963930995E-2</v>
      </c>
      <c r="J77" s="7">
        <f>'Correlation Matrix'!H76</f>
        <v>5.3191614776000266E-3</v>
      </c>
    </row>
    <row r="78" spans="4:10" x14ac:dyDescent="0.2">
      <c r="D78" t="str">
        <f>'Correlation Matrix'!B77</f>
        <v>14/06/2023 16:00:00</v>
      </c>
      <c r="E78" s="7">
        <f>'Correlation Matrix'!C77</f>
        <v>3.4852728195099562E-3</v>
      </c>
      <c r="F78" s="7">
        <f>'Correlation Matrix'!D77</f>
        <v>-1.8966340441314942E-3</v>
      </c>
      <c r="G78" s="7">
        <f>'Correlation Matrix'!E77</f>
        <v>-8.998793297952749E-3</v>
      </c>
      <c r="H78" s="7">
        <f>'Correlation Matrix'!F77</f>
        <v>-2.9387776252440424E-3</v>
      </c>
      <c r="I78" s="7">
        <f>'Correlation Matrix'!G77</f>
        <v>9.0600239105379527E-3</v>
      </c>
      <c r="J78" s="7">
        <f>'Correlation Matrix'!H77</f>
        <v>-1.1203104636574623E-2</v>
      </c>
    </row>
    <row r="79" spans="4:10" x14ac:dyDescent="0.2">
      <c r="D79" t="str">
        <f>'Correlation Matrix'!B78</f>
        <v>15/06/2023 16:00:00</v>
      </c>
      <c r="E79" s="7">
        <f>'Correlation Matrix'!C78</f>
        <v>1.1136454158076165E-2</v>
      </c>
      <c r="F79" s="7">
        <f>'Correlation Matrix'!D78</f>
        <v>5.4431562624249665E-3</v>
      </c>
      <c r="G79" s="7">
        <f>'Correlation Matrix'!E78</f>
        <v>7.5467270053751678E-3</v>
      </c>
      <c r="H79" s="7">
        <f>'Correlation Matrix'!F78</f>
        <v>1.5252607878571692E-2</v>
      </c>
      <c r="I79" s="7">
        <f>'Correlation Matrix'!G78</f>
        <v>1.1355919327487947E-2</v>
      </c>
      <c r="J79" s="7">
        <f>'Correlation Matrix'!H78</f>
        <v>2.7858155807345907E-3</v>
      </c>
    </row>
    <row r="80" spans="4:10" x14ac:dyDescent="0.2">
      <c r="D80" t="str">
        <f>'Correlation Matrix'!B79</f>
        <v>16/06/2023 16:00:00</v>
      </c>
      <c r="E80" s="7">
        <f>'Correlation Matrix'!C79</f>
        <v>-5.8771365888347889E-3</v>
      </c>
      <c r="F80" s="7">
        <f>'Correlation Matrix'!D79</f>
        <v>-1.282677918436086E-2</v>
      </c>
      <c r="G80" s="7">
        <f>'Correlation Matrix'!E79</f>
        <v>-6.4651299538536046E-3</v>
      </c>
      <c r="H80" s="7">
        <f>'Correlation Matrix'!F79</f>
        <v>-1.4925650216675706E-2</v>
      </c>
      <c r="I80" s="7">
        <f>'Correlation Matrix'!G79</f>
        <v>-6.6440150700109593E-3</v>
      </c>
      <c r="J80" s="7">
        <f>'Correlation Matrix'!H79</f>
        <v>-6.1175398728505965E-3</v>
      </c>
    </row>
    <row r="81" spans="4:10" x14ac:dyDescent="0.2">
      <c r="D81" t="str">
        <f>'Correlation Matrix'!B80</f>
        <v>20/06/2023 16:00:00</v>
      </c>
      <c r="E81" s="7">
        <f>'Correlation Matrix'!C80</f>
        <v>4.8657855148655894E-4</v>
      </c>
      <c r="F81" s="7">
        <f>'Correlation Matrix'!D80</f>
        <v>2.3082749931405784E-3</v>
      </c>
      <c r="G81" s="7">
        <f>'Correlation Matrix'!E80</f>
        <v>-2.3027968103068661E-2</v>
      </c>
      <c r="H81" s="7">
        <f>'Correlation Matrix'!F80</f>
        <v>-3.3912824298426174E-2</v>
      </c>
      <c r="I81" s="7">
        <f>'Correlation Matrix'!G80</f>
        <v>-5.085546472718183E-3</v>
      </c>
      <c r="J81" s="7">
        <f>'Correlation Matrix'!H80</f>
        <v>-9.7361219103636702E-3</v>
      </c>
    </row>
    <row r="82" spans="4:10" x14ac:dyDescent="0.2">
      <c r="D82" t="str">
        <f>'Correlation Matrix'!B81</f>
        <v>21/06/2023 16:00:00</v>
      </c>
      <c r="E82" s="7">
        <f>'Correlation Matrix'!C81</f>
        <v>-5.6915349997879849E-3</v>
      </c>
      <c r="F82" s="7">
        <f>'Correlation Matrix'!D81</f>
        <v>-7.5815374523976907E-3</v>
      </c>
      <c r="G82" s="7">
        <f>'Correlation Matrix'!E81</f>
        <v>7.778105067965663E-3</v>
      </c>
      <c r="H82" s="7">
        <f>'Correlation Matrix'!F81</f>
        <v>-1.8086143907790578E-2</v>
      </c>
      <c r="I82" s="7">
        <f>'Correlation Matrix'!G81</f>
        <v>4.0492356461858262E-3</v>
      </c>
      <c r="J82" s="7">
        <f>'Correlation Matrix'!H81</f>
        <v>-1.6330024783185411E-2</v>
      </c>
    </row>
    <row r="83" spans="4:10" x14ac:dyDescent="0.2">
      <c r="D83" t="str">
        <f>'Correlation Matrix'!B82</f>
        <v>22/06/2023 16:00:00</v>
      </c>
      <c r="E83" s="7">
        <f>'Correlation Matrix'!C82</f>
        <v>1.6390274182863554E-2</v>
      </c>
      <c r="F83" s="7">
        <f>'Correlation Matrix'!D82</f>
        <v>4.1734819777614778E-2</v>
      </c>
      <c r="G83" s="7">
        <f>'Correlation Matrix'!E82</f>
        <v>-1.4568415828290498E-2</v>
      </c>
      <c r="H83" s="7">
        <f>'Correlation Matrix'!F82</f>
        <v>-1.7232470230312722E-3</v>
      </c>
      <c r="I83" s="7">
        <f>'Correlation Matrix'!G82</f>
        <v>4.4035405534770455E-3</v>
      </c>
      <c r="J83" s="7">
        <f>'Correlation Matrix'!H82</f>
        <v>-1.3908430046132E-2</v>
      </c>
    </row>
    <row r="84" spans="4:10" x14ac:dyDescent="0.2">
      <c r="D84" t="str">
        <f>'Correlation Matrix'!B83</f>
        <v>23/06/2023 16:00:00</v>
      </c>
      <c r="E84" s="7">
        <f>'Correlation Matrix'!C83</f>
        <v>-1.7126957729717623E-3</v>
      </c>
      <c r="F84" s="7">
        <f>'Correlation Matrix'!D83</f>
        <v>-6.3203540134213788E-3</v>
      </c>
      <c r="G84" s="7">
        <f>'Correlation Matrix'!E83</f>
        <v>-8.4871722322486624E-3</v>
      </c>
      <c r="H84" s="7">
        <f>'Correlation Matrix'!F83</f>
        <v>-1.2845168805259141E-2</v>
      </c>
      <c r="I84" s="7">
        <f>'Correlation Matrix'!G83</f>
        <v>5.3061726113400407E-3</v>
      </c>
      <c r="J84" s="7">
        <f>'Correlation Matrix'!H83</f>
        <v>1.2360270940054105E-2</v>
      </c>
    </row>
    <row r="85" spans="4:10" x14ac:dyDescent="0.2">
      <c r="D85" t="str">
        <f>'Correlation Matrix'!B84</f>
        <v>26/06/2023 16:00:00</v>
      </c>
      <c r="E85" s="7">
        <f>'Correlation Matrix'!C84</f>
        <v>-7.5817005196935298E-3</v>
      </c>
      <c r="F85" s="7">
        <f>'Correlation Matrix'!D84</f>
        <v>-1.5585135841808906E-2</v>
      </c>
      <c r="G85" s="7">
        <f>'Correlation Matrix'!E84</f>
        <v>1.74224999026464E-2</v>
      </c>
      <c r="H85" s="7">
        <f>'Correlation Matrix'!F84</f>
        <v>-8.0688036434250401E-3</v>
      </c>
      <c r="I85" s="7">
        <f>'Correlation Matrix'!G84</f>
        <v>-6.3125019777995122E-3</v>
      </c>
      <c r="J85" s="7">
        <f>'Correlation Matrix'!H84</f>
        <v>2.9835924668877864E-3</v>
      </c>
    </row>
    <row r="86" spans="4:10" x14ac:dyDescent="0.2">
      <c r="D86" t="str">
        <f>'Correlation Matrix'!B85</f>
        <v>27/06/2023 16:00:00</v>
      </c>
      <c r="E86" s="7">
        <f>'Correlation Matrix'!C85</f>
        <v>1.4946840287009402E-2</v>
      </c>
      <c r="F86" s="7">
        <f>'Correlation Matrix'!D85</f>
        <v>1.4424639018982477E-2</v>
      </c>
      <c r="G86" s="7">
        <f>'Correlation Matrix'!E85</f>
        <v>-3.1215476995664188E-3</v>
      </c>
      <c r="H86" s="7">
        <f>'Correlation Matrix'!F85</f>
        <v>1.7112343539745608E-2</v>
      </c>
      <c r="I86" s="7">
        <f>'Correlation Matrix'!G85</f>
        <v>1.1512093524273024E-2</v>
      </c>
      <c r="J86" s="7">
        <f>'Correlation Matrix'!H85</f>
        <v>2.42451077548996E-3</v>
      </c>
    </row>
    <row r="87" spans="4:10" x14ac:dyDescent="0.2">
      <c r="D87" t="str">
        <f>'Correlation Matrix'!B86</f>
        <v>28/06/2023 16:00:00</v>
      </c>
      <c r="E87" s="7">
        <f>'Correlation Matrix'!C86</f>
        <v>6.3078314686272193E-3</v>
      </c>
      <c r="F87" s="7">
        <f>'Correlation Matrix'!D86</f>
        <v>-1.0843467873733301E-3</v>
      </c>
      <c r="G87" s="7">
        <f>'Correlation Matrix'!E86</f>
        <v>9.0128669757436088E-3</v>
      </c>
      <c r="H87" s="7">
        <f>'Correlation Matrix'!F86</f>
        <v>-9.3930069626065264E-3</v>
      </c>
      <c r="I87" s="7">
        <f>'Correlation Matrix'!G86</f>
        <v>-4.0943864447637902E-3</v>
      </c>
      <c r="J87" s="7">
        <f>'Correlation Matrix'!H86</f>
        <v>-3.3076105127577528E-3</v>
      </c>
    </row>
    <row r="88" spans="4:10" x14ac:dyDescent="0.2">
      <c r="D88" t="str">
        <f>'Correlation Matrix'!B87</f>
        <v>29/06/2023 16:00:00</v>
      </c>
      <c r="E88" s="7">
        <f>'Correlation Matrix'!C87</f>
        <v>1.794953496388748E-3</v>
      </c>
      <c r="F88" s="7">
        <f>'Correlation Matrix'!D87</f>
        <v>-8.8737252321563573E-3</v>
      </c>
      <c r="G88" s="7">
        <f>'Correlation Matrix'!E87</f>
        <v>8.4844319218721296E-3</v>
      </c>
      <c r="H88" s="7">
        <f>'Correlation Matrix'!F87</f>
        <v>-6.6631843930642148E-3</v>
      </c>
      <c r="I88" s="7">
        <f>'Correlation Matrix'!G87</f>
        <v>1.9378129485407913E-2</v>
      </c>
      <c r="J88" s="7">
        <f>'Correlation Matrix'!H87</f>
        <v>3.5277293778332186E-3</v>
      </c>
    </row>
    <row r="89" spans="4:10" x14ac:dyDescent="0.2">
      <c r="D89" t="str">
        <f>'Correlation Matrix'!B88</f>
        <v>30/06/2023 16:00:00</v>
      </c>
      <c r="E89" s="7">
        <f>'Correlation Matrix'!C88</f>
        <v>2.2839662116253382E-2</v>
      </c>
      <c r="F89" s="7">
        <f>'Correlation Matrix'!D88</f>
        <v>1.9051145384563806E-2</v>
      </c>
      <c r="G89" s="7">
        <f>'Correlation Matrix'!E88</f>
        <v>7.0793369419923256E-3</v>
      </c>
      <c r="H89" s="7">
        <f>'Correlation Matrix'!F88</f>
        <v>8.758157226323917E-3</v>
      </c>
      <c r="I89" s="7">
        <f>'Correlation Matrix'!G88</f>
        <v>1.4418217171896957E-2</v>
      </c>
      <c r="J89" s="7">
        <f>'Correlation Matrix'!H88</f>
        <v>7.4553574132639267E-3</v>
      </c>
    </row>
    <row r="90" spans="4:10" x14ac:dyDescent="0.2">
      <c r="D90" t="str">
        <f>'Correlation Matrix'!B89</f>
        <v>03/07/2023 13:05:00</v>
      </c>
      <c r="E90" s="7">
        <f>'Correlation Matrix'!C89</f>
        <v>-7.8151680019455765E-3</v>
      </c>
      <c r="F90" s="7">
        <f>'Correlation Matrix'!D89</f>
        <v>-1.0745261606448441E-3</v>
      </c>
      <c r="G90" s="7">
        <f>'Correlation Matrix'!E89</f>
        <v>-8.9013230699326021E-4</v>
      </c>
      <c r="H90" s="7">
        <f>'Correlation Matrix'!F89</f>
        <v>1.5230477862253396E-2</v>
      </c>
      <c r="I90" s="7">
        <f>'Correlation Matrix'!G89</f>
        <v>1.6767018637376906E-3</v>
      </c>
      <c r="J90" s="7">
        <f>'Correlation Matrix'!H89</f>
        <v>5.4600055956490368E-4</v>
      </c>
    </row>
    <row r="91" spans="4:10" x14ac:dyDescent="0.2">
      <c r="D91" t="str">
        <f>'Correlation Matrix'!B90</f>
        <v>05/07/2023 16:00:00</v>
      </c>
      <c r="E91" s="7">
        <f>'Correlation Matrix'!C90</f>
        <v>-5.8886540313434167E-3</v>
      </c>
      <c r="F91" s="7">
        <f>'Correlation Matrix'!D90</f>
        <v>1.227935687677213E-3</v>
      </c>
      <c r="G91" s="7">
        <f>'Correlation Matrix'!E90</f>
        <v>-5.7412762960427147E-3</v>
      </c>
      <c r="H91" s="7">
        <f>'Correlation Matrix'!F90</f>
        <v>-2.223085646758572E-2</v>
      </c>
      <c r="I91" s="7">
        <f>'Correlation Matrix'!G90</f>
        <v>1.952605572902448E-3</v>
      </c>
      <c r="J91" s="7">
        <f>'Correlation Matrix'!H90</f>
        <v>5.877887827686468E-3</v>
      </c>
    </row>
    <row r="92" spans="4:10" x14ac:dyDescent="0.2">
      <c r="D92" t="str">
        <f>'Correlation Matrix'!B91</f>
        <v>06/07/2023 16:00:00</v>
      </c>
      <c r="E92" s="7">
        <f>'Correlation Matrix'!C91</f>
        <v>2.5056128366851334E-3</v>
      </c>
      <c r="F92" s="7">
        <f>'Correlation Matrix'!D91</f>
        <v>-1.5614447254737042E-2</v>
      </c>
      <c r="G92" s="7">
        <f>'Correlation Matrix'!E91</f>
        <v>-2.2187914975362218E-2</v>
      </c>
      <c r="H92" s="7">
        <f>'Correlation Matrix'!F91</f>
        <v>-8.1114886649048725E-3</v>
      </c>
      <c r="I92" s="7">
        <f>'Correlation Matrix'!G91</f>
        <v>-4.0362043447515648E-3</v>
      </c>
      <c r="J92" s="7">
        <f>'Correlation Matrix'!H91</f>
        <v>-1.2449652990920849E-2</v>
      </c>
    </row>
    <row r="93" spans="4:10" x14ac:dyDescent="0.2">
      <c r="D93" t="str">
        <f>'Correlation Matrix'!B92</f>
        <v>07/07/2023 16:00:00</v>
      </c>
      <c r="E93" s="7">
        <f>'Correlation Matrix'!C92</f>
        <v>-5.9086683969717616E-3</v>
      </c>
      <c r="F93" s="7">
        <f>'Correlation Matrix'!D92</f>
        <v>1.1001892951366129E-2</v>
      </c>
      <c r="G93" s="7">
        <f>'Correlation Matrix'!E92</f>
        <v>8.7268544727969154E-3</v>
      </c>
      <c r="H93" s="7">
        <f>'Correlation Matrix'!F92</f>
        <v>8.1114886649048795E-3</v>
      </c>
      <c r="I93" s="7">
        <f>'Correlation Matrix'!G92</f>
        <v>-1.1409399558414241E-2</v>
      </c>
      <c r="J93" s="7">
        <f>'Correlation Matrix'!H92</f>
        <v>3.6198141867374279E-3</v>
      </c>
    </row>
    <row r="94" spans="4:10" x14ac:dyDescent="0.2">
      <c r="D94" t="str">
        <f>'Correlation Matrix'!B93</f>
        <v>10/07/2023 16:00:00</v>
      </c>
      <c r="E94" s="7">
        <f>'Correlation Matrix'!C93</f>
        <v>-1.0915239273545508E-2</v>
      </c>
      <c r="F94" s="7">
        <f>'Correlation Matrix'!D93</f>
        <v>-2.0630524230991387E-2</v>
      </c>
      <c r="G94" s="7">
        <f>'Correlation Matrix'!E93</f>
        <v>6.6565664087735879E-3</v>
      </c>
      <c r="H94" s="7">
        <f>'Correlation Matrix'!F93</f>
        <v>5.254872838358818E-3</v>
      </c>
      <c r="I94" s="7">
        <f>'Correlation Matrix'!G93</f>
        <v>8.9135368085642621E-3</v>
      </c>
      <c r="J94" s="7">
        <f>'Correlation Matrix'!H93</f>
        <v>2.4551062779958704E-2</v>
      </c>
    </row>
    <row r="95" spans="4:10" x14ac:dyDescent="0.2">
      <c r="D95" t="str">
        <f>'Correlation Matrix'!B94</f>
        <v>11/07/2023 16:00:00</v>
      </c>
      <c r="E95" s="7">
        <f>'Correlation Matrix'!C94</f>
        <v>-2.813986831265311E-3</v>
      </c>
      <c r="F95" s="7">
        <f>'Correlation Matrix'!D94</f>
        <v>1.2895337148006333E-2</v>
      </c>
      <c r="G95" s="7">
        <f>'Correlation Matrix'!E94</f>
        <v>1.8317517614896677E-2</v>
      </c>
      <c r="H95" s="7">
        <f>'Correlation Matrix'!F94</f>
        <v>1.3190055858169224E-2</v>
      </c>
      <c r="I95" s="7">
        <f>'Correlation Matrix'!G94</f>
        <v>1.427944664006937E-2</v>
      </c>
      <c r="J95" s="7">
        <f>'Correlation Matrix'!H94</f>
        <v>8.086871055927888E-3</v>
      </c>
    </row>
    <row r="96" spans="4:10" x14ac:dyDescent="0.2">
      <c r="D96" t="str">
        <f>'Correlation Matrix'!B95</f>
        <v>12/07/2023 16:00:00</v>
      </c>
      <c r="E96" s="7">
        <f>'Correlation Matrix'!C95</f>
        <v>8.9454083340733282E-3</v>
      </c>
      <c r="F96" s="7">
        <f>'Correlation Matrix'!D95</f>
        <v>1.5563916913060876E-2</v>
      </c>
      <c r="G96" s="7">
        <f>'Correlation Matrix'!E95</f>
        <v>9.5670417520482397E-3</v>
      </c>
      <c r="H96" s="7">
        <f>'Correlation Matrix'!F95</f>
        <v>1.3783599701213596E-3</v>
      </c>
      <c r="I96" s="7">
        <f>'Correlation Matrix'!G95</f>
        <v>7.2386945843839765E-3</v>
      </c>
      <c r="J96" s="7">
        <f>'Correlation Matrix'!H95</f>
        <v>1.785574169720416E-2</v>
      </c>
    </row>
    <row r="97" spans="4:10" x14ac:dyDescent="0.2">
      <c r="D97" t="str">
        <f>'Correlation Matrix'!B96</f>
        <v>13/07/2023 16:00:00</v>
      </c>
      <c r="E97" s="7">
        <f>'Correlation Matrix'!C96</f>
        <v>4.0493337127456971E-3</v>
      </c>
      <c r="F97" s="7">
        <f>'Correlation Matrix'!D96</f>
        <v>2.6406664506093643E-2</v>
      </c>
      <c r="G97" s="7">
        <f>'Correlation Matrix'!E96</f>
        <v>-1.3432331866889045E-2</v>
      </c>
      <c r="H97" s="7">
        <f>'Correlation Matrix'!F96</f>
        <v>2.4154942035043356E-2</v>
      </c>
      <c r="I97" s="7">
        <f>'Correlation Matrix'!G96</f>
        <v>-3.2449298256650077E-4</v>
      </c>
      <c r="J97" s="7">
        <f>'Correlation Matrix'!H96</f>
        <v>-8.258030517990329E-3</v>
      </c>
    </row>
    <row r="98" spans="4:10" x14ac:dyDescent="0.2">
      <c r="D98" t="str">
        <f>'Correlation Matrix'!B97</f>
        <v>14/07/2023 16:00:00</v>
      </c>
      <c r="E98" s="7">
        <f>'Correlation Matrix'!C97</f>
        <v>7.8692656790220266E-4</v>
      </c>
      <c r="F98" s="7">
        <f>'Correlation Matrix'!D97</f>
        <v>2.8254907636818217E-3</v>
      </c>
      <c r="G98" s="7">
        <f>'Correlation Matrix'!E97</f>
        <v>-2.5267344411246447E-2</v>
      </c>
      <c r="H98" s="7">
        <f>'Correlation Matrix'!F97</f>
        <v>7.7013606828129841E-3</v>
      </c>
      <c r="I98" s="7">
        <f>'Correlation Matrix'!G97</f>
        <v>4.8563732488005875E-3</v>
      </c>
      <c r="J98" s="7">
        <f>'Correlation Matrix'!H97</f>
        <v>-2.8380741181471534E-3</v>
      </c>
    </row>
    <row r="99" spans="4:10" x14ac:dyDescent="0.2">
      <c r="D99" t="str">
        <f>'Correlation Matrix'!B98</f>
        <v>17/07/2023 16:00:00</v>
      </c>
      <c r="E99" s="7">
        <f>'Correlation Matrix'!C98</f>
        <v>1.7157538496479198E-2</v>
      </c>
      <c r="F99" s="7">
        <f>'Correlation Matrix'!D98</f>
        <v>-8.3507792174199631E-3</v>
      </c>
      <c r="G99" s="7">
        <f>'Correlation Matrix'!E98</f>
        <v>-9.1199276726946197E-4</v>
      </c>
      <c r="H99" s="7">
        <f>'Correlation Matrix'!F98</f>
        <v>-1.3432035391798016E-2</v>
      </c>
      <c r="I99" s="7">
        <f>'Correlation Matrix'!G98</f>
        <v>-7.7046393193834885E-4</v>
      </c>
      <c r="J99" s="7">
        <f>'Correlation Matrix'!H98</f>
        <v>1.2344544248975914E-2</v>
      </c>
    </row>
    <row r="100" spans="4:10" x14ac:dyDescent="0.2">
      <c r="D100" t="str">
        <f>'Correlation Matrix'!B99</f>
        <v>18/07/2023 16:00:00</v>
      </c>
      <c r="E100" s="7">
        <f>'Correlation Matrix'!C99</f>
        <v>-1.3411742441602579E-3</v>
      </c>
      <c r="F100" s="7">
        <f>'Correlation Matrix'!D99</f>
        <v>-5.4806999310417241E-3</v>
      </c>
      <c r="G100" s="7">
        <f>'Correlation Matrix'!E99</f>
        <v>2.0182955514992345E-3</v>
      </c>
      <c r="H100" s="7">
        <f>'Correlation Matrix'!F99</f>
        <v>-1.7391742711869107E-2</v>
      </c>
      <c r="I100" s="7">
        <f>'Correlation Matrix'!G99</f>
        <v>-1.009554278825284E-2</v>
      </c>
      <c r="J100" s="7">
        <f>'Correlation Matrix'!H99</f>
        <v>-8.4573722586956182E-3</v>
      </c>
    </row>
    <row r="101" spans="4:10" x14ac:dyDescent="0.2">
      <c r="D101" t="str">
        <f>'Correlation Matrix'!B100</f>
        <v>19/07/2023 16:00:00</v>
      </c>
      <c r="E101" s="7">
        <f>'Correlation Matrix'!C100</f>
        <v>7.0468105302110336E-3</v>
      </c>
      <c r="F101" s="7">
        <f>'Correlation Matrix'!D100</f>
        <v>1.8867780713501207E-2</v>
      </c>
      <c r="G101" s="7">
        <f>'Correlation Matrix'!E100</f>
        <v>6.0952075619463714E-3</v>
      </c>
      <c r="H101" s="7">
        <f>'Correlation Matrix'!F100</f>
        <v>1.2307847674596773E-2</v>
      </c>
      <c r="I101" s="7">
        <f>'Correlation Matrix'!G100</f>
        <v>2.7623269012823473E-4</v>
      </c>
      <c r="J101" s="7">
        <f>'Correlation Matrix'!H100</f>
        <v>-6.7333237033779551E-3</v>
      </c>
    </row>
    <row r="102" spans="4:10" x14ac:dyDescent="0.2">
      <c r="D102" t="str">
        <f>'Correlation Matrix'!B101</f>
        <v>20/07/2023 16:00:00</v>
      </c>
      <c r="E102" s="7">
        <f>'Correlation Matrix'!C101</f>
        <v>-1.0148710344557488E-2</v>
      </c>
      <c r="F102" s="7">
        <f>'Correlation Matrix'!D101</f>
        <v>-4.0711185057013585E-2</v>
      </c>
      <c r="G102" s="7">
        <f>'Correlation Matrix'!E101</f>
        <v>1.0993713862637255E-2</v>
      </c>
      <c r="H102" s="7">
        <f>'Correlation Matrix'!F101</f>
        <v>-1.7135443257337696E-2</v>
      </c>
      <c r="I102" s="7">
        <f>'Correlation Matrix'!G101</f>
        <v>-5.2741954935258762E-4</v>
      </c>
      <c r="J102" s="7">
        <f>'Correlation Matrix'!H101</f>
        <v>2.2545574509469615E-2</v>
      </c>
    </row>
    <row r="103" spans="4:10" x14ac:dyDescent="0.2">
      <c r="D103" t="str">
        <f>'Correlation Matrix'!B102</f>
        <v>21/07/2023 16:00:00</v>
      </c>
      <c r="E103" s="7">
        <f>'Correlation Matrix'!C102</f>
        <v>-6.1807140950263561E-3</v>
      </c>
      <c r="F103" s="7">
        <f>'Correlation Matrix'!D102</f>
        <v>3.0773965468286355E-4</v>
      </c>
      <c r="G103" s="7">
        <f>'Correlation Matrix'!E102</f>
        <v>1.4535785463540165E-2</v>
      </c>
      <c r="H103" s="7">
        <f>'Correlation Matrix'!F102</f>
        <v>6.9108503096046805E-4</v>
      </c>
      <c r="I103" s="7">
        <f>'Correlation Matrix'!G102</f>
        <v>-1.4329711458406895E-3</v>
      </c>
      <c r="J103" s="7">
        <f>'Correlation Matrix'!H102</f>
        <v>-2.9975731784404806E-3</v>
      </c>
    </row>
    <row r="104" spans="4:10" x14ac:dyDescent="0.2">
      <c r="D104" t="str">
        <f>'Correlation Matrix'!B103</f>
        <v>24/07/2023 16:00:00</v>
      </c>
      <c r="E104" s="7">
        <f>'Correlation Matrix'!C103</f>
        <v>4.2111892539572022E-3</v>
      </c>
      <c r="F104" s="7">
        <f>'Correlation Matrix'!D103</f>
        <v>-9.2736367853291021E-3</v>
      </c>
      <c r="G104" s="7">
        <f>'Correlation Matrix'!E103</f>
        <v>1.9531992804942545E-2</v>
      </c>
      <c r="H104" s="7">
        <f>'Correlation Matrix'!F103</f>
        <v>1.6104511154287297E-2</v>
      </c>
      <c r="I104" s="7">
        <f>'Correlation Matrix'!G103</f>
        <v>1.8198637565572041E-2</v>
      </c>
      <c r="J104" s="7">
        <f>'Correlation Matrix'!H103</f>
        <v>-5.177323439488191E-4</v>
      </c>
    </row>
    <row r="105" spans="4:10" x14ac:dyDescent="0.2">
      <c r="D105" t="str">
        <f>'Correlation Matrix'!B104</f>
        <v>25/07/2023 16:00:00</v>
      </c>
      <c r="E105" s="7">
        <f>'Correlation Matrix'!C104</f>
        <v>4.5034628484867016E-3</v>
      </c>
      <c r="F105" s="7">
        <f>'Correlation Matrix'!D104</f>
        <v>2.5588351883069809E-3</v>
      </c>
      <c r="G105" s="7">
        <f>'Correlation Matrix'!E104</f>
        <v>4.562558010423612E-3</v>
      </c>
      <c r="H105" s="7">
        <f>'Correlation Matrix'!F104</f>
        <v>-7.1635987736418409E-3</v>
      </c>
      <c r="I105" s="7">
        <f>'Correlation Matrix'!G104</f>
        <v>-8.7089761063046268E-3</v>
      </c>
      <c r="J105" s="7">
        <f>'Correlation Matrix'!H104</f>
        <v>9.9964762984926757E-3</v>
      </c>
    </row>
    <row r="106" spans="4:10" x14ac:dyDescent="0.2">
      <c r="D106" t="str">
        <f>'Correlation Matrix'!B105</f>
        <v>26/07/2023 16:00:00</v>
      </c>
      <c r="E106" s="7">
        <f>'Correlation Matrix'!C105</f>
        <v>4.5346877665754255E-3</v>
      </c>
      <c r="F106" s="7">
        <f>'Correlation Matrix'!D105</f>
        <v>-7.6181960484799967E-3</v>
      </c>
      <c r="G106" s="7">
        <f>'Correlation Matrix'!E105</f>
        <v>-7.5332248812887276E-3</v>
      </c>
      <c r="H106" s="7">
        <f>'Correlation Matrix'!F105</f>
        <v>6.1433640311763394E-3</v>
      </c>
      <c r="I106" s="7">
        <f>'Correlation Matrix'!G105</f>
        <v>2.8120313668821869E-3</v>
      </c>
      <c r="J106" s="7">
        <f>'Correlation Matrix'!H105</f>
        <v>-1.8474807677077941E-3</v>
      </c>
    </row>
    <row r="107" spans="4:10" x14ac:dyDescent="0.2">
      <c r="D107" t="str">
        <f>'Correlation Matrix'!B106</f>
        <v>27/07/2023 16:00:00</v>
      </c>
      <c r="E107" s="7">
        <f>'Correlation Matrix'!C106</f>
        <v>-6.6027269691374931E-3</v>
      </c>
      <c r="F107" s="7">
        <f>'Correlation Matrix'!D106</f>
        <v>7.8003124079867401E-4</v>
      </c>
      <c r="G107" s="7">
        <f>'Correlation Matrix'!E106</f>
        <v>-1.0467385291175543E-2</v>
      </c>
      <c r="H107" s="7">
        <f>'Correlation Matrix'!F106</f>
        <v>6.9333065400761354E-2</v>
      </c>
      <c r="I107" s="7">
        <f>'Correlation Matrix'!G106</f>
        <v>-1.9852329085454423E-2</v>
      </c>
      <c r="J107" s="7">
        <f>'Correlation Matrix'!H106</f>
        <v>-1.9921804317347257E-2</v>
      </c>
    </row>
    <row r="108" spans="4:10" x14ac:dyDescent="0.2">
      <c r="D108" t="str">
        <f>'Correlation Matrix'!B107</f>
        <v>28/07/2023 16:00:00</v>
      </c>
      <c r="E108" s="7">
        <f>'Correlation Matrix'!C107</f>
        <v>1.3417499839381564E-2</v>
      </c>
      <c r="F108" s="7">
        <f>'Correlation Matrix'!D107</f>
        <v>3.0410083471126542E-2</v>
      </c>
      <c r="G108" s="7">
        <f>'Correlation Matrix'!E107</f>
        <v>-4.9602964857206567E-3</v>
      </c>
      <c r="H108" s="7">
        <f>'Correlation Matrix'!F107</f>
        <v>8.5349024498372859E-3</v>
      </c>
      <c r="I108" s="7">
        <f>'Correlation Matrix'!G107</f>
        <v>-3.9113147672060139E-3</v>
      </c>
      <c r="J108" s="7">
        <f>'Correlation Matrix'!H107</f>
        <v>3.3479838764018826E-3</v>
      </c>
    </row>
    <row r="109" spans="4:10" x14ac:dyDescent="0.2">
      <c r="D109" t="str">
        <f>'Correlation Matrix'!B108</f>
        <v>31/07/2023 16:00:00</v>
      </c>
      <c r="E109" s="7">
        <f>'Correlation Matrix'!C108</f>
        <v>3.1610100757235426E-3</v>
      </c>
      <c r="F109" s="7">
        <f>'Correlation Matrix'!D108</f>
        <v>1.1057316765132965E-2</v>
      </c>
      <c r="G109" s="7">
        <f>'Correlation Matrix'!E108</f>
        <v>2.9704847367303368E-2</v>
      </c>
      <c r="H109" s="7">
        <f>'Correlation Matrix'!F108</f>
        <v>1.2511892969510368E-2</v>
      </c>
      <c r="I109" s="7">
        <f>'Correlation Matrix'!G108</f>
        <v>3.3534912785153424E-3</v>
      </c>
      <c r="J109" s="7">
        <f>'Correlation Matrix'!H108</f>
        <v>9.4600216899769808E-3</v>
      </c>
    </row>
    <row r="110" spans="4:10" x14ac:dyDescent="0.2">
      <c r="D110" t="str">
        <f>'Correlation Matrix'!B109</f>
        <v>01/08/2023 16:00:00</v>
      </c>
      <c r="E110" s="7">
        <f>'Correlation Matrix'!C109</f>
        <v>-4.2850649662006315E-3</v>
      </c>
      <c r="F110" s="7">
        <f>'Correlation Matrix'!D109</f>
        <v>-1.4998208565009628E-2</v>
      </c>
      <c r="G110" s="7">
        <f>'Correlation Matrix'!E109</f>
        <v>-8.344630578690013E-3</v>
      </c>
      <c r="H110" s="7">
        <f>'Correlation Matrix'!F109</f>
        <v>7.1240815473485762E-3</v>
      </c>
      <c r="I110" s="7">
        <f>'Correlation Matrix'!G109</f>
        <v>7.0512707651176577E-3</v>
      </c>
      <c r="J110" s="7">
        <f>'Correlation Matrix'!H109</f>
        <v>-3.6278868502600649E-3</v>
      </c>
    </row>
    <row r="111" spans="4:10" x14ac:dyDescent="0.2">
      <c r="D111" t="str">
        <f>'Correlation Matrix'!B110</f>
        <v>02/08/2023 16:00:00</v>
      </c>
      <c r="E111" s="7">
        <f>'Correlation Matrix'!C110</f>
        <v>-1.5611229226130152E-2</v>
      </c>
      <c r="F111" s="7">
        <f>'Correlation Matrix'!D110</f>
        <v>-2.6781131157519397E-2</v>
      </c>
      <c r="G111" s="7">
        <f>'Correlation Matrix'!E110</f>
        <v>-1.5961584718680397E-2</v>
      </c>
      <c r="H111" s="7">
        <f>'Correlation Matrix'!F110</f>
        <v>-1.0549275616876718E-2</v>
      </c>
      <c r="I111" s="7">
        <f>'Correlation Matrix'!G110</f>
        <v>-1.791456770226121E-2</v>
      </c>
      <c r="J111" s="7">
        <f>'Correlation Matrix'!H110</f>
        <v>-7.8186481177977725E-3</v>
      </c>
    </row>
    <row r="112" spans="4:10" x14ac:dyDescent="0.2">
      <c r="D112" t="str">
        <f>'Correlation Matrix'!B111</f>
        <v>03/08/2023 16:00:00</v>
      </c>
      <c r="E112" s="7">
        <f>'Correlation Matrix'!C111</f>
        <v>-7.3485672712110756E-3</v>
      </c>
      <c r="F112" s="7">
        <f>'Correlation Matrix'!D111</f>
        <v>5.4449418904040691E-3</v>
      </c>
      <c r="G112" s="7">
        <f>'Correlation Matrix'!E111</f>
        <v>-3.7570445025532096E-4</v>
      </c>
      <c r="H112" s="7">
        <f>'Correlation Matrix'!F111</f>
        <v>1.9765930721800766E-2</v>
      </c>
      <c r="I112" s="7">
        <f>'Correlation Matrix'!G111</f>
        <v>7.6370369780613739E-3</v>
      </c>
      <c r="J112" s="7">
        <f>'Correlation Matrix'!H111</f>
        <v>5.685602496555503E-2</v>
      </c>
    </row>
    <row r="113" spans="4:10" x14ac:dyDescent="0.2">
      <c r="D113" t="str">
        <f>'Correlation Matrix'!B112</f>
        <v>04/08/2023 16:00:00</v>
      </c>
      <c r="E113" s="7">
        <f>'Correlation Matrix'!C112</f>
        <v>-4.9211344028611312E-2</v>
      </c>
      <c r="F113" s="7">
        <f>'Correlation Matrix'!D112</f>
        <v>7.9451781065539559E-2</v>
      </c>
      <c r="G113" s="7">
        <f>'Correlation Matrix'!E112</f>
        <v>-2.2571957668063749E-3</v>
      </c>
      <c r="H113" s="7">
        <f>'Correlation Matrix'!F112</f>
        <v>4.2722066810198574E-3</v>
      </c>
      <c r="I113" s="7">
        <f>'Correlation Matrix'!G112</f>
        <v>-4.2327565873088672E-3</v>
      </c>
      <c r="J113" s="7">
        <f>'Correlation Matrix'!H112</f>
        <v>2.7308113928458777E-2</v>
      </c>
    </row>
    <row r="114" spans="4:10" x14ac:dyDescent="0.2">
      <c r="D114" t="str">
        <f>'Correlation Matrix'!B113</f>
        <v>07/08/2023 16:00:00</v>
      </c>
      <c r="E114" s="7">
        <f>'Correlation Matrix'!C113</f>
        <v>-1.7404274807288778E-2</v>
      </c>
      <c r="F114" s="7">
        <f>'Correlation Matrix'!D113</f>
        <v>1.8808886934818966E-2</v>
      </c>
      <c r="G114" s="7">
        <f>'Correlation Matrix'!E113</f>
        <v>3.6340892125253494E-3</v>
      </c>
      <c r="H114" s="7">
        <f>'Correlation Matrix'!F113</f>
        <v>1.2172856037517249E-3</v>
      </c>
      <c r="I114" s="7">
        <f>'Correlation Matrix'!G113</f>
        <v>1.400647089155114E-2</v>
      </c>
      <c r="J114" s="7">
        <f>'Correlation Matrix'!H113</f>
        <v>-1.829650469488115E-3</v>
      </c>
    </row>
    <row r="115" spans="4:10" x14ac:dyDescent="0.2">
      <c r="D115" t="str">
        <f>'Correlation Matrix'!B114</f>
        <v>08/08/2023 16:00:00</v>
      </c>
      <c r="E115" s="7">
        <f>'Correlation Matrix'!C114</f>
        <v>5.2976563324931914E-3</v>
      </c>
      <c r="F115" s="7">
        <f>'Correlation Matrix'!D114</f>
        <v>-1.616139513762117E-2</v>
      </c>
      <c r="G115" s="7">
        <f>'Correlation Matrix'!E114</f>
        <v>-1.5021596365378655E-3</v>
      </c>
      <c r="H115" s="7">
        <f>'Correlation Matrix'!F114</f>
        <v>-7.9389729951114853E-3</v>
      </c>
      <c r="I115" s="7">
        <f>'Correlation Matrix'!G114</f>
        <v>-9.3158155427437977E-3</v>
      </c>
      <c r="J115" s="7">
        <f>'Correlation Matrix'!H114</f>
        <v>1.0165028071278268E-2</v>
      </c>
    </row>
    <row r="116" spans="4:10" x14ac:dyDescent="0.2">
      <c r="D116" t="str">
        <f>'Correlation Matrix'!B115</f>
        <v>09/08/2023 16:00:00</v>
      </c>
      <c r="E116" s="7">
        <f>'Correlation Matrix'!C115</f>
        <v>-8.9947252981966482E-3</v>
      </c>
      <c r="F116" s="7">
        <f>'Correlation Matrix'!D115</f>
        <v>-1.5047621847945003E-2</v>
      </c>
      <c r="G116" s="7">
        <f>'Correlation Matrix'!E115</f>
        <v>1.314513037081961E-3</v>
      </c>
      <c r="H116" s="7">
        <f>'Correlation Matrix'!F115</f>
        <v>-1.3580455628630568E-2</v>
      </c>
      <c r="I116" s="7">
        <f>'Correlation Matrix'!G115</f>
        <v>1.22003929425781E-3</v>
      </c>
      <c r="J116" s="7">
        <f>'Correlation Matrix'!H115</f>
        <v>2.8582336531769634E-3</v>
      </c>
    </row>
    <row r="117" spans="4:10" x14ac:dyDescent="0.2">
      <c r="D117" t="str">
        <f>'Correlation Matrix'!B116</f>
        <v>10/08/2023 16:00:00</v>
      </c>
      <c r="E117" s="7">
        <f>'Correlation Matrix'!C116</f>
        <v>-1.235399977429129E-3</v>
      </c>
      <c r="F117" s="7">
        <f>'Correlation Matrix'!D116</f>
        <v>5.1373073443194105E-3</v>
      </c>
      <c r="G117" s="7">
        <f>'Correlation Matrix'!E116</f>
        <v>6.0494743096830821E-3</v>
      </c>
      <c r="H117" s="7">
        <f>'Correlation Matrix'!F116</f>
        <v>-9.9938370823347174E-3</v>
      </c>
      <c r="I117" s="7">
        <f>'Correlation Matrix'!G116</f>
        <v>8.7758684649738971E-3</v>
      </c>
      <c r="J117" s="7">
        <f>'Correlation Matrix'!H116</f>
        <v>5.7866689008255331E-3</v>
      </c>
    </row>
    <row r="118" spans="4:10" x14ac:dyDescent="0.2">
      <c r="D118" t="str">
        <f>'Correlation Matrix'!B117</f>
        <v>11/08/2023 16:00:00</v>
      </c>
      <c r="E118" s="7">
        <f>'Correlation Matrix'!C117</f>
        <v>-1.0119182334140055E-3</v>
      </c>
      <c r="F118" s="7">
        <f>'Correlation Matrix'!D117</f>
        <v>-1.0831499055144569E-3</v>
      </c>
      <c r="G118" s="7">
        <f>'Correlation Matrix'!E117</f>
        <v>2.0432737440045548E-2</v>
      </c>
      <c r="H118" s="7">
        <f>'Correlation Matrix'!F117</f>
        <v>-6.2972500290363305E-3</v>
      </c>
      <c r="I118" s="7">
        <f>'Correlation Matrix'!G117</f>
        <v>-5.4537326510460584E-3</v>
      </c>
      <c r="J118" s="7">
        <f>'Correlation Matrix'!H117</f>
        <v>7.9141170559905282E-3</v>
      </c>
    </row>
    <row r="119" spans="4:10" x14ac:dyDescent="0.2">
      <c r="D119" t="str">
        <f>'Correlation Matrix'!B118</f>
        <v>14/08/2023 16:00:00</v>
      </c>
      <c r="E119" s="7">
        <f>'Correlation Matrix'!C118</f>
        <v>9.349263341431456E-3</v>
      </c>
      <c r="F119" s="7">
        <f>'Correlation Matrix'!D118</f>
        <v>1.5485290435063885E-2</v>
      </c>
      <c r="G119" s="7">
        <f>'Correlation Matrix'!E118</f>
        <v>-7.3130602320730655E-4</v>
      </c>
      <c r="H119" s="7">
        <f>'Correlation Matrix'!F118</f>
        <v>1.6912398097496614E-2</v>
      </c>
      <c r="I119" s="7">
        <f>'Correlation Matrix'!G118</f>
        <v>9.0731001973644847E-3</v>
      </c>
      <c r="J119" s="7">
        <f>'Correlation Matrix'!H118</f>
        <v>4.1206276698272544E-3</v>
      </c>
    </row>
    <row r="120" spans="4:10" x14ac:dyDescent="0.2">
      <c r="D120" t="str">
        <f>'Correlation Matrix'!B119</f>
        <v>15/08/2023 16:00:00</v>
      </c>
      <c r="E120" s="7">
        <f>'Correlation Matrix'!C119</f>
        <v>-1.126346277740628E-2</v>
      </c>
      <c r="F120" s="7">
        <f>'Correlation Matrix'!D119</f>
        <v>-2.0846068268822782E-2</v>
      </c>
      <c r="G120" s="7">
        <f>'Correlation Matrix'!E119</f>
        <v>-2.9636839792277922E-2</v>
      </c>
      <c r="H120" s="7">
        <f>'Correlation Matrix'!F119</f>
        <v>-3.7011974090073785E-2</v>
      </c>
      <c r="I120" s="7">
        <f>'Correlation Matrix'!G119</f>
        <v>-1.0415841364106174E-2</v>
      </c>
      <c r="J120" s="7">
        <f>'Correlation Matrix'!H119</f>
        <v>-7.1281487337825373E-3</v>
      </c>
    </row>
    <row r="121" spans="4:10" x14ac:dyDescent="0.2">
      <c r="D121" t="str">
        <f>'Correlation Matrix'!B120</f>
        <v>16/08/2023 16:00:00</v>
      </c>
      <c r="E121" s="7">
        <f>'Correlation Matrix'!C120</f>
        <v>-4.9714807777985716E-3</v>
      </c>
      <c r="F121" s="7">
        <f>'Correlation Matrix'!D120</f>
        <v>-1.906635450217899E-2</v>
      </c>
      <c r="G121" s="7">
        <f>'Correlation Matrix'!E120</f>
        <v>-3.83805171175271E-3</v>
      </c>
      <c r="H121" s="7">
        <f>'Correlation Matrix'!F120</f>
        <v>-1.5589792842684528E-2</v>
      </c>
      <c r="I121" s="7">
        <f>'Correlation Matrix'!G120</f>
        <v>-2.0283461442218722E-4</v>
      </c>
      <c r="J121" s="7">
        <f>'Correlation Matrix'!H120</f>
        <v>-1.0788407845218274E-2</v>
      </c>
    </row>
    <row r="122" spans="4:10" x14ac:dyDescent="0.2">
      <c r="D122" t="str">
        <f>'Correlation Matrix'!B121</f>
        <v>17/08/2023 16:00:00</v>
      </c>
      <c r="E122" s="7">
        <f>'Correlation Matrix'!C121</f>
        <v>-1.4662099100177803E-2</v>
      </c>
      <c r="F122" s="7">
        <f>'Correlation Matrix'!D121</f>
        <v>-8.1026274925512908E-3</v>
      </c>
      <c r="G122" s="7">
        <f>'Correlation Matrix'!E121</f>
        <v>7.0356468372804347E-3</v>
      </c>
      <c r="H122" s="7">
        <f>'Correlation Matrix'!F121</f>
        <v>-3.2786914616983469E-3</v>
      </c>
      <c r="I122" s="7">
        <f>'Correlation Matrix'!G121</f>
        <v>-4.4473319467890427E-3</v>
      </c>
      <c r="J122" s="7">
        <f>'Correlation Matrix'!H121</f>
        <v>-2.6676845088852842E-3</v>
      </c>
    </row>
    <row r="123" spans="4:10" x14ac:dyDescent="0.2">
      <c r="D123" t="str">
        <f>'Correlation Matrix'!B122</f>
        <v>18/08/2023 16:00:00</v>
      </c>
      <c r="E123" s="7">
        <f>'Correlation Matrix'!C122</f>
        <v>2.8121341956095711E-3</v>
      </c>
      <c r="F123" s="7">
        <f>'Correlation Matrix'!D122</f>
        <v>-5.6886380950880288E-3</v>
      </c>
      <c r="G123" s="7">
        <f>'Correlation Matrix'!E122</f>
        <v>7.1729607406933547E-3</v>
      </c>
      <c r="H123" s="7">
        <f>'Correlation Matrix'!F122</f>
        <v>-1.3556167259972041E-2</v>
      </c>
      <c r="I123" s="7">
        <f>'Correlation Matrix'!G122</f>
        <v>-1.1468037291974241E-3</v>
      </c>
      <c r="J123" s="7">
        <f>'Correlation Matrix'!H122</f>
        <v>-4.7712200914663301E-4</v>
      </c>
    </row>
    <row r="124" spans="4:10" x14ac:dyDescent="0.2">
      <c r="D124" t="str">
        <f>'Correlation Matrix'!B123</f>
        <v>21/08/2023 16:00:00</v>
      </c>
      <c r="E124" s="7">
        <f>'Correlation Matrix'!C123</f>
        <v>7.7070572451726866E-3</v>
      </c>
      <c r="F124" s="7">
        <f>'Correlation Matrix'!D123</f>
        <v>1.0899697307840328E-2</v>
      </c>
      <c r="G124" s="7">
        <f>'Correlation Matrix'!E123</f>
        <v>-3.3617662240312462E-3</v>
      </c>
      <c r="H124" s="7">
        <f>'Correlation Matrix'!F123</f>
        <v>1.6507472894552424E-2</v>
      </c>
      <c r="I124" s="7">
        <f>'Correlation Matrix'!G123</f>
        <v>2.6229690223215016E-3</v>
      </c>
      <c r="J124" s="7">
        <f>'Correlation Matrix'!H123</f>
        <v>1.2708820520625365E-2</v>
      </c>
    </row>
    <row r="125" spans="4:10" x14ac:dyDescent="0.2">
      <c r="D125" t="str">
        <f>'Correlation Matrix'!B124</f>
        <v>22/08/2023 16:00:00</v>
      </c>
      <c r="E125" s="7">
        <f>'Correlation Matrix'!C124</f>
        <v>7.8738334117370596E-3</v>
      </c>
      <c r="F125" s="7">
        <f>'Correlation Matrix'!D124</f>
        <v>-3.1978609038997253E-3</v>
      </c>
      <c r="G125" s="7">
        <f>'Correlation Matrix'!E124</f>
        <v>-8.265544866042392E-3</v>
      </c>
      <c r="H125" s="7">
        <f>'Correlation Matrix'!F124</f>
        <v>3.2738582711806081E-4</v>
      </c>
      <c r="I125" s="7">
        <f>'Correlation Matrix'!G124</f>
        <v>1.1731526133471629E-2</v>
      </c>
      <c r="J125" s="7">
        <f>'Correlation Matrix'!H124</f>
        <v>1.4126291372981883E-3</v>
      </c>
    </row>
    <row r="126" spans="4:10" x14ac:dyDescent="0.2">
      <c r="D126" t="str">
        <f>'Correlation Matrix'!B125</f>
        <v>23/08/2023 16:00:00</v>
      </c>
      <c r="E126" s="7">
        <f>'Correlation Matrix'!C125</f>
        <v>2.171147094776997E-2</v>
      </c>
      <c r="F126" s="7">
        <f>'Correlation Matrix'!D125</f>
        <v>9.4154975147703705E-3</v>
      </c>
      <c r="G126" s="7">
        <f>'Correlation Matrix'!E125</f>
        <v>1.3195515440088063E-3</v>
      </c>
      <c r="H126" s="7">
        <f>'Correlation Matrix'!F125</f>
        <v>1.5589792842684509E-2</v>
      </c>
      <c r="I126" s="7">
        <f>'Correlation Matrix'!G125</f>
        <v>8.0611276424043775E-3</v>
      </c>
      <c r="J126" s="7">
        <f>'Correlation Matrix'!H125</f>
        <v>2.0308103607667466E-2</v>
      </c>
    </row>
    <row r="127" spans="4:10" x14ac:dyDescent="0.2">
      <c r="D127" t="str">
        <f>'Correlation Matrix'!B126</f>
        <v>24/08/2023 16:00:00</v>
      </c>
      <c r="E127" s="7">
        <f>'Correlation Matrix'!C126</f>
        <v>-2.6519036554783462E-2</v>
      </c>
      <c r="F127" s="7">
        <f>'Correlation Matrix'!D126</f>
        <v>-2.7530164742582797E-2</v>
      </c>
      <c r="G127" s="7">
        <f>'Correlation Matrix'!E126</f>
        <v>-8.2600803828378078E-3</v>
      </c>
      <c r="H127" s="7">
        <f>'Correlation Matrix'!F126</f>
        <v>-2.9101285261939409E-2</v>
      </c>
      <c r="I127" s="7">
        <f>'Correlation Matrix'!G126</f>
        <v>-8.4885264245386314E-3</v>
      </c>
      <c r="J127" s="7">
        <f>'Correlation Matrix'!H126</f>
        <v>-1.4116133359746489E-2</v>
      </c>
    </row>
    <row r="128" spans="4:10" x14ac:dyDescent="0.2">
      <c r="D128" t="str">
        <f>'Correlation Matrix'!B127</f>
        <v>25/08/2023 16:00:00</v>
      </c>
      <c r="E128" s="7">
        <f>'Correlation Matrix'!C127</f>
        <v>1.2563899456357483E-2</v>
      </c>
      <c r="F128" s="7">
        <f>'Correlation Matrix'!D127</f>
        <v>1.0713040973229509E-2</v>
      </c>
      <c r="G128" s="7">
        <f>'Correlation Matrix'!E127</f>
        <v>7.4434204762819506E-3</v>
      </c>
      <c r="H128" s="7">
        <f>'Correlation Matrix'!F127</f>
        <v>-9.6683533597382489E-3</v>
      </c>
      <c r="I128" s="7">
        <f>'Correlation Matrix'!G127</f>
        <v>1.3041056210325939E-2</v>
      </c>
      <c r="J128" s="7">
        <f>'Correlation Matrix'!H127</f>
        <v>-9.8689649154298439E-3</v>
      </c>
    </row>
    <row r="129" spans="4:10" x14ac:dyDescent="0.2">
      <c r="D129" t="str">
        <f>'Correlation Matrix'!B128</f>
        <v>28/08/2023 16:00:00</v>
      </c>
      <c r="E129" s="7">
        <f>'Correlation Matrix'!C128</f>
        <v>8.807191822330614E-3</v>
      </c>
      <c r="F129" s="7">
        <f>'Correlation Matrix'!D128</f>
        <v>-9.0090096183358516E-4</v>
      </c>
      <c r="G129" s="7">
        <f>'Correlation Matrix'!E128</f>
        <v>6.8268201129061392E-3</v>
      </c>
      <c r="H129" s="7">
        <f>'Correlation Matrix'!F128</f>
        <v>4.7433257707496394E-2</v>
      </c>
      <c r="I129" s="7">
        <f>'Correlation Matrix'!G128</f>
        <v>1.1230110741674354E-2</v>
      </c>
      <c r="J129" s="7">
        <f>'Correlation Matrix'!H128</f>
        <v>-4.7339607438521263E-3</v>
      </c>
    </row>
    <row r="130" spans="4:10" x14ac:dyDescent="0.2">
      <c r="D130" t="str">
        <f>'Correlation Matrix'!B129</f>
        <v>29/08/2023 16:00:00</v>
      </c>
      <c r="E130" s="7">
        <f>'Correlation Matrix'!C129</f>
        <v>2.1575869210317872E-2</v>
      </c>
      <c r="F130" s="7">
        <f>'Correlation Matrix'!D129</f>
        <v>1.3206683278168149E-2</v>
      </c>
      <c r="G130" s="7">
        <f>'Correlation Matrix'!E129</f>
        <v>-1.5616706800053435E-3</v>
      </c>
      <c r="H130" s="7">
        <f>'Correlation Matrix'!F129</f>
        <v>3.5082160044476577E-3</v>
      </c>
      <c r="I130" s="7">
        <f>'Correlation Matrix'!G129</f>
        <v>1.0279791168085903E-2</v>
      </c>
      <c r="J130" s="7">
        <f>'Correlation Matrix'!H129</f>
        <v>1.612062366085649E-3</v>
      </c>
    </row>
    <row r="131" spans="4:10" x14ac:dyDescent="0.2">
      <c r="D131" t="str">
        <f>'Correlation Matrix'!B130</f>
        <v>30/08/2023 16:00:00</v>
      </c>
      <c r="E131" s="7">
        <f>'Correlation Matrix'!C130</f>
        <v>1.8990806631989123E-2</v>
      </c>
      <c r="F131" s="7">
        <f>'Correlation Matrix'!D130</f>
        <v>1.1852731219471207E-3</v>
      </c>
      <c r="G131" s="7">
        <f>'Correlation Matrix'!E130</f>
        <v>1.3743989169185458E-3</v>
      </c>
      <c r="H131" s="7">
        <f>'Correlation Matrix'!F130</f>
        <v>2.297504675881128E-2</v>
      </c>
      <c r="I131" s="7">
        <f>'Correlation Matrix'!G130</f>
        <v>5.4750851436168643E-3</v>
      </c>
      <c r="J131" s="7">
        <f>'Correlation Matrix'!H130</f>
        <v>1.8932228297821989E-3</v>
      </c>
    </row>
    <row r="132" spans="4:10" x14ac:dyDescent="0.2">
      <c r="D132" t="str">
        <f>'Correlation Matrix'!B131</f>
        <v>31/08/2023 16:00:00</v>
      </c>
      <c r="E132" s="7">
        <f>'Correlation Matrix'!C131</f>
        <v>1.1717086981777867E-3</v>
      </c>
      <c r="F132" s="7">
        <f>'Correlation Matrix'!D131</f>
        <v>2.1532983727275929E-2</v>
      </c>
      <c r="G132" s="7">
        <f>'Correlation Matrix'!E131</f>
        <v>5.7271072873923108E-3</v>
      </c>
      <c r="H132" s="7">
        <f>'Correlation Matrix'!F131</f>
        <v>5.6553238709737469E-2</v>
      </c>
      <c r="I132" s="7">
        <f>'Correlation Matrix'!G131</f>
        <v>-3.0730167550172397E-3</v>
      </c>
      <c r="J132" s="7">
        <f>'Correlation Matrix'!H131</f>
        <v>-1.5055072347044972E-2</v>
      </c>
    </row>
    <row r="133" spans="4:10" x14ac:dyDescent="0.2">
      <c r="D133" t="str">
        <f>'Correlation Matrix'!B132</f>
        <v>01/09/2023 16:00:00</v>
      </c>
      <c r="E133" s="7">
        <f>'Correlation Matrix'!C132</f>
        <v>8.427686168180834E-3</v>
      </c>
      <c r="F133" s="7">
        <f>'Correlation Matrix'!D132</f>
        <v>7.9672622184314887E-4</v>
      </c>
      <c r="G133" s="7">
        <f>'Correlation Matrix'!E132</f>
        <v>1.9668734860293899E-2</v>
      </c>
      <c r="H133" s="7">
        <f>'Correlation Matrix'!F132</f>
        <v>2.1237161793854813E-2</v>
      </c>
      <c r="I133" s="7">
        <f>'Correlation Matrix'!G132</f>
        <v>7.0755296935199174E-3</v>
      </c>
      <c r="J133" s="7">
        <f>'Correlation Matrix'!H132</f>
        <v>2.9607270188395842E-2</v>
      </c>
    </row>
    <row r="134" spans="4:10" x14ac:dyDescent="0.2">
      <c r="D134" t="str">
        <f>'Correlation Matrix'!B133</f>
        <v>05/09/2023 16:00:00</v>
      </c>
      <c r="E134" s="7">
        <f>'Correlation Matrix'!C133</f>
        <v>1.2659564935798922E-3</v>
      </c>
      <c r="F134" s="7">
        <f>'Correlation Matrix'!D133</f>
        <v>-6.1730832582233136E-3</v>
      </c>
      <c r="G134" s="7">
        <f>'Correlation Matrix'!E133</f>
        <v>1.3061015274726686E-2</v>
      </c>
      <c r="H134" s="7">
        <f>'Correlation Matrix'!F133</f>
        <v>-3.7491031657060545E-3</v>
      </c>
      <c r="I134" s="7">
        <f>'Correlation Matrix'!G133</f>
        <v>-9.8420517094299446E-3</v>
      </c>
      <c r="J134" s="7">
        <f>'Correlation Matrix'!H133</f>
        <v>-1.162476763796348E-2</v>
      </c>
    </row>
    <row r="135" spans="4:10" x14ac:dyDescent="0.2">
      <c r="D135" t="str">
        <f>'Correlation Matrix'!B134</f>
        <v>06/09/2023 16:00:00</v>
      </c>
      <c r="E135" s="7">
        <f>'Correlation Matrix'!C134</f>
        <v>-3.6449648353134058E-2</v>
      </c>
      <c r="F135" s="7">
        <f>'Correlation Matrix'!D134</f>
        <v>-1.4011893405655045E-2</v>
      </c>
      <c r="G135" s="7">
        <f>'Correlation Matrix'!E134</f>
        <v>1.0207452325829735E-3</v>
      </c>
      <c r="H135" s="7">
        <f>'Correlation Matrix'!F134</f>
        <v>-7.5406389788945077E-3</v>
      </c>
      <c r="I135" s="7">
        <f>'Correlation Matrix'!G134</f>
        <v>4.0743132463581869E-3</v>
      </c>
      <c r="J135" s="7">
        <f>'Correlation Matrix'!H134</f>
        <v>5.5479948597617389E-3</v>
      </c>
    </row>
    <row r="136" spans="4:10" x14ac:dyDescent="0.2">
      <c r="D136" t="str">
        <f>'Correlation Matrix'!B135</f>
        <v>07/09/2023 16:00:00</v>
      </c>
      <c r="E136" s="7">
        <f>'Correlation Matrix'!C135</f>
        <v>-2.9685648621999895E-2</v>
      </c>
      <c r="F136" s="7">
        <f>'Correlation Matrix'!D135</f>
        <v>1.822824161189256E-2</v>
      </c>
      <c r="G136" s="7">
        <f>'Correlation Matrix'!E135</f>
        <v>6.001140218427928E-5</v>
      </c>
      <c r="H136" s="7">
        <f>'Correlation Matrix'!F135</f>
        <v>-4.5259287154857122E-2</v>
      </c>
      <c r="I136" s="7">
        <f>'Correlation Matrix'!G135</f>
        <v>3.4791047414835727E-3</v>
      </c>
      <c r="J136" s="7">
        <f>'Correlation Matrix'!H135</f>
        <v>1.7660092764805672E-2</v>
      </c>
    </row>
    <row r="137" spans="4:10" x14ac:dyDescent="0.2">
      <c r="D137" t="str">
        <f>'Correlation Matrix'!B136</f>
        <v>08/09/2023 16:00:00</v>
      </c>
      <c r="E137" s="7">
        <f>'Correlation Matrix'!C136</f>
        <v>3.4856953266633552E-3</v>
      </c>
      <c r="F137" s="7">
        <f>'Correlation Matrix'!D136</f>
        <v>2.752827006460032E-3</v>
      </c>
      <c r="G137" s="7">
        <f>'Correlation Matrix'!E136</f>
        <v>3.4147105218612574E-3</v>
      </c>
      <c r="H137" s="7">
        <f>'Correlation Matrix'!F136</f>
        <v>9.1338109562079015E-4</v>
      </c>
      <c r="I137" s="7">
        <f>'Correlation Matrix'!G136</f>
        <v>5.3046561656713918E-4</v>
      </c>
      <c r="J137" s="7">
        <f>'Correlation Matrix'!H136</f>
        <v>9.2089517512711509E-4</v>
      </c>
    </row>
    <row r="138" spans="4:10" x14ac:dyDescent="0.2">
      <c r="D138" t="str">
        <f>'Correlation Matrix'!B137</f>
        <v>11/09/2023 16:00:00</v>
      </c>
      <c r="E138" s="7">
        <f>'Correlation Matrix'!C137</f>
        <v>6.6006840313520927E-3</v>
      </c>
      <c r="F138" s="7">
        <f>'Correlation Matrix'!D137</f>
        <v>3.4624722086139377E-2</v>
      </c>
      <c r="G138" s="7">
        <f>'Correlation Matrix'!E137</f>
        <v>-2.0848566121543663E-2</v>
      </c>
      <c r="H138" s="7">
        <f>'Correlation Matrix'!F137</f>
        <v>-1.3172192289895432E-2</v>
      </c>
      <c r="I138" s="7">
        <f>'Correlation Matrix'!G137</f>
        <v>4.4496363387622161E-3</v>
      </c>
      <c r="J138" s="7">
        <f>'Correlation Matrix'!H137</f>
        <v>1.2258867269282606E-2</v>
      </c>
    </row>
    <row r="139" spans="4:10" x14ac:dyDescent="0.2">
      <c r="D139" t="str">
        <f>'Correlation Matrix'!B138</f>
        <v>12/09/2023 16:00:00</v>
      </c>
      <c r="E139" s="7">
        <f>'Correlation Matrix'!C138</f>
        <v>-1.7207869920025237E-2</v>
      </c>
      <c r="F139" s="7">
        <f>'Correlation Matrix'!D138</f>
        <v>-1.3153919481432784E-2</v>
      </c>
      <c r="G139" s="7">
        <f>'Correlation Matrix'!E138</f>
        <v>1.8453498812930021E-2</v>
      </c>
      <c r="H139" s="7">
        <f>'Correlation Matrix'!F138</f>
        <v>-1.4285957247476541E-2</v>
      </c>
      <c r="I139" s="7">
        <f>'Correlation Matrix'!G138</f>
        <v>-1.0084518718645817E-3</v>
      </c>
      <c r="J139" s="7">
        <f>'Correlation Matrix'!H138</f>
        <v>-1.3548358099154391E-2</v>
      </c>
    </row>
    <row r="140" spans="4:10" x14ac:dyDescent="0.2">
      <c r="D140" t="str">
        <f>'Correlation Matrix'!B139</f>
        <v>13/09/2023 16:00:00</v>
      </c>
      <c r="E140" s="7">
        <f>'Correlation Matrix'!C139</f>
        <v>-1.1925621351756389E-2</v>
      </c>
      <c r="F140" s="7">
        <f>'Correlation Matrix'!D139</f>
        <v>2.5308957134386981E-2</v>
      </c>
      <c r="G140" s="7">
        <f>'Correlation Matrix'!E139</f>
        <v>-3.6635577446163209E-3</v>
      </c>
      <c r="H140" s="7">
        <f>'Correlation Matrix'!F139</f>
        <v>2.1659262541228817E-2</v>
      </c>
      <c r="I140" s="7">
        <f>'Correlation Matrix'!G139</f>
        <v>7.2066012498619175E-5</v>
      </c>
      <c r="J140" s="7">
        <f>'Correlation Matrix'!H139</f>
        <v>7.0717106021397445E-3</v>
      </c>
    </row>
    <row r="141" spans="4:10" x14ac:dyDescent="0.2">
      <c r="D141" t="str">
        <f>'Correlation Matrix'!B140</f>
        <v>14/09/2023 16:00:00</v>
      </c>
      <c r="E141" s="7">
        <f>'Correlation Matrix'!C140</f>
        <v>8.7441620156289389E-3</v>
      </c>
      <c r="F141" s="7">
        <f>'Correlation Matrix'!D140</f>
        <v>-8.9788312831963534E-4</v>
      </c>
      <c r="G141" s="7">
        <f>'Correlation Matrix'!E140</f>
        <v>6.1782279716836681E-3</v>
      </c>
      <c r="H141" s="7">
        <f>'Correlation Matrix'!F140</f>
        <v>1.0656212879003178E-2</v>
      </c>
      <c r="I141" s="7">
        <f>'Correlation Matrix'!G140</f>
        <v>-7.135655367770409E-3</v>
      </c>
      <c r="J141" s="7">
        <f>'Correlation Matrix'!H140</f>
        <v>2.8775719281401591E-2</v>
      </c>
    </row>
    <row r="142" spans="4:10" x14ac:dyDescent="0.2">
      <c r="D142" t="str">
        <f>'Correlation Matrix'!B141</f>
        <v>15/09/2023 16:00:00</v>
      </c>
      <c r="E142" s="7">
        <f>'Correlation Matrix'!C141</f>
        <v>-4.1625149196311386E-3</v>
      </c>
      <c r="F142" s="7">
        <f>'Correlation Matrix'!D141</f>
        <v>-3.0376577103179956E-2</v>
      </c>
      <c r="G142" s="7">
        <f>'Correlation Matrix'!E141</f>
        <v>-4.3748009725328545E-3</v>
      </c>
      <c r="H142" s="7">
        <f>'Correlation Matrix'!F141</f>
        <v>-1.8187334507110231E-3</v>
      </c>
      <c r="I142" s="7">
        <f>'Correlation Matrix'!G141</f>
        <v>2.3439870576224303E-3</v>
      </c>
      <c r="J142" s="7">
        <f>'Correlation Matrix'!H141</f>
        <v>-2.2753803273283142E-2</v>
      </c>
    </row>
    <row r="143" spans="4:10" x14ac:dyDescent="0.2">
      <c r="D143" t="str">
        <f>'Correlation Matrix'!B142</f>
        <v>18/09/2023 16:00:00</v>
      </c>
      <c r="E143" s="7">
        <f>'Correlation Matrix'!C142</f>
        <v>1.6771881613828182E-2</v>
      </c>
      <c r="F143" s="7">
        <f>'Correlation Matrix'!D142</f>
        <v>-2.9247087224662026E-3</v>
      </c>
      <c r="G143" s="7">
        <f>'Correlation Matrix'!E142</f>
        <v>4.3150013014132795E-3</v>
      </c>
      <c r="H143" s="7">
        <f>'Correlation Matrix'!F142</f>
        <v>9.0978019921917426E-4</v>
      </c>
      <c r="I143" s="7">
        <f>'Correlation Matrix'!G142</f>
        <v>6.7834379234190667E-3</v>
      </c>
      <c r="J143" s="7">
        <f>'Correlation Matrix'!H142</f>
        <v>7.3413118040485063E-3</v>
      </c>
    </row>
    <row r="144" spans="4:10" x14ac:dyDescent="0.2">
      <c r="D144" t="str">
        <f>'Correlation Matrix'!B143</f>
        <v>19/09/2023 16:00:00</v>
      </c>
      <c r="E144" s="7">
        <f>'Correlation Matrix'!C143</f>
        <v>6.1617940867738823E-3</v>
      </c>
      <c r="F144" s="7">
        <f>'Correlation Matrix'!D143</f>
        <v>-1.6930630269952396E-2</v>
      </c>
      <c r="G144" s="7">
        <f>'Correlation Matrix'!E143</f>
        <v>-1.1961007131064317E-4</v>
      </c>
      <c r="H144" s="7">
        <f>'Correlation Matrix'!F143</f>
        <v>6.3453906819528772E-3</v>
      </c>
      <c r="I144" s="7">
        <f>'Correlation Matrix'!G143</f>
        <v>-8.6678605916114451E-3</v>
      </c>
      <c r="J144" s="7">
        <f>'Correlation Matrix'!H143</f>
        <v>-1.807664989704075E-3</v>
      </c>
    </row>
    <row r="145" spans="4:10" x14ac:dyDescent="0.2">
      <c r="D145" t="str">
        <f>'Correlation Matrix'!B144</f>
        <v>20/09/2023 16:00:00</v>
      </c>
      <c r="E145" s="7">
        <f>'Correlation Matrix'!C144</f>
        <v>-2.0194729623152739E-2</v>
      </c>
      <c r="F145" s="7">
        <f>'Correlation Matrix'!D144</f>
        <v>-1.7148302376172316E-2</v>
      </c>
      <c r="G145" s="7">
        <f>'Correlation Matrix'!E144</f>
        <v>-3.0549006956045576E-3</v>
      </c>
      <c r="H145" s="7">
        <f>'Correlation Matrix'!F144</f>
        <v>3.8699261187469101E-2</v>
      </c>
      <c r="I145" s="7">
        <f>'Correlation Matrix'!G144</f>
        <v>-7.3054144450758265E-3</v>
      </c>
      <c r="J145" s="7">
        <f>'Correlation Matrix'!H144</f>
        <v>-3.7159602282644246E-3</v>
      </c>
    </row>
    <row r="146" spans="4:10" x14ac:dyDescent="0.2">
      <c r="D146" t="str">
        <f>'Correlation Matrix'!B145</f>
        <v>21/09/2023 16:00:00</v>
      </c>
      <c r="E146" s="7">
        <f>'Correlation Matrix'!C145</f>
        <v>-8.9291418054534399E-3</v>
      </c>
      <c r="F146" s="7">
        <f>'Correlation Matrix'!D145</f>
        <v>-4.5053345188115809E-2</v>
      </c>
      <c r="G146" s="7">
        <f>'Correlation Matrix'!E145</f>
        <v>-9.0394733879472829E-3</v>
      </c>
      <c r="H146" s="7">
        <f>'Correlation Matrix'!F145</f>
        <v>-2.702073348571048E-2</v>
      </c>
      <c r="I146" s="7">
        <f>'Correlation Matrix'!G145</f>
        <v>-1.7595185337903805E-2</v>
      </c>
      <c r="J146" s="7">
        <f>'Correlation Matrix'!H145</f>
        <v>-1.7267237443383341E-3</v>
      </c>
    </row>
    <row r="147" spans="4:10" x14ac:dyDescent="0.2">
      <c r="D147" t="str">
        <f>'Correlation Matrix'!B146</f>
        <v>22/09/2023 16:00:00</v>
      </c>
      <c r="E147" s="7">
        <f>'Correlation Matrix'!C146</f>
        <v>4.9323339269332096E-3</v>
      </c>
      <c r="F147" s="7">
        <f>'Correlation Matrix'!D146</f>
        <v>-1.6250729055143228E-3</v>
      </c>
      <c r="G147" s="7">
        <f>'Correlation Matrix'!E146</f>
        <v>6.5767878173875133E-3</v>
      </c>
      <c r="H147" s="7">
        <f>'Correlation Matrix'!F146</f>
        <v>1.5655318999276861E-2</v>
      </c>
      <c r="I147" s="7">
        <f>'Correlation Matrix'!G146</f>
        <v>-2.8302608331528334E-3</v>
      </c>
      <c r="J147" s="7">
        <f>'Correlation Matrix'!H146</f>
        <v>3.8129869165711202E-3</v>
      </c>
    </row>
    <row r="148" spans="4:10" x14ac:dyDescent="0.2">
      <c r="D148" t="str">
        <f>'Correlation Matrix'!B147</f>
        <v>25/09/2023 16:00:00</v>
      </c>
      <c r="E148" s="7">
        <f>'Correlation Matrix'!C147</f>
        <v>7.3531838712111624E-3</v>
      </c>
      <c r="F148" s="7">
        <f>'Correlation Matrix'!D147</f>
        <v>1.6514066293677417E-2</v>
      </c>
      <c r="G148" s="7">
        <f>'Correlation Matrix'!E147</f>
        <v>1.4508150233446853E-2</v>
      </c>
      <c r="H148" s="7">
        <f>'Correlation Matrix'!F147</f>
        <v>-1.1496073549919503E-2</v>
      </c>
      <c r="I148" s="7">
        <f>'Correlation Matrix'!G147</f>
        <v>6.7104922302903161E-4</v>
      </c>
      <c r="J148" s="7">
        <f>'Correlation Matrix'!H147</f>
        <v>1.6624366327689547E-2</v>
      </c>
    </row>
    <row r="149" spans="4:10" x14ac:dyDescent="0.2">
      <c r="D149" t="str">
        <f>'Correlation Matrix'!B148</f>
        <v>26/09/2023 16:00:00</v>
      </c>
      <c r="E149" s="7">
        <f>'Correlation Matrix'!C148</f>
        <v>-2.3676545590125463E-2</v>
      </c>
      <c r="F149" s="7">
        <f>'Correlation Matrix'!D148</f>
        <v>-4.1133106621533182E-2</v>
      </c>
      <c r="G149" s="7">
        <f>'Correlation Matrix'!E148</f>
        <v>-5.408470584777645E-3</v>
      </c>
      <c r="H149" s="7">
        <f>'Correlation Matrix'!F148</f>
        <v>-8.0369535148807954E-3</v>
      </c>
      <c r="I149" s="7">
        <f>'Correlation Matrix'!G148</f>
        <v>-1.7822924061694754E-2</v>
      </c>
      <c r="J149" s="7">
        <f>'Correlation Matrix'!H148</f>
        <v>-3.37141128424156E-2</v>
      </c>
    </row>
    <row r="150" spans="4:10" x14ac:dyDescent="0.2">
      <c r="D150" t="str">
        <f>'Correlation Matrix'!B149</f>
        <v>27/09/2023 16:00:00</v>
      </c>
      <c r="E150" s="7">
        <f>'Correlation Matrix'!C149</f>
        <v>-8.9372363909355351E-3</v>
      </c>
      <c r="F150" s="7">
        <f>'Correlation Matrix'!D149</f>
        <v>0</v>
      </c>
      <c r="G150" s="7">
        <f>'Correlation Matrix'!E149</f>
        <v>1.9124653243629167E-2</v>
      </c>
      <c r="H150" s="7">
        <f>'Correlation Matrix'!F149</f>
        <v>6.5534938154480577E-3</v>
      </c>
      <c r="I150" s="7">
        <f>'Correlation Matrix'!G149</f>
        <v>2.5288926114084664E-4</v>
      </c>
      <c r="J150" s="7">
        <f>'Correlation Matrix'!H149</f>
        <v>2.0617406090885661E-2</v>
      </c>
    </row>
    <row r="151" spans="4:10" x14ac:dyDescent="0.2">
      <c r="D151" t="str">
        <f>'Correlation Matrix'!B150</f>
        <v>28/09/2023 16:00:00</v>
      </c>
      <c r="E151" s="7">
        <f>'Correlation Matrix'!C150</f>
        <v>1.5243905390963399E-3</v>
      </c>
      <c r="F151" s="7">
        <f>'Correlation Matrix'!D150</f>
        <v>0</v>
      </c>
      <c r="G151" s="7">
        <f>'Correlation Matrix'!E150</f>
        <v>-2.6344305843068907E-3</v>
      </c>
      <c r="H151" s="7">
        <f>'Correlation Matrix'!F150</f>
        <v>2.7527360373937253E-2</v>
      </c>
      <c r="I151" s="7">
        <f>'Correlation Matrix'!G150</f>
        <v>9.9633491634216805E-3</v>
      </c>
      <c r="J151" s="7">
        <f>'Correlation Matrix'!H150</f>
        <v>-1.2996047865377863E-2</v>
      </c>
    </row>
    <row r="152" spans="4:10" x14ac:dyDescent="0.2">
      <c r="D152" t="str">
        <f>'Correlation Matrix'!B151</f>
        <v>29/09/2023 16:00:00</v>
      </c>
      <c r="E152" s="7">
        <f>'Correlation Matrix'!C151</f>
        <v>3.0418274404849423E-3</v>
      </c>
      <c r="F152" s="7">
        <f>'Correlation Matrix'!D151</f>
        <v>9.0083580346776038E-3</v>
      </c>
      <c r="G152" s="7">
        <f>'Correlation Matrix'!E151</f>
        <v>-1.161535419789851E-2</v>
      </c>
      <c r="H152" s="7">
        <f>'Correlation Matrix'!F151</f>
        <v>-3.7621227993135495E-3</v>
      </c>
      <c r="I152" s="7">
        <f>'Correlation Matrix'!G151</f>
        <v>-8.8766534955060251E-3</v>
      </c>
      <c r="J152" s="7">
        <f>'Correlation Matrix'!H151</f>
        <v>-2.1978030824794268E-3</v>
      </c>
    </row>
    <row r="153" spans="4:10" x14ac:dyDescent="0.2">
      <c r="D153" t="str">
        <f>'Correlation Matrix'!B152</f>
        <v>02/10/2023 16:00:00</v>
      </c>
      <c r="E153" s="7">
        <f>'Correlation Matrix'!C152</f>
        <v>1.472661122817496E-2</v>
      </c>
      <c r="F153" s="7">
        <f>'Correlation Matrix'!D152</f>
        <v>1.824043088890372E-2</v>
      </c>
      <c r="G153" s="7">
        <f>'Correlation Matrix'!E152</f>
        <v>-1.241214168685642E-2</v>
      </c>
      <c r="H153" s="7">
        <f>'Correlation Matrix'!F152</f>
        <v>-3.4853360870071436E-3</v>
      </c>
      <c r="I153" s="7">
        <f>'Correlation Matrix'!G152</f>
        <v>-1.5156107940501005E-4</v>
      </c>
      <c r="J153" s="7">
        <f>'Correlation Matrix'!H152</f>
        <v>-4.0695948192333395E-2</v>
      </c>
    </row>
    <row r="154" spans="4:10" x14ac:dyDescent="0.2">
      <c r="D154" t="str">
        <f>'Correlation Matrix'!B153</f>
        <v>03/10/2023 16:00:00</v>
      </c>
      <c r="E154" s="7">
        <f>'Correlation Matrix'!C153</f>
        <v>-7.800126215308751E-3</v>
      </c>
      <c r="F154" s="7">
        <f>'Correlation Matrix'!D153</f>
        <v>-3.7300728367843157E-2</v>
      </c>
      <c r="G154" s="7">
        <f>'Correlation Matrix'!E153</f>
        <v>2.3390420596236172E-3</v>
      </c>
      <c r="H154" s="7">
        <f>'Correlation Matrix'!F153</f>
        <v>-1.4359221077888763E-2</v>
      </c>
      <c r="I154" s="7">
        <f>'Correlation Matrix'!G153</f>
        <v>-1.2174350719314045E-2</v>
      </c>
      <c r="J154" s="7">
        <f>'Correlation Matrix'!H153</f>
        <v>1.5265721884581106E-3</v>
      </c>
    </row>
    <row r="155" spans="4:10" x14ac:dyDescent="0.2">
      <c r="D155" t="str">
        <f>'Correlation Matrix'!B154</f>
        <v>04/10/2023 16:00:00</v>
      </c>
      <c r="E155" s="7">
        <f>'Correlation Matrix'!C154</f>
        <v>7.2820064029063027E-3</v>
      </c>
      <c r="F155" s="7">
        <f>'Correlation Matrix'!D154</f>
        <v>1.8115861709070123E-2</v>
      </c>
      <c r="G155" s="7">
        <f>'Correlation Matrix'!E154</f>
        <v>-2.3578993392882049E-2</v>
      </c>
      <c r="H155" s="7">
        <f>'Correlation Matrix'!F154</f>
        <v>1.027758275824023E-2</v>
      </c>
      <c r="I155" s="7">
        <f>'Correlation Matrix'!G154</f>
        <v>6.8805857446168966E-3</v>
      </c>
      <c r="J155" s="7">
        <f>'Correlation Matrix'!H154</f>
        <v>1.2035208050439524E-2</v>
      </c>
    </row>
    <row r="156" spans="4:10" x14ac:dyDescent="0.2">
      <c r="D156" t="str">
        <f>'Correlation Matrix'!B155</f>
        <v>05/10/2023 16:00:00</v>
      </c>
      <c r="E156" s="7">
        <f>'Correlation Matrix'!C155</f>
        <v>7.1721912864727306E-3</v>
      </c>
      <c r="F156" s="7">
        <f>'Correlation Matrix'!D155</f>
        <v>-8.2226902257674147E-3</v>
      </c>
      <c r="G156" s="7">
        <f>'Correlation Matrix'!E155</f>
        <v>5.2609162753694426E-3</v>
      </c>
      <c r="H156" s="7">
        <f>'Correlation Matrix'!F155</f>
        <v>1.7950684664439064E-2</v>
      </c>
      <c r="I156" s="7">
        <f>'Correlation Matrix'!G155</f>
        <v>1.1168080758741517E-3</v>
      </c>
      <c r="J156" s="7">
        <f>'Correlation Matrix'!H155</f>
        <v>1.6072108247577158E-2</v>
      </c>
    </row>
    <row r="157" spans="4:10" x14ac:dyDescent="0.2">
      <c r="D157" t="str">
        <f>'Correlation Matrix'!B156</f>
        <v>06/10/2023 16:00:00</v>
      </c>
      <c r="E157" s="7">
        <f>'Correlation Matrix'!C156</f>
        <v>1.4642713381283392E-2</v>
      </c>
      <c r="F157" s="7">
        <f>'Correlation Matrix'!D156</f>
        <v>1.5753318848493274E-2</v>
      </c>
      <c r="G157" s="7">
        <f>'Correlation Matrix'!E156</f>
        <v>-1.0241404327476588E-2</v>
      </c>
      <c r="H157" s="7">
        <f>'Correlation Matrix'!F156</f>
        <v>6.2929269455538764E-3</v>
      </c>
      <c r="I157" s="7">
        <f>'Correlation Matrix'!G156</f>
        <v>9.5182308404157014E-3</v>
      </c>
      <c r="J157" s="7">
        <f>'Correlation Matrix'!H156</f>
        <v>2.100512908044434E-2</v>
      </c>
    </row>
    <row r="158" spans="4:10" x14ac:dyDescent="0.2">
      <c r="D158" t="str">
        <f>'Correlation Matrix'!B157</f>
        <v>09/10/2023 16:00:00</v>
      </c>
      <c r="E158" s="7">
        <f>'Correlation Matrix'!C157</f>
        <v>8.415669058153363E-3</v>
      </c>
      <c r="F158" s="7">
        <f>'Correlation Matrix'!D157</f>
        <v>2.3417386393995415E-3</v>
      </c>
      <c r="G158" s="7">
        <f>'Correlation Matrix'!E157</f>
        <v>2.7300677142694584E-2</v>
      </c>
      <c r="H158" s="7">
        <f>'Correlation Matrix'!F157</f>
        <v>-2.1617789532325248E-2</v>
      </c>
      <c r="I158" s="7">
        <f>'Correlation Matrix'!G157</f>
        <v>-8.149305233074047E-3</v>
      </c>
      <c r="J158" s="7">
        <f>'Correlation Matrix'!H157</f>
        <v>1.0923150809548979E-2</v>
      </c>
    </row>
    <row r="159" spans="4:10" x14ac:dyDescent="0.2">
      <c r="D159" t="str">
        <f>'Correlation Matrix'!B158</f>
        <v>10/10/2023 16:00:00</v>
      </c>
      <c r="E159" s="7">
        <f>'Correlation Matrix'!C158</f>
        <v>-3.3577735952325274E-3</v>
      </c>
      <c r="F159" s="7">
        <f>'Correlation Matrix'!D158</f>
        <v>9.4669753373267523E-3</v>
      </c>
      <c r="G159" s="7">
        <f>'Correlation Matrix'!E158</f>
        <v>-1.080237757328907E-3</v>
      </c>
      <c r="H159" s="7">
        <f>'Correlation Matrix'!F158</f>
        <v>-1.1661808901825075E-3</v>
      </c>
      <c r="I159" s="7">
        <f>'Correlation Matrix'!G158</f>
        <v>1.4161799233155241E-2</v>
      </c>
      <c r="J159" s="7">
        <f>'Correlation Matrix'!H158</f>
        <v>1.444004055081817E-2</v>
      </c>
    </row>
    <row r="160" spans="4:10" x14ac:dyDescent="0.2">
      <c r="D160" t="str">
        <f>'Correlation Matrix'!B159</f>
        <v>11/10/2023 16:00:00</v>
      </c>
      <c r="E160" s="7">
        <f>'Correlation Matrix'!C159</f>
        <v>7.872957274343912E-3</v>
      </c>
      <c r="F160" s="7">
        <f>'Correlation Matrix'!D159</f>
        <v>1.7986784711835034E-2</v>
      </c>
      <c r="G160" s="7">
        <f>'Correlation Matrix'!E159</f>
        <v>-3.3210230624744534E-2</v>
      </c>
      <c r="H160" s="7">
        <f>'Correlation Matrix'!F159</f>
        <v>2.2498785763509384E-2</v>
      </c>
      <c r="I160" s="7">
        <f>'Correlation Matrix'!G159</f>
        <v>-1.3996852993714828E-3</v>
      </c>
      <c r="J160" s="7">
        <f>'Correlation Matrix'!H159</f>
        <v>1.8152820123026634E-2</v>
      </c>
    </row>
    <row r="161" spans="4:10" x14ac:dyDescent="0.2">
      <c r="D161" t="str">
        <f>'Correlation Matrix'!B160</f>
        <v>12/10/2023 16:00:00</v>
      </c>
      <c r="E161" s="7">
        <f>'Correlation Matrix'!C160</f>
        <v>5.0484143725527258E-3</v>
      </c>
      <c r="F161" s="7">
        <f>'Correlation Matrix'!D160</f>
        <v>3.7855890150794731E-3</v>
      </c>
      <c r="G161" s="7">
        <f>'Correlation Matrix'!E160</f>
        <v>8.0662679271974516E-4</v>
      </c>
      <c r="H161" s="7">
        <f>'Correlation Matrix'!F160</f>
        <v>-1.6681433697596226E-2</v>
      </c>
      <c r="I161" s="7">
        <f>'Correlation Matrix'!G160</f>
        <v>2.2508159302732722E-4</v>
      </c>
      <c r="J161" s="7">
        <f>'Correlation Matrix'!H160</f>
        <v>5.6328412725671273E-3</v>
      </c>
    </row>
    <row r="162" spans="4:10" x14ac:dyDescent="0.2">
      <c r="D162" t="str">
        <f>'Correlation Matrix'!B161</f>
        <v>13/10/2023 16:00:00</v>
      </c>
      <c r="E162" s="7">
        <f>'Correlation Matrix'!C161</f>
        <v>-1.0346070705045956E-2</v>
      </c>
      <c r="F162" s="7">
        <f>'Correlation Matrix'!D161</f>
        <v>-1.9381043085290647E-2</v>
      </c>
      <c r="G162" s="7">
        <f>'Correlation Matrix'!E161</f>
        <v>1.7400297598955422E-2</v>
      </c>
      <c r="H162" s="7">
        <f>'Correlation Matrix'!F161</f>
        <v>1.738626923040219E-3</v>
      </c>
      <c r="I162" s="7">
        <f>'Correlation Matrix'!G161</f>
        <v>-4.6871365246074371E-3</v>
      </c>
      <c r="J162" s="7">
        <f>'Correlation Matrix'!H161</f>
        <v>-1.7698033966919192E-2</v>
      </c>
    </row>
    <row r="163" spans="4:10" x14ac:dyDescent="0.2">
      <c r="D163" t="str">
        <f>'Correlation Matrix'!B162</f>
        <v>16/10/2023 16:00:00</v>
      </c>
      <c r="E163" s="7">
        <f>'Correlation Matrix'!C162</f>
        <v>-7.2713038413612155E-4</v>
      </c>
      <c r="F163" s="7">
        <f>'Correlation Matrix'!D162</f>
        <v>2.104217303536712E-2</v>
      </c>
      <c r="G163" s="7">
        <f>'Correlation Matrix'!E162</f>
        <v>8.1345680149871973E-3</v>
      </c>
      <c r="H163" s="7">
        <f>'Correlation Matrix'!F162</f>
        <v>1.1574075366118592E-3</v>
      </c>
      <c r="I163" s="7">
        <f>'Correlation Matrix'!G162</f>
        <v>7.8329708918424782E-3</v>
      </c>
      <c r="J163" s="7">
        <f>'Correlation Matrix'!H162</f>
        <v>2.7244440588041714E-2</v>
      </c>
    </row>
    <row r="164" spans="4:10" x14ac:dyDescent="0.2">
      <c r="D164" t="str">
        <f>'Correlation Matrix'!B163</f>
        <v>17/10/2023 16:00:00</v>
      </c>
      <c r="E164" s="7">
        <f>'Correlation Matrix'!C163</f>
        <v>-8.8235040094095368E-3</v>
      </c>
      <c r="F164" s="7">
        <f>'Correlation Matrix'!D163</f>
        <v>-8.1812440265217699E-3</v>
      </c>
      <c r="G164" s="7">
        <f>'Correlation Matrix'!E163</f>
        <v>1.3153737807191196E-2</v>
      </c>
      <c r="H164" s="7">
        <f>'Correlation Matrix'!F163</f>
        <v>-3.59179027645984E-2</v>
      </c>
      <c r="I164" s="7">
        <f>'Correlation Matrix'!G163</f>
        <v>1.519435361384145E-3</v>
      </c>
      <c r="J164" s="7">
        <f>'Correlation Matrix'!H163</f>
        <v>2.7352782247476674E-3</v>
      </c>
    </row>
    <row r="165" spans="4:10" x14ac:dyDescent="0.2">
      <c r="D165" t="str">
        <f>'Correlation Matrix'!B164</f>
        <v>18/10/2023 16:00:00</v>
      </c>
      <c r="E165" s="7">
        <f>'Correlation Matrix'!C164</f>
        <v>-7.4223406561697352E-3</v>
      </c>
      <c r="F165" s="7">
        <f>'Correlation Matrix'!D164</f>
        <v>-2.5733315187028146E-2</v>
      </c>
      <c r="G165" s="7">
        <f>'Correlation Matrix'!E164</f>
        <v>7.9047096689607646E-3</v>
      </c>
      <c r="H165" s="7">
        <f>'Correlation Matrix'!F164</f>
        <v>7.168489478612497E-3</v>
      </c>
      <c r="I165" s="7">
        <f>'Correlation Matrix'!G164</f>
        <v>-2.1535965281827798E-2</v>
      </c>
      <c r="J165" s="7">
        <f>'Correlation Matrix'!H164</f>
        <v>-9.2617075732735164E-3</v>
      </c>
    </row>
    <row r="166" spans="4:10" x14ac:dyDescent="0.2">
      <c r="D166" t="str">
        <f>'Correlation Matrix'!B165</f>
        <v>19/10/2023 16:00:00</v>
      </c>
      <c r="E166" s="7">
        <f>'Correlation Matrix'!C165</f>
        <v>-2.1633939550734318E-3</v>
      </c>
      <c r="F166" s="7">
        <f>'Correlation Matrix'!D165</f>
        <v>2.1050177343760212E-3</v>
      </c>
      <c r="G166" s="7">
        <f>'Correlation Matrix'!E165</f>
        <v>1.0650258387918587E-3</v>
      </c>
      <c r="H166" s="7">
        <f>'Correlation Matrix'!F165</f>
        <v>-3.1748698314580416E-2</v>
      </c>
      <c r="I166" s="7">
        <f>'Correlation Matrix'!G165</f>
        <v>-1.3673588364992254E-2</v>
      </c>
      <c r="J166" s="7">
        <f>'Correlation Matrix'!H165</f>
        <v>-1.5454379471024555E-2</v>
      </c>
    </row>
    <row r="167" spans="4:10" x14ac:dyDescent="0.2">
      <c r="D167" t="str">
        <f>'Correlation Matrix'!B166</f>
        <v>20/10/2023 16:00:00</v>
      </c>
      <c r="E167" s="7">
        <f>'Correlation Matrix'!C166</f>
        <v>-1.4813384501607393E-2</v>
      </c>
      <c r="F167" s="7">
        <f>'Correlation Matrix'!D166</f>
        <v>-2.547757791592873E-2</v>
      </c>
      <c r="G167" s="7">
        <f>'Correlation Matrix'!E166</f>
        <v>-1.351492603695215E-2</v>
      </c>
      <c r="H167" s="7">
        <f>'Correlation Matrix'!F166</f>
        <v>-4.6189458562945285E-3</v>
      </c>
      <c r="I167" s="7">
        <f>'Correlation Matrix'!G166</f>
        <v>-8.9605406086489658E-3</v>
      </c>
      <c r="J167" s="7">
        <f>'Correlation Matrix'!H166</f>
        <v>-1.9347747831392446E-2</v>
      </c>
    </row>
    <row r="168" spans="4:10" x14ac:dyDescent="0.2">
      <c r="D168" t="str">
        <f>'Correlation Matrix'!B167</f>
        <v>23/10/2023 16:00:00</v>
      </c>
      <c r="E168" s="7">
        <f>'Correlation Matrix'!C167</f>
        <v>6.9388229914837116E-4</v>
      </c>
      <c r="F168" s="7">
        <f>'Correlation Matrix'!D167</f>
        <v>1.1043690679411661E-2</v>
      </c>
      <c r="G168" s="7">
        <f>'Correlation Matrix'!E167</f>
        <v>-3.7560520376500893E-2</v>
      </c>
      <c r="H168" s="7">
        <f>'Correlation Matrix'!F167</f>
        <v>-2.5001302205417155E-2</v>
      </c>
      <c r="I168" s="7">
        <f>'Correlation Matrix'!G167</f>
        <v>-1.9268832125842912E-3</v>
      </c>
      <c r="J168" s="7">
        <f>'Correlation Matrix'!H167</f>
        <v>8.9202087387984751E-5</v>
      </c>
    </row>
    <row r="169" spans="4:10" x14ac:dyDescent="0.2">
      <c r="D169" t="str">
        <f>'Correlation Matrix'!B168</f>
        <v>24/10/2023 16:00:00</v>
      </c>
      <c r="E169" s="7">
        <f>'Correlation Matrix'!C168</f>
        <v>2.5401237535023851E-3</v>
      </c>
      <c r="F169" s="7">
        <f>'Correlation Matrix'!D168</f>
        <v>1.5679217409913411E-2</v>
      </c>
      <c r="G169" s="7">
        <f>'Correlation Matrix'!E168</f>
        <v>-2.540079209288066E-2</v>
      </c>
      <c r="H169" s="7">
        <f>'Correlation Matrix'!F168</f>
        <v>2.7159465521888082E-2</v>
      </c>
      <c r="I169" s="7">
        <f>'Correlation Matrix'!G168</f>
        <v>8.4092997310713288E-3</v>
      </c>
      <c r="J169" s="7">
        <f>'Correlation Matrix'!H168</f>
        <v>1.9083536993120105E-2</v>
      </c>
    </row>
    <row r="170" spans="4:10" x14ac:dyDescent="0.2">
      <c r="D170" t="str">
        <f>'Correlation Matrix'!B169</f>
        <v>25/10/2023 16:00:00</v>
      </c>
      <c r="E170" s="7">
        <f>'Correlation Matrix'!C169</f>
        <v>-1.3583537353133628E-2</v>
      </c>
      <c r="F170" s="7">
        <f>'Correlation Matrix'!D169</f>
        <v>-5.7387218519544911E-2</v>
      </c>
      <c r="G170" s="7">
        <f>'Correlation Matrix'!E169</f>
        <v>-4.9916908972411078E-3</v>
      </c>
      <c r="H170" s="7">
        <f>'Correlation Matrix'!F169</f>
        <v>-1.8337732192740271E-2</v>
      </c>
      <c r="I170" s="7">
        <f>'Correlation Matrix'!G169</f>
        <v>-1.551951890607492E-3</v>
      </c>
      <c r="J170" s="7">
        <f>'Correlation Matrix'!H169</f>
        <v>-1.9797376587990405E-2</v>
      </c>
    </row>
    <row r="171" spans="4:10" x14ac:dyDescent="0.2">
      <c r="D171" t="str">
        <f>'Correlation Matrix'!B170</f>
        <v>26/10/2023 16:00:00</v>
      </c>
      <c r="E171" s="7">
        <f>'Correlation Matrix'!C170</f>
        <v>-2.4913268142836346E-2</v>
      </c>
      <c r="F171" s="7">
        <f>'Correlation Matrix'!D170</f>
        <v>-1.5106528978223718E-2</v>
      </c>
      <c r="G171" s="7">
        <f>'Correlation Matrix'!E170</f>
        <v>-7.2114149362541603E-3</v>
      </c>
      <c r="H171" s="7">
        <f>'Correlation Matrix'!F170</f>
        <v>-9.7445456631450322E-2</v>
      </c>
      <c r="I171" s="7">
        <f>'Correlation Matrix'!G170</f>
        <v>-5.7866721402983622E-2</v>
      </c>
      <c r="J171" s="7">
        <f>'Correlation Matrix'!H170</f>
        <v>6.1401750197929298E-3</v>
      </c>
    </row>
    <row r="172" spans="4:10" x14ac:dyDescent="0.2">
      <c r="D172" t="str">
        <f>'Correlation Matrix'!B171</f>
        <v>27/10/2023 16:00:00</v>
      </c>
      <c r="E172" s="7">
        <f>'Correlation Matrix'!C171</f>
        <v>7.937733778979876E-3</v>
      </c>
      <c r="F172" s="7">
        <f>'Correlation Matrix'!D171</f>
        <v>6.6094974201954482E-2</v>
      </c>
      <c r="G172" s="7">
        <f>'Correlation Matrix'!E171</f>
        <v>-6.9570005455761474E-2</v>
      </c>
      <c r="H172" s="7">
        <f>'Correlation Matrix'!F171</f>
        <v>1.8500013743920209E-2</v>
      </c>
      <c r="I172" s="7">
        <f>'Correlation Matrix'!G171</f>
        <v>-1.399810842432071E-3</v>
      </c>
      <c r="J172" s="7">
        <f>'Correlation Matrix'!H171</f>
        <v>-1.7360614985466861E-2</v>
      </c>
    </row>
    <row r="173" spans="4:10" x14ac:dyDescent="0.2">
      <c r="D173" t="str">
        <f>'Correlation Matrix'!B172</f>
        <v>30/10/2023 16:00:00</v>
      </c>
      <c r="E173" s="7">
        <f>'Correlation Matrix'!C172</f>
        <v>1.2230219504221885E-2</v>
      </c>
      <c r="F173" s="7">
        <f>'Correlation Matrix'!D172</f>
        <v>3.8169348315714856E-2</v>
      </c>
      <c r="G173" s="7">
        <f>'Correlation Matrix'!E172</f>
        <v>1.1981964035478564E-2</v>
      </c>
      <c r="H173" s="7">
        <f>'Correlation Matrix'!F172</f>
        <v>7.0123709558382222E-2</v>
      </c>
      <c r="I173" s="7">
        <f>'Correlation Matrix'!G172</f>
        <v>2.2648625945229903E-2</v>
      </c>
      <c r="J173" s="7">
        <f>'Correlation Matrix'!H172</f>
        <v>2.0107017597681971E-2</v>
      </c>
    </row>
    <row r="174" spans="4:10" x14ac:dyDescent="0.2">
      <c r="D174" t="str">
        <f>'Correlation Matrix'!B173</f>
        <v>31/10/2023 16:00:00</v>
      </c>
      <c r="E174" s="7">
        <f>'Correlation Matrix'!C173</f>
        <v>2.8147558606344122E-3</v>
      </c>
      <c r="F174" s="7">
        <f>'Correlation Matrix'!D173</f>
        <v>2.8592946493068388E-3</v>
      </c>
      <c r="G174" s="7">
        <f>'Correlation Matrix'!E173</f>
        <v>-2.4672755988175464E-3</v>
      </c>
      <c r="H174" s="7">
        <f>'Correlation Matrix'!F173</f>
        <v>-4.036060308735915E-2</v>
      </c>
      <c r="I174" s="7">
        <f>'Correlation Matrix'!G173</f>
        <v>1.0497311826924743E-2</v>
      </c>
      <c r="J174" s="7">
        <f>'Correlation Matrix'!H173</f>
        <v>-9.7366681735117837E-4</v>
      </c>
    </row>
    <row r="175" spans="4:10" x14ac:dyDescent="0.2">
      <c r="D175" t="str">
        <f>'Correlation Matrix'!B174</f>
        <v>01/11/2023 16:00:00</v>
      </c>
      <c r="E175" s="7">
        <f>'Correlation Matrix'!C174</f>
        <v>1.8565248657311163E-2</v>
      </c>
      <c r="F175" s="7">
        <f>'Correlation Matrix'!D174</f>
        <v>2.8955334729660023E-2</v>
      </c>
      <c r="G175" s="7">
        <f>'Correlation Matrix'!E174</f>
        <v>-1.2081193504448419E-2</v>
      </c>
      <c r="H175" s="7">
        <f>'Correlation Matrix'!F174</f>
        <v>3.8777071481714886E-2</v>
      </c>
      <c r="I175" s="7">
        <f>'Correlation Matrix'!G174</f>
        <v>3.8983302481653539E-3</v>
      </c>
      <c r="J175" s="7">
        <f>'Correlation Matrix'!H174</f>
        <v>1.6947325749818512E-2</v>
      </c>
    </row>
    <row r="176" spans="4:10" x14ac:dyDescent="0.2">
      <c r="D176" t="str">
        <f>'Correlation Matrix'!B175</f>
        <v>02/11/2023 16:00:00</v>
      </c>
      <c r="E176" s="7">
        <f>'Correlation Matrix'!C175</f>
        <v>2.0482026814284352E-2</v>
      </c>
      <c r="F176" s="7">
        <f>'Correlation Matrix'!D175</f>
        <v>7.7798770999360752E-3</v>
      </c>
      <c r="G176" s="7">
        <f>'Correlation Matrix'!E175</f>
        <v>3.2659868015712364E-2</v>
      </c>
      <c r="H176" s="7">
        <f>'Correlation Matrix'!F175</f>
        <v>1.0091539442022989E-2</v>
      </c>
      <c r="I176" s="7">
        <f>'Correlation Matrix'!G175</f>
        <v>1.280737023351493E-2</v>
      </c>
      <c r="J176" s="7">
        <f>'Correlation Matrix'!H175</f>
        <v>2.0169620135403767E-2</v>
      </c>
    </row>
    <row r="177" spans="4:10" x14ac:dyDescent="0.2">
      <c r="D177" t="str">
        <f>'Correlation Matrix'!B176</f>
        <v>03/11/2023 16:00:00</v>
      </c>
      <c r="E177" s="7">
        <f>'Correlation Matrix'!C176</f>
        <v>-5.1945235655890959E-3</v>
      </c>
      <c r="F177" s="7">
        <f>'Correlation Matrix'!D176</f>
        <v>3.8312838277419024E-3</v>
      </c>
      <c r="G177" s="7">
        <f>'Correlation Matrix'!E176</f>
        <v>-7.760608507963793E-3</v>
      </c>
      <c r="H177" s="7">
        <f>'Correlation Matrix'!F176</f>
        <v>1.9882605886568944E-2</v>
      </c>
      <c r="I177" s="7">
        <f>'Correlation Matrix'!G176</f>
        <v>8.7416327926036121E-3</v>
      </c>
      <c r="J177" s="7">
        <f>'Correlation Matrix'!H176</f>
        <v>-1.0245027789299865E-3</v>
      </c>
    </row>
    <row r="178" spans="4:10" x14ac:dyDescent="0.2">
      <c r="D178" t="str">
        <f>'Correlation Matrix'!B177</f>
        <v>06/11/2023 16:00:00</v>
      </c>
      <c r="E178" s="7">
        <f>'Correlation Matrix'!C177</f>
        <v>1.4499523438351727E-2</v>
      </c>
      <c r="F178" s="7">
        <f>'Correlation Matrix'!D177</f>
        <v>8.1914663685019023E-3</v>
      </c>
      <c r="G178" s="7">
        <f>'Correlation Matrix'!E177</f>
        <v>-4.1410737701691423E-3</v>
      </c>
      <c r="H178" s="7">
        <f>'Correlation Matrix'!F177</f>
        <v>3.6843762894154201E-3</v>
      </c>
      <c r="I178" s="7">
        <f>'Correlation Matrix'!G177</f>
        <v>2.8489659741268554E-4</v>
      </c>
      <c r="J178" s="7">
        <f>'Correlation Matrix'!H177</f>
        <v>6.3379354646036681E-2</v>
      </c>
    </row>
    <row r="179" spans="4:10" x14ac:dyDescent="0.2">
      <c r="D179" t="str">
        <f>'Correlation Matrix'!B178</f>
        <v>07/11/2023 16:00:00</v>
      </c>
      <c r="E179" s="7">
        <f>'Correlation Matrix'!C178</f>
        <v>1.4347289450206285E-2</v>
      </c>
      <c r="F179" s="7">
        <f>'Correlation Matrix'!D178</f>
        <v>2.1031045987995243E-2</v>
      </c>
      <c r="G179" s="7">
        <f>'Correlation Matrix'!E178</f>
        <v>-1.777611064026257E-2</v>
      </c>
      <c r="H179" s="7">
        <f>'Correlation Matrix'!F178</f>
        <v>-1.8404913170871554E-3</v>
      </c>
      <c r="I179" s="7">
        <f>'Correlation Matrix'!G178</f>
        <v>6.9933061808466132E-3</v>
      </c>
      <c r="J179" s="7">
        <f>'Correlation Matrix'!H178</f>
        <v>-3.9743578918609253E-2</v>
      </c>
    </row>
    <row r="180" spans="4:10" x14ac:dyDescent="0.2">
      <c r="D180" t="str">
        <f>'Correlation Matrix'!B179</f>
        <v>08/11/2023 16:00:00</v>
      </c>
      <c r="E180" s="7">
        <f>'Correlation Matrix'!C179</f>
        <v>5.8676925227720564E-3</v>
      </c>
      <c r="F180" s="7">
        <f>'Correlation Matrix'!D179</f>
        <v>-4.4243198684398065E-3</v>
      </c>
      <c r="G180" s="7">
        <f>'Correlation Matrix'!E179</f>
        <v>-1.4016477160598343E-2</v>
      </c>
      <c r="H180" s="7">
        <f>'Correlation Matrix'!F179</f>
        <v>3.6776014479770799E-3</v>
      </c>
      <c r="I180" s="7">
        <f>'Correlation Matrix'!G179</f>
        <v>2.1321148115793788E-3</v>
      </c>
      <c r="J180" s="7">
        <f>'Correlation Matrix'!H179</f>
        <v>1.0869221297834563E-2</v>
      </c>
    </row>
    <row r="181" spans="4:10" x14ac:dyDescent="0.2">
      <c r="D181" t="str">
        <f>'Correlation Matrix'!B180</f>
        <v>09/11/2023 16:00:00</v>
      </c>
      <c r="E181" s="7">
        <f>'Correlation Matrix'!C180</f>
        <v>-2.6279785176610655E-3</v>
      </c>
      <c r="F181" s="7">
        <f>'Correlation Matrix'!D180</f>
        <v>-1.0471299867295478E-2</v>
      </c>
      <c r="G181" s="7">
        <f>'Correlation Matrix'!E180</f>
        <v>-3.2355658810385734E-3</v>
      </c>
      <c r="H181" s="7">
        <f>'Correlation Matrix'!F180</f>
        <v>2.1187233219444063E-2</v>
      </c>
      <c r="I181" s="7">
        <f>'Correlation Matrix'!G180</f>
        <v>-4.4749708193215316E-3</v>
      </c>
      <c r="J181" s="7">
        <f>'Correlation Matrix'!H180</f>
        <v>-4.5490339395507211E-3</v>
      </c>
    </row>
    <row r="182" spans="4:10" x14ac:dyDescent="0.2">
      <c r="D182" t="str">
        <f>'Correlation Matrix'!B181</f>
        <v>10/11/2023 16:00:00</v>
      </c>
      <c r="E182" s="7">
        <f>'Correlation Matrix'!C181</f>
        <v>2.1638001552667766E-2</v>
      </c>
      <c r="F182" s="7">
        <f>'Correlation Matrix'!D181</f>
        <v>2.0834086902842053E-2</v>
      </c>
      <c r="G182" s="7">
        <f>'Correlation Matrix'!E181</f>
        <v>7.0904856714838135E-3</v>
      </c>
      <c r="H182" s="7">
        <f>'Correlation Matrix'!F181</f>
        <v>1.8398145063540816E-2</v>
      </c>
      <c r="I182" s="7">
        <f>'Correlation Matrix'!G181</f>
        <v>1.641266997819792E-2</v>
      </c>
      <c r="J182" s="7">
        <f>'Correlation Matrix'!H181</f>
        <v>9.4060099416237875E-3</v>
      </c>
    </row>
    <row r="183" spans="4:10" x14ac:dyDescent="0.2">
      <c r="D183" t="str">
        <f>'Correlation Matrix'!B182</f>
        <v>13/11/2023 16:00:00</v>
      </c>
      <c r="E183" s="7">
        <f>'Correlation Matrix'!C182</f>
        <v>-8.6207430439069754E-3</v>
      </c>
      <c r="F183" s="7">
        <f>'Correlation Matrix'!D182</f>
        <v>-6.7796869853788038E-3</v>
      </c>
      <c r="G183" s="7">
        <f>'Correlation Matrix'!E182</f>
        <v>7.3183808076799223E-3</v>
      </c>
      <c r="H183" s="7">
        <f>'Correlation Matrix'!F182</f>
        <v>4.1079869976950413E-3</v>
      </c>
      <c r="I183" s="7">
        <f>'Correlation Matrix'!G182</f>
        <v>-7.6071659539829567E-5</v>
      </c>
      <c r="J183" s="7">
        <f>'Correlation Matrix'!H182</f>
        <v>-4.1069449014573582E-4</v>
      </c>
    </row>
    <row r="184" spans="4:10" x14ac:dyDescent="0.2">
      <c r="D184" t="str">
        <f>'Correlation Matrix'!B183</f>
        <v>14/11/2023 16:00:00</v>
      </c>
      <c r="E184" s="7">
        <f>'Correlation Matrix'!C183</f>
        <v>1.4184634991956381E-2</v>
      </c>
      <c r="F184" s="7">
        <f>'Correlation Matrix'!D183</f>
        <v>2.2262440280529972E-2</v>
      </c>
      <c r="G184" s="7">
        <f>'Correlation Matrix'!E183</f>
        <v>7.2652109914124324E-3</v>
      </c>
      <c r="H184" s="7">
        <f>'Correlation Matrix'!F183</f>
        <v>1.5112173680133017E-2</v>
      </c>
      <c r="I184" s="7">
        <f>'Correlation Matrix'!G183</f>
        <v>8.3333815591442404E-3</v>
      </c>
      <c r="J184" s="7">
        <f>'Correlation Matrix'!H183</f>
        <v>3.8677073408677765E-2</v>
      </c>
    </row>
    <row r="185" spans="4:10" x14ac:dyDescent="0.2">
      <c r="D185" t="str">
        <f>'Correlation Matrix'!B184</f>
        <v>15/11/2023 16:00:00</v>
      </c>
      <c r="E185" s="7">
        <f>'Correlation Matrix'!C184</f>
        <v>3.0363587051535548E-3</v>
      </c>
      <c r="F185" s="7">
        <f>'Correlation Matrix'!D184</f>
        <v>-1.7993565048012639E-2</v>
      </c>
      <c r="G185" s="7">
        <f>'Correlation Matrix'!E184</f>
        <v>3.5098621765459652E-3</v>
      </c>
      <c r="H185" s="7">
        <f>'Correlation Matrix'!F184</f>
        <v>3.4552294669185778E-3</v>
      </c>
      <c r="I185" s="7">
        <f>'Correlation Matrix'!G184</f>
        <v>-2.0642440116186269E-3</v>
      </c>
      <c r="J185" s="7">
        <f>'Correlation Matrix'!H184</f>
        <v>-3.6461324276801932E-2</v>
      </c>
    </row>
    <row r="186" spans="4:10" x14ac:dyDescent="0.2">
      <c r="D186" t="str">
        <f>'Correlation Matrix'!B185</f>
        <v>16/11/2023 16:00:00</v>
      </c>
      <c r="E186" s="7">
        <f>'Correlation Matrix'!C185</f>
        <v>9.0014374597603957E-3</v>
      </c>
      <c r="F186" s="7">
        <f>'Correlation Matrix'!D185</f>
        <v>-2.5871426520079309E-3</v>
      </c>
      <c r="G186" s="7">
        <f>'Correlation Matrix'!E185</f>
        <v>-2.6382346614418802E-2</v>
      </c>
      <c r="H186" s="7">
        <f>'Correlation Matrix'!F185</f>
        <v>-2.8748023771358179E-4</v>
      </c>
      <c r="I186" s="7">
        <f>'Correlation Matrix'!G185</f>
        <v>6.8016074568022565E-4</v>
      </c>
      <c r="J186" s="7">
        <f>'Correlation Matrix'!H185</f>
        <v>-2.6266123612884245E-3</v>
      </c>
    </row>
    <row r="187" spans="4:10" x14ac:dyDescent="0.2">
      <c r="D187" t="str">
        <f>'Correlation Matrix'!B186</f>
        <v>17/11/2023 16:00:00</v>
      </c>
      <c r="E187" s="7">
        <f>'Correlation Matrix'!C186</f>
        <v>-1.0542962582250905E-4</v>
      </c>
      <c r="F187" s="7">
        <f>'Correlation Matrix'!D186</f>
        <v>1.6319239982157407E-2</v>
      </c>
      <c r="G187" s="7">
        <f>'Correlation Matrix'!E186</f>
        <v>1.8796626493160506E-2</v>
      </c>
      <c r="H187" s="7">
        <f>'Correlation Matrix'!F186</f>
        <v>1.3139292141841803E-2</v>
      </c>
      <c r="I187" s="7">
        <f>'Correlation Matrix'!G186</f>
        <v>8.0261278613221361E-3</v>
      </c>
      <c r="J187" s="7">
        <f>'Correlation Matrix'!H186</f>
        <v>1.6436554935104483E-4</v>
      </c>
    </row>
    <row r="188" spans="4:10" x14ac:dyDescent="0.2">
      <c r="D188" t="str">
        <f>'Correlation Matrix'!B187</f>
        <v>20/11/2023 16:00:00</v>
      </c>
      <c r="E188" s="7">
        <f>'Correlation Matrix'!C187</f>
        <v>9.2355171846718407E-3</v>
      </c>
      <c r="F188" s="7">
        <f>'Correlation Matrix'!D187</f>
        <v>6.5222846298663957E-3</v>
      </c>
      <c r="G188" s="7">
        <f>'Correlation Matrix'!E187</f>
        <v>-5.5393991168591582E-4</v>
      </c>
      <c r="H188" s="7">
        <f>'Correlation Matrix'!F187</f>
        <v>1.5486723709955507E-2</v>
      </c>
      <c r="I188" s="7">
        <f>'Correlation Matrix'!G187</f>
        <v>1.0190221147788238E-2</v>
      </c>
      <c r="J188" s="7">
        <f>'Correlation Matrix'!H187</f>
        <v>4.8366696739251458E-3</v>
      </c>
    </row>
    <row r="189" spans="4:10" x14ac:dyDescent="0.2">
      <c r="D189" t="str">
        <f>'Correlation Matrix'!B188</f>
        <v>21/11/2023 16:00:00</v>
      </c>
      <c r="E189" s="7">
        <f>'Correlation Matrix'!C188</f>
        <v>-4.2398451328168225E-3</v>
      </c>
      <c r="F189" s="7">
        <f>'Correlation Matrix'!D188</f>
        <v>-1.5378022593238741E-2</v>
      </c>
      <c r="G189" s="7">
        <f>'Correlation Matrix'!E188</f>
        <v>-2.3576739303404564E-3</v>
      </c>
      <c r="H189" s="7">
        <f>'Correlation Matrix'!F188</f>
        <v>-2.3750056098115042E-2</v>
      </c>
      <c r="I189" s="7">
        <f>'Correlation Matrix'!G188</f>
        <v>1.1188412034666861E-2</v>
      </c>
      <c r="J189" s="7">
        <f>'Correlation Matrix'!H188</f>
        <v>1.879162283445401E-3</v>
      </c>
    </row>
    <row r="190" spans="4:10" x14ac:dyDescent="0.2">
      <c r="D190" t="str">
        <f>'Correlation Matrix'!B189</f>
        <v>22/11/2023 16:00:00</v>
      </c>
      <c r="E190" s="7">
        <f>'Correlation Matrix'!C189</f>
        <v>3.5083162048033414E-3</v>
      </c>
      <c r="F190" s="7">
        <f>'Correlation Matrix'!D189</f>
        <v>1.9339235258230576E-2</v>
      </c>
      <c r="G190" s="7">
        <f>'Correlation Matrix'!E189</f>
        <v>2.0113055987977576E-3</v>
      </c>
      <c r="H190" s="7">
        <f>'Correlation Matrix'!F189</f>
        <v>1.4486831966242508E-2</v>
      </c>
      <c r="I190" s="7">
        <f>'Correlation Matrix'!G189</f>
        <v>3.3688148255169212E-3</v>
      </c>
      <c r="J190" s="7">
        <f>'Correlation Matrix'!H189</f>
        <v>6.0221536167202527E-3</v>
      </c>
    </row>
    <row r="191" spans="4:10" x14ac:dyDescent="0.2">
      <c r="D191" t="str">
        <f>'Correlation Matrix'!B190</f>
        <v>24/11/2023 13:05:00</v>
      </c>
      <c r="E191" s="7">
        <f>'Correlation Matrix'!C190</f>
        <v>-7.0289840383322283E-3</v>
      </c>
      <c r="F191" s="7">
        <f>'Correlation Matrix'!D190</f>
        <v>2.0446413429564512E-4</v>
      </c>
      <c r="G191" s="7">
        <f>'Correlation Matrix'!E190</f>
        <v>3.9415049471646811E-3</v>
      </c>
      <c r="H191" s="7">
        <f>'Correlation Matrix'!F190</f>
        <v>-6.7911975780018449E-3</v>
      </c>
      <c r="I191" s="7">
        <f>'Correlation Matrix'!G190</f>
        <v>5.2744917682356791E-3</v>
      </c>
      <c r="J191" s="7">
        <f>'Correlation Matrix'!H190</f>
        <v>4.9370825871153266E-3</v>
      </c>
    </row>
    <row r="192" spans="4:10" x14ac:dyDescent="0.2">
      <c r="D192" t="str">
        <f>'Correlation Matrix'!B191</f>
        <v>27/11/2023 16:00:00</v>
      </c>
      <c r="E192" s="7">
        <f>'Correlation Matrix'!C191</f>
        <v>-9.4796720812947511E-4</v>
      </c>
      <c r="F192" s="7">
        <f>'Correlation Matrix'!D191</f>
        <v>6.7239700476683642E-3</v>
      </c>
      <c r="G192" s="7">
        <f>'Correlation Matrix'!E191</f>
        <v>-3.7336695520488379E-3</v>
      </c>
      <c r="H192" s="7">
        <f>'Correlation Matrix'!F191</f>
        <v>1.2976204643748667E-2</v>
      </c>
      <c r="I192" s="7">
        <f>'Correlation Matrix'!G191</f>
        <v>-8.5944020554015576E-3</v>
      </c>
      <c r="J192" s="7">
        <f>'Correlation Matrix'!H191</f>
        <v>9.9615219629504703E-3</v>
      </c>
    </row>
    <row r="193" spans="4:10" x14ac:dyDescent="0.2">
      <c r="D193" t="str">
        <f>'Correlation Matrix'!B192</f>
        <v>28/11/2023 16:00:00</v>
      </c>
      <c r="E193" s="7">
        <f>'Correlation Matrix'!C192</f>
        <v>3.2089246084366536E-3</v>
      </c>
      <c r="F193" s="7">
        <f>'Correlation Matrix'!D192</f>
        <v>-4.7496357439508335E-3</v>
      </c>
      <c r="G193" s="7">
        <f>'Correlation Matrix'!E192</f>
        <v>7.9346329975993075E-3</v>
      </c>
      <c r="H193" s="7">
        <f>'Correlation Matrix'!F192</f>
        <v>-6.7491819749284495E-3</v>
      </c>
      <c r="I193" s="7">
        <f>'Correlation Matrix'!G192</f>
        <v>9.7801902324774192E-5</v>
      </c>
      <c r="J193" s="7">
        <f>'Correlation Matrix'!H192</f>
        <v>-5.2093886592643381E-3</v>
      </c>
    </row>
    <row r="194" spans="4:10" x14ac:dyDescent="0.2">
      <c r="D194" t="str">
        <f>'Correlation Matrix'!B193</f>
        <v>29/11/2023 16:00:00</v>
      </c>
      <c r="E194" s="7">
        <f>'Correlation Matrix'!C193</f>
        <v>-5.4243490824511988E-3</v>
      </c>
      <c r="F194" s="7">
        <f>'Correlation Matrix'!D193</f>
        <v>-4.840643506955602E-3</v>
      </c>
      <c r="G194" s="7">
        <f>'Correlation Matrix'!E193</f>
        <v>-1.1056708590105015E-2</v>
      </c>
      <c r="H194" s="7">
        <f>'Correlation Matrix'!F193</f>
        <v>9.2684275340462838E-3</v>
      </c>
      <c r="I194" s="7">
        <f>'Correlation Matrix'!G193</f>
        <v>1.9784332870274057E-3</v>
      </c>
      <c r="J194" s="7">
        <f>'Correlation Matrix'!H193</f>
        <v>-3.1590595752341584E-2</v>
      </c>
    </row>
    <row r="195" spans="4:10" x14ac:dyDescent="0.2">
      <c r="D195" t="str">
        <f>'Correlation Matrix'!B194</f>
        <v>30/11/2023 16:00:00</v>
      </c>
      <c r="E195" s="7">
        <f>'Correlation Matrix'!C194</f>
        <v>3.0581063588208724E-3</v>
      </c>
      <c r="F195" s="7">
        <f>'Correlation Matrix'!D194</f>
        <v>-1.5731339381875487E-3</v>
      </c>
      <c r="G195" s="7">
        <f>'Correlation Matrix'!E194</f>
        <v>-2.1564475679584786E-3</v>
      </c>
      <c r="H195" s="7">
        <f>'Correlation Matrix'!F194</f>
        <v>2.0750502455841386E-2</v>
      </c>
      <c r="I195" s="7">
        <f>'Correlation Matrix'!G194</f>
        <v>9.7372225665325555E-3</v>
      </c>
      <c r="J195" s="7">
        <f>'Correlation Matrix'!H194</f>
        <v>3.8076364188409455E-3</v>
      </c>
    </row>
    <row r="196" spans="4:10" x14ac:dyDescent="0.2">
      <c r="D196" t="str">
        <f>'Correlation Matrix'!B195</f>
        <v>01/12/2023 16:00:00</v>
      </c>
      <c r="E196" s="7">
        <f>'Correlation Matrix'!C195</f>
        <v>6.7683041242681341E-3</v>
      </c>
      <c r="F196" s="7">
        <f>'Correlation Matrix'!D195</f>
        <v>6.4137774451431904E-3</v>
      </c>
      <c r="G196" s="7">
        <f>'Correlation Matrix'!E195</f>
        <v>8.3908817263874443E-3</v>
      </c>
      <c r="H196" s="7">
        <f>'Correlation Matrix'!F195</f>
        <v>1.6415872359518593E-3</v>
      </c>
      <c r="I196" s="7">
        <f>'Correlation Matrix'!G195</f>
        <v>1.2798997146821682E-3</v>
      </c>
      <c r="J196" s="7">
        <f>'Correlation Matrix'!H195</f>
        <v>-9.6298270316380677E-3</v>
      </c>
    </row>
    <row r="197" spans="4:10" x14ac:dyDescent="0.2">
      <c r="D197" t="str">
        <f>'Correlation Matrix'!B196</f>
        <v>04/12/2023 16:00:00</v>
      </c>
      <c r="E197" s="7">
        <f>'Correlation Matrix'!C196</f>
        <v>-9.5096206177151827E-3</v>
      </c>
      <c r="F197" s="7">
        <f>'Correlation Matrix'!D196</f>
        <v>-1.5006962692125331E-2</v>
      </c>
      <c r="G197" s="7">
        <f>'Correlation Matrix'!E196</f>
        <v>4.1425021304890221E-4</v>
      </c>
      <c r="H197" s="7">
        <f>'Correlation Matrix'!F196</f>
        <v>-1.9321605772124176E-2</v>
      </c>
      <c r="I197" s="7">
        <f>'Correlation Matrix'!G196</f>
        <v>-1.4904420129068088E-2</v>
      </c>
      <c r="J197" s="7">
        <f>'Correlation Matrix'!H196</f>
        <v>-8.0402443185654589E-3</v>
      </c>
    </row>
    <row r="198" spans="4:10" x14ac:dyDescent="0.2">
      <c r="D198" t="str">
        <f>'Correlation Matrix'!B197</f>
        <v>05/12/2023 16:00:00</v>
      </c>
      <c r="E198" s="7">
        <f>'Correlation Matrix'!C197</f>
        <v>2.0844427148629722E-2</v>
      </c>
      <c r="F198" s="7">
        <f>'Correlation Matrix'!D197</f>
        <v>1.398624197473987E-2</v>
      </c>
      <c r="G198" s="7">
        <f>'Correlation Matrix'!E197</f>
        <v>-1.397165882673378E-2</v>
      </c>
      <c r="H198" s="7">
        <f>'Correlation Matrix'!F197</f>
        <v>-1.488164484801369E-2</v>
      </c>
      <c r="I198" s="7">
        <f>'Correlation Matrix'!G197</f>
        <v>1.1261813852460033E-3</v>
      </c>
      <c r="J198" s="7">
        <f>'Correlation Matrix'!H197</f>
        <v>-5.1426998643254781E-3</v>
      </c>
    </row>
    <row r="199" spans="4:10" x14ac:dyDescent="0.2">
      <c r="D199" t="str">
        <f>'Correlation Matrix'!B198</f>
        <v>06/12/2023 16:00:00</v>
      </c>
      <c r="E199" s="7">
        <f>'Correlation Matrix'!C198</f>
        <v>-5.7033389419743862E-3</v>
      </c>
      <c r="F199" s="7">
        <f>'Correlation Matrix'!D198</f>
        <v>-1.6198020592740725E-2</v>
      </c>
      <c r="G199" s="7">
        <f>'Correlation Matrix'!E198</f>
        <v>-2.3126258598868089E-3</v>
      </c>
      <c r="H199" s="7">
        <f>'Correlation Matrix'!F198</f>
        <v>1.1309020147901557E-3</v>
      </c>
      <c r="I199" s="7">
        <f>'Correlation Matrix'!G198</f>
        <v>4.1266372795223695E-3</v>
      </c>
      <c r="J199" s="7">
        <f>'Correlation Matrix'!H198</f>
        <v>-4.9200188205966285E-2</v>
      </c>
    </row>
    <row r="200" spans="4:10" x14ac:dyDescent="0.2">
      <c r="D200" t="str">
        <f>'Correlation Matrix'!B199</f>
        <v>07/12/2023 16:00:00</v>
      </c>
      <c r="E200" s="7">
        <f>'Correlation Matrix'!C199</f>
        <v>1.0088292703846631E-2</v>
      </c>
      <c r="F200" s="7">
        <f>'Correlation Matrix'!D199</f>
        <v>1.6198020592740791E-2</v>
      </c>
      <c r="G200" s="7">
        <f>'Correlation Matrix'!E199</f>
        <v>-7.7206531296108527E-4</v>
      </c>
      <c r="H200" s="7">
        <f>'Correlation Matrix'!F199</f>
        <v>1.0400655947941387E-2</v>
      </c>
      <c r="I200" s="7">
        <f>'Correlation Matrix'!G199</f>
        <v>6.7271634215918885E-3</v>
      </c>
      <c r="J200" s="7">
        <f>'Correlation Matrix'!H199</f>
        <v>-1.8821132736741124E-2</v>
      </c>
    </row>
    <row r="201" spans="4:10" x14ac:dyDescent="0.2">
      <c r="D201" t="str">
        <f>'Correlation Matrix'!B200</f>
        <v>08/12/2023 16:00:00</v>
      </c>
      <c r="E201" s="7">
        <f>'Correlation Matrix'!C200</f>
        <v>7.3850276661884184E-3</v>
      </c>
      <c r="F201" s="7">
        <f>'Correlation Matrix'!D200</f>
        <v>3.6697288889624017E-3</v>
      </c>
      <c r="G201" s="7">
        <f>'Correlation Matrix'!E200</f>
        <v>1.318332489400776E-2</v>
      </c>
      <c r="H201" s="7">
        <f>'Correlation Matrix'!F200</f>
        <v>1.1676529661835638E-2</v>
      </c>
      <c r="I201" s="7">
        <f>'Correlation Matrix'!G200</f>
        <v>-2.3990996712591329E-3</v>
      </c>
      <c r="J201" s="7">
        <f>'Correlation Matrix'!H200</f>
        <v>6.1333285078864477E-3</v>
      </c>
    </row>
    <row r="202" spans="4:10" x14ac:dyDescent="0.2">
      <c r="D202" t="str">
        <f>'Correlation Matrix'!B201</f>
        <v>11/12/2023 16:00:00</v>
      </c>
      <c r="E202" s="7">
        <f>'Correlation Matrix'!C201</f>
        <v>-1.301157496572789E-2</v>
      </c>
      <c r="F202" s="7">
        <f>'Correlation Matrix'!D201</f>
        <v>-1.0432742677338593E-2</v>
      </c>
      <c r="G202" s="7">
        <f>'Correlation Matrix'!E201</f>
        <v>2.7714266095761153E-4</v>
      </c>
      <c r="H202" s="7">
        <f>'Correlation Matrix'!F201</f>
        <v>2.8339771246955497E-2</v>
      </c>
      <c r="I202" s="7">
        <f>'Correlation Matrix'!G201</f>
        <v>8.5762783027991275E-3</v>
      </c>
      <c r="J202" s="7">
        <f>'Correlation Matrix'!H201</f>
        <v>4.3462153385667605E-2</v>
      </c>
    </row>
    <row r="203" spans="4:10" x14ac:dyDescent="0.2">
      <c r="D203" t="str">
        <f>'Correlation Matrix'!B202</f>
        <v>12/12/2023 16:00:00</v>
      </c>
      <c r="E203" s="7">
        <f>'Correlation Matrix'!C202</f>
        <v>7.8888753763799828E-3</v>
      </c>
      <c r="F203" s="7">
        <f>'Correlation Matrix'!D202</f>
        <v>1.0839660282139616E-2</v>
      </c>
      <c r="G203" s="7">
        <f>'Correlation Matrix'!E202</f>
        <v>-1.2898906400238821E-2</v>
      </c>
      <c r="H203" s="7">
        <f>'Correlation Matrix'!F202</f>
        <v>7.7613128796913339E-3</v>
      </c>
      <c r="I203" s="7">
        <f>'Correlation Matrix'!G202</f>
        <v>1.2050931292182097E-2</v>
      </c>
      <c r="J203" s="7">
        <f>'Correlation Matrix'!H202</f>
        <v>-1.4394976280697301E-2</v>
      </c>
    </row>
    <row r="204" spans="4:10" x14ac:dyDescent="0.2">
      <c r="D204" t="str">
        <f>'Correlation Matrix'!B203</f>
        <v>13/12/2023 16:00:00</v>
      </c>
      <c r="E204" s="7">
        <f>'Correlation Matrix'!C203</f>
        <v>1.6553717956155536E-2</v>
      </c>
      <c r="F204" s="7">
        <f>'Correlation Matrix'!D203</f>
        <v>9.1793301124781426E-3</v>
      </c>
      <c r="G204" s="7">
        <f>'Correlation Matrix'!E203</f>
        <v>1.4698463917995638E-2</v>
      </c>
      <c r="H204" s="7">
        <f>'Correlation Matrix'!F203</f>
        <v>1.6131514692205442E-2</v>
      </c>
      <c r="I204" s="7">
        <f>'Correlation Matrix'!G203</f>
        <v>9.2971110744568767E-3</v>
      </c>
      <c r="J204" s="7">
        <f>'Correlation Matrix'!H203</f>
        <v>1.6802751113203739E-2</v>
      </c>
    </row>
    <row r="205" spans="4:10" x14ac:dyDescent="0.2">
      <c r="D205" t="str">
        <f>'Correlation Matrix'!B204</f>
        <v>14/12/2023 16:00:00</v>
      </c>
      <c r="E205" s="7">
        <f>'Correlation Matrix'!C204</f>
        <v>7.5744190254989341E-4</v>
      </c>
      <c r="F205" s="7">
        <f>'Correlation Matrix'!D204</f>
        <v>-9.5862477172790912E-3</v>
      </c>
      <c r="G205" s="7">
        <f>'Correlation Matrix'!E204</f>
        <v>3.6128054880110984E-2</v>
      </c>
      <c r="H205" s="7">
        <f>'Correlation Matrix'!F204</f>
        <v>1.4066394994183362E-2</v>
      </c>
      <c r="I205" s="7">
        <f>'Correlation Matrix'!G204</f>
        <v>-1.4515695316593195E-2</v>
      </c>
      <c r="J205" s="7">
        <f>'Correlation Matrix'!H204</f>
        <v>-7.1542778106476797E-3</v>
      </c>
    </row>
    <row r="206" spans="4:10" x14ac:dyDescent="0.2">
      <c r="D206" t="str">
        <f>'Correlation Matrix'!B205</f>
        <v>15/12/2023 16:00:00</v>
      </c>
      <c r="E206" s="7">
        <f>'Correlation Matrix'!C205</f>
        <v>-2.7294800609216695E-3</v>
      </c>
      <c r="F206" s="7">
        <f>'Correlation Matrix'!D205</f>
        <v>1.7149618332446021E-2</v>
      </c>
      <c r="G206" s="7">
        <f>'Correlation Matrix'!E205</f>
        <v>-3.875973844693072E-3</v>
      </c>
      <c r="H206" s="7">
        <f>'Correlation Matrix'!F205</f>
        <v>-9.0945150676270837E-3</v>
      </c>
      <c r="I206" s="7">
        <f>'Correlation Matrix'!G205</f>
        <v>2.389115191290021E-5</v>
      </c>
      <c r="J206" s="7">
        <f>'Correlation Matrix'!H205</f>
        <v>2.6884486676473605E-2</v>
      </c>
    </row>
    <row r="207" spans="4:10" x14ac:dyDescent="0.2">
      <c r="D207" t="str">
        <f>'Correlation Matrix'!B206</f>
        <v>18/12/2023 16:00:00</v>
      </c>
      <c r="E207" s="7">
        <f>'Correlation Matrix'!C206</f>
        <v>-8.5396747300047204E-3</v>
      </c>
      <c r="F207" s="7">
        <f>'Correlation Matrix'!D206</f>
        <v>2.6971770500094902E-2</v>
      </c>
      <c r="G207" s="7">
        <f>'Correlation Matrix'!E206</f>
        <v>2.2071373037155628E-3</v>
      </c>
      <c r="H207" s="7">
        <f>'Correlation Matrix'!F206</f>
        <v>-3.1372574751328802E-3</v>
      </c>
      <c r="I207" s="7">
        <f>'Correlation Matrix'!G206</f>
        <v>1.3902952291014993E-2</v>
      </c>
      <c r="J207" s="7">
        <f>'Correlation Matrix'!H206</f>
        <v>5.1236935407000788E-3</v>
      </c>
    </row>
    <row r="208" spans="4:10" x14ac:dyDescent="0.2">
      <c r="D208" t="str">
        <f>'Correlation Matrix'!B207</f>
        <v>19/12/2023 16:00:00</v>
      </c>
      <c r="E208" s="7">
        <f>'Correlation Matrix'!C207</f>
        <v>5.345836624347039E-3</v>
      </c>
      <c r="F208" s="7">
        <f>'Correlation Matrix'!D207</f>
        <v>-1.8190091418514135E-3</v>
      </c>
      <c r="G208" s="7">
        <f>'Correlation Matrix'!E207</f>
        <v>1.3009608682299872E-2</v>
      </c>
      <c r="H208" s="7">
        <f>'Correlation Matrix'!F207</f>
        <v>8.0845400563136667E-3</v>
      </c>
      <c r="I208" s="7">
        <f>'Correlation Matrix'!G207</f>
        <v>2.4473479682104249E-3</v>
      </c>
      <c r="J208" s="7">
        <f>'Correlation Matrix'!H207</f>
        <v>1.207492707602173E-2</v>
      </c>
    </row>
    <row r="209" spans="4:10" x14ac:dyDescent="0.2">
      <c r="D209" t="str">
        <f>'Correlation Matrix'!B208</f>
        <v>20/12/2023 16:00:00</v>
      </c>
      <c r="E209" s="7">
        <f>'Correlation Matrix'!C208</f>
        <v>-1.0771730361860072E-2</v>
      </c>
      <c r="F209" s="7">
        <f>'Correlation Matrix'!D208</f>
        <v>-1.0918352391773183E-2</v>
      </c>
      <c r="G209" s="7">
        <f>'Correlation Matrix'!E208</f>
        <v>-9.2087172328170399E-3</v>
      </c>
      <c r="H209" s="7">
        <f>'Correlation Matrix'!F208</f>
        <v>-3.032532971491218E-2</v>
      </c>
      <c r="I209" s="7">
        <f>'Correlation Matrix'!G208</f>
        <v>-1.4250110947614053E-2</v>
      </c>
      <c r="J209" s="7">
        <f>'Correlation Matrix'!H208</f>
        <v>-3.1959662300605929E-2</v>
      </c>
    </row>
    <row r="210" spans="4:10" x14ac:dyDescent="0.2">
      <c r="D210" t="str">
        <f>'Correlation Matrix'!B209</f>
        <v>21/12/2023 16:00:00</v>
      </c>
      <c r="E210" s="7">
        <f>'Correlation Matrix'!C209</f>
        <v>-7.7019849254231416E-4</v>
      </c>
      <c r="F210" s="7">
        <f>'Correlation Matrix'!D209</f>
        <v>1.124341822046545E-2</v>
      </c>
      <c r="G210" s="7">
        <f>'Correlation Matrix'!E209</f>
        <v>3.0568870162681638E-3</v>
      </c>
      <c r="H210" s="7">
        <f>'Correlation Matrix'!F209</f>
        <v>5.8243649539213051E-2</v>
      </c>
      <c r="I210" s="7">
        <f>'Correlation Matrix'!G209</f>
        <v>9.4674982574284652E-3</v>
      </c>
      <c r="J210" s="7">
        <f>'Correlation Matrix'!H209</f>
        <v>1.1048897034704899E-2</v>
      </c>
    </row>
    <row r="211" spans="4:10" x14ac:dyDescent="0.2">
      <c r="D211" t="str">
        <f>'Correlation Matrix'!B210</f>
        <v>22/12/2023 16:00:00</v>
      </c>
      <c r="E211" s="7">
        <f>'Correlation Matrix'!C210</f>
        <v>-5.5630101227769546E-3</v>
      </c>
      <c r="F211" s="7">
        <f>'Correlation Matrix'!D210</f>
        <v>-2.7338427493740899E-3</v>
      </c>
      <c r="G211" s="7">
        <f>'Correlation Matrix'!E210</f>
        <v>2.2534474010960683E-3</v>
      </c>
      <c r="H211" s="7">
        <f>'Correlation Matrix'!F210</f>
        <v>5.2903511723526551E-3</v>
      </c>
      <c r="I211" s="7">
        <f>'Correlation Matrix'!G210</f>
        <v>1.5574489308129401E-3</v>
      </c>
      <c r="J211" s="7">
        <f>'Correlation Matrix'!H210</f>
        <v>-2.5510714027724125E-2</v>
      </c>
    </row>
    <row r="212" spans="4:10" x14ac:dyDescent="0.2">
      <c r="D212" t="str">
        <f>'Correlation Matrix'!B211</f>
        <v>26/12/2023 16:00:00</v>
      </c>
      <c r="E212" s="7">
        <f>'Correlation Matrix'!C211</f>
        <v>-2.8449521322311392E-3</v>
      </c>
      <c r="F212" s="7">
        <f>'Correlation Matrix'!D211</f>
        <v>-6.5182674468201735E-5</v>
      </c>
      <c r="G212" s="7">
        <f>'Correlation Matrix'!E211</f>
        <v>8.9633500650770775E-3</v>
      </c>
      <c r="H212" s="7">
        <f>'Correlation Matrix'!F211</f>
        <v>2.0080328032456131E-3</v>
      </c>
      <c r="I212" s="7">
        <f>'Correlation Matrix'!G211</f>
        <v>-1.0144261695381386E-3</v>
      </c>
      <c r="J212" s="7">
        <f>'Correlation Matrix'!H211</f>
        <v>1.9236316641802354E-2</v>
      </c>
    </row>
    <row r="213" spans="4:10" x14ac:dyDescent="0.2">
      <c r="D213" t="str">
        <f>'Correlation Matrix'!B212</f>
        <v>27/12/2023 16:00:00</v>
      </c>
      <c r="E213" s="7">
        <f>'Correlation Matrix'!C212</f>
        <v>5.1786640204498299E-4</v>
      </c>
      <c r="F213" s="7">
        <f>'Correlation Matrix'!D212</f>
        <v>-4.5639772593363725E-4</v>
      </c>
      <c r="G213" s="7">
        <f>'Correlation Matrix'!E212</f>
        <v>-3.2860176781869298E-3</v>
      </c>
      <c r="H213" s="7">
        <f>'Correlation Matrix'!F212</f>
        <v>-6.5409038232327847E-3</v>
      </c>
      <c r="I213" s="7">
        <f>'Correlation Matrix'!G212</f>
        <v>1.6273012800639627E-3</v>
      </c>
      <c r="J213" s="7">
        <f>'Correlation Matrix'!H212</f>
        <v>-1.2766502436098533E-3</v>
      </c>
    </row>
    <row r="214" spans="4:10" x14ac:dyDescent="0.2">
      <c r="D214" t="str">
        <f>'Correlation Matrix'!B213</f>
        <v>28/12/2023 16:00:00</v>
      </c>
      <c r="E214" s="7">
        <f>'Correlation Matrix'!C213</f>
        <v>2.2237746086522891E-3</v>
      </c>
      <c r="F214" s="7">
        <f>'Correlation Matrix'!D213</f>
        <v>2.6082420596480104E-4</v>
      </c>
      <c r="G214" s="7">
        <f>'Correlation Matrix'!E213</f>
        <v>-1.4187456215266951E-2</v>
      </c>
      <c r="H214" s="7">
        <f>'Correlation Matrix'!F213</f>
        <v>9.7953815987387328E-3</v>
      </c>
      <c r="I214" s="7">
        <f>'Correlation Matrix'!G213</f>
        <v>4.608086397456009E-3</v>
      </c>
      <c r="J214" s="7">
        <f>'Correlation Matrix'!H213</f>
        <v>-2.643586581993926E-3</v>
      </c>
    </row>
    <row r="215" spans="4:10" x14ac:dyDescent="0.2">
      <c r="D215" t="str">
        <f>'Correlation Matrix'!B214</f>
        <v>29/12/2023 16:00:00</v>
      </c>
      <c r="E215" s="7">
        <f>'Correlation Matrix'!C214</f>
        <v>-5.4388779796984039E-3</v>
      </c>
      <c r="F215" s="7">
        <f>'Correlation Matrix'!D214</f>
        <v>-9.4327962616376458E-3</v>
      </c>
      <c r="G215" s="7">
        <f>'Correlation Matrix'!E214</f>
        <v>-4.0812286936843115E-3</v>
      </c>
      <c r="H215" s="7">
        <f>'Correlation Matrix'!F214</f>
        <v>-1.0805482694723992E-2</v>
      </c>
      <c r="I215" s="7">
        <f>'Correlation Matrix'!G214</f>
        <v>4.4557532718953678E-4</v>
      </c>
      <c r="J215" s="7">
        <f>'Correlation Matrix'!H214</f>
        <v>-1.8803424343669317E-3</v>
      </c>
    </row>
    <row r="216" spans="4:10" x14ac:dyDescent="0.2">
      <c r="D216" t="str">
        <f>'Correlation Matrix'!B215</f>
        <v>02/01/2024 16:00:00</v>
      </c>
      <c r="E216" s="7">
        <f>'Correlation Matrix'!C215</f>
        <v>-3.6442671368269126E-2</v>
      </c>
      <c r="F216" s="7">
        <f>'Correlation Matrix'!D215</f>
        <v>-1.3317187568263713E-2</v>
      </c>
      <c r="G216" s="7">
        <f>'Correlation Matrix'!E215</f>
        <v>2.1430493066630207E-3</v>
      </c>
      <c r="H216" s="7">
        <f>'Correlation Matrix'!F215</f>
        <v>-2.9225356072327888E-2</v>
      </c>
      <c r="I216" s="7">
        <f>'Correlation Matrix'!G215</f>
        <v>-1.0891196765450325E-2</v>
      </c>
      <c r="J216" s="7">
        <f>'Correlation Matrix'!H215</f>
        <v>-1.4129639742921038E-2</v>
      </c>
    </row>
    <row r="217" spans="4:10" x14ac:dyDescent="0.2">
      <c r="D217" t="str">
        <f>'Correlation Matrix'!B216</f>
        <v>03/01/2024 16:00:00</v>
      </c>
      <c r="E217" s="7">
        <f>'Correlation Matrix'!C216</f>
        <v>-7.5157833035290516E-3</v>
      </c>
      <c r="F217" s="7">
        <f>'Correlation Matrix'!D216</f>
        <v>-9.7856008749074973E-3</v>
      </c>
      <c r="G217" s="7">
        <f>'Correlation Matrix'!E216</f>
        <v>1.8886615531326652E-2</v>
      </c>
      <c r="H217" s="7">
        <f>'Correlation Matrix'!F216</f>
        <v>-1.0197499794396872E-2</v>
      </c>
      <c r="I217" s="7">
        <f>'Correlation Matrix'!G216</f>
        <v>-7.4227733574895281E-3</v>
      </c>
      <c r="J217" s="7">
        <f>'Correlation Matrix'!H216</f>
        <v>5.1925690016273538E-3</v>
      </c>
    </row>
    <row r="218" spans="4:10" x14ac:dyDescent="0.2">
      <c r="D218" t="str">
        <f>'Correlation Matrix'!B217</f>
        <v>04/01/2024 16:00:00</v>
      </c>
      <c r="E218" s="7">
        <f>'Correlation Matrix'!C217</f>
        <v>-1.2781471795321235E-2</v>
      </c>
      <c r="F218" s="7">
        <f>'Correlation Matrix'!D217</f>
        <v>-2.6619098311553353E-2</v>
      </c>
      <c r="G218" s="7">
        <f>'Correlation Matrix'!E217</f>
        <v>-1.1023577751061142E-2</v>
      </c>
      <c r="H218" s="7">
        <f>'Correlation Matrix'!F217</f>
        <v>-6.3274664048532736E-3</v>
      </c>
      <c r="I218" s="7">
        <f>'Correlation Matrix'!G217</f>
        <v>2.3850990389441052E-3</v>
      </c>
      <c r="J218" s="7">
        <f>'Correlation Matrix'!H217</f>
        <v>-4.238577341746254E-3</v>
      </c>
    </row>
    <row r="219" spans="4:10" x14ac:dyDescent="0.2">
      <c r="D219" t="str">
        <f>'Correlation Matrix'!B218</f>
        <v>05/01/2024 16:00:00</v>
      </c>
      <c r="E219" s="7">
        <f>'Correlation Matrix'!C218</f>
        <v>-4.0210470329829356E-3</v>
      </c>
      <c r="F219" s="7">
        <f>'Correlation Matrix'!D218</f>
        <v>4.6237272257840115E-3</v>
      </c>
      <c r="G219" s="7">
        <f>'Correlation Matrix'!E218</f>
        <v>-1.7272308818090788E-3</v>
      </c>
      <c r="H219" s="7">
        <f>'Correlation Matrix'!F218</f>
        <v>5.2882074209620951E-4</v>
      </c>
      <c r="I219" s="7">
        <f>'Correlation Matrix'!G218</f>
        <v>-8.3413772874733351E-4</v>
      </c>
      <c r="J219" s="7">
        <f>'Correlation Matrix'!H218</f>
        <v>7.5993457253885153E-3</v>
      </c>
    </row>
    <row r="220" spans="4:10" x14ac:dyDescent="0.2">
      <c r="D220" t="str">
        <f>'Correlation Matrix'!B219</f>
        <v>08/01/2024 16:00:00</v>
      </c>
      <c r="E220" s="7">
        <f>'Correlation Matrix'!C219</f>
        <v>2.3887267642401212E-2</v>
      </c>
      <c r="F220" s="7">
        <f>'Correlation Matrix'!D219</f>
        <v>2.6229675224557696E-2</v>
      </c>
      <c r="G220" s="7">
        <f>'Correlation Matrix'!E219</f>
        <v>-6.0020186849983588E-3</v>
      </c>
      <c r="H220" s="7">
        <f>'Correlation Matrix'!F219</f>
        <v>2.9035258619302547E-3</v>
      </c>
      <c r="I220" s="7">
        <f>'Correlation Matrix'!G219</f>
        <v>6.0851150450085805E-3</v>
      </c>
      <c r="J220" s="7">
        <f>'Correlation Matrix'!H219</f>
        <v>6.773292924647515E-3</v>
      </c>
    </row>
    <row r="221" spans="4:10" x14ac:dyDescent="0.2">
      <c r="D221" t="str">
        <f>'Correlation Matrix'!B220</f>
        <v>09/01/2024 16:00:00</v>
      </c>
      <c r="E221" s="7">
        <f>'Correlation Matrix'!C220</f>
        <v>-2.2659842444777943E-3</v>
      </c>
      <c r="F221" s="7">
        <f>'Correlation Matrix'!D220</f>
        <v>1.5109949003781181E-2</v>
      </c>
      <c r="G221" s="7">
        <f>'Correlation Matrix'!E220</f>
        <v>-2.574667962958202E-2</v>
      </c>
      <c r="H221" s="7">
        <f>'Correlation Matrix'!F220</f>
        <v>-1.5405351146226242E-2</v>
      </c>
      <c r="I221" s="7">
        <f>'Correlation Matrix'!G220</f>
        <v>1.4681856339744984E-3</v>
      </c>
      <c r="J221" s="7">
        <f>'Correlation Matrix'!H220</f>
        <v>-4.6248797749893064E-3</v>
      </c>
    </row>
    <row r="222" spans="4:10" x14ac:dyDescent="0.2">
      <c r="D222" t="str">
        <f>'Correlation Matrix'!B221</f>
        <v>10/01/2024 16:00:00</v>
      </c>
      <c r="E222" s="7">
        <f>'Correlation Matrix'!C221</f>
        <v>5.6553620688958323E-3</v>
      </c>
      <c r="F222" s="7">
        <f>'Correlation Matrix'!D221</f>
        <v>1.5470646150034186E-2</v>
      </c>
      <c r="G222" s="7">
        <f>'Correlation Matrix'!E221</f>
        <v>-8.270205648672169E-3</v>
      </c>
      <c r="H222" s="7">
        <f>'Correlation Matrix'!F221</f>
        <v>2.1711204936959737E-2</v>
      </c>
      <c r="I222" s="7">
        <f>'Correlation Matrix'!G221</f>
        <v>1.3327732624719129E-2</v>
      </c>
      <c r="J222" s="7">
        <f>'Correlation Matrix'!H221</f>
        <v>-5.5091815333003849E-3</v>
      </c>
    </row>
    <row r="223" spans="4:10" x14ac:dyDescent="0.2">
      <c r="D223" t="str">
        <f>'Correlation Matrix'!B222</f>
        <v>11/01/2024 16:00:00</v>
      </c>
      <c r="E223" s="7">
        <f>'Correlation Matrix'!C222</f>
        <v>-3.2277181177477222E-3</v>
      </c>
      <c r="F223" s="7">
        <f>'Correlation Matrix'!D222</f>
        <v>9.3879165412953693E-3</v>
      </c>
      <c r="G223" s="7">
        <f>'Correlation Matrix'!E222</f>
        <v>5.3834073004962622E-3</v>
      </c>
      <c r="H223" s="7">
        <f>'Correlation Matrix'!F222</f>
        <v>1.8317419749432245E-3</v>
      </c>
      <c r="I223" s="7">
        <f>'Correlation Matrix'!G222</f>
        <v>-3.6257773729713489E-3</v>
      </c>
      <c r="J223" s="7">
        <f>'Correlation Matrix'!H222</f>
        <v>-2.5705209685954449E-2</v>
      </c>
    </row>
    <row r="224" spans="4:10" x14ac:dyDescent="0.2">
      <c r="D224" t="str">
        <f>'Correlation Matrix'!B223</f>
        <v>12/01/2024 16:00:00</v>
      </c>
      <c r="E224" s="7">
        <f>'Correlation Matrix'!C223</f>
        <v>1.7765340733330659E-3</v>
      </c>
      <c r="F224" s="7">
        <f>'Correlation Matrix'!D223</f>
        <v>-3.6152395734745067E-3</v>
      </c>
      <c r="G224" s="7">
        <f>'Correlation Matrix'!E223</f>
        <v>1.3604721885087732E-2</v>
      </c>
      <c r="H224" s="7">
        <f>'Correlation Matrix'!F223</f>
        <v>-1.1834457647002909E-2</v>
      </c>
      <c r="I224" s="7">
        <f>'Correlation Matrix'!G223</f>
        <v>5.5619315637749451E-3</v>
      </c>
      <c r="J224" s="7">
        <f>'Correlation Matrix'!H223</f>
        <v>0</v>
      </c>
    </row>
    <row r="225" spans="4:10" x14ac:dyDescent="0.2">
      <c r="D225" t="str">
        <f>'Correlation Matrix'!B224</f>
        <v>16/01/2024 16:00:00</v>
      </c>
      <c r="E225" s="7">
        <f>'Correlation Matrix'!C224</f>
        <v>-1.2393610132458198E-2</v>
      </c>
      <c r="F225" s="7">
        <f>'Correlation Matrix'!D224</f>
        <v>-9.4873672832349407E-3</v>
      </c>
      <c r="G225" s="7">
        <f>'Correlation Matrix'!E224</f>
        <v>-2.4609435496955601E-2</v>
      </c>
      <c r="H225" s="7">
        <f>'Correlation Matrix'!F224</f>
        <v>4.3485111939738891E-2</v>
      </c>
      <c r="I225" s="7">
        <f>'Correlation Matrix'!G224</f>
        <v>-1.7493735874260057E-3</v>
      </c>
      <c r="J225" s="7">
        <f>'Correlation Matrix'!H224</f>
        <v>-9.7900390331540424E-3</v>
      </c>
    </row>
    <row r="226" spans="4:10" x14ac:dyDescent="0.2">
      <c r="D226" t="str">
        <f>'Correlation Matrix'!B225</f>
        <v>17/01/2024 16:00:00</v>
      </c>
      <c r="E226" s="7">
        <f>'Correlation Matrix'!C225</f>
        <v>-5.186875214289937E-3</v>
      </c>
      <c r="F226" s="7">
        <f>'Correlation Matrix'!D225</f>
        <v>-9.512322849092281E-3</v>
      </c>
      <c r="G226" s="7">
        <f>'Correlation Matrix'!E225</f>
        <v>-3.9747620406514637E-3</v>
      </c>
      <c r="H226" s="7">
        <f>'Correlation Matrix'!F225</f>
        <v>1.7714796483820209E-3</v>
      </c>
      <c r="I226" s="7">
        <f>'Correlation Matrix'!G225</f>
        <v>-2.1734820480078867E-3</v>
      </c>
      <c r="J226" s="7">
        <f>'Correlation Matrix'!H225</f>
        <v>9.8332819794901493E-4</v>
      </c>
    </row>
    <row r="227" spans="4:10" x14ac:dyDescent="0.2">
      <c r="D227" t="str">
        <f>'Correlation Matrix'!B226</f>
        <v>18/01/2024 16:00:00</v>
      </c>
      <c r="E227" s="7">
        <f>'Correlation Matrix'!C226</f>
        <v>3.2051436040834928E-2</v>
      </c>
      <c r="F227" s="7">
        <f>'Correlation Matrix'!D226</f>
        <v>1.1729763267250537E-2</v>
      </c>
      <c r="G227" s="7">
        <f>'Correlation Matrix'!E226</f>
        <v>-9.1247913246131507E-3</v>
      </c>
      <c r="H227" s="7">
        <f>'Correlation Matrix'!F226</f>
        <v>2.3242330765547149E-2</v>
      </c>
      <c r="I227" s="7">
        <f>'Correlation Matrix'!G226</f>
        <v>7.6910906542631422E-3</v>
      </c>
      <c r="J227" s="7">
        <f>'Correlation Matrix'!H226</f>
        <v>-4.5672402860006314E-3</v>
      </c>
    </row>
    <row r="228" spans="4:10" x14ac:dyDescent="0.2">
      <c r="D228" t="str">
        <f>'Correlation Matrix'!B227</f>
        <v>19/01/2024 16:00:00</v>
      </c>
      <c r="E228" s="7">
        <f>'Correlation Matrix'!C227</f>
        <v>1.5413651116775463E-2</v>
      </c>
      <c r="F228" s="7">
        <f>'Correlation Matrix'!D227</f>
        <v>1.1915695964249537E-2</v>
      </c>
      <c r="G228" s="7">
        <f>'Correlation Matrix'!E227</f>
        <v>2.9571238897438627E-3</v>
      </c>
      <c r="H228" s="7">
        <f>'Correlation Matrix'!F227</f>
        <v>2.2472855852058576E-2</v>
      </c>
      <c r="I228" s="7">
        <f>'Correlation Matrix'!G227</f>
        <v>1.3971408820317615E-2</v>
      </c>
      <c r="J228" s="7">
        <f>'Correlation Matrix'!H227</f>
        <v>2.6920956327350518E-2</v>
      </c>
    </row>
    <row r="229" spans="4:10" x14ac:dyDescent="0.2">
      <c r="D229" t="str">
        <f>'Correlation Matrix'!B228</f>
        <v>22/01/2024 16:00:00</v>
      </c>
      <c r="E229" s="7">
        <f>'Correlation Matrix'!C228</f>
        <v>1.2089912468505099E-2</v>
      </c>
      <c r="F229" s="7">
        <f>'Correlation Matrix'!D228</f>
        <v>-3.6115091491882765E-3</v>
      </c>
      <c r="G229" s="7">
        <f>'Correlation Matrix'!E228</f>
        <v>1.7560500421030297E-3</v>
      </c>
      <c r="H229" s="7">
        <f>'Correlation Matrix'!F228</f>
        <v>3.9777971456919033E-2</v>
      </c>
      <c r="I229" s="7">
        <f>'Correlation Matrix'!G228</f>
        <v>6.7767477810416529E-3</v>
      </c>
      <c r="J229" s="7">
        <f>'Correlation Matrix'!H228</f>
        <v>2.3829151336513112E-2</v>
      </c>
    </row>
    <row r="230" spans="4:10" x14ac:dyDescent="0.2">
      <c r="D230" t="str">
        <f>'Correlation Matrix'!B229</f>
        <v>23/01/2024 16:00:00</v>
      </c>
      <c r="E230" s="7">
        <f>'Correlation Matrix'!C229</f>
        <v>6.6312217704013977E-3</v>
      </c>
      <c r="F230" s="7">
        <f>'Correlation Matrix'!D229</f>
        <v>7.9794503178540824E-3</v>
      </c>
      <c r="G230" s="7">
        <f>'Correlation Matrix'!E229</f>
        <v>-2.8111621577135192E-3</v>
      </c>
      <c r="H230" s="7">
        <f>'Correlation Matrix'!F229</f>
        <v>1.2915308676682353E-2</v>
      </c>
      <c r="I230" s="7">
        <f>'Correlation Matrix'!G229</f>
        <v>-2.2538170745341531E-3</v>
      </c>
      <c r="J230" s="7">
        <f>'Correlation Matrix'!H229</f>
        <v>1.2547854333325064E-2</v>
      </c>
    </row>
    <row r="231" spans="4:10" x14ac:dyDescent="0.2">
      <c r="D231" t="str">
        <f>'Correlation Matrix'!B230</f>
        <v>24/01/2024 16:00:00</v>
      </c>
      <c r="E231" s="7">
        <f>'Correlation Matrix'!C230</f>
        <v>-3.4900466548141206E-3</v>
      </c>
      <c r="F231" s="7">
        <f>'Correlation Matrix'!D230</f>
        <v>5.433232707981731E-3</v>
      </c>
      <c r="G231" s="7">
        <f>'Correlation Matrix'!E230</f>
        <v>1.9721206376892536E-2</v>
      </c>
      <c r="H231" s="7">
        <f>'Correlation Matrix'!F230</f>
        <v>5.0285820248721158E-3</v>
      </c>
      <c r="I231" s="7">
        <f>'Correlation Matrix'!G230</f>
        <v>-1.3675837096514362E-4</v>
      </c>
      <c r="J231" s="7">
        <f>'Correlation Matrix'!H230</f>
        <v>-2.5773742761103585E-2</v>
      </c>
    </row>
    <row r="232" spans="4:10" x14ac:dyDescent="0.2">
      <c r="D232" t="str">
        <f>'Correlation Matrix'!B231</f>
        <v>25/01/2024 16:00:00</v>
      </c>
      <c r="E232" s="7">
        <f>'Correlation Matrix'!C231</f>
        <v>-1.6980990521387232E-3</v>
      </c>
      <c r="F232" s="7">
        <f>'Correlation Matrix'!D231</f>
        <v>5.5940645531734941E-3</v>
      </c>
      <c r="G232" s="7">
        <f>'Correlation Matrix'!E231</f>
        <v>2.4874361622385047E-2</v>
      </c>
      <c r="H232" s="7">
        <f>'Correlation Matrix'!F231</f>
        <v>3.8904973530598352E-2</v>
      </c>
      <c r="I232" s="7">
        <f>'Correlation Matrix'!G231</f>
        <v>-4.3403837414729635E-3</v>
      </c>
      <c r="J232" s="7">
        <f>'Correlation Matrix'!H231</f>
        <v>4.13232953198698E-2</v>
      </c>
    </row>
    <row r="233" spans="4:10" x14ac:dyDescent="0.2">
      <c r="D233" t="str">
        <f>'Correlation Matrix'!B232</f>
        <v>26/01/2024 16:00:00</v>
      </c>
      <c r="E233" s="7">
        <f>'Correlation Matrix'!C232</f>
        <v>-9.0535810732438726E-3</v>
      </c>
      <c r="F233" s="7">
        <f>'Correlation Matrix'!D232</f>
        <v>8.6471331243943191E-3</v>
      </c>
      <c r="G233" s="7">
        <f>'Correlation Matrix'!E232</f>
        <v>3.8292344663871593E-3</v>
      </c>
      <c r="H233" s="7">
        <f>'Correlation Matrix'!F232</f>
        <v>-3.5490835697340441E-2</v>
      </c>
      <c r="I233" s="7">
        <f>'Correlation Matrix'!G232</f>
        <v>3.9528000926507215E-3</v>
      </c>
      <c r="J233" s="7">
        <f>'Correlation Matrix'!H232</f>
        <v>5.954860041520277E-3</v>
      </c>
    </row>
    <row r="234" spans="4:10" x14ac:dyDescent="0.2">
      <c r="D234" t="str">
        <f>'Correlation Matrix'!B233</f>
        <v>29/01/2024 16:00:00</v>
      </c>
      <c r="E234" s="7">
        <f>'Correlation Matrix'!C233</f>
        <v>-3.5923506028184725E-3</v>
      </c>
      <c r="F234" s="7">
        <f>'Correlation Matrix'!D233</f>
        <v>1.3359334711159172E-2</v>
      </c>
      <c r="G234" s="7">
        <f>'Correlation Matrix'!E233</f>
        <v>-4.0238750459097391E-4</v>
      </c>
      <c r="H234" s="7">
        <f>'Correlation Matrix'!F233</f>
        <v>2.579485845846128E-2</v>
      </c>
      <c r="I234" s="7">
        <f>'Correlation Matrix'!G233</f>
        <v>4.6638161682279562E-3</v>
      </c>
      <c r="J234" s="7">
        <f>'Correlation Matrix'!H233</f>
        <v>-2.1462778587392072E-3</v>
      </c>
    </row>
    <row r="235" spans="4:10" x14ac:dyDescent="0.2">
      <c r="D235" t="str">
        <f>'Correlation Matrix'!B234</f>
        <v>30/01/2024 16:00:00</v>
      </c>
      <c r="E235" s="7">
        <f>'Correlation Matrix'!C234</f>
        <v>-1.9433426174370286E-2</v>
      </c>
      <c r="F235" s="7">
        <f>'Correlation Matrix'!D234</f>
        <v>-1.4113767036644445E-2</v>
      </c>
      <c r="G235" s="7">
        <f>'Correlation Matrix'!E234</f>
        <v>6.951899655762415E-3</v>
      </c>
      <c r="H235" s="7">
        <f>'Correlation Matrix'!F234</f>
        <v>-2.761428129377301E-2</v>
      </c>
      <c r="I235" s="7">
        <f>'Correlation Matrix'!G234</f>
        <v>1.0409116642630617E-2</v>
      </c>
      <c r="J235" s="7">
        <f>'Correlation Matrix'!H234</f>
        <v>7.1637673075469989E-3</v>
      </c>
    </row>
    <row r="236" spans="4:10" x14ac:dyDescent="0.2">
      <c r="D236" t="str">
        <f>'Correlation Matrix'!B235</f>
        <v>31/01/2024 16:00:00</v>
      </c>
      <c r="E236" s="7">
        <f>'Correlation Matrix'!C235</f>
        <v>-1.9547395033436211E-2</v>
      </c>
      <c r="F236" s="7">
        <f>'Correlation Matrix'!D235</f>
        <v>-2.4189594471113258E-2</v>
      </c>
      <c r="G236" s="7">
        <f>'Correlation Matrix'!E235</f>
        <v>-1.8081487405091693E-2</v>
      </c>
      <c r="H236" s="7">
        <f>'Correlation Matrix'!F235</f>
        <v>-1.5137903750894703E-2</v>
      </c>
      <c r="I236" s="7">
        <f>'Correlation Matrix'!G235</f>
        <v>9.03384869629811E-3</v>
      </c>
      <c r="J236" s="7">
        <f>'Correlation Matrix'!H235</f>
        <v>9.8409061574821692E-4</v>
      </c>
    </row>
    <row r="237" spans="4:10" x14ac:dyDescent="0.2">
      <c r="D237" t="str">
        <f>'Correlation Matrix'!B236</f>
        <v>01/02/2024 16:00:00</v>
      </c>
      <c r="E237" s="7">
        <f>'Correlation Matrix'!C236</f>
        <v>1.3252362242316237E-2</v>
      </c>
      <c r="F237" s="7">
        <f>'Correlation Matrix'!D236</f>
        <v>2.5949052006822602E-2</v>
      </c>
      <c r="G237" s="7">
        <f>'Correlation Matrix'!E236</f>
        <v>3.1152673169492786E-3</v>
      </c>
      <c r="H237" s="7">
        <f>'Correlation Matrix'!F236</f>
        <v>2.7694455734659294E-3</v>
      </c>
      <c r="I237" s="7">
        <f>'Correlation Matrix'!G236</f>
        <v>2.5689486115310869E-2</v>
      </c>
      <c r="J237" s="7">
        <f>'Correlation Matrix'!H236</f>
        <v>4.5114408261342782E-2</v>
      </c>
    </row>
    <row r="238" spans="4:10" x14ac:dyDescent="0.2">
      <c r="D238" t="str">
        <f>'Correlation Matrix'!B237</f>
        <v>02/02/2024 16:00:00</v>
      </c>
      <c r="E238" s="7">
        <f>'Correlation Matrix'!C237</f>
        <v>-5.4197766215485846E-3</v>
      </c>
      <c r="F238" s="7">
        <f>'Correlation Matrix'!D237</f>
        <v>7.5725555317934762E-2</v>
      </c>
      <c r="G238" s="7">
        <f>'Correlation Matrix'!E237</f>
        <v>2.8989468809216601E-2</v>
      </c>
      <c r="H238" s="7">
        <f>'Correlation Matrix'!F237</f>
        <v>1.3051129725161391E-2</v>
      </c>
      <c r="I238" s="7">
        <f>'Correlation Matrix'!G237</f>
        <v>-7.3792732594372664E-4</v>
      </c>
      <c r="J238" s="7">
        <f>'Correlation Matrix'!H237</f>
        <v>1.6165736357982404E-2</v>
      </c>
    </row>
    <row r="239" spans="4:10" x14ac:dyDescent="0.2">
      <c r="D239" t="str">
        <f>'Correlation Matrix'!B238</f>
        <v>05/02/2024 16:00:00</v>
      </c>
      <c r="E239" s="7">
        <f>'Correlation Matrix'!C238</f>
        <v>9.7984881619042011E-3</v>
      </c>
      <c r="F239" s="7">
        <f>'Correlation Matrix'!D238</f>
        <v>-8.7689092231310918E-3</v>
      </c>
      <c r="G239" s="7">
        <f>'Correlation Matrix'!E238</f>
        <v>5.9099716071565997E-4</v>
      </c>
      <c r="H239" s="7">
        <f>'Correlation Matrix'!F238</f>
        <v>5.4446595482317639E-3</v>
      </c>
      <c r="I239" s="7">
        <f>'Correlation Matrix'!G238</f>
        <v>-8.3284759864228168E-3</v>
      </c>
      <c r="J239" s="7">
        <f>'Correlation Matrix'!H238</f>
        <v>-2.0877910317212405E-2</v>
      </c>
    </row>
    <row r="240" spans="4:10" x14ac:dyDescent="0.2">
      <c r="D240" t="str">
        <f>'Correlation Matrix'!B239</f>
        <v>06/02/2024 16:00:00</v>
      </c>
      <c r="E240" s="7">
        <f>'Correlation Matrix'!C239</f>
        <v>8.5946733101117737E-3</v>
      </c>
      <c r="F240" s="7">
        <f>'Correlation Matrix'!D239</f>
        <v>-6.8344106240270531E-3</v>
      </c>
      <c r="G240" s="7">
        <f>'Correlation Matrix'!E239</f>
        <v>1.312852831082828E-4</v>
      </c>
      <c r="H240" s="7">
        <f>'Correlation Matrix'!F239</f>
        <v>-4.5259109168143617E-4</v>
      </c>
      <c r="I240" s="7">
        <f>'Correlation Matrix'!G239</f>
        <v>8.1547668619141572E-3</v>
      </c>
      <c r="J240" s="7">
        <f>'Correlation Matrix'!H239</f>
        <v>3.0850377130209748E-2</v>
      </c>
    </row>
    <row r="241" spans="4:10" x14ac:dyDescent="0.2">
      <c r="D241" t="str">
        <f>'Correlation Matrix'!B240</f>
        <v>07/02/2024 16:00:00</v>
      </c>
      <c r="E241" s="7">
        <f>'Correlation Matrix'!C240</f>
        <v>5.8091945337303437E-4</v>
      </c>
      <c r="F241" s="7">
        <f>'Correlation Matrix'!D240</f>
        <v>8.1253390981054583E-3</v>
      </c>
      <c r="G241" s="7">
        <f>'Correlation Matrix'!E240</f>
        <v>-1.4450869566806853E-3</v>
      </c>
      <c r="H241" s="7">
        <f>'Correlation Matrix'!F240</f>
        <v>-8.8667171786641491E-3</v>
      </c>
      <c r="I241" s="7">
        <f>'Correlation Matrix'!G240</f>
        <v>3.057211214575539E-3</v>
      </c>
      <c r="J241" s="7">
        <f>'Correlation Matrix'!H240</f>
        <v>1.1308989260697599E-2</v>
      </c>
    </row>
    <row r="242" spans="4:10" x14ac:dyDescent="0.2">
      <c r="D242" t="str">
        <f>'Correlation Matrix'!B241</f>
        <v>08/02/2024 16:00:00</v>
      </c>
      <c r="E242" s="7">
        <f>'Correlation Matrix'!C241</f>
        <v>-5.7713341566836846E-3</v>
      </c>
      <c r="F242" s="7">
        <f>'Correlation Matrix'!D241</f>
        <v>-4.0544169298222747E-3</v>
      </c>
      <c r="G242" s="7">
        <f>'Correlation Matrix'!E241</f>
        <v>1.2606718449782466E-2</v>
      </c>
      <c r="H242" s="7">
        <f>'Correlation Matrix'!F241</f>
        <v>-1.4028055726645712E-2</v>
      </c>
      <c r="I242" s="7">
        <f>'Correlation Matrix'!G241</f>
        <v>-7.9333582787407472E-3</v>
      </c>
      <c r="J242" s="7">
        <f>'Correlation Matrix'!H241</f>
        <v>-1.3525014314584147E-2</v>
      </c>
    </row>
    <row r="243" spans="4:10" x14ac:dyDescent="0.2">
      <c r="D243" t="str">
        <f>'Correlation Matrix'!B242</f>
        <v>09/02/2024 16:00:00</v>
      </c>
      <c r="E243" s="7">
        <f>'Correlation Matrix'!C242</f>
        <v>2.8104056464991977E-3</v>
      </c>
      <c r="F243" s="7">
        <f>'Correlation Matrix'!D242</f>
        <v>2.6781350237782442E-2</v>
      </c>
      <c r="G243" s="7">
        <f>'Correlation Matrix'!E242</f>
        <v>-1.9797434527629196E-2</v>
      </c>
      <c r="H243" s="7">
        <f>'Correlation Matrix'!F242</f>
        <v>-5.3407766563968676E-3</v>
      </c>
      <c r="I243" s="7">
        <f>'Correlation Matrix'!G242</f>
        <v>-8.2956758092090342E-4</v>
      </c>
      <c r="J243" s="7">
        <f>'Correlation Matrix'!H242</f>
        <v>1.1031341658022489E-2</v>
      </c>
    </row>
    <row r="244" spans="4:10" x14ac:dyDescent="0.2">
      <c r="D244" t="str">
        <f>'Correlation Matrix'!B243</f>
        <v>12/02/2024 16:00:00</v>
      </c>
      <c r="E244" s="7">
        <f>'Correlation Matrix'!C243</f>
        <v>-9.0426148080278088E-3</v>
      </c>
      <c r="F244" s="7">
        <f>'Correlation Matrix'!D243</f>
        <v>-1.2168897821162254E-2</v>
      </c>
      <c r="G244" s="7">
        <f>'Correlation Matrix'!E243</f>
        <v>6.8619957829832833E-3</v>
      </c>
      <c r="H244" s="7">
        <f>'Correlation Matrix'!F243</f>
        <v>8.8085873215536029E-3</v>
      </c>
      <c r="I244" s="7">
        <f>'Correlation Matrix'!G243</f>
        <v>1.8110610564431369E-3</v>
      </c>
      <c r="J244" s="7">
        <f>'Correlation Matrix'!H243</f>
        <v>-2.8082250450665515E-2</v>
      </c>
    </row>
    <row r="245" spans="4:10" x14ac:dyDescent="0.2">
      <c r="D245" t="str">
        <f>'Correlation Matrix'!B244</f>
        <v>13/02/2024 16:00:00</v>
      </c>
      <c r="E245" s="7">
        <f>'Correlation Matrix'!C244</f>
        <v>-1.1338416427254269E-2</v>
      </c>
      <c r="F245" s="7">
        <f>'Correlation Matrix'!D244</f>
        <v>-2.1703004458623384E-2</v>
      </c>
      <c r="G245" s="7">
        <f>'Correlation Matrix'!E244</f>
        <v>-9.7793828143806875E-3</v>
      </c>
      <c r="H245" s="7">
        <f>'Correlation Matrix'!F244</f>
        <v>-3.5231450297710971E-2</v>
      </c>
      <c r="I245" s="7">
        <f>'Correlation Matrix'!G244</f>
        <v>3.8077877095053715E-3</v>
      </c>
      <c r="J245" s="7">
        <f>'Correlation Matrix'!H244</f>
        <v>-4.6798307077480124E-3</v>
      </c>
    </row>
    <row r="246" spans="4:10" x14ac:dyDescent="0.2">
      <c r="D246" t="str">
        <f>'Correlation Matrix'!B245</f>
        <v>14/02/2024 16:00:00</v>
      </c>
      <c r="E246" s="7">
        <f>'Correlation Matrix'!C245</f>
        <v>-4.8213750321093058E-3</v>
      </c>
      <c r="F246" s="7">
        <f>'Correlation Matrix'!D245</f>
        <v>1.3780325245090166E-2</v>
      </c>
      <c r="G246" s="7">
        <f>'Correlation Matrix'!E245</f>
        <v>2.7187444219045273E-3</v>
      </c>
      <c r="H246" s="7">
        <f>'Correlation Matrix'!F245</f>
        <v>1.3298699910438711E-2</v>
      </c>
      <c r="I246" s="7">
        <f>'Correlation Matrix'!G245</f>
        <v>1.021993446654358E-2</v>
      </c>
      <c r="J246" s="7">
        <f>'Correlation Matrix'!H245</f>
        <v>5.9240955855969051E-3</v>
      </c>
    </row>
    <row r="247" spans="4:10" x14ac:dyDescent="0.2">
      <c r="D247" t="str">
        <f>'Correlation Matrix'!B246</f>
        <v>15/02/2024 16:00:00</v>
      </c>
      <c r="E247" s="7">
        <f>'Correlation Matrix'!C246</f>
        <v>-1.5760444554656545E-3</v>
      </c>
      <c r="F247" s="7">
        <f>'Correlation Matrix'!D246</f>
        <v>-6.9253167208405486E-3</v>
      </c>
      <c r="G247" s="7">
        <f>'Correlation Matrix'!E246</f>
        <v>2.2589103353420223E-2</v>
      </c>
      <c r="H247" s="7">
        <f>'Correlation Matrix'!F246</f>
        <v>-1.1802196578266039E-3</v>
      </c>
      <c r="I247" s="7">
        <f>'Correlation Matrix'!G246</f>
        <v>1.3006472930664162E-2</v>
      </c>
      <c r="J247" s="7">
        <f>'Correlation Matrix'!H246</f>
        <v>2.1755864420920458E-2</v>
      </c>
    </row>
    <row r="248" spans="4:10" x14ac:dyDescent="0.2">
      <c r="D248" t="str">
        <f>'Correlation Matrix'!B247</f>
        <v>16/02/2024 16:00:00</v>
      </c>
      <c r="E248" s="7">
        <f>'Correlation Matrix'!C247</f>
        <v>-8.4660636202350554E-3</v>
      </c>
      <c r="F248" s="7">
        <f>'Correlation Matrix'!D247</f>
        <v>-1.7093517468521606E-3</v>
      </c>
      <c r="G248" s="7">
        <f>'Correlation Matrix'!E247</f>
        <v>1.1000033462211644E-3</v>
      </c>
      <c r="H248" s="7">
        <f>'Correlation Matrix'!F247</f>
        <v>-3.656010832502047E-2</v>
      </c>
      <c r="I248" s="7">
        <f>'Correlation Matrix'!G247</f>
        <v>-6.7063620911112639E-3</v>
      </c>
      <c r="J248" s="7">
        <f>'Correlation Matrix'!H247</f>
        <v>-2.5888996413717786E-3</v>
      </c>
    </row>
    <row r="249" spans="4:10" x14ac:dyDescent="0.2">
      <c r="D249" t="str">
        <f>'Correlation Matrix'!B248</f>
        <v>20/02/2024 16:00:00</v>
      </c>
      <c r="E249" s="7">
        <f>'Correlation Matrix'!C248</f>
        <v>-4.1223572271086705E-3</v>
      </c>
      <c r="F249" s="7">
        <f>'Correlation Matrix'!D248</f>
        <v>-1.4439182501420249E-2</v>
      </c>
      <c r="G249" s="7">
        <f>'Correlation Matrix'!E248</f>
        <v>-4.0825640737099534E-3</v>
      </c>
      <c r="H249" s="7">
        <f>'Correlation Matrix'!F248</f>
        <v>2.4467837017270481E-3</v>
      </c>
      <c r="I249" s="7">
        <f>'Correlation Matrix'!G248</f>
        <v>-3.5617105649982703E-2</v>
      </c>
      <c r="J249" s="7">
        <f>'Correlation Matrix'!H248</f>
        <v>4.8676700919594602E-3</v>
      </c>
    </row>
    <row r="250" spans="4:10" x14ac:dyDescent="0.2">
      <c r="D250" t="str">
        <f>'Correlation Matrix'!B249</f>
        <v>21/02/2024 16:00:00</v>
      </c>
      <c r="E250" s="7">
        <f>'Correlation Matrix'!C249</f>
        <v>4.1772073491637982E-3</v>
      </c>
      <c r="F250" s="7">
        <f>'Correlation Matrix'!D249</f>
        <v>8.9969921987350897E-3</v>
      </c>
      <c r="G250" s="7">
        <f>'Correlation Matrix'!E249</f>
        <v>9.3072026555555791E-3</v>
      </c>
      <c r="H250" s="7">
        <f>'Correlation Matrix'!F249</f>
        <v>-1.3779745598017624E-2</v>
      </c>
      <c r="I250" s="7">
        <f>'Correlation Matrix'!G249</f>
        <v>1.603020711737118E-2</v>
      </c>
      <c r="J250" s="7">
        <f>'Correlation Matrix'!H249</f>
        <v>-3.039516017896704E-3</v>
      </c>
    </row>
    <row r="251" spans="4:10" x14ac:dyDescent="0.2">
      <c r="D251" t="str">
        <f>'Correlation Matrix'!B250</f>
        <v>22/02/2024 16:00:00</v>
      </c>
      <c r="E251" s="7">
        <f>'Correlation Matrix'!C250</f>
        <v>1.1181223144870737E-2</v>
      </c>
      <c r="F251" s="7">
        <f>'Correlation Matrix'!D250</f>
        <v>3.4913357479493971E-2</v>
      </c>
      <c r="G251" s="7">
        <f>'Correlation Matrix'!E250</f>
        <v>-6.4335574378008995E-5</v>
      </c>
      <c r="H251" s="7">
        <f>'Correlation Matrix'!F250</f>
        <v>4.2208545202927598E-2</v>
      </c>
      <c r="I251" s="7">
        <f>'Correlation Matrix'!G250</f>
        <v>2.6887210834217714E-2</v>
      </c>
      <c r="J251" s="7">
        <f>'Correlation Matrix'!H250</f>
        <v>1.5031062102442433E-2</v>
      </c>
    </row>
    <row r="252" spans="4:10" x14ac:dyDescent="0.2">
      <c r="D252" t="str">
        <f>'Correlation Matrix'!B251</f>
        <v>23/02/2024 16:00:00</v>
      </c>
      <c r="E252" s="7">
        <f>'Correlation Matrix'!C251</f>
        <v>-1.0084852023097546E-2</v>
      </c>
      <c r="F252" s="7">
        <f>'Correlation Matrix'!D251</f>
        <v>2.3457401264523258E-3</v>
      </c>
      <c r="G252" s="7">
        <f>'Correlation Matrix'!E251</f>
        <v>-4.9663103139173E-3</v>
      </c>
      <c r="H252" s="7">
        <f>'Correlation Matrix'!F251</f>
        <v>6.3928239501319841E-3</v>
      </c>
      <c r="I252" s="7">
        <f>'Correlation Matrix'!G251</f>
        <v>3.9365963343180061E-3</v>
      </c>
      <c r="J252" s="7">
        <f>'Correlation Matrix'!H251</f>
        <v>4.4880021475642087E-3</v>
      </c>
    </row>
    <row r="253" spans="4:10" x14ac:dyDescent="0.2">
      <c r="D253" t="str">
        <f>'Correlation Matrix'!B252</f>
        <v>26/02/2024 16:00:00</v>
      </c>
      <c r="E253" s="7">
        <f>'Correlation Matrix'!C252</f>
        <v>-7.4791373711888022E-3</v>
      </c>
      <c r="F253" s="7">
        <f>'Correlation Matrix'!D252</f>
        <v>-1.4869040827090541E-3</v>
      </c>
      <c r="G253" s="7">
        <f>'Correlation Matrix'!E252</f>
        <v>-1.358739816298731E-3</v>
      </c>
      <c r="H253" s="7">
        <f>'Correlation Matrix'!F252</f>
        <v>1.8010076322542475E-2</v>
      </c>
      <c r="I253" s="7">
        <f>'Correlation Matrix'!G252</f>
        <v>2.2997488852623724E-3</v>
      </c>
      <c r="J253" s="7">
        <f>'Correlation Matrix'!H252</f>
        <v>-5.7632733154833618E-3</v>
      </c>
    </row>
    <row r="254" spans="4:10" x14ac:dyDescent="0.2">
      <c r="D254" t="str">
        <f>'Correlation Matrix'!B253</f>
        <v>27/02/2024 16:00:00</v>
      </c>
      <c r="E254" s="7">
        <f>'Correlation Matrix'!C253</f>
        <v>8.0816295159372147E-3</v>
      </c>
      <c r="F254" s="7">
        <f>'Correlation Matrix'!D253</f>
        <v>-6.8338049856033669E-3</v>
      </c>
      <c r="G254" s="7">
        <f>'Correlation Matrix'!E253</f>
        <v>-1.4937820567510444E-2</v>
      </c>
      <c r="H254" s="7">
        <f>'Correlation Matrix'!F253</f>
        <v>7.1602107503908616E-3</v>
      </c>
      <c r="I254" s="7">
        <f>'Correlation Matrix'!G253</f>
        <v>5.0565704888823706E-4</v>
      </c>
      <c r="J254" s="7">
        <f>'Correlation Matrix'!H253</f>
        <v>0.15631446407891086</v>
      </c>
    </row>
    <row r="255" spans="4:10" x14ac:dyDescent="0.2">
      <c r="D255" t="str">
        <f>'Correlation Matrix'!B254</f>
        <v>28/02/2024 16:00:00</v>
      </c>
      <c r="E255" s="7">
        <f>'Correlation Matrix'!C254</f>
        <v>-6.6474630171523214E-3</v>
      </c>
      <c r="F255" s="7">
        <f>'Correlation Matrix'!D254</f>
        <v>-2.1920977915638141E-3</v>
      </c>
      <c r="G255" s="7">
        <f>'Correlation Matrix'!E254</f>
        <v>1.1822661475619962E-3</v>
      </c>
      <c r="H255" s="7">
        <f>'Correlation Matrix'!F254</f>
        <v>-4.6040516467056114E-4</v>
      </c>
      <c r="I255" s="7">
        <f>'Correlation Matrix'!G254</f>
        <v>8.5990462752330923E-3</v>
      </c>
      <c r="J255" s="7">
        <f>'Correlation Matrix'!H254</f>
        <v>9.2352548895022132E-2</v>
      </c>
    </row>
    <row r="256" spans="4:10" x14ac:dyDescent="0.2">
      <c r="D256" t="str">
        <f>'Correlation Matrix'!B255</f>
        <v>29/02/2024 16:00:00</v>
      </c>
      <c r="E256" s="7">
        <f>'Correlation Matrix'!C255</f>
        <v>-3.6999241479239351E-3</v>
      </c>
      <c r="F256" s="7">
        <f>'Correlation Matrix'!D255</f>
        <v>2.057685768875929E-2</v>
      </c>
      <c r="G256" s="7">
        <f>'Correlation Matrix'!E255</f>
        <v>-2.1685567887140362E-3</v>
      </c>
      <c r="H256" s="7">
        <f>'Correlation Matrix'!F255</f>
        <v>3.4400314370898848E-2</v>
      </c>
      <c r="I256" s="7">
        <f>'Correlation Matrix'!G255</f>
        <v>-8.5779827793239054E-3</v>
      </c>
      <c r="J256" s="7">
        <f>'Correlation Matrix'!H255</f>
        <v>-1.4029940106404478E-2</v>
      </c>
    </row>
    <row r="257" spans="4:10" x14ac:dyDescent="0.2">
      <c r="D257" t="str">
        <f>'Correlation Matrix'!B256</f>
        <v>01/03/2024 16:00:00</v>
      </c>
      <c r="E257" s="7">
        <f>'Correlation Matrix'!C256</f>
        <v>-6.0486852378135621E-3</v>
      </c>
      <c r="F257" s="7">
        <f>'Correlation Matrix'!D256</f>
        <v>8.2258619220345799E-3</v>
      </c>
      <c r="G257" s="7">
        <f>'Correlation Matrix'!E256</f>
        <v>5.2490114612377542E-3</v>
      </c>
      <c r="H257" s="7">
        <f>'Correlation Matrix'!F256</f>
        <v>7.8072769988818708E-2</v>
      </c>
      <c r="I257" s="7">
        <f>'Correlation Matrix'!G256</f>
        <v>3.9310953618841094E-3</v>
      </c>
      <c r="J257" s="7">
        <f>'Correlation Matrix'!H256</f>
        <v>9.1006419381165979E-3</v>
      </c>
    </row>
    <row r="258" spans="4:10" x14ac:dyDescent="0.2">
      <c r="D258" t="str">
        <f>'Correlation Matrix'!B257</f>
        <v>04/03/2024 16:00:00</v>
      </c>
      <c r="E258" s="7">
        <f>'Correlation Matrix'!C257</f>
        <v>-2.5708936509254418E-2</v>
      </c>
      <c r="F258" s="7">
        <f>'Correlation Matrix'!D257</f>
        <v>-3.5975305803929518E-3</v>
      </c>
      <c r="G258" s="7">
        <f>'Correlation Matrix'!E257</f>
        <v>-2.6054707283170532E-2</v>
      </c>
      <c r="H258" s="7">
        <f>'Correlation Matrix'!F257</f>
        <v>4.1143798152902886E-4</v>
      </c>
      <c r="I258" s="7">
        <f>'Correlation Matrix'!G257</f>
        <v>-1.7225751816695865E-2</v>
      </c>
      <c r="J258" s="7">
        <f>'Correlation Matrix'!H257</f>
        <v>3.4687563451441139E-2</v>
      </c>
    </row>
    <row r="259" spans="4:10" x14ac:dyDescent="0.2">
      <c r="D259" t="str">
        <f>'Correlation Matrix'!B258</f>
        <v>05/03/2024 16:00:00</v>
      </c>
      <c r="E259" s="7">
        <f>'Correlation Matrix'!C258</f>
        <v>-2.8853168906373343E-2</v>
      </c>
      <c r="F259" s="7">
        <f>'Correlation Matrix'!D258</f>
        <v>-1.9676494920083998E-2</v>
      </c>
      <c r="G259" s="7">
        <f>'Correlation Matrix'!E258</f>
        <v>4.7576060523742102E-3</v>
      </c>
      <c r="H259" s="7">
        <f>'Correlation Matrix'!F258</f>
        <v>-1.3042313017823071E-2</v>
      </c>
      <c r="I259" s="7">
        <f>'Correlation Matrix'!G258</f>
        <v>-2.0726281711580647E-3</v>
      </c>
      <c r="J259" s="7">
        <f>'Correlation Matrix'!H258</f>
        <v>4.4222773056721964E-3</v>
      </c>
    </row>
    <row r="260" spans="4:10" x14ac:dyDescent="0.2">
      <c r="D260" t="str">
        <f>'Correlation Matrix'!B259</f>
        <v>06/03/2024 16:00:00</v>
      </c>
      <c r="E260" s="7">
        <f>'Correlation Matrix'!C259</f>
        <v>-5.8955482635053178E-3</v>
      </c>
      <c r="F260" s="7">
        <f>'Correlation Matrix'!D259</f>
        <v>-3.5094820705164902E-3</v>
      </c>
      <c r="G260" s="7">
        <f>'Correlation Matrix'!E259</f>
        <v>-8.4586970508485158E-3</v>
      </c>
      <c r="H260" s="7">
        <f>'Correlation Matrix'!F259</f>
        <v>1.8784740610672077E-2</v>
      </c>
      <c r="I260" s="7">
        <f>'Correlation Matrix'!G259</f>
        <v>8.6890401008813695E-3</v>
      </c>
      <c r="J260" s="7">
        <f>'Correlation Matrix'!H259</f>
        <v>1.7996281058010679E-2</v>
      </c>
    </row>
    <row r="261" spans="4:10" x14ac:dyDescent="0.2">
      <c r="D261" t="str">
        <f>'Correlation Matrix'!B260</f>
        <v>07/03/2024 16:00:00</v>
      </c>
      <c r="E261" s="7">
        <f>'Correlation Matrix'!C260</f>
        <v>-7.0980719885401129E-4</v>
      </c>
      <c r="F261" s="7">
        <f>'Correlation Matrix'!D260</f>
        <v>1.8897031364077933E-2</v>
      </c>
      <c r="G261" s="7">
        <f>'Correlation Matrix'!E260</f>
        <v>6.9869279866799387E-3</v>
      </c>
      <c r="H261" s="7">
        <f>'Correlation Matrix'!F260</f>
        <v>-6.3596480630146437E-3</v>
      </c>
      <c r="I261" s="7">
        <f>'Correlation Matrix'!G260</f>
        <v>-8.6462620973241106E-3</v>
      </c>
      <c r="J261" s="7">
        <f>'Correlation Matrix'!H260</f>
        <v>-2.2249425131397513E-3</v>
      </c>
    </row>
    <row r="262" spans="4:10" x14ac:dyDescent="0.2">
      <c r="D262" t="str">
        <f>'Correlation Matrix'!B261</f>
        <v>08/03/2024 16:00:00</v>
      </c>
      <c r="E262" s="7">
        <f>'Correlation Matrix'!C261</f>
        <v>1.0184646360068749E-2</v>
      </c>
      <c r="F262" s="7">
        <f>'Correlation Matrix'!D261</f>
        <v>-8.3482893914712739E-3</v>
      </c>
      <c r="G262" s="7">
        <f>'Correlation Matrix'!E261</f>
        <v>3.4085246032854065E-3</v>
      </c>
      <c r="H262" s="7">
        <f>'Correlation Matrix'!F261</f>
        <v>-2.0164907359095059E-2</v>
      </c>
      <c r="I262" s="7">
        <f>'Correlation Matrix'!G261</f>
        <v>3.6720792756832817E-3</v>
      </c>
      <c r="J262" s="7">
        <f>'Correlation Matrix'!H261</f>
        <v>-5.1475021439881107E-2</v>
      </c>
    </row>
    <row r="263" spans="4:10" x14ac:dyDescent="0.2">
      <c r="D263" t="str">
        <f>'Correlation Matrix'!B262</f>
        <v>11/03/2024 16:00:00</v>
      </c>
      <c r="E263" s="7">
        <f>'Correlation Matrix'!C262</f>
        <v>1.1762101364637088E-2</v>
      </c>
      <c r="F263" s="7">
        <f>'Correlation Matrix'!D262</f>
        <v>-1.9522084958106242E-2</v>
      </c>
      <c r="G263" s="7">
        <f>'Correlation Matrix'!E262</f>
        <v>1.4045546920789775E-2</v>
      </c>
      <c r="H263" s="7">
        <f>'Correlation Matrix'!F262</f>
        <v>-1.5235165606482972E-2</v>
      </c>
      <c r="I263" s="7">
        <f>'Correlation Matrix'!G262</f>
        <v>-2.1312418827065211E-4</v>
      </c>
      <c r="J263" s="7">
        <f>'Correlation Matrix'!H262</f>
        <v>-1.5717648081403721E-2</v>
      </c>
    </row>
    <row r="264" spans="4:10" x14ac:dyDescent="0.2">
      <c r="D264" t="str">
        <f>'Correlation Matrix'!B263</f>
        <v>12/03/2024 16:00:00</v>
      </c>
      <c r="E264" s="7">
        <f>'Correlation Matrix'!C263</f>
        <v>2.7747286430700939E-3</v>
      </c>
      <c r="F264" s="7">
        <f>'Correlation Matrix'!D263</f>
        <v>1.9750174141965615E-2</v>
      </c>
      <c r="G264" s="7">
        <f>'Correlation Matrix'!E263</f>
        <v>-7.2394619634895321E-4</v>
      </c>
      <c r="H264" s="7">
        <f>'Correlation Matrix'!F263</f>
        <v>1.4815085785140682E-2</v>
      </c>
      <c r="I264" s="7">
        <f>'Correlation Matrix'!G263</f>
        <v>7.8766476251668979E-3</v>
      </c>
      <c r="J264" s="7">
        <f>'Correlation Matrix'!H263</f>
        <v>2.7358170983303978E-3</v>
      </c>
    </row>
    <row r="265" spans="4:10" x14ac:dyDescent="0.2">
      <c r="D265" t="str">
        <f>'Correlation Matrix'!B264</f>
        <v>13/03/2024 16:00:00</v>
      </c>
      <c r="E265" s="7">
        <f>'Correlation Matrix'!C264</f>
        <v>-1.2196689701489101E-2</v>
      </c>
      <c r="F265" s="7">
        <f>'Correlation Matrix'!D264</f>
        <v>6.6486961784346229E-3</v>
      </c>
      <c r="G265" s="7">
        <f>'Correlation Matrix'!E264</f>
        <v>1.3081486825832921E-2</v>
      </c>
      <c r="H265" s="7">
        <f>'Correlation Matrix'!F264</f>
        <v>-7.8034773293486591E-3</v>
      </c>
      <c r="I265" s="7">
        <f>'Correlation Matrix'!G264</f>
        <v>5.7776813894404831E-3</v>
      </c>
      <c r="J265" s="7">
        <f>'Correlation Matrix'!H264</f>
        <v>-3.0336400150267448E-3</v>
      </c>
    </row>
    <row r="266" spans="4:10" x14ac:dyDescent="0.2">
      <c r="D266" t="str">
        <f>'Correlation Matrix'!B265</f>
        <v>14/03/2024 16:00:00</v>
      </c>
      <c r="E266" s="7">
        <f>'Correlation Matrix'!C265</f>
        <v>1.0868092908418524E-2</v>
      </c>
      <c r="F266" s="7">
        <f>'Correlation Matrix'!D265</f>
        <v>1.2327419625636125E-2</v>
      </c>
      <c r="G266" s="7">
        <f>'Correlation Matrix'!E265</f>
        <v>1.1693017364192398E-2</v>
      </c>
      <c r="H266" s="7">
        <f>'Correlation Matrix'!F265</f>
        <v>-2.7257830927470743E-2</v>
      </c>
      <c r="I266" s="7">
        <f>'Correlation Matrix'!G265</f>
        <v>8.1039926709874782E-3</v>
      </c>
      <c r="J266" s="7">
        <f>'Correlation Matrix'!H265</f>
        <v>-1.9369026568942217E-2</v>
      </c>
    </row>
    <row r="267" spans="4:10" x14ac:dyDescent="0.2">
      <c r="D267" t="str">
        <f>'Correlation Matrix'!B266</f>
        <v>15/03/2024 16:00:00</v>
      </c>
      <c r="E267" s="7">
        <f>'Correlation Matrix'!C266</f>
        <v>-2.1989477062673733E-3</v>
      </c>
      <c r="F267" s="7">
        <f>'Correlation Matrix'!D266</f>
        <v>-2.4521997775277506E-2</v>
      </c>
      <c r="G267" s="7">
        <f>'Correlation Matrix'!E266</f>
        <v>-9.638554963065164E-4</v>
      </c>
      <c r="H267" s="7">
        <f>'Correlation Matrix'!F266</f>
        <v>-1.6895629557366711E-2</v>
      </c>
      <c r="I267" s="7">
        <f>'Correlation Matrix'!G266</f>
        <v>-7.6415357553209278E-3</v>
      </c>
      <c r="J267" s="7">
        <f>'Correlation Matrix'!H266</f>
        <v>5.3307613515482938E-3</v>
      </c>
    </row>
    <row r="268" spans="4:10" x14ac:dyDescent="0.2">
      <c r="D268" t="str">
        <f>'Correlation Matrix'!B267</f>
        <v>18/03/2024 16:00:00</v>
      </c>
      <c r="E268" s="7">
        <f>'Correlation Matrix'!C267</f>
        <v>6.3521608751096097E-3</v>
      </c>
      <c r="F268" s="7">
        <f>'Correlation Matrix'!D267</f>
        <v>3.4393809453396704E-4</v>
      </c>
      <c r="G268" s="7">
        <f>'Correlation Matrix'!E267</f>
        <v>-9.0043741612557283E-4</v>
      </c>
      <c r="H268" s="7">
        <f>'Correlation Matrix'!F267</f>
        <v>-7.9982652558401764E-3</v>
      </c>
      <c r="I268" s="7">
        <f>'Correlation Matrix'!G267</f>
        <v>6.4102783609190188E-3</v>
      </c>
      <c r="J268" s="7">
        <f>'Correlation Matrix'!H267</f>
        <v>1.9859487477010336E-2</v>
      </c>
    </row>
    <row r="269" spans="4:10" x14ac:dyDescent="0.2">
      <c r="D269" t="str">
        <f>'Correlation Matrix'!B268</f>
        <v>19/03/2024 16:00:00</v>
      </c>
      <c r="E269" s="7">
        <f>'Correlation Matrix'!C268</f>
        <v>1.3493629551585165E-2</v>
      </c>
      <c r="F269" s="7">
        <f>'Correlation Matrix'!D268</f>
        <v>8.1055298501389247E-3</v>
      </c>
      <c r="G269" s="7">
        <f>'Correlation Matrix'!E268</f>
        <v>7.755703395271059E-3</v>
      </c>
      <c r="H269" s="7">
        <f>'Correlation Matrix'!F268</f>
        <v>8.4407431391657819E-3</v>
      </c>
      <c r="I269" s="7">
        <f>'Correlation Matrix'!G268</f>
        <v>1.0613980772134412E-2</v>
      </c>
      <c r="J269" s="7">
        <f>'Correlation Matrix'!H268</f>
        <v>2.0923840273461784E-2</v>
      </c>
    </row>
    <row r="270" spans="4:10" x14ac:dyDescent="0.2">
      <c r="D270" t="str">
        <f>'Correlation Matrix'!B269</f>
        <v>20/03/2024 16:00:00</v>
      </c>
      <c r="E270" s="7">
        <f>'Correlation Matrix'!C269</f>
        <v>1.4602091726869399E-2</v>
      </c>
      <c r="F270" s="7">
        <f>'Correlation Matrix'!D269</f>
        <v>1.2710240308332522E-2</v>
      </c>
      <c r="G270" s="7">
        <f>'Correlation Matrix'!E269</f>
        <v>-1.3304820744666301E-2</v>
      </c>
      <c r="H270" s="7">
        <f>'Correlation Matrix'!F269</f>
        <v>1.5146815759985719E-2</v>
      </c>
      <c r="I270" s="7">
        <f>'Correlation Matrix'!G269</f>
        <v>8.3124629905018278E-3</v>
      </c>
      <c r="J270" s="7">
        <f>'Correlation Matrix'!H269</f>
        <v>1.8959547582040843E-2</v>
      </c>
    </row>
    <row r="271" spans="4:10" x14ac:dyDescent="0.2">
      <c r="D271" t="str">
        <f>'Correlation Matrix'!B270</f>
        <v>21/03/2024 16:00:00</v>
      </c>
      <c r="E271" s="7">
        <f>'Correlation Matrix'!C270</f>
        <v>-4.1715567272317969E-2</v>
      </c>
      <c r="F271" s="7">
        <f>'Correlation Matrix'!D270</f>
        <v>0</v>
      </c>
      <c r="G271" s="7">
        <f>'Correlation Matrix'!E270</f>
        <v>2.0038143804522505E-3</v>
      </c>
      <c r="H271" s="7">
        <f>'Correlation Matrix'!F270</f>
        <v>4.847888012022588E-2</v>
      </c>
      <c r="I271" s="7">
        <f>'Correlation Matrix'!G270</f>
        <v>1.2286523231340078E-3</v>
      </c>
      <c r="J271" s="7">
        <f>'Correlation Matrix'!H270</f>
        <v>-9.0327620785093012E-3</v>
      </c>
    </row>
    <row r="272" spans="4:10" x14ac:dyDescent="0.2">
      <c r="D272" t="str">
        <f>'Correlation Matrix'!B271</f>
        <v>22/03/2024 16:00:00</v>
      </c>
      <c r="E272" s="7">
        <f>'Correlation Matrix'!C271</f>
        <v>5.2960985131520685E-3</v>
      </c>
      <c r="F272" s="7">
        <f>'Correlation Matrix'!D271</f>
        <v>4.0333929533094429E-3</v>
      </c>
      <c r="G272" s="7">
        <f>'Correlation Matrix'!E271</f>
        <v>-1.2923237776882343E-3</v>
      </c>
      <c r="H272" s="7">
        <f>'Correlation Matrix'!F271</f>
        <v>3.1084886702674088E-3</v>
      </c>
      <c r="I272" s="7">
        <f>'Correlation Matrix'!G271</f>
        <v>-1.4366789760565706E-2</v>
      </c>
      <c r="J272" s="7">
        <f>'Correlation Matrix'!H271</f>
        <v>2.3328810047627855E-2</v>
      </c>
    </row>
    <row r="273" spans="4:10" x14ac:dyDescent="0.2">
      <c r="D273" t="str">
        <f>'Correlation Matrix'!B272</f>
        <v>25/03/2024 16:00:00</v>
      </c>
      <c r="E273" s="7">
        <f>'Correlation Matrix'!C272</f>
        <v>-8.3350816246090791E-3</v>
      </c>
      <c r="F273" s="7">
        <f>'Correlation Matrix'!D272</f>
        <v>4.6851555387763576E-3</v>
      </c>
      <c r="G273" s="7">
        <f>'Correlation Matrix'!E272</f>
        <v>1.1635139133076577E-2</v>
      </c>
      <c r="H273" s="7">
        <f>'Correlation Matrix'!F272</f>
        <v>1.6213797981894214E-2</v>
      </c>
      <c r="I273" s="7">
        <f>'Correlation Matrix'!G272</f>
        <v>-1.1757347955462665E-2</v>
      </c>
      <c r="J273" s="7">
        <f>'Correlation Matrix'!H272</f>
        <v>4.9367068771823772E-2</v>
      </c>
    </row>
    <row r="274" spans="4:10" x14ac:dyDescent="0.2">
      <c r="D274" t="str">
        <f>'Correlation Matrix'!B273</f>
        <v>26/03/2024 16:00:00</v>
      </c>
      <c r="E274" s="7">
        <f>'Correlation Matrix'!C273</f>
        <v>-6.6948805381267596E-3</v>
      </c>
      <c r="F274" s="7">
        <f>'Correlation Matrix'!D273</f>
        <v>-7.8769156748360759E-3</v>
      </c>
      <c r="G274" s="7">
        <f>'Correlation Matrix'!E273</f>
        <v>-7.6987613208873576E-3</v>
      </c>
      <c r="H274" s="7">
        <f>'Correlation Matrix'!F273</f>
        <v>4.7509679738606932E-2</v>
      </c>
      <c r="I274" s="7">
        <f>'Correlation Matrix'!G273</f>
        <v>1.5952314369008516E-3</v>
      </c>
      <c r="J274" s="7">
        <f>'Correlation Matrix'!H273</f>
        <v>-9.9284364009810337E-3</v>
      </c>
    </row>
    <row r="275" spans="4:10" x14ac:dyDescent="0.2">
      <c r="D275" t="str">
        <f>'Correlation Matrix'!B274</f>
        <v>27/03/2024 16:00:00</v>
      </c>
      <c r="E275" s="7">
        <f>'Correlation Matrix'!C274</f>
        <v>2.0990800438109806E-2</v>
      </c>
      <c r="F275" s="7">
        <f>'Correlation Matrix'!D274</f>
        <v>8.544435308010738E-3</v>
      </c>
      <c r="G275" s="7">
        <f>'Correlation Matrix'!E274</f>
        <v>6.9315469107717742E-3</v>
      </c>
      <c r="H275" s="7">
        <f>'Correlation Matrix'!F274</f>
        <v>-7.4045544855858552E-3</v>
      </c>
      <c r="I275" s="7">
        <f>'Correlation Matrix'!G274</f>
        <v>2.4090087586314687E-3</v>
      </c>
      <c r="J275" s="7">
        <f>'Correlation Matrix'!H274</f>
        <v>-2.8085354675005951E-3</v>
      </c>
    </row>
    <row r="276" spans="4:10" x14ac:dyDescent="0.2">
      <c r="D276" t="str">
        <f>'Correlation Matrix'!B275</f>
        <v>28/03/2024 16:00:00</v>
      </c>
      <c r="E276" s="7">
        <f>'Correlation Matrix'!C275</f>
        <v>-1.0615256731507589E-2</v>
      </c>
      <c r="F276" s="7">
        <f>'Correlation Matrix'!D275</f>
        <v>3.0537765604565369E-3</v>
      </c>
      <c r="G276" s="7">
        <f>'Correlation Matrix'!E275</f>
        <v>8.851024065994733E-3</v>
      </c>
      <c r="H276" s="7">
        <f>'Correlation Matrix'!F275</f>
        <v>8.762591361290744E-3</v>
      </c>
      <c r="I276" s="7">
        <f>'Correlation Matrix'!G275</f>
        <v>7.5454751857861975E-3</v>
      </c>
      <c r="J276" s="7">
        <f>'Correlation Matrix'!H275</f>
        <v>-2.1636825962045937E-4</v>
      </c>
    </row>
    <row r="277" spans="4:10" x14ac:dyDescent="0.2">
      <c r="D277" t="str">
        <f>'Correlation Matrix'!B276</f>
        <v>01/04/2024 16:00:00</v>
      </c>
      <c r="E277" s="7">
        <f>'Correlation Matrix'!C276</f>
        <v>-8.4917496603818012E-3</v>
      </c>
      <c r="F277" s="7">
        <f>'Correlation Matrix'!D276</f>
        <v>3.2655349345476667E-3</v>
      </c>
      <c r="G277" s="7">
        <f>'Correlation Matrix'!E276</f>
        <v>8.4591123696450901E-3</v>
      </c>
      <c r="H277" s="7">
        <f>'Correlation Matrix'!F276</f>
        <v>3.7481796440558962E-2</v>
      </c>
      <c r="I277" s="7">
        <f>'Correlation Matrix'!G276</f>
        <v>-6.6043970591358175E-3</v>
      </c>
      <c r="J277" s="7">
        <f>'Correlation Matrix'!H276</f>
        <v>6.0944556674103296E-3</v>
      </c>
    </row>
    <row r="278" spans="4:10" x14ac:dyDescent="0.2">
      <c r="D278" t="str">
        <f>'Correlation Matrix'!B277</f>
        <v>02/04/2024 16:00:00</v>
      </c>
      <c r="E278" s="7">
        <f>'Correlation Matrix'!C277</f>
        <v>-7.0233711550964639E-3</v>
      </c>
      <c r="F278" s="7">
        <f>'Correlation Matrix'!D277</f>
        <v>-1.5484159483703699E-3</v>
      </c>
      <c r="G278" s="7">
        <f>'Correlation Matrix'!E277</f>
        <v>4.3906487144059498E-3</v>
      </c>
      <c r="H278" s="7">
        <f>'Correlation Matrix'!F277</f>
        <v>-2.8795321591545527E-2</v>
      </c>
      <c r="I278" s="7">
        <f>'Correlation Matrix'!G277</f>
        <v>2.1506956287051728E-3</v>
      </c>
      <c r="J278" s="7">
        <f>'Correlation Matrix'!H277</f>
        <v>1.1494072172987967E-2</v>
      </c>
    </row>
    <row r="279" spans="4:10" x14ac:dyDescent="0.2">
      <c r="D279" t="str">
        <f>'Correlation Matrix'!B278</f>
        <v>03/04/2024 16:00:00</v>
      </c>
      <c r="E279" s="7">
        <f>'Correlation Matrix'!C278</f>
        <v>4.7859703159410811E-3</v>
      </c>
      <c r="F279" s="7">
        <f>'Correlation Matrix'!D278</f>
        <v>9.4740449750837733E-3</v>
      </c>
      <c r="G279" s="7">
        <f>'Correlation Matrix'!E278</f>
        <v>4.1221718479561307E-3</v>
      </c>
      <c r="H279" s="7">
        <f>'Correlation Matrix'!F278</f>
        <v>3.9752808883943017E-2</v>
      </c>
      <c r="I279" s="7">
        <f>'Correlation Matrix'!G278</f>
        <v>-4.2012916476286888E-3</v>
      </c>
      <c r="J279" s="7">
        <f>'Correlation Matrix'!H278</f>
        <v>1.1258344555271688E-2</v>
      </c>
    </row>
    <row r="280" spans="4:10" x14ac:dyDescent="0.2">
      <c r="D280" t="str">
        <f>'Correlation Matrix'!B279</f>
        <v>04/04/2024 16:00:00</v>
      </c>
      <c r="E280" s="7">
        <f>'Correlation Matrix'!C279</f>
        <v>-4.9044326746653004E-3</v>
      </c>
      <c r="F280" s="7">
        <f>'Correlation Matrix'!D279</f>
        <v>-1.3300049808612839E-2</v>
      </c>
      <c r="G280" s="7">
        <f>'Correlation Matrix'!E279</f>
        <v>1.5570021518097759E-3</v>
      </c>
      <c r="H280" s="7">
        <f>'Correlation Matrix'!F279</f>
        <v>-1.5261788875647263E-2</v>
      </c>
      <c r="I280" s="7">
        <f>'Correlation Matrix'!G279</f>
        <v>-1.6153393392037311E-2</v>
      </c>
      <c r="J280" s="7">
        <f>'Correlation Matrix'!H279</f>
        <v>-3.8304492624688394E-2</v>
      </c>
    </row>
    <row r="281" spans="4:10" x14ac:dyDescent="0.2">
      <c r="D281" t="str">
        <f>'Correlation Matrix'!B280</f>
        <v>05/04/2024 16:00:00</v>
      </c>
      <c r="E281" s="7">
        <f>'Correlation Matrix'!C280</f>
        <v>4.4917333202830713E-3</v>
      </c>
      <c r="F281" s="7">
        <f>'Correlation Matrix'!D280</f>
        <v>2.7777280999446596E-2</v>
      </c>
      <c r="G281" s="7">
        <f>'Correlation Matrix'!E280</f>
        <v>5.6471030333331111E-3</v>
      </c>
      <c r="H281" s="7">
        <f>'Correlation Matrix'!F280</f>
        <v>3.5737824184762609E-2</v>
      </c>
      <c r="I281" s="7">
        <f>'Correlation Matrix'!G280</f>
        <v>1.5587693637801596E-2</v>
      </c>
      <c r="J281" s="7">
        <f>'Correlation Matrix'!H280</f>
        <v>5.3017545638669734E-2</v>
      </c>
    </row>
    <row r="282" spans="4:10" x14ac:dyDescent="0.2">
      <c r="D282" t="str">
        <f>'Correlation Matrix'!B281</f>
        <v>08/04/2024 16:00:00</v>
      </c>
      <c r="E282" s="7">
        <f>'Correlation Matrix'!C281</f>
        <v>-6.6858220232951793E-3</v>
      </c>
      <c r="F282" s="7">
        <f>'Correlation Matrix'!D281</f>
        <v>6.4819318425716327E-4</v>
      </c>
      <c r="G282" s="7">
        <f>'Correlation Matrix'!E281</f>
        <v>-2.0441670945705414E-3</v>
      </c>
      <c r="H282" s="7">
        <f>'Correlation Matrix'!F281</f>
        <v>-2.1739138996197966E-3</v>
      </c>
      <c r="I282" s="7">
        <f>'Correlation Matrix'!G281</f>
        <v>3.5564891043656441E-3</v>
      </c>
      <c r="J282" s="7">
        <f>'Correlation Matrix'!H281</f>
        <v>-5.713410856901361E-3</v>
      </c>
    </row>
    <row r="283" spans="4:10" x14ac:dyDescent="0.2">
      <c r="D283" t="str">
        <f>'Correlation Matrix'!B282</f>
        <v>09/04/2024 16:00:00</v>
      </c>
      <c r="E283" s="7">
        <f>'Correlation Matrix'!C282</f>
        <v>7.216404202286154E-3</v>
      </c>
      <c r="F283" s="7">
        <f>'Correlation Matrix'!D282</f>
        <v>2.5885793454655816E-3</v>
      </c>
      <c r="G283" s="7">
        <f>'Correlation Matrix'!E282</f>
        <v>4.5163562399597743E-3</v>
      </c>
      <c r="H283" s="7">
        <f>'Correlation Matrix'!F282</f>
        <v>-4.1799243048695192E-3</v>
      </c>
      <c r="I283" s="7">
        <f>'Correlation Matrix'!G282</f>
        <v>-1.4069484772999035E-2</v>
      </c>
      <c r="J283" s="7">
        <f>'Correlation Matrix'!H282</f>
        <v>-2.0417463628406147E-2</v>
      </c>
    </row>
    <row r="284" spans="4:10" x14ac:dyDescent="0.2">
      <c r="D284" t="str">
        <f>'Correlation Matrix'!B283</f>
        <v>10/04/2024 16:00:00</v>
      </c>
      <c r="E284" s="7">
        <f>'Correlation Matrix'!C283</f>
        <v>-1.120177663669957E-2</v>
      </c>
      <c r="F284" s="7">
        <f>'Correlation Matrix'!D283</f>
        <v>1.5069159516991589E-3</v>
      </c>
      <c r="G284" s="7">
        <f>'Correlation Matrix'!E283</f>
        <v>4.1272735459779719E-3</v>
      </c>
      <c r="H284" s="7">
        <f>'Correlation Matrix'!F283</f>
        <v>-5.4784651267188499E-3</v>
      </c>
      <c r="I284" s="7">
        <f>'Correlation Matrix'!G283</f>
        <v>-6.3527350783954073E-3</v>
      </c>
      <c r="J284" s="7">
        <f>'Correlation Matrix'!H283</f>
        <v>1.5718452214776576E-2</v>
      </c>
    </row>
    <row r="285" spans="4:10" x14ac:dyDescent="0.2">
      <c r="D285" t="str">
        <f>'Correlation Matrix'!B284</f>
        <v>11/04/2024 16:00:00</v>
      </c>
      <c r="E285" s="7">
        <f>'Correlation Matrix'!C284</f>
        <v>4.2360921815467849E-2</v>
      </c>
      <c r="F285" s="7">
        <f>'Correlation Matrix'!D284</f>
        <v>1.6533709965863008E-2</v>
      </c>
      <c r="G285" s="7">
        <f>'Correlation Matrix'!E284</f>
        <v>-4.8065165249476394E-3</v>
      </c>
      <c r="H285" s="7">
        <f>'Correlation Matrix'!F284</f>
        <v>2.263154435296828E-2</v>
      </c>
      <c r="I285" s="7">
        <f>'Correlation Matrix'!G284</f>
        <v>-1.8347063217146983E-3</v>
      </c>
      <c r="J285" s="7">
        <f>'Correlation Matrix'!H284</f>
        <v>9.3760453511543863E-3</v>
      </c>
    </row>
    <row r="286" spans="4:10" x14ac:dyDescent="0.2">
      <c r="D286" t="str">
        <f>'Correlation Matrix'!B285</f>
        <v>12/04/2024 16:00:00</v>
      </c>
      <c r="E286" s="7">
        <f>'Correlation Matrix'!C285</f>
        <v>8.5896031407790355E-3</v>
      </c>
      <c r="F286" s="7">
        <f>'Correlation Matrix'!D285</f>
        <v>-1.5566176026700183E-2</v>
      </c>
      <c r="G286" s="7">
        <f>'Correlation Matrix'!E285</f>
        <v>-1.8264494009852972E-2</v>
      </c>
      <c r="H286" s="7">
        <f>'Correlation Matrix'!F285</f>
        <v>-2.5382073271417161E-2</v>
      </c>
      <c r="I286" s="7">
        <f>'Correlation Matrix'!G285</f>
        <v>-6.2761936357180305E-3</v>
      </c>
      <c r="J286" s="7">
        <f>'Correlation Matrix'!H285</f>
        <v>-6.2930905905540504E-3</v>
      </c>
    </row>
    <row r="287" spans="4:10" x14ac:dyDescent="0.2">
      <c r="D287" t="str">
        <f>'Correlation Matrix'!B286</f>
        <v>15/04/2024 16:00:00</v>
      </c>
      <c r="E287" s="7">
        <f>'Correlation Matrix'!C286</f>
        <v>-2.2106042777816807E-2</v>
      </c>
      <c r="F287" s="7">
        <f>'Correlation Matrix'!D286</f>
        <v>-1.3576949594687727E-2</v>
      </c>
      <c r="G287" s="7">
        <f>'Correlation Matrix'!E286</f>
        <v>-8.6558746095816118E-3</v>
      </c>
      <c r="H287" s="7">
        <f>'Correlation Matrix'!F286</f>
        <v>-2.2656493718702674E-2</v>
      </c>
      <c r="I287" s="7">
        <f>'Correlation Matrix'!G286</f>
        <v>-1.2084412652565791E-2</v>
      </c>
      <c r="J287" s="7">
        <f>'Correlation Matrix'!H286</f>
        <v>-3.3259490150606703E-2</v>
      </c>
    </row>
    <row r="288" spans="4:10" x14ac:dyDescent="0.2">
      <c r="D288" t="str">
        <f>'Correlation Matrix'!B287</f>
        <v>16/04/2024 16:00:00</v>
      </c>
      <c r="E288" s="7">
        <f>'Correlation Matrix'!C287</f>
        <v>-1.935336810312574E-2</v>
      </c>
      <c r="F288" s="7">
        <f>'Correlation Matrix'!D287</f>
        <v>-1.6351450746307115E-3</v>
      </c>
      <c r="G288" s="7">
        <f>'Correlation Matrix'!E287</f>
        <v>-8.3474534471100672E-3</v>
      </c>
      <c r="H288" s="7">
        <f>'Correlation Matrix'!F287</f>
        <v>8.7892103904571323E-3</v>
      </c>
      <c r="I288" s="7">
        <f>'Correlation Matrix'!G287</f>
        <v>6.5245049555020667E-5</v>
      </c>
      <c r="J288" s="7">
        <f>'Correlation Matrix'!H287</f>
        <v>6.7195522288380537E-3</v>
      </c>
    </row>
    <row r="289" spans="4:10" x14ac:dyDescent="0.2">
      <c r="D289" t="str">
        <f>'Correlation Matrix'!B288</f>
        <v>17/04/2024 16:00:00</v>
      </c>
      <c r="E289" s="7">
        <f>'Correlation Matrix'!C288</f>
        <v>-8.1807320901940254E-3</v>
      </c>
      <c r="F289" s="7">
        <f>'Correlation Matrix'!D288</f>
        <v>-1.119046236122706E-2</v>
      </c>
      <c r="G289" s="7">
        <f>'Correlation Matrix'!E288</f>
        <v>7.6755792434080202E-4</v>
      </c>
      <c r="H289" s="7">
        <f>'Correlation Matrix'!F288</f>
        <v>-1.2552858039760955E-2</v>
      </c>
      <c r="I289" s="7">
        <f>'Correlation Matrix'!G288</f>
        <v>7.3914653683684146E-4</v>
      </c>
      <c r="J289" s="7">
        <f>'Correlation Matrix'!H288</f>
        <v>-6.7195522288380173E-3</v>
      </c>
    </row>
    <row r="290" spans="4:10" x14ac:dyDescent="0.2">
      <c r="D290" t="str">
        <f>'Correlation Matrix'!B289</f>
        <v>18/04/2024 16:00:00</v>
      </c>
      <c r="E290" s="7">
        <f>'Correlation Matrix'!C289</f>
        <v>-5.7306747089850953E-3</v>
      </c>
      <c r="F290" s="7">
        <f>'Correlation Matrix'!D289</f>
        <v>-1.1428695823622744E-2</v>
      </c>
      <c r="G290" s="7">
        <f>'Correlation Matrix'!E289</f>
        <v>7.4529758627434666E-3</v>
      </c>
      <c r="H290" s="7">
        <f>'Correlation Matrix'!F289</f>
        <v>-2.6749779899165334E-2</v>
      </c>
      <c r="I290" s="7">
        <f>'Correlation Matrix'!G289</f>
        <v>-1.1936394261662358E-2</v>
      </c>
      <c r="J290" s="7">
        <f>'Correlation Matrix'!H289</f>
        <v>-8.3410546961461152E-3</v>
      </c>
    </row>
    <row r="291" spans="4:10" x14ac:dyDescent="0.2">
      <c r="D291" t="str">
        <f>'Correlation Matrix'!B290</f>
        <v>19/04/2024 16:00:00</v>
      </c>
      <c r="E291" s="7">
        <f>'Correlation Matrix'!C290</f>
        <v>-1.2287830793693253E-2</v>
      </c>
      <c r="F291" s="7">
        <f>'Correlation Matrix'!D290</f>
        <v>-2.5944651504319662E-2</v>
      </c>
      <c r="G291" s="7">
        <f>'Correlation Matrix'!E290</f>
        <v>1.5304011259872805E-2</v>
      </c>
      <c r="H291" s="7">
        <f>'Correlation Matrix'!F290</f>
        <v>-3.387484191726952E-2</v>
      </c>
      <c r="I291" s="7">
        <f>'Correlation Matrix'!G290</f>
        <v>1.5163338399672198E-3</v>
      </c>
      <c r="J291" s="7">
        <f>'Correlation Matrix'!H290</f>
        <v>-1.6230206034359162E-2</v>
      </c>
    </row>
    <row r="292" spans="4:10" x14ac:dyDescent="0.2">
      <c r="D292" t="str">
        <f>'Correlation Matrix'!B291</f>
        <v>22/04/2024 16:00:00</v>
      </c>
      <c r="E292" s="7">
        <f>'Correlation Matrix'!C291</f>
        <v>5.0779942269434828E-3</v>
      </c>
      <c r="F292" s="7">
        <f>'Correlation Matrix'!D291</f>
        <v>1.4778874115294518E-2</v>
      </c>
      <c r="G292" s="7">
        <f>'Correlation Matrix'!E291</f>
        <v>1.1928570865273812E-2</v>
      </c>
      <c r="H292" s="7">
        <f>'Correlation Matrix'!F291</f>
        <v>1.5109631391766134E-2</v>
      </c>
      <c r="I292" s="7">
        <f>'Correlation Matrix'!G291</f>
        <v>2.9820005871838908E-3</v>
      </c>
      <c r="J292" s="7">
        <f>'Correlation Matrix'!H291</f>
        <v>1.2743224185813E-2</v>
      </c>
    </row>
    <row r="293" spans="4:10" x14ac:dyDescent="0.2">
      <c r="D293" t="str">
        <f>'Correlation Matrix'!B292</f>
        <v>23/04/2024 16:00:00</v>
      </c>
      <c r="E293" s="7">
        <f>'Correlation Matrix'!C292</f>
        <v>6.3713625402651809E-3</v>
      </c>
      <c r="F293" s="7">
        <f>'Correlation Matrix'!D292</f>
        <v>1.2949700261494035E-2</v>
      </c>
      <c r="G293" s="7">
        <f>'Correlation Matrix'!E292</f>
        <v>5.727145623141831E-3</v>
      </c>
      <c r="H293" s="7">
        <f>'Correlation Matrix'!F292</f>
        <v>4.1926356863308367E-2</v>
      </c>
      <c r="I293" s="7">
        <f>'Correlation Matrix'!G292</f>
        <v>1.3202014339409627E-2</v>
      </c>
      <c r="J293" s="7">
        <f>'Correlation Matrix'!H292</f>
        <v>2.7083250092940277E-2</v>
      </c>
    </row>
    <row r="294" spans="4:10" x14ac:dyDescent="0.2">
      <c r="D294" t="str">
        <f>'Correlation Matrix'!B293</f>
        <v>24/04/2024 16:00:00</v>
      </c>
      <c r="E294" s="7">
        <f>'Correlation Matrix'!C293</f>
        <v>1.2622220448546821E-2</v>
      </c>
      <c r="F294" s="7">
        <f>'Correlation Matrix'!D293</f>
        <v>-1.6567362903509429E-2</v>
      </c>
      <c r="G294" s="7">
        <f>'Correlation Matrix'!E293</f>
        <v>4.4115015481916526E-3</v>
      </c>
      <c r="H294" s="7">
        <f>'Correlation Matrix'!F293</f>
        <v>-5.3120974848899416E-3</v>
      </c>
      <c r="I294" s="7">
        <f>'Correlation Matrix'!G293</f>
        <v>-6.9165264504582357E-4</v>
      </c>
      <c r="J294" s="7">
        <f>'Correlation Matrix'!H293</f>
        <v>-1.1164347685966648E-2</v>
      </c>
    </row>
    <row r="295" spans="4:10" x14ac:dyDescent="0.2">
      <c r="D295" t="str">
        <f>'Correlation Matrix'!B294</f>
        <v>25/04/2024 16:00:00</v>
      </c>
      <c r="E295" s="7">
        <f>'Correlation Matrix'!C294</f>
        <v>5.1341176774868519E-3</v>
      </c>
      <c r="F295" s="7">
        <f>'Correlation Matrix'!D294</f>
        <v>-1.6673714666010097E-2</v>
      </c>
      <c r="G295" s="7">
        <f>'Correlation Matrix'!E294</f>
        <v>1.0399972100894321E-2</v>
      </c>
      <c r="H295" s="7">
        <f>'Correlation Matrix'!F294</f>
        <v>-1.5229395671482856E-3</v>
      </c>
      <c r="I295" s="7">
        <f>'Correlation Matrix'!G294</f>
        <v>-8.4359897281865613E-4</v>
      </c>
      <c r="J295" s="7">
        <f>'Correlation Matrix'!H294</f>
        <v>9.8886339106574947E-3</v>
      </c>
    </row>
    <row r="296" spans="4:10" x14ac:dyDescent="0.2">
      <c r="D296" t="str">
        <f>'Correlation Matrix'!B295</f>
        <v>26/04/2024 16:00:00</v>
      </c>
      <c r="E296" s="7">
        <f>'Correlation Matrix'!C295</f>
        <v>-3.4788796547335459E-3</v>
      </c>
      <c r="F296" s="7">
        <f>'Correlation Matrix'!D295</f>
        <v>3.3686561483780839E-2</v>
      </c>
      <c r="G296" s="7">
        <f>'Correlation Matrix'!E295</f>
        <v>3.6839127328551517E-3</v>
      </c>
      <c r="H296" s="7">
        <f>'Correlation Matrix'!F295</f>
        <v>2.7249642447375322E-2</v>
      </c>
      <c r="I296" s="7">
        <f>'Correlation Matrix'!G295</f>
        <v>6.7061103829566242E-4</v>
      </c>
      <c r="J296" s="7">
        <f>'Correlation Matrix'!H295</f>
        <v>1.9129608894340702E-3</v>
      </c>
    </row>
    <row r="297" spans="4:10" x14ac:dyDescent="0.2">
      <c r="D297" t="str">
        <f>'Correlation Matrix'!B296</f>
        <v>29/04/2024 16:00:00</v>
      </c>
      <c r="E297" s="7">
        <f>'Correlation Matrix'!C296</f>
        <v>2.450531024782426E-2</v>
      </c>
      <c r="F297" s="7">
        <f>'Correlation Matrix'!D296</f>
        <v>7.432504125006777E-3</v>
      </c>
      <c r="G297" s="7">
        <f>'Correlation Matrix'!E296</f>
        <v>2.6488486982600662E-3</v>
      </c>
      <c r="H297" s="7">
        <f>'Correlation Matrix'!F296</f>
        <v>-2.1361126999368155E-2</v>
      </c>
      <c r="I297" s="7">
        <f>'Correlation Matrix'!G296</f>
        <v>-1.1571383680258203E-2</v>
      </c>
      <c r="J297" s="7">
        <f>'Correlation Matrix'!H296</f>
        <v>1.2732772689516211E-3</v>
      </c>
    </row>
    <row r="298" spans="4:10" x14ac:dyDescent="0.2">
      <c r="D298" t="str">
        <f>'Correlation Matrix'!B297</f>
        <v>30/04/2024 16:00:00</v>
      </c>
      <c r="E298" s="7">
        <f>'Correlation Matrix'!C297</f>
        <v>-1.8439867514427888E-2</v>
      </c>
      <c r="F298" s="7">
        <f>'Correlation Matrix'!D297</f>
        <v>-3.3490038444296287E-2</v>
      </c>
      <c r="G298" s="7">
        <f>'Correlation Matrix'!E297</f>
        <v>-3.089378781001928E-2</v>
      </c>
      <c r="H298" s="7">
        <f>'Correlation Matrix'!F297</f>
        <v>1.3917847379990791E-2</v>
      </c>
      <c r="I298" s="7">
        <f>'Correlation Matrix'!G297</f>
        <v>-1.2991485153849607E-2</v>
      </c>
      <c r="J298" s="7">
        <f>'Correlation Matrix'!H297</f>
        <v>-1.4257350035367589E-2</v>
      </c>
    </row>
    <row r="299" spans="4:10" x14ac:dyDescent="0.2">
      <c r="D299" t="str">
        <f>'Correlation Matrix'!B298</f>
        <v>01/05/2024 16:00:00</v>
      </c>
      <c r="E299" s="7">
        <f>'Correlation Matrix'!C298</f>
        <v>-6.0654427333962507E-3</v>
      </c>
      <c r="F299" s="7">
        <f>'Correlation Matrix'!D298</f>
        <v>2.2599831917240992E-2</v>
      </c>
      <c r="G299" s="7">
        <f>'Correlation Matrix'!E298</f>
        <v>-1.0221341716036806E-2</v>
      </c>
      <c r="H299" s="7">
        <f>'Correlation Matrix'!F298</f>
        <v>-4.4927069204076867E-3</v>
      </c>
      <c r="I299" s="7">
        <f>'Correlation Matrix'!G298</f>
        <v>-2.0442459604796383E-2</v>
      </c>
      <c r="J299" s="7">
        <f>'Correlation Matrix'!H298</f>
        <v>-7.4494271622136043E-3</v>
      </c>
    </row>
    <row r="300" spans="4:10" x14ac:dyDescent="0.2">
      <c r="D300" t="str">
        <f>'Correlation Matrix'!B299</f>
        <v>02/05/2024 16:00:00</v>
      </c>
      <c r="E300" s="7">
        <f>'Correlation Matrix'!C299</f>
        <v>2.1792700729467398E-2</v>
      </c>
      <c r="F300" s="7">
        <f>'Correlation Matrix'!D299</f>
        <v>3.1455359205484874E-2</v>
      </c>
      <c r="G300" s="7">
        <f>'Correlation Matrix'!E299</f>
        <v>6.8673013046620908E-3</v>
      </c>
      <c r="H300" s="7">
        <f>'Correlation Matrix'!F299</f>
        <v>-1.1320875624482085E-2</v>
      </c>
      <c r="I300" s="7">
        <f>'Correlation Matrix'!G299</f>
        <v>-2.1966334681586468E-3</v>
      </c>
      <c r="J300" s="7">
        <f>'Correlation Matrix'!H299</f>
        <v>8.7393338228455419E-3</v>
      </c>
    </row>
    <row r="301" spans="4:10" x14ac:dyDescent="0.2">
      <c r="D301" t="str">
        <f>'Correlation Matrix'!B300</f>
        <v>03/05/2024 16:00:00</v>
      </c>
      <c r="E301" s="7">
        <f>'Correlation Matrix'!C300</f>
        <v>5.8095512753197624E-2</v>
      </c>
      <c r="F301" s="7">
        <f>'Correlation Matrix'!D300</f>
        <v>8.0339040474312461E-3</v>
      </c>
      <c r="G301" s="7">
        <f>'Correlation Matrix'!E300</f>
        <v>-2.9908427802701233E-3</v>
      </c>
      <c r="H301" s="7">
        <f>'Correlation Matrix'!F300</f>
        <v>1.7493157447517119E-2</v>
      </c>
      <c r="I301" s="7">
        <f>'Correlation Matrix'!G300</f>
        <v>5.6065616861695634E-3</v>
      </c>
      <c r="J301" s="7">
        <f>'Correlation Matrix'!H300</f>
        <v>4.5567404308851374E-2</v>
      </c>
    </row>
    <row r="302" spans="4:10" x14ac:dyDescent="0.2">
      <c r="D302" t="str">
        <f>'Correlation Matrix'!B301</f>
        <v>06/05/2024 16:00:00</v>
      </c>
      <c r="E302" s="7">
        <f>'Correlation Matrix'!C301</f>
        <v>-9.1484929607891334E-3</v>
      </c>
      <c r="F302" s="7">
        <f>'Correlation Matrix'!D301</f>
        <v>1.3283383280833293E-2</v>
      </c>
      <c r="G302" s="7">
        <f>'Correlation Matrix'!E301</f>
        <v>1.2711378719766223E-2</v>
      </c>
      <c r="H302" s="7">
        <f>'Correlation Matrix'!F301</f>
        <v>2.3040370422796042E-2</v>
      </c>
      <c r="I302" s="7">
        <f>'Correlation Matrix'!G301</f>
        <v>1.2968433051673665E-2</v>
      </c>
      <c r="J302" s="7">
        <f>'Correlation Matrix'!H301</f>
        <v>1.4469378179375847E-2</v>
      </c>
    </row>
    <row r="303" spans="4:10" x14ac:dyDescent="0.2">
      <c r="D303" t="str">
        <f>'Correlation Matrix'!B302</f>
        <v>07/05/2024 16:00:00</v>
      </c>
      <c r="E303" s="7">
        <f>'Correlation Matrix'!C302</f>
        <v>3.7900679792654901E-3</v>
      </c>
      <c r="F303" s="7">
        <f>'Correlation Matrix'!D302</f>
        <v>3.1791448368225726E-4</v>
      </c>
      <c r="G303" s="7">
        <f>'Correlation Matrix'!E302</f>
        <v>2.2771342578163127E-3</v>
      </c>
      <c r="H303" s="7">
        <f>'Correlation Matrix'!F302</f>
        <v>-1.5424470325631752E-2</v>
      </c>
      <c r="I303" s="7">
        <f>'Correlation Matrix'!G302</f>
        <v>8.1779651946518612E-3</v>
      </c>
      <c r="J303" s="7">
        <f>'Correlation Matrix'!H302</f>
        <v>1.4362723673466899E-2</v>
      </c>
    </row>
    <row r="304" spans="4:10" x14ac:dyDescent="0.2">
      <c r="D304" t="str">
        <f>'Correlation Matrix'!B303</f>
        <v>08/05/2024 16:00:00</v>
      </c>
      <c r="E304" s="7">
        <f>'Correlation Matrix'!C303</f>
        <v>1.8622999302434699E-3</v>
      </c>
      <c r="F304" s="7">
        <f>'Correlation Matrix'!D303</f>
        <v>-4.0344040282374646E-3</v>
      </c>
      <c r="G304" s="7">
        <f>'Correlation Matrix'!E303</f>
        <v>-7.9948345330325141E-4</v>
      </c>
      <c r="H304" s="7">
        <f>'Correlation Matrix'!F303</f>
        <v>7.5583362869714593E-3</v>
      </c>
      <c r="I304" s="7">
        <f>'Correlation Matrix'!G303</f>
        <v>3.7672295966473071E-3</v>
      </c>
      <c r="J304" s="7">
        <f>'Correlation Matrix'!H303</f>
        <v>3.6424625851279986E-2</v>
      </c>
    </row>
    <row r="305" spans="4:10" x14ac:dyDescent="0.2">
      <c r="D305" t="str">
        <f>'Correlation Matrix'!B304</f>
        <v>09/05/2024 16:00:00</v>
      </c>
      <c r="E305" s="7">
        <f>'Correlation Matrix'!C304</f>
        <v>9.9644177487252465E-3</v>
      </c>
      <c r="F305" s="7">
        <f>'Correlation Matrix'!D304</f>
        <v>7.9470616925319398E-3</v>
      </c>
      <c r="G305" s="7">
        <f>'Correlation Matrix'!E304</f>
        <v>1.7744909042562353E-2</v>
      </c>
      <c r="H305" s="7">
        <f>'Correlation Matrix'!F304</f>
        <v>7.3434921603740262E-4</v>
      </c>
      <c r="I305" s="7">
        <f>'Correlation Matrix'!G304</f>
        <v>1.5819659221695602E-3</v>
      </c>
      <c r="J305" s="7">
        <f>'Correlation Matrix'!H304</f>
        <v>3.7323574486504515E-2</v>
      </c>
    </row>
    <row r="306" spans="4:10" x14ac:dyDescent="0.2">
      <c r="D306" t="str">
        <f>'Correlation Matrix'!B305</f>
        <v>10/05/2024 16:00:00</v>
      </c>
      <c r="E306" s="7">
        <f>'Correlation Matrix'!C305</f>
        <v>-8.2694557529546277E-3</v>
      </c>
      <c r="F306" s="7">
        <f>'Correlation Matrix'!D305</f>
        <v>-1.0716851467975767E-2</v>
      </c>
      <c r="G306" s="7">
        <f>'Correlation Matrix'!E305</f>
        <v>2.2338283204514494E-3</v>
      </c>
      <c r="H306" s="7">
        <f>'Correlation Matrix'!F305</f>
        <v>-6.8133952924197836E-3</v>
      </c>
      <c r="I306" s="7">
        <f>'Correlation Matrix'!G305</f>
        <v>3.265863698192195E-3</v>
      </c>
      <c r="J306" s="7">
        <f>'Correlation Matrix'!H305</f>
        <v>-4.5492604686380644E-3</v>
      </c>
    </row>
    <row r="307" spans="4:10" x14ac:dyDescent="0.2">
      <c r="D307" t="str">
        <f>'Correlation Matrix'!B306</f>
        <v>13/05/2024 16:00:00</v>
      </c>
      <c r="E307" s="7">
        <f>'Correlation Matrix'!C306</f>
        <v>1.7491578547931153E-2</v>
      </c>
      <c r="F307" s="7">
        <f>'Correlation Matrix'!D306</f>
        <v>-4.8656692705978007E-3</v>
      </c>
      <c r="G307" s="7">
        <f>'Correlation Matrix'!E306</f>
        <v>-7.8099382895139118E-3</v>
      </c>
      <c r="H307" s="7">
        <f>'Correlation Matrix'!F306</f>
        <v>-8.908744889109442E-3</v>
      </c>
      <c r="I307" s="7">
        <f>'Correlation Matrix'!G306</f>
        <v>1.7054030414017625E-3</v>
      </c>
      <c r="J307" s="7">
        <f>'Correlation Matrix'!H306</f>
        <v>-6.2541042084709826E-3</v>
      </c>
    </row>
    <row r="308" spans="4:10" x14ac:dyDescent="0.2">
      <c r="D308" t="str">
        <f>'Correlation Matrix'!B307</f>
        <v>14/05/2024 16:00:00</v>
      </c>
      <c r="E308" s="7">
        <f>'Correlation Matrix'!C307</f>
        <v>6.1545242567172895E-3</v>
      </c>
      <c r="F308" s="7">
        <f>'Correlation Matrix'!D307</f>
        <v>2.6763745769055737E-3</v>
      </c>
      <c r="G308" s="7">
        <f>'Correlation Matrix'!E307</f>
        <v>-5.6073774035734119E-3</v>
      </c>
      <c r="H308" s="7">
        <f>'Correlation Matrix'!F307</f>
        <v>3.5708270551900428E-2</v>
      </c>
      <c r="I308" s="7">
        <f>'Correlation Matrix'!G307</f>
        <v>-7.8073996303419891E-3</v>
      </c>
      <c r="J308" s="7">
        <f>'Correlation Matrix'!H307</f>
        <v>1.9243400942320465E-2</v>
      </c>
    </row>
    <row r="309" spans="4:10" x14ac:dyDescent="0.2">
      <c r="D309" t="str">
        <f>'Correlation Matrix'!B308</f>
        <v>15/05/2024 16:00:00</v>
      </c>
      <c r="E309" s="7">
        <f>'Correlation Matrix'!C308</f>
        <v>1.2143858638487333E-2</v>
      </c>
      <c r="F309" s="7">
        <f>'Correlation Matrix'!D308</f>
        <v>-5.78996953377764E-3</v>
      </c>
      <c r="G309" s="7">
        <f>'Correlation Matrix'!E308</f>
        <v>-3.4286447596570883E-3</v>
      </c>
      <c r="H309" s="7">
        <f>'Correlation Matrix'!F308</f>
        <v>2.8725379315059269E-2</v>
      </c>
      <c r="I309" s="7">
        <f>'Correlation Matrix'!G308</f>
        <v>8.3315544427269711E-3</v>
      </c>
      <c r="J309" s="7">
        <f>'Correlation Matrix'!H308</f>
        <v>2.5259250193761785E-2</v>
      </c>
    </row>
    <row r="310" spans="4:10" x14ac:dyDescent="0.2">
      <c r="D310" t="str">
        <f>'Correlation Matrix'!B309</f>
        <v>16/05/2024 16:00:00</v>
      </c>
      <c r="E310" s="7">
        <f>'Correlation Matrix'!C309</f>
        <v>6.3231111812725633E-4</v>
      </c>
      <c r="F310" s="7">
        <f>'Correlation Matrix'!D309</f>
        <v>-1.2770045295947339E-2</v>
      </c>
      <c r="G310" s="7">
        <f>'Correlation Matrix'!E309</f>
        <v>-1.2093687225454021E-2</v>
      </c>
      <c r="H310" s="7">
        <f>'Correlation Matrix'!F309</f>
        <v>-2.1198462058696504E-2</v>
      </c>
      <c r="I310" s="7">
        <f>'Correlation Matrix'!G309</f>
        <v>1.8977614298834376E-3</v>
      </c>
      <c r="J310" s="7">
        <f>'Correlation Matrix'!H309</f>
        <v>-3.1709696444652331E-2</v>
      </c>
    </row>
    <row r="311" spans="4:10" x14ac:dyDescent="0.2">
      <c r="D311" t="str">
        <f>'Correlation Matrix'!B310</f>
        <v>17/05/2024 16:00:00</v>
      </c>
      <c r="E311" s="7">
        <f>'Correlation Matrix'!C310</f>
        <v>1.5801532781546361E-4</v>
      </c>
      <c r="F311" s="7">
        <f>'Correlation Matrix'!D310</f>
        <v>5.8100236741061009E-3</v>
      </c>
      <c r="G311" s="7">
        <f>'Correlation Matrix'!E310</f>
        <v>9.7603937684876494E-3</v>
      </c>
      <c r="H311" s="7">
        <f>'Correlation Matrix'!F310</f>
        <v>-2.7329544552542526E-2</v>
      </c>
      <c r="I311" s="7">
        <f>'Correlation Matrix'!G310</f>
        <v>3.0463282692082465E-3</v>
      </c>
      <c r="J311" s="7">
        <f>'Correlation Matrix'!H310</f>
        <v>-1.5042779872908918E-2</v>
      </c>
    </row>
    <row r="312" spans="4:10" x14ac:dyDescent="0.2">
      <c r="D312" t="str">
        <f>'Correlation Matrix'!B311</f>
        <v>20/05/2024 16:00:00</v>
      </c>
      <c r="E312" s="7">
        <f>'Correlation Matrix'!C311</f>
        <v>6.1432027489136277E-3</v>
      </c>
      <c r="F312" s="7">
        <f>'Correlation Matrix'!D311</f>
        <v>-6.3002598143271308E-3</v>
      </c>
      <c r="G312" s="7">
        <f>'Correlation Matrix'!E311</f>
        <v>-9.4500564293121224E-3</v>
      </c>
      <c r="H312" s="7">
        <f>'Correlation Matrix'!F311</f>
        <v>1.3124504832809894E-2</v>
      </c>
      <c r="I312" s="7">
        <f>'Correlation Matrix'!G311</f>
        <v>-1.3261880564919724E-3</v>
      </c>
      <c r="J312" s="7">
        <f>'Correlation Matrix'!H311</f>
        <v>9.1550922036559863E-3</v>
      </c>
    </row>
    <row r="313" spans="4:10" x14ac:dyDescent="0.2">
      <c r="D313" t="str">
        <f>'Correlation Matrix'!B312</f>
        <v>21/05/2024 16:00:00</v>
      </c>
      <c r="E313" s="7">
        <f>'Correlation Matrix'!C312</f>
        <v>6.8337989940669263E-3</v>
      </c>
      <c r="F313" s="7">
        <f>'Correlation Matrix'!D312</f>
        <v>-2.1271381660436009E-3</v>
      </c>
      <c r="G313" s="7">
        <f>'Correlation Matrix'!E312</f>
        <v>-7.2872546955454745E-3</v>
      </c>
      <c r="H313" s="7">
        <f>'Correlation Matrix'!F312</f>
        <v>1.2954481271805283E-2</v>
      </c>
      <c r="I313" s="7">
        <f>'Correlation Matrix'!G312</f>
        <v>-1.2190345016081774E-3</v>
      </c>
      <c r="J313" s="7">
        <f>'Correlation Matrix'!H312</f>
        <v>3.4367957669628101E-2</v>
      </c>
    </row>
    <row r="314" spans="4:10" x14ac:dyDescent="0.2">
      <c r="D314" t="str">
        <f>'Correlation Matrix'!B313</f>
        <v>22/05/2024 16:00:00</v>
      </c>
      <c r="E314" s="7">
        <f>'Correlation Matrix'!C313</f>
        <v>-7.5668984666021327E-3</v>
      </c>
      <c r="F314" s="7">
        <f>'Correlation Matrix'!D313</f>
        <v>-1.0920607196614332E-4</v>
      </c>
      <c r="G314" s="7">
        <f>'Correlation Matrix'!E313</f>
        <v>-1.5116493679550185E-2</v>
      </c>
      <c r="H314" s="7">
        <f>'Correlation Matrix'!F313</f>
        <v>-6.2763588084354801E-3</v>
      </c>
      <c r="I314" s="7">
        <f>'Correlation Matrix'!G313</f>
        <v>-5.635540569777232E-3</v>
      </c>
      <c r="J314" s="7">
        <f>'Correlation Matrix'!H313</f>
        <v>-1.1204092808506089E-2</v>
      </c>
    </row>
    <row r="315" spans="4:10" x14ac:dyDescent="0.2">
      <c r="D315" t="str">
        <f>'Correlation Matrix'!B314</f>
        <v>23/05/2024 16:00:00</v>
      </c>
      <c r="E315" s="7">
        <f>'Correlation Matrix'!C314</f>
        <v>-2.1283031091839801E-2</v>
      </c>
      <c r="F315" s="7">
        <f>'Correlation Matrix'!D314</f>
        <v>-1.142304694120695E-2</v>
      </c>
      <c r="G315" s="7">
        <f>'Correlation Matrix'!E314</f>
        <v>-4.0062372746269481E-3</v>
      </c>
      <c r="H315" s="7">
        <f>'Correlation Matrix'!F314</f>
        <v>8.4192167712640702E-3</v>
      </c>
      <c r="I315" s="7">
        <f>'Correlation Matrix'!G314</f>
        <v>-1.1699647626581067E-2</v>
      </c>
      <c r="J315" s="7">
        <f>'Correlation Matrix'!H314</f>
        <v>4.7590000757194665E-3</v>
      </c>
    </row>
    <row r="316" spans="4:10" x14ac:dyDescent="0.2">
      <c r="D316" t="str">
        <f>'Correlation Matrix'!B315</f>
        <v>24/05/2024 16:00:00</v>
      </c>
      <c r="E316" s="7">
        <f>'Correlation Matrix'!C315</f>
        <v>1.6452103822174123E-2</v>
      </c>
      <c r="F316" s="7">
        <f>'Correlation Matrix'!D315</f>
        <v>-1.6583751727762275E-3</v>
      </c>
      <c r="G316" s="7">
        <f>'Correlation Matrix'!E315</f>
        <v>5.147934721995406E-3</v>
      </c>
      <c r="H316" s="7">
        <f>'Correlation Matrix'!F315</f>
        <v>8.7026568254870915E-3</v>
      </c>
      <c r="I316" s="7">
        <f>'Correlation Matrix'!G315</f>
        <v>-6.649009854063493E-5</v>
      </c>
      <c r="J316" s="7">
        <f>'Correlation Matrix'!H315</f>
        <v>4.1928273306849152E-2</v>
      </c>
    </row>
    <row r="317" spans="4:10" x14ac:dyDescent="0.2">
      <c r="D317" t="str">
        <f>'Correlation Matrix'!B316</f>
        <v>28/05/2024 16:00:00</v>
      </c>
      <c r="E317" s="7">
        <f>'Correlation Matrix'!C316</f>
        <v>5.2635734412367455E-5</v>
      </c>
      <c r="F317" s="7">
        <f>'Correlation Matrix'!D316</f>
        <v>7.7156624156987071E-3</v>
      </c>
      <c r="G317" s="7">
        <f>'Correlation Matrix'!E316</f>
        <v>8.1442414869412512E-3</v>
      </c>
      <c r="H317" s="7">
        <f>'Correlation Matrix'!F316</f>
        <v>1.7528932605762285E-2</v>
      </c>
      <c r="I317" s="7">
        <f>'Correlation Matrix'!G316</f>
        <v>-1.3612331670777788E-2</v>
      </c>
      <c r="J317" s="7">
        <f>'Correlation Matrix'!H316</f>
        <v>2.7711643626992235E-3</v>
      </c>
    </row>
    <row r="318" spans="4:10" x14ac:dyDescent="0.2">
      <c r="D318" t="str">
        <f>'Correlation Matrix'!B317</f>
        <v>29/05/2024 16:00:00</v>
      </c>
      <c r="E318" s="7">
        <f>'Correlation Matrix'!C317</f>
        <v>1.5777851174667318E-3</v>
      </c>
      <c r="F318" s="7">
        <f>'Correlation Matrix'!D317</f>
        <v>-7.1395230536316456E-4</v>
      </c>
      <c r="G318" s="7">
        <f>'Correlation Matrix'!E317</f>
        <v>-1.3547083169276912E-2</v>
      </c>
      <c r="H318" s="7">
        <f>'Correlation Matrix'!F317</f>
        <v>1.6885308135238055E-2</v>
      </c>
      <c r="I318" s="7">
        <f>'Correlation Matrix'!G317</f>
        <v>-5.8813757499789412E-3</v>
      </c>
      <c r="J318" s="7">
        <f>'Correlation Matrix'!H317</f>
        <v>-4.6600320794542495E-2</v>
      </c>
    </row>
    <row r="319" spans="4:10" x14ac:dyDescent="0.2">
      <c r="D319" t="str">
        <f>'Correlation Matrix'!B318</f>
        <v>30/05/2024 16:00:00</v>
      </c>
      <c r="E319" s="7">
        <f>'Correlation Matrix'!C318</f>
        <v>5.2413768506466675E-3</v>
      </c>
      <c r="F319" s="7">
        <f>'Correlation Matrix'!D318</f>
        <v>-1.4944651861970954E-2</v>
      </c>
      <c r="G319" s="7">
        <f>'Correlation Matrix'!E318</f>
        <v>8.630590442060224E-3</v>
      </c>
      <c r="H319" s="7">
        <f>'Correlation Matrix'!F318</f>
        <v>-2.5085650694493873E-2</v>
      </c>
      <c r="I319" s="7">
        <f>'Correlation Matrix'!G318</f>
        <v>-8.3656470732312545E-4</v>
      </c>
      <c r="J319" s="7">
        <f>'Correlation Matrix'!H318</f>
        <v>1.8937070277562057E-2</v>
      </c>
    </row>
    <row r="320" spans="4:10" x14ac:dyDescent="0.2">
      <c r="D320" t="str">
        <f>'Correlation Matrix'!B319</f>
        <v>31/05/2024 16:00:00</v>
      </c>
      <c r="E320" s="7">
        <f>'Correlation Matrix'!C319</f>
        <v>5.0060072211912839E-3</v>
      </c>
      <c r="F320" s="7">
        <f>'Correlation Matrix'!D319</f>
        <v>-1.619104405049978E-2</v>
      </c>
      <c r="G320" s="7">
        <f>'Correlation Matrix'!E319</f>
        <v>2.5207224339498305E-2</v>
      </c>
      <c r="H320" s="7">
        <f>'Correlation Matrix'!F319</f>
        <v>-2.982719993603204E-3</v>
      </c>
      <c r="I320" s="7">
        <f>'Correlation Matrix'!G319</f>
        <v>1.1179081073513992E-2</v>
      </c>
      <c r="J320" s="7">
        <f>'Correlation Matrix'!H319</f>
        <v>-3.4873844476798754E-2</v>
      </c>
    </row>
    <row r="321" spans="4:10" x14ac:dyDescent="0.2">
      <c r="D321" t="str">
        <f>'Correlation Matrix'!B320</f>
        <v>03/06/2024 16:00:00</v>
      </c>
      <c r="E321" s="7">
        <f>'Correlation Matrix'!C320</f>
        <v>9.2161778974277301E-3</v>
      </c>
      <c r="F321" s="7">
        <f>'Correlation Matrix'!D320</f>
        <v>1.0710965469994352E-2</v>
      </c>
      <c r="G321" s="7">
        <f>'Correlation Matrix'!E320</f>
        <v>-3.027501676422438E-2</v>
      </c>
      <c r="H321" s="7">
        <f>'Correlation Matrix'!F320</f>
        <v>-4.226102433504548E-3</v>
      </c>
      <c r="I321" s="7">
        <f>'Correlation Matrix'!G320</f>
        <v>-8.7166099040850674E-3</v>
      </c>
      <c r="J321" s="7">
        <f>'Correlation Matrix'!H320</f>
        <v>-4.2261465043751514E-2</v>
      </c>
    </row>
    <row r="322" spans="4:10" x14ac:dyDescent="0.2">
      <c r="D322" t="str">
        <f>'Correlation Matrix'!B321</f>
        <v>04/06/2024 16:00:00</v>
      </c>
      <c r="E322" s="7">
        <f>'Correlation Matrix'!C321</f>
        <v>1.6478710150511398E-3</v>
      </c>
      <c r="F322" s="7">
        <f>'Correlation Matrix'!D321</f>
        <v>5.5916048171680728E-3</v>
      </c>
      <c r="G322" s="7">
        <f>'Correlation Matrix'!E321</f>
        <v>-8.4824642028922623E-3</v>
      </c>
      <c r="H322" s="7">
        <f>'Correlation Matrix'!F321</f>
        <v>-1.3859496899921154E-2</v>
      </c>
      <c r="I322" s="7">
        <f>'Correlation Matrix'!G321</f>
        <v>3.5587226169939328E-3</v>
      </c>
      <c r="J322" s="7">
        <f>'Correlation Matrix'!H321</f>
        <v>-2.4891902590394876E-2</v>
      </c>
    </row>
    <row r="323" spans="4:10" x14ac:dyDescent="0.2">
      <c r="D323" t="str">
        <f>'Correlation Matrix'!B322</f>
        <v>05/06/2024 16:00:00</v>
      </c>
      <c r="E323" s="7">
        <f>'Correlation Matrix'!C322</f>
        <v>7.7905165684197843E-3</v>
      </c>
      <c r="F323" s="7">
        <f>'Correlation Matrix'!D322</f>
        <v>1.0759351755794705E-2</v>
      </c>
      <c r="G323" s="7">
        <f>'Correlation Matrix'!E322</f>
        <v>-7.3929172176248501E-3</v>
      </c>
      <c r="H323" s="7">
        <f>'Correlation Matrix'!F322</f>
        <v>3.9296408431652448E-2</v>
      </c>
      <c r="I323" s="7">
        <f>'Correlation Matrix'!G322</f>
        <v>4.240384173708144E-3</v>
      </c>
      <c r="J323" s="7">
        <f>'Correlation Matrix'!H322</f>
        <v>3.0016557595073726E-2</v>
      </c>
    </row>
    <row r="324" spans="4:10" x14ac:dyDescent="0.2">
      <c r="D324" t="str">
        <f>'Correlation Matrix'!B323</f>
        <v>06/06/2024 16:00:00</v>
      </c>
      <c r="E324" s="7">
        <f>'Correlation Matrix'!C323</f>
        <v>-7.1218438587839971E-3</v>
      </c>
      <c r="F324" s="7">
        <f>'Correlation Matrix'!D323</f>
        <v>2.0313027798628695E-2</v>
      </c>
      <c r="G324" s="7">
        <f>'Correlation Matrix'!E323</f>
        <v>6.1111122609900691E-3</v>
      </c>
      <c r="H324" s="7">
        <f>'Correlation Matrix'!F323</f>
        <v>-2.1738096218273766E-2</v>
      </c>
      <c r="I324" s="7">
        <f>'Correlation Matrix'!G323</f>
        <v>4.5122599846941077E-3</v>
      </c>
      <c r="J324" s="7">
        <f>'Correlation Matrix'!H323</f>
        <v>-3.2678362291845779E-2</v>
      </c>
    </row>
    <row r="325" spans="4:10" x14ac:dyDescent="0.2">
      <c r="D325" t="str">
        <f>'Correlation Matrix'!B324</f>
        <v>07/06/2024 16:00:00</v>
      </c>
      <c r="E325" s="7">
        <f>'Correlation Matrix'!C324</f>
        <v>1.231586714587319E-2</v>
      </c>
      <c r="F325" s="7">
        <f>'Correlation Matrix'!D324</f>
        <v>-3.7909604025471821E-3</v>
      </c>
      <c r="G325" s="7">
        <f>'Correlation Matrix'!E324</f>
        <v>9.6150771806173855E-4</v>
      </c>
      <c r="H325" s="7">
        <f>'Correlation Matrix'!F324</f>
        <v>-3.698815313457544E-3</v>
      </c>
      <c r="I325" s="7">
        <f>'Correlation Matrix'!G324</f>
        <v>2.4708683978989024E-3</v>
      </c>
      <c r="J325" s="7">
        <f>'Correlation Matrix'!H324</f>
        <v>-2.296656112004776E-2</v>
      </c>
    </row>
    <row r="326" spans="4:10" x14ac:dyDescent="0.2">
      <c r="D326" t="str">
        <f>'Correlation Matrix'!B325</f>
        <v>10/06/2024 16:00:00</v>
      </c>
      <c r="E326" s="7">
        <f>'Correlation Matrix'!C325</f>
        <v>-1.9333439804519667E-2</v>
      </c>
      <c r="F326" s="7">
        <f>'Correlation Matrix'!D325</f>
        <v>1.4864556330627226E-2</v>
      </c>
      <c r="G326" s="7">
        <f>'Correlation Matrix'!E325</f>
        <v>4.2196853098627292E-3</v>
      </c>
      <c r="H326" s="7">
        <f>'Correlation Matrix'!F325</f>
        <v>2.8014011145476289E-2</v>
      </c>
      <c r="I326" s="7">
        <f>'Correlation Matrix'!G325</f>
        <v>-1.2012815112531444E-3</v>
      </c>
      <c r="J326" s="7">
        <f>'Correlation Matrix'!H325</f>
        <v>8.0648584699038198E-2</v>
      </c>
    </row>
    <row r="327" spans="4:10" x14ac:dyDescent="0.2">
      <c r="D327" t="str">
        <f>'Correlation Matrix'!B326</f>
        <v>11/06/2024 16:00:00</v>
      </c>
      <c r="E327" s="7">
        <f>'Correlation Matrix'!C326</f>
        <v>7.0131411174189487E-2</v>
      </c>
      <c r="F327" s="7">
        <f>'Correlation Matrix'!D326</f>
        <v>9.0838660765632951E-4</v>
      </c>
      <c r="G327" s="7">
        <f>'Correlation Matrix'!E326</f>
        <v>-1.5962714496379482E-3</v>
      </c>
      <c r="H327" s="7">
        <f>'Correlation Matrix'!F326</f>
        <v>-7.5784034764947465E-3</v>
      </c>
      <c r="I327" s="7">
        <f>'Correlation Matrix'!G326</f>
        <v>-4.6755502972451666E-4</v>
      </c>
      <c r="J327" s="7">
        <f>'Correlation Matrix'!H326</f>
        <v>1.7000455633531367E-2</v>
      </c>
    </row>
    <row r="328" spans="4:10" x14ac:dyDescent="0.2">
      <c r="D328" t="str">
        <f>'Correlation Matrix'!B327</f>
        <v>12/06/2024 16:00:00</v>
      </c>
      <c r="E328" s="7">
        <f>'Correlation Matrix'!C327</f>
        <v>2.8177581693864077E-2</v>
      </c>
      <c r="F328" s="7">
        <f>'Correlation Matrix'!D327</f>
        <v>-1.8175991318501489E-3</v>
      </c>
      <c r="G328" s="7">
        <f>'Correlation Matrix'!E327</f>
        <v>-1.4611955770266102E-2</v>
      </c>
      <c r="H328" s="7">
        <f>'Correlation Matrix'!F327</f>
        <v>3.432792457404351E-2</v>
      </c>
      <c r="I328" s="7">
        <f>'Correlation Matrix'!G327</f>
        <v>-1.3542200588808279E-2</v>
      </c>
      <c r="J328" s="7">
        <f>'Correlation Matrix'!H327</f>
        <v>-8.2485569702964764E-4</v>
      </c>
    </row>
    <row r="329" spans="4:10" x14ac:dyDescent="0.2">
      <c r="D329" t="str">
        <f>'Correlation Matrix'!B328</f>
        <v>13/06/2024 16:00:00</v>
      </c>
      <c r="E329" s="7">
        <f>'Correlation Matrix'!C328</f>
        <v>5.4761317255874456E-3</v>
      </c>
      <c r="F329" s="7">
        <f>'Correlation Matrix'!D328</f>
        <v>-1.6508790987430719E-2</v>
      </c>
      <c r="G329" s="7">
        <f>'Correlation Matrix'!E328</f>
        <v>-8.9885318261153525E-3</v>
      </c>
      <c r="H329" s="7">
        <f>'Correlation Matrix'!F328</f>
        <v>4.8329399961349051E-3</v>
      </c>
      <c r="I329" s="7">
        <f>'Correlation Matrix'!G328</f>
        <v>4.5045121211045079E-3</v>
      </c>
      <c r="J329" s="7">
        <f>'Correlation Matrix'!H328</f>
        <v>8.2180985735298712E-3</v>
      </c>
    </row>
    <row r="330" spans="4:10" x14ac:dyDescent="0.2">
      <c r="D330" t="str">
        <f>'Correlation Matrix'!B329</f>
        <v>14/06/2024 16:00:00</v>
      </c>
      <c r="E330" s="7">
        <f>'Correlation Matrix'!C329</f>
        <v>-8.2019535092213904E-3</v>
      </c>
      <c r="F330" s="7">
        <f>'Correlation Matrix'!D329</f>
        <v>-9.2519530940429414E-4</v>
      </c>
      <c r="G330" s="7">
        <f>'Correlation Matrix'!E329</f>
        <v>-1.7681154535885266E-3</v>
      </c>
      <c r="H330" s="7">
        <f>'Correlation Matrix'!F329</f>
        <v>-1.845689977731662E-2</v>
      </c>
      <c r="I330" s="7">
        <f>'Correlation Matrix'!G329</f>
        <v>-8.3180652930688645E-4</v>
      </c>
      <c r="J330" s="7">
        <f>'Correlation Matrix'!H329</f>
        <v>-2.313651025514012E-2</v>
      </c>
    </row>
    <row r="331" spans="4:10" x14ac:dyDescent="0.2">
      <c r="D331" t="str">
        <f>'Correlation Matrix'!B330</f>
        <v>17/06/2024 16:00:00</v>
      </c>
      <c r="E331" s="7">
        <f>'Correlation Matrix'!C330</f>
        <v>1.9480530284974665E-2</v>
      </c>
      <c r="F331" s="7">
        <f>'Correlation Matrix'!D330</f>
        <v>2.1755692253348038E-3</v>
      </c>
      <c r="G331" s="7">
        <f>'Correlation Matrix'!E330</f>
        <v>4.0554738994939658E-3</v>
      </c>
      <c r="H331" s="7">
        <f>'Correlation Matrix'!F330</f>
        <v>2.1942091256276951E-2</v>
      </c>
      <c r="I331" s="7">
        <f>'Correlation Matrix'!G330</f>
        <v>7.7962623533775269E-3</v>
      </c>
      <c r="J331" s="7">
        <f>'Correlation Matrix'!H330</f>
        <v>-1.349219380351311E-2</v>
      </c>
    </row>
    <row r="332" spans="4:10" x14ac:dyDescent="0.2">
      <c r="D332" t="str">
        <f>'Correlation Matrix'!B331</f>
        <v>18/06/2024 16:00:00</v>
      </c>
      <c r="E332" s="7">
        <f>'Correlation Matrix'!C331</f>
        <v>-1.1045220883624869E-2</v>
      </c>
      <c r="F332" s="7">
        <f>'Correlation Matrix'!D331</f>
        <v>-6.8144292917169894E-3</v>
      </c>
      <c r="G332" s="7">
        <f>'Correlation Matrix'!E331</f>
        <v>9.1348042369318149E-4</v>
      </c>
      <c r="H332" s="7">
        <f>'Correlation Matrix'!F331</f>
        <v>4.6281074344680173E-3</v>
      </c>
      <c r="I332" s="7">
        <f>'Correlation Matrix'!G331</f>
        <v>4.4532593468238502E-3</v>
      </c>
      <c r="J332" s="7">
        <f>'Correlation Matrix'!H331</f>
        <v>3.8808838455344052E-2</v>
      </c>
    </row>
    <row r="333" spans="4:10" x14ac:dyDescent="0.2">
      <c r="D333" t="str">
        <f>'Correlation Matrix'!B332</f>
        <v>20/06/2024 16:00:00</v>
      </c>
      <c r="E333" s="7">
        <f>'Correlation Matrix'!C332</f>
        <v>-2.1747678819839824E-2</v>
      </c>
      <c r="F333" s="7">
        <f>'Correlation Matrix'!D332</f>
        <v>1.7836801529211254E-2</v>
      </c>
      <c r="G333" s="7">
        <f>'Correlation Matrix'!E332</f>
        <v>2.1357717333902123E-2</v>
      </c>
      <c r="H333" s="7">
        <f>'Correlation Matrix'!F332</f>
        <v>-5.0217633706794954E-2</v>
      </c>
      <c r="I333" s="7">
        <f>'Correlation Matrix'!G332</f>
        <v>5.3178650061708977E-3</v>
      </c>
      <c r="J333" s="7">
        <f>'Correlation Matrix'!H332</f>
        <v>8.5833559136045574E-3</v>
      </c>
    </row>
    <row r="334" spans="4:10" x14ac:dyDescent="0.2">
      <c r="D334" t="str">
        <f>'Correlation Matrix'!B333</f>
        <v>21/06/2024 16:00:00</v>
      </c>
      <c r="E334" s="7">
        <f>'Correlation Matrix'!C333</f>
        <v>-1.0499413276791171E-2</v>
      </c>
      <c r="F334" s="7">
        <f>'Correlation Matrix'!D333</f>
        <v>1.5886042276830638E-2</v>
      </c>
      <c r="G334" s="7">
        <f>'Correlation Matrix'!E333</f>
        <v>-8.720239921445324E-3</v>
      </c>
      <c r="H334" s="7">
        <f>'Correlation Matrix'!F333</f>
        <v>-6.9601812215553437E-3</v>
      </c>
      <c r="I334" s="7">
        <f>'Correlation Matrix'!G333</f>
        <v>5.1578319247654091E-3</v>
      </c>
      <c r="J334" s="7">
        <f>'Correlation Matrix'!H333</f>
        <v>-1.898158888382508E-2</v>
      </c>
    </row>
    <row r="335" spans="4:10" x14ac:dyDescent="0.2">
      <c r="D335" t="str">
        <f>'Correlation Matrix'!B334</f>
        <v>24/06/2024 16:00:00</v>
      </c>
      <c r="E335" s="7">
        <f>'Correlation Matrix'!C334</f>
        <v>3.1277844713533962E-3</v>
      </c>
      <c r="F335" s="7">
        <f>'Correlation Matrix'!D334</f>
        <v>-1.8738036568788197E-2</v>
      </c>
      <c r="G335" s="7">
        <f>'Correlation Matrix'!E334</f>
        <v>2.5622050724048669E-2</v>
      </c>
      <c r="H335" s="7">
        <f>'Correlation Matrix'!F334</f>
        <v>-4.901112558857796E-3</v>
      </c>
      <c r="I335" s="7">
        <f>'Correlation Matrix'!G334</f>
        <v>4.6281654430939435E-3</v>
      </c>
      <c r="J335" s="7">
        <f>'Correlation Matrix'!H334</f>
        <v>-9.349951817234893E-3</v>
      </c>
    </row>
    <row r="336" spans="4:10" x14ac:dyDescent="0.2">
      <c r="D336" t="str">
        <f>'Correlation Matrix'!B335</f>
        <v>25/06/2024 16:00:00</v>
      </c>
      <c r="E336" s="7">
        <f>'Correlation Matrix'!C335</f>
        <v>4.4581939088239372E-3</v>
      </c>
      <c r="F336" s="7">
        <f>'Correlation Matrix'!D335</f>
        <v>4.1407926660313871E-3</v>
      </c>
      <c r="G336" s="7">
        <f>'Correlation Matrix'!E335</f>
        <v>-5.3497940477076206E-3</v>
      </c>
      <c r="H336" s="7">
        <f>'Correlation Matrix'!F335</f>
        <v>1.9289850010957323E-2</v>
      </c>
      <c r="I336" s="7">
        <f>'Correlation Matrix'!G335</f>
        <v>-2.8708887690290035E-3</v>
      </c>
      <c r="J336" s="7">
        <f>'Correlation Matrix'!H335</f>
        <v>2.8601397678500378E-2</v>
      </c>
    </row>
    <row r="337" spans="4:10" x14ac:dyDescent="0.2">
      <c r="D337" t="str">
        <f>'Correlation Matrix'!B336</f>
        <v>26/06/2024 16:00:00</v>
      </c>
      <c r="E337" s="7">
        <f>'Correlation Matrix'!C336</f>
        <v>1.9796062253251291E-2</v>
      </c>
      <c r="F337" s="7">
        <f>'Correlation Matrix'!D336</f>
        <v>3.827286437879511E-2</v>
      </c>
      <c r="G337" s="7">
        <f>'Correlation Matrix'!E336</f>
        <v>-1.5966752483283726E-2</v>
      </c>
      <c r="H337" s="7">
        <f>'Correlation Matrix'!F336</f>
        <v>-1.8237587549781015E-2</v>
      </c>
      <c r="I337" s="7">
        <f>'Correlation Matrix'!G336</f>
        <v>-7.2024363423005971E-3</v>
      </c>
      <c r="J337" s="7">
        <f>'Correlation Matrix'!H336</f>
        <v>-5.5760028495753886E-2</v>
      </c>
    </row>
    <row r="338" spans="4:10" x14ac:dyDescent="0.2">
      <c r="D338" t="str">
        <f>'Correlation Matrix'!B337</f>
        <v>27/06/2024 16:00:00</v>
      </c>
      <c r="E338" s="7">
        <f>'Correlation Matrix'!C337</f>
        <v>3.9780092238486118E-3</v>
      </c>
      <c r="F338" s="7">
        <f>'Correlation Matrix'!D337</f>
        <v>2.1663341430359296E-2</v>
      </c>
      <c r="G338" s="7">
        <f>'Correlation Matrix'!E337</f>
        <v>2.3697452406604247E-3</v>
      </c>
      <c r="H338" s="7">
        <f>'Correlation Matrix'!F337</f>
        <v>1.4962004929613762E-2</v>
      </c>
      <c r="I338" s="7">
        <f>'Correlation Matrix'!G337</f>
        <v>-2.1517257936892267E-2</v>
      </c>
      <c r="J338" s="7">
        <f>'Correlation Matrix'!H337</f>
        <v>-2.6646400548916132E-2</v>
      </c>
    </row>
    <row r="339" spans="4:10" x14ac:dyDescent="0.2">
      <c r="D339" t="str">
        <f>'Correlation Matrix'!B338</f>
        <v>28/06/2024 16:00:00</v>
      </c>
      <c r="E339" s="7">
        <f>'Correlation Matrix'!C338</f>
        <v>-1.6387633643185913E-2</v>
      </c>
      <c r="F339" s="7">
        <f>'Correlation Matrix'!D338</f>
        <v>-2.3524480363901978E-2</v>
      </c>
      <c r="G339" s="7">
        <f>'Correlation Matrix'!E338</f>
        <v>6.3950887899279576E-4</v>
      </c>
      <c r="H339" s="7">
        <f>'Correlation Matrix'!F338</f>
        <v>-1.1113154831932367E-2</v>
      </c>
      <c r="I339" s="7">
        <f>'Correlation Matrix'!G338</f>
        <v>-3.5976552249967586E-3</v>
      </c>
      <c r="J339" s="7">
        <f>'Correlation Matrix'!H338</f>
        <v>-2.2269776029338453E-2</v>
      </c>
    </row>
    <row r="340" spans="4:10" x14ac:dyDescent="0.2">
      <c r="D340" t="str">
        <f>'Correlation Matrix'!B339</f>
        <v>01/07/2024 16:00:00</v>
      </c>
      <c r="E340" s="7">
        <f>'Correlation Matrix'!C339</f>
        <v>2.868905370820015E-2</v>
      </c>
      <c r="F340" s="7">
        <f>'Correlation Matrix'!D339</f>
        <v>2.0233754701003619E-2</v>
      </c>
      <c r="G340" s="7">
        <f>'Correlation Matrix'!E339</f>
        <v>6.391001687465201E-4</v>
      </c>
      <c r="H340" s="7">
        <f>'Correlation Matrix'!F339</f>
        <v>8.0000426670761501E-3</v>
      </c>
      <c r="I340" s="7">
        <f>'Correlation Matrix'!G339</f>
        <v>-8.0795186717145823E-3</v>
      </c>
      <c r="J340" s="7">
        <f>'Correlation Matrix'!H339</f>
        <v>2.3587395720735965E-2</v>
      </c>
    </row>
    <row r="341" spans="4:10" x14ac:dyDescent="0.2">
      <c r="D341" t="str">
        <f>'Correlation Matrix'!B340</f>
        <v>02/07/2024 16:00:00</v>
      </c>
      <c r="E341" s="7">
        <f>'Correlation Matrix'!C340</f>
        <v>1.6109450935414969E-2</v>
      </c>
      <c r="F341" s="7">
        <f>'Correlation Matrix'!D340</f>
        <v>1.4098924379501675E-2</v>
      </c>
      <c r="G341" s="7">
        <f>'Correlation Matrix'!E340</f>
        <v>1.4683821708182322E-3</v>
      </c>
      <c r="H341" s="7">
        <f>'Correlation Matrix'!F340</f>
        <v>2.1760474832877384E-2</v>
      </c>
      <c r="I341" s="7">
        <f>'Correlation Matrix'!G340</f>
        <v>1.5959353079417409E-2</v>
      </c>
      <c r="J341" s="7">
        <f>'Correlation Matrix'!H340</f>
        <v>5.3502073148408375E-3</v>
      </c>
    </row>
    <row r="342" spans="4:10" x14ac:dyDescent="0.2">
      <c r="D342" t="str">
        <f>'Correlation Matrix'!B341</f>
        <v>03/07/2024 13:05:00</v>
      </c>
      <c r="E342" s="7">
        <f>'Correlation Matrix'!C341</f>
        <v>5.7942310494322798E-3</v>
      </c>
      <c r="F342" s="7">
        <f>'Correlation Matrix'!D341</f>
        <v>-1.2123189802310612E-2</v>
      </c>
      <c r="G342" s="7">
        <f>'Correlation Matrix'!E341</f>
        <v>-2.5521597790533932E-4</v>
      </c>
      <c r="H342" s="7">
        <f>'Correlation Matrix'!F341</f>
        <v>-3.3955890011382718E-3</v>
      </c>
      <c r="I342" s="7">
        <f>'Correlation Matrix'!G341</f>
        <v>7.9074815893555861E-3</v>
      </c>
      <c r="J342" s="7">
        <f>'Correlation Matrix'!H341</f>
        <v>1.8836749354680035E-2</v>
      </c>
    </row>
    <row r="343" spans="4:10" x14ac:dyDescent="0.2">
      <c r="D343" t="str">
        <f>'Correlation Matrix'!B342</f>
        <v>05/07/2024 16:00:00</v>
      </c>
      <c r="E343" s="7">
        <f>'Correlation Matrix'!C342</f>
        <v>2.1389995892297006E-2</v>
      </c>
      <c r="F343" s="7">
        <f>'Correlation Matrix'!D342</f>
        <v>1.2123189802310669E-2</v>
      </c>
      <c r="G343" s="7">
        <f>'Correlation Matrix'!E342</f>
        <v>-1.5433397452011288E-2</v>
      </c>
      <c r="H343" s="7">
        <f>'Correlation Matrix'!F342</f>
        <v>-8.025314139034994E-3</v>
      </c>
      <c r="I343" s="7">
        <f>'Correlation Matrix'!G342</f>
        <v>2.9186692881578804E-3</v>
      </c>
      <c r="J343" s="7">
        <f>'Correlation Matrix'!H342</f>
        <v>5.7907889178396271E-3</v>
      </c>
    </row>
    <row r="344" spans="4:10" x14ac:dyDescent="0.2">
      <c r="D344" t="str">
        <f>'Correlation Matrix'!B343</f>
        <v>08/07/2024 16:00:00</v>
      </c>
      <c r="E344" s="7">
        <f>'Correlation Matrix'!C343</f>
        <v>6.5175499339704939E-3</v>
      </c>
      <c r="F344" s="7">
        <f>'Correlation Matrix'!D343</f>
        <v>-3.5563162027772372E-3</v>
      </c>
      <c r="G344" s="7">
        <f>'Correlation Matrix'!E343</f>
        <v>1.2960082962672759E-4</v>
      </c>
      <c r="H344" s="7">
        <f>'Correlation Matrix'!F343</f>
        <v>1.7167074097129566E-2</v>
      </c>
      <c r="I344" s="7">
        <f>'Correlation Matrix'!G343</f>
        <v>-7.2566828439837036E-3</v>
      </c>
      <c r="J344" s="7">
        <f>'Correlation Matrix'!H343</f>
        <v>2.0796028357083676E-2</v>
      </c>
    </row>
    <row r="345" spans="4:10" x14ac:dyDescent="0.2">
      <c r="D345" t="str">
        <f>'Correlation Matrix'!B344</f>
        <v>09/07/2024 16:00:00</v>
      </c>
      <c r="E345" s="7">
        <f>'Correlation Matrix'!C344</f>
        <v>3.7678029240046994E-3</v>
      </c>
      <c r="F345" s="7">
        <f>'Correlation Matrix'!D344</f>
        <v>2.5085919405079597E-4</v>
      </c>
      <c r="G345" s="7">
        <f>'Correlation Matrix'!E344</f>
        <v>-8.7859730190203433E-3</v>
      </c>
      <c r="H345" s="7">
        <f>'Correlation Matrix'!F344</f>
        <v>-1.0116338748443737E-3</v>
      </c>
      <c r="I345" s="7">
        <f>'Correlation Matrix'!G344</f>
        <v>-3.4570263625281561E-3</v>
      </c>
      <c r="J345" s="7">
        <f>'Correlation Matrix'!H344</f>
        <v>1.0655795675739313E-3</v>
      </c>
    </row>
    <row r="346" spans="4:10" x14ac:dyDescent="0.2">
      <c r="D346" t="str">
        <f>'Correlation Matrix'!B345</f>
        <v>10/07/2024 16:00:00</v>
      </c>
      <c r="E346" s="7">
        <f>'Correlation Matrix'!C345</f>
        <v>1.8628966575860231E-2</v>
      </c>
      <c r="F346" s="7">
        <f>'Correlation Matrix'!D345</f>
        <v>2.2549053725472511E-3</v>
      </c>
      <c r="G346" s="7">
        <f>'Correlation Matrix'!E345</f>
        <v>1.3956281182519844E-2</v>
      </c>
      <c r="H346" s="7">
        <f>'Correlation Matrix'!F345</f>
        <v>2.2847654402227562E-2</v>
      </c>
      <c r="I346" s="7">
        <f>'Correlation Matrix'!G345</f>
        <v>-2.5185200723559793E-2</v>
      </c>
      <c r="J346" s="7">
        <f>'Correlation Matrix'!H345</f>
        <v>1.648679165764028E-2</v>
      </c>
    </row>
    <row r="347" spans="4:10" x14ac:dyDescent="0.2">
      <c r="D347" t="str">
        <f>'Correlation Matrix'!B346</f>
        <v>11/07/2024 16:00:00</v>
      </c>
      <c r="E347" s="7">
        <f>'Correlation Matrix'!C346</f>
        <v>-2.349472960050368E-2</v>
      </c>
      <c r="F347" s="7">
        <f>'Correlation Matrix'!D346</f>
        <v>-2.4010878959191968E-2</v>
      </c>
      <c r="G347" s="7">
        <f>'Correlation Matrix'!E346</f>
        <v>8.3765590129443197E-4</v>
      </c>
      <c r="H347" s="7">
        <f>'Correlation Matrix'!F346</f>
        <v>-3.0297739656822319E-2</v>
      </c>
      <c r="I347" s="7">
        <f>'Correlation Matrix'!G346</f>
        <v>6.3903856298917665E-3</v>
      </c>
      <c r="J347" s="7">
        <f>'Correlation Matrix'!H346</f>
        <v>-1.242024261558904E-2</v>
      </c>
    </row>
    <row r="348" spans="4:10" x14ac:dyDescent="0.2">
      <c r="D348" t="str">
        <f>'Correlation Matrix'!B347</f>
        <v>12/07/2024 16:00:00</v>
      </c>
      <c r="E348" s="7">
        <f>'Correlation Matrix'!C347</f>
        <v>1.2966499801739235E-2</v>
      </c>
      <c r="F348" s="7">
        <f>'Correlation Matrix'!D347</f>
        <v>-2.8751880976515573E-3</v>
      </c>
      <c r="G348" s="7">
        <f>'Correlation Matrix'!E347</f>
        <v>2.12321134933721E-3</v>
      </c>
      <c r="H348" s="7">
        <f>'Correlation Matrix'!F347</f>
        <v>1.1826459854393409E-2</v>
      </c>
      <c r="I348" s="7">
        <f>'Correlation Matrix'!G347</f>
        <v>8.4196132445313581E-3</v>
      </c>
      <c r="J348" s="7">
        <f>'Correlation Matrix'!H347</f>
        <v>1.3825524115686078E-3</v>
      </c>
    </row>
    <row r="349" spans="4:10" x14ac:dyDescent="0.2">
      <c r="D349" t="str">
        <f>'Correlation Matrix'!B348</f>
        <v>15/07/2024 16:00:00</v>
      </c>
      <c r="E349" s="7">
        <f>'Correlation Matrix'!C348</f>
        <v>1.6604674529990988E-2</v>
      </c>
      <c r="F349" s="7">
        <f>'Correlation Matrix'!D348</f>
        <v>-9.1423895483981436E-3</v>
      </c>
      <c r="G349" s="7">
        <f>'Correlation Matrix'!E348</f>
        <v>1.5623823216318538E-2</v>
      </c>
      <c r="H349" s="7">
        <f>'Correlation Matrix'!F348</f>
        <v>6.7159169750581529E-4</v>
      </c>
      <c r="I349" s="7">
        <f>'Correlation Matrix'!G348</f>
        <v>8.7998667647104477E-3</v>
      </c>
      <c r="J349" s="7">
        <f>'Correlation Matrix'!H348</f>
        <v>-1.9813680134272239E-2</v>
      </c>
    </row>
    <row r="350" spans="4:10" x14ac:dyDescent="0.2">
      <c r="D350" t="str">
        <f>'Correlation Matrix'!B349</f>
        <v>16/07/2024 16:00:00</v>
      </c>
      <c r="E350" s="7">
        <f>'Correlation Matrix'!C349</f>
        <v>1.790205499208203E-3</v>
      </c>
      <c r="F350" s="7">
        <f>'Correlation Matrix'!D349</f>
        <v>1.5554521723741726E-3</v>
      </c>
      <c r="G350" s="7">
        <f>'Correlation Matrix'!E349</f>
        <v>-1.7098892738273851E-3</v>
      </c>
      <c r="H350" s="7">
        <f>'Correlation Matrix'!F349</f>
        <v>-2.2575854839326247E-2</v>
      </c>
      <c r="I350" s="7">
        <f>'Correlation Matrix'!G349</f>
        <v>-1.059119227371683E-3</v>
      </c>
      <c r="J350" s="7">
        <f>'Correlation Matrix'!H349</f>
        <v>-3.8304184778163955E-2</v>
      </c>
    </row>
    <row r="351" spans="4:10" x14ac:dyDescent="0.2">
      <c r="D351" t="str">
        <f>'Correlation Matrix'!B350</f>
        <v>17/07/2024 16:00:00</v>
      </c>
      <c r="E351" s="7">
        <f>'Correlation Matrix'!C350</f>
        <v>-2.5621414460210976E-2</v>
      </c>
      <c r="F351" s="7">
        <f>'Correlation Matrix'!D350</f>
        <v>-2.6724257410480495E-2</v>
      </c>
      <c r="G351" s="7">
        <f>'Correlation Matrix'!E350</f>
        <v>2.1693640706285787E-2</v>
      </c>
      <c r="H351" s="7">
        <f>'Correlation Matrix'!F350</f>
        <v>-7.0956785215024326E-2</v>
      </c>
      <c r="I351" s="7">
        <f>'Correlation Matrix'!G350</f>
        <v>1.7056600566863134E-2</v>
      </c>
      <c r="J351" s="7">
        <f>'Correlation Matrix'!H350</f>
        <v>-9.3082089846764388E-2</v>
      </c>
    </row>
    <row r="352" spans="4:10" x14ac:dyDescent="0.2">
      <c r="D352" t="str">
        <f>'Correlation Matrix'!B351</f>
        <v>18/07/2024 16:00:00</v>
      </c>
      <c r="E352" s="7">
        <f>'Correlation Matrix'!C351</f>
        <v>-2.0748548148905522E-2</v>
      </c>
      <c r="F352" s="7">
        <f>'Correlation Matrix'!D351</f>
        <v>-2.2493414975563411E-2</v>
      </c>
      <c r="G352" s="7">
        <f>'Correlation Matrix'!E351</f>
        <v>4.5792159226569051E-3</v>
      </c>
      <c r="H352" s="7">
        <f>'Correlation Matrix'!F351</f>
        <v>-2.1798720635205517E-2</v>
      </c>
      <c r="I352" s="7">
        <f>'Correlation Matrix'!G351</f>
        <v>-5.4229585716345334E-3</v>
      </c>
      <c r="J352" s="7">
        <f>'Correlation Matrix'!H351</f>
        <v>3.2624711381499969E-3</v>
      </c>
    </row>
    <row r="353" spans="4:10" x14ac:dyDescent="0.2">
      <c r="D353" t="str">
        <f>'Correlation Matrix'!B352</f>
        <v>19/07/2024 16:00:00</v>
      </c>
      <c r="E353" s="7">
        <f>'Correlation Matrix'!C352</f>
        <v>5.7972308698451202E-4</v>
      </c>
      <c r="F353" s="7">
        <f>'Correlation Matrix'!D352</f>
        <v>-3.3798549400887957E-3</v>
      </c>
      <c r="G353" s="7">
        <f>'Correlation Matrix'!E352</f>
        <v>-1.7563979170203452E-2</v>
      </c>
      <c r="H353" s="7">
        <f>'Correlation Matrix'!F352</f>
        <v>-6.0457391780036548E-3</v>
      </c>
      <c r="I353" s="7">
        <f>'Correlation Matrix'!G352</f>
        <v>-1.1272964819929161E-2</v>
      </c>
      <c r="J353" s="7">
        <f>'Correlation Matrix'!H352</f>
        <v>1.0728235032621885E-2</v>
      </c>
    </row>
    <row r="354" spans="4:10" x14ac:dyDescent="0.2">
      <c r="D354" t="str">
        <f>'Correlation Matrix'!B353</f>
        <v>22/07/2024 16:00:00</v>
      </c>
      <c r="E354" s="7">
        <f>'Correlation Matrix'!C353</f>
        <v>-1.5615591992412968E-3</v>
      </c>
      <c r="F354" s="7">
        <f>'Correlation Matrix'!D353</f>
        <v>-3.1721750512112411E-3</v>
      </c>
      <c r="G354" s="7">
        <f>'Correlation Matrix'!E353</f>
        <v>-1.3665044675875667E-2</v>
      </c>
      <c r="H354" s="7">
        <f>'Correlation Matrix'!F353</f>
        <v>4.5382359084431861E-2</v>
      </c>
      <c r="I354" s="7">
        <f>'Correlation Matrix'!G353</f>
        <v>9.5331744941721426E-3</v>
      </c>
      <c r="J354" s="7">
        <f>'Correlation Matrix'!H353</f>
        <v>5.89910064226802E-3</v>
      </c>
    </row>
    <row r="355" spans="4:10" x14ac:dyDescent="0.2">
      <c r="D355" t="str">
        <f>'Correlation Matrix'!B354</f>
        <v>23/07/2024 16:00:00</v>
      </c>
      <c r="E355" s="7">
        <f>'Correlation Matrix'!C354</f>
        <v>4.6773811805469389E-3</v>
      </c>
      <c r="F355" s="7">
        <f>'Correlation Matrix'!D354</f>
        <v>2.0924440779508273E-2</v>
      </c>
      <c r="G355" s="7">
        <f>'Correlation Matrix'!E354</f>
        <v>-1.8645261758464191E-2</v>
      </c>
      <c r="H355" s="7">
        <f>'Correlation Matrix'!F354</f>
        <v>-1.2684608024968935E-3</v>
      </c>
      <c r="I355" s="7">
        <f>'Correlation Matrix'!G354</f>
        <v>-1.3983097695394492E-2</v>
      </c>
      <c r="J355" s="7">
        <f>'Correlation Matrix'!H354</f>
        <v>-2.8925314022215385E-3</v>
      </c>
    </row>
    <row r="356" spans="4:10" x14ac:dyDescent="0.2">
      <c r="D356" t="str">
        <f>'Correlation Matrix'!B355</f>
        <v>24/07/2024 16:00:00</v>
      </c>
      <c r="E356" s="7">
        <f>'Correlation Matrix'!C355</f>
        <v>-2.917578151864024E-2</v>
      </c>
      <c r="F356" s="7">
        <f>'Correlation Matrix'!D355</f>
        <v>-3.0391185484265785E-2</v>
      </c>
      <c r="G356" s="7">
        <f>'Correlation Matrix'!E355</f>
        <v>6.3397805822955622E-3</v>
      </c>
      <c r="H356" s="7">
        <f>'Correlation Matrix'!F355</f>
        <v>-1.3141273253402768E-2</v>
      </c>
      <c r="I356" s="7">
        <f>'Correlation Matrix'!G355</f>
        <v>-2.1209484426409301E-2</v>
      </c>
      <c r="J356" s="7">
        <f>'Correlation Matrix'!H355</f>
        <v>-8.1096615132629085E-2</v>
      </c>
    </row>
    <row r="357" spans="4:10" x14ac:dyDescent="0.2">
      <c r="D357" t="str">
        <f>'Correlation Matrix'!B356</f>
        <v>25/07/2024 16:00:00</v>
      </c>
      <c r="E357" s="7">
        <f>'Correlation Matrix'!C356</f>
        <v>-4.8161916823298888E-3</v>
      </c>
      <c r="F357" s="7">
        <f>'Correlation Matrix'!D356</f>
        <v>-5.4341932552554647E-3</v>
      </c>
      <c r="G357" s="7">
        <f>'Correlation Matrix'!E356</f>
        <v>1.5802766399120607E-2</v>
      </c>
      <c r="H357" s="7">
        <f>'Correlation Matrix'!F356</f>
        <v>-7.970594033066257E-2</v>
      </c>
      <c r="I357" s="7">
        <f>'Correlation Matrix'!G356</f>
        <v>-6.6121695578658674E-3</v>
      </c>
      <c r="J357" s="7">
        <f>'Correlation Matrix'!H356</f>
        <v>-2.6918357085549367E-2</v>
      </c>
    </row>
    <row r="358" spans="4:10" x14ac:dyDescent="0.2">
      <c r="D358" t="str">
        <f>'Correlation Matrix'!B357</f>
        <v>26/07/2024 16:00:00</v>
      </c>
      <c r="E358" s="7">
        <f>'Correlation Matrix'!C357</f>
        <v>2.1586872546282805E-3</v>
      </c>
      <c r="F358" s="7">
        <f>'Correlation Matrix'!D357</f>
        <v>1.462700288091325E-2</v>
      </c>
      <c r="G358" s="7">
        <f>'Correlation Matrix'!E357</f>
        <v>1.9024674391817751E-3</v>
      </c>
      <c r="H358" s="7">
        <f>'Correlation Matrix'!F357</f>
        <v>2.6312140372070941E-2</v>
      </c>
      <c r="I358" s="7">
        <f>'Correlation Matrix'!G357</f>
        <v>1.9775241665418462E-2</v>
      </c>
      <c r="J358" s="7">
        <f>'Correlation Matrix'!H357</f>
        <v>2.6689863996471164E-2</v>
      </c>
    </row>
    <row r="359" spans="4:10" x14ac:dyDescent="0.2">
      <c r="D359" t="str">
        <f>'Correlation Matrix'!B358</f>
        <v>29/07/2024 16:00:00</v>
      </c>
      <c r="E359" s="7">
        <f>'Correlation Matrix'!C358</f>
        <v>1.2838149401997857E-3</v>
      </c>
      <c r="F359" s="7">
        <f>'Correlation Matrix'!D358</f>
        <v>3.8282792174837046E-3</v>
      </c>
      <c r="G359" s="7">
        <f>'Correlation Matrix'!E358</f>
        <v>-7.8870781576572228E-3</v>
      </c>
      <c r="H359" s="7">
        <f>'Correlation Matrix'!F358</f>
        <v>-2.7307462440902947E-2</v>
      </c>
      <c r="I359" s="7">
        <f>'Correlation Matrix'!G358</f>
        <v>7.0951314154281695E-3</v>
      </c>
      <c r="J359" s="7">
        <f>'Correlation Matrix'!H358</f>
        <v>-1.3574348546339524E-2</v>
      </c>
    </row>
    <row r="360" spans="4:10" x14ac:dyDescent="0.2">
      <c r="D360" t="str">
        <f>'Correlation Matrix'!B359</f>
        <v>30/07/2024 16:00:00</v>
      </c>
      <c r="E360" s="7">
        <f>'Correlation Matrix'!C359</f>
        <v>2.5626958927289704E-3</v>
      </c>
      <c r="F360" s="7">
        <f>'Correlation Matrix'!D359</f>
        <v>-8.1664425790643272E-3</v>
      </c>
      <c r="G360" s="7">
        <f>'Correlation Matrix'!E359</f>
        <v>1.878791386563327E-2</v>
      </c>
      <c r="H360" s="7">
        <f>'Correlation Matrix'!F359</f>
        <v>-5.0025740962267556E-2</v>
      </c>
      <c r="I360" s="7">
        <f>'Correlation Matrix'!G359</f>
        <v>1.38398833533656E-2</v>
      </c>
      <c r="J360" s="7">
        <f>'Correlation Matrix'!H359</f>
        <v>-2.3377459715056826E-2</v>
      </c>
    </row>
    <row r="361" spans="4:10" x14ac:dyDescent="0.2">
      <c r="D361" t="str">
        <f>'Correlation Matrix'!B360</f>
        <v>31/07/2024 16:00:00</v>
      </c>
      <c r="E361" s="7">
        <f>'Correlation Matrix'!C360</f>
        <v>1.4879606770613507E-2</v>
      </c>
      <c r="F361" s="7">
        <f>'Correlation Matrix'!D360</f>
        <v>2.8589649602203931E-2</v>
      </c>
      <c r="G361" s="7">
        <f>'Correlation Matrix'!E360</f>
        <v>5.6243117889324861E-3</v>
      </c>
      <c r="H361" s="7">
        <f>'Correlation Matrix'!F360</f>
        <v>5.9342886368591606E-2</v>
      </c>
      <c r="I361" s="7">
        <f>'Correlation Matrix'!G360</f>
        <v>3.5694557203469736E-2</v>
      </c>
      <c r="J361" s="7">
        <f>'Correlation Matrix'!H360</f>
        <v>0.11790817520360748</v>
      </c>
    </row>
    <row r="362" spans="4:10" x14ac:dyDescent="0.2">
      <c r="D362" t="str">
        <f>'Correlation Matrix'!B361</f>
        <v>01/08/2024 16:00:00</v>
      </c>
      <c r="E362" s="7">
        <f>'Correlation Matrix'!C361</f>
        <v>-1.689260040488277E-2</v>
      </c>
      <c r="F362" s="7">
        <f>'Correlation Matrix'!D361</f>
        <v>-1.5685539218538942E-2</v>
      </c>
      <c r="G362" s="7">
        <f>'Correlation Matrix'!E361</f>
        <v>-5.0155837349781275E-2</v>
      </c>
      <c r="H362" s="7">
        <f>'Correlation Matrix'!F361</f>
        <v>-0.10233956373140794</v>
      </c>
      <c r="I362" s="7">
        <f>'Correlation Matrix'!G361</f>
        <v>-2.8074134104362006E-3</v>
      </c>
      <c r="J362" s="7">
        <f>'Correlation Matrix'!H361</f>
        <v>-6.6605988805084268E-2</v>
      </c>
    </row>
    <row r="363" spans="4:10" x14ac:dyDescent="0.2">
      <c r="D363" t="str">
        <f>'Correlation Matrix'!B362</f>
        <v>02/08/2024 16:00:00</v>
      </c>
      <c r="E363" s="7">
        <f>'Correlation Matrix'!C362</f>
        <v>6.8459032371609137E-3</v>
      </c>
      <c r="F363" s="7">
        <f>'Correlation Matrix'!D362</f>
        <v>-9.1947555961135449E-2</v>
      </c>
      <c r="G363" s="7">
        <f>'Correlation Matrix'!E362</f>
        <v>-2.7029569952870442E-2</v>
      </c>
      <c r="H363" s="7">
        <f>'Correlation Matrix'!F362</f>
        <v>-5.5963371196617651E-2</v>
      </c>
      <c r="I363" s="7">
        <f>'Correlation Matrix'!G362</f>
        <v>-8.4376323385861539E-4</v>
      </c>
      <c r="J363" s="7">
        <f>'Correlation Matrix'!H362</f>
        <v>-6.0892157741768684E-2</v>
      </c>
    </row>
    <row r="364" spans="4:10" x14ac:dyDescent="0.2">
      <c r="D364" t="str">
        <f>'Correlation Matrix'!B363</f>
        <v>05/08/2024 16:00:00</v>
      </c>
      <c r="E364" s="7">
        <f>'Correlation Matrix'!C363</f>
        <v>-4.9365695898139543E-2</v>
      </c>
      <c r="F364" s="7">
        <f>'Correlation Matrix'!D363</f>
        <v>-4.1839983211660367E-2</v>
      </c>
      <c r="G364" s="7">
        <f>'Correlation Matrix'!E363</f>
        <v>-2.6535440487482017E-2</v>
      </c>
      <c r="H364" s="7">
        <f>'Correlation Matrix'!F363</f>
        <v>-4.1695682367248917E-3</v>
      </c>
      <c r="I364" s="7">
        <f>'Correlation Matrix'!G363</f>
        <v>-4.4298298110343859E-2</v>
      </c>
      <c r="J364" s="7">
        <f>'Correlation Matrix'!H363</f>
        <v>1.7149211260285468E-2</v>
      </c>
    </row>
    <row r="365" spans="4:10" x14ac:dyDescent="0.2">
      <c r="D365" t="str">
        <f>'Correlation Matrix'!B364</f>
        <v>06/08/2024 16:00:00</v>
      </c>
      <c r="E365" s="7">
        <f>'Correlation Matrix'!C364</f>
        <v>-9.7959967031821006E-3</v>
      </c>
      <c r="F365" s="7">
        <f>'Correlation Matrix'!D364</f>
        <v>5.6355622135446752E-3</v>
      </c>
      <c r="G365" s="7">
        <f>'Correlation Matrix'!E364</f>
        <v>-9.9344316293610169E-3</v>
      </c>
      <c r="H365" s="7">
        <f>'Correlation Matrix'!F364</f>
        <v>6.7091055590870249E-3</v>
      </c>
      <c r="I365" s="7">
        <f>'Correlation Matrix'!G364</f>
        <v>1.4152769083695636E-2</v>
      </c>
      <c r="J365" s="7">
        <f>'Correlation Matrix'!H364</f>
        <v>6.3096050436021719E-2</v>
      </c>
    </row>
    <row r="366" spans="4:10" x14ac:dyDescent="0.2">
      <c r="D366" t="str">
        <f>'Correlation Matrix'!B365</f>
        <v>07/08/2024 16:00:00</v>
      </c>
      <c r="E366" s="7">
        <f>'Correlation Matrix'!C365</f>
        <v>1.2420732753943361E-2</v>
      </c>
      <c r="F366" s="7">
        <f>'Correlation Matrix'!D365</f>
        <v>5.1740183180275364E-3</v>
      </c>
      <c r="G366" s="7">
        <f>'Correlation Matrix'!E365</f>
        <v>-5.7415085604373001E-3</v>
      </c>
      <c r="H366" s="7">
        <f>'Correlation Matrix'!F365</f>
        <v>-1.9793404373527564E-2</v>
      </c>
      <c r="I366" s="7">
        <f>'Correlation Matrix'!G365</f>
        <v>3.4293128225524436E-3</v>
      </c>
      <c r="J366" s="7">
        <f>'Correlation Matrix'!H365</f>
        <v>-7.651825524221367E-3</v>
      </c>
    </row>
    <row r="367" spans="4:10" x14ac:dyDescent="0.2">
      <c r="D367" t="str">
        <f>'Correlation Matrix'!B366</f>
        <v>08/08/2024 16:00:00</v>
      </c>
      <c r="E367" s="7">
        <f>'Correlation Matrix'!C366</f>
        <v>1.6496486400387027E-2</v>
      </c>
      <c r="F367" s="7">
        <f>'Correlation Matrix'!D366</f>
        <v>1.8444081297787844E-2</v>
      </c>
      <c r="G367" s="7">
        <f>'Correlation Matrix'!E366</f>
        <v>1.450007977418352E-2</v>
      </c>
      <c r="H367" s="7">
        <f>'Correlation Matrix'!F366</f>
        <v>4.7310774483975603E-2</v>
      </c>
      <c r="I367" s="7">
        <f>'Correlation Matrix'!G366</f>
        <v>1.2679368469251077E-2</v>
      </c>
      <c r="J367" s="7">
        <f>'Correlation Matrix'!H366</f>
        <v>4.0202855993848229E-2</v>
      </c>
    </row>
    <row r="368" spans="4:10" x14ac:dyDescent="0.2">
      <c r="D368" t="str">
        <f>'Correlation Matrix'!B367</f>
        <v>09/08/2024 16:00:00</v>
      </c>
      <c r="E368" s="7">
        <f>'Correlation Matrix'!C367</f>
        <v>1.3642395264465933E-2</v>
      </c>
      <c r="F368" s="7">
        <f>'Correlation Matrix'!D367</f>
        <v>6.8522237213958573E-3</v>
      </c>
      <c r="G368" s="7">
        <f>'Correlation Matrix'!E367</f>
        <v>3.4544735195824045E-3</v>
      </c>
      <c r="H368" s="7">
        <f>'Correlation Matrix'!F367</f>
        <v>1.1818623462581794E-2</v>
      </c>
      <c r="I368" s="7">
        <f>'Correlation Matrix'!G367</f>
        <v>2.6305420929787575E-3</v>
      </c>
      <c r="J368" s="7">
        <f>'Correlation Matrix'!H367</f>
        <v>1.5070595660415079E-2</v>
      </c>
    </row>
    <row r="369" spans="4:10" x14ac:dyDescent="0.2">
      <c r="D369" t="str">
        <f>'Correlation Matrix'!B368</f>
        <v>12/08/2024 16:00:00</v>
      </c>
      <c r="E369" s="7">
        <f>'Correlation Matrix'!C368</f>
        <v>5.9478700834188188E-3</v>
      </c>
      <c r="F369" s="7">
        <f>'Correlation Matrix'!D368</f>
        <v>-8.3897649794417804E-4</v>
      </c>
      <c r="G369" s="7">
        <f>'Correlation Matrix'!E368</f>
        <v>2.0688941834426903E-4</v>
      </c>
      <c r="H369" s="7">
        <f>'Correlation Matrix'!F368</f>
        <v>1.1461443519006598E-2</v>
      </c>
      <c r="I369" s="7">
        <f>'Correlation Matrix'!G368</f>
        <v>-2.3891207786937508E-3</v>
      </c>
      <c r="J369" s="7">
        <f>'Correlation Matrix'!H368</f>
        <v>-1.3467859982356225E-2</v>
      </c>
    </row>
    <row r="370" spans="4:10" x14ac:dyDescent="0.2">
      <c r="D370" t="str">
        <f>'Correlation Matrix'!B369</f>
        <v>13/08/2024 16:00:00</v>
      </c>
      <c r="E370" s="7">
        <f>'Correlation Matrix'!C369</f>
        <v>1.7046903231228767E-2</v>
      </c>
      <c r="F370" s="7">
        <f>'Correlation Matrix'!D369</f>
        <v>2.0354973901832534E-2</v>
      </c>
      <c r="G370" s="7">
        <f>'Correlation Matrix'!E369</f>
        <v>-6.0172398590355274E-3</v>
      </c>
      <c r="H370" s="7">
        <f>'Correlation Matrix'!F369</f>
        <v>1.9961608783764805E-2</v>
      </c>
      <c r="I370" s="7">
        <f>'Correlation Matrix'!G369</f>
        <v>8.0214626052713574E-3</v>
      </c>
      <c r="J370" s="7">
        <f>'Correlation Matrix'!H369</f>
        <v>1.1042210195682703E-2</v>
      </c>
    </row>
    <row r="371" spans="4:10" x14ac:dyDescent="0.2">
      <c r="D371" t="str">
        <f>'Correlation Matrix'!B370</f>
        <v>14/08/2024 16:00:00</v>
      </c>
      <c r="E371" s="7">
        <f>'Correlation Matrix'!C370</f>
        <v>2.0316492687641797E-3</v>
      </c>
      <c r="F371" s="7">
        <f>'Correlation Matrix'!D370</f>
        <v>-7.6396442466294956E-4</v>
      </c>
      <c r="G371" s="7">
        <f>'Correlation Matrix'!E370</f>
        <v>3.6008625570875643E-3</v>
      </c>
      <c r="H371" s="7">
        <f>'Correlation Matrix'!F370</f>
        <v>-1.2897680205825699E-3</v>
      </c>
      <c r="I371" s="7">
        <f>'Correlation Matrix'!G370</f>
        <v>1.7400387198734486E-3</v>
      </c>
      <c r="J371" s="7">
        <f>'Correlation Matrix'!H370</f>
        <v>-1.7361177349924251E-2</v>
      </c>
    </row>
    <row r="372" spans="4:10" x14ac:dyDescent="0.2">
      <c r="D372" t="str">
        <f>'Correlation Matrix'!B371</f>
        <v>15/08/2024 16:00:00</v>
      </c>
      <c r="E372" s="7">
        <f>'Correlation Matrix'!C371</f>
        <v>1.3439858244384291E-2</v>
      </c>
      <c r="F372" s="7">
        <f>'Correlation Matrix'!D371</f>
        <v>4.3091023264687764E-2</v>
      </c>
      <c r="G372" s="7">
        <f>'Correlation Matrix'!E371</f>
        <v>1.4615829538916547E-2</v>
      </c>
      <c r="H372" s="7">
        <f>'Correlation Matrix'!F371</f>
        <v>3.1963775205397442E-2</v>
      </c>
      <c r="I372" s="7">
        <f>'Correlation Matrix'!G371</f>
        <v>1.8409985217563877E-2</v>
      </c>
      <c r="J372" s="7">
        <f>'Correlation Matrix'!H371</f>
        <v>2.2521799650859143E-2</v>
      </c>
    </row>
    <row r="373" spans="4:10" x14ac:dyDescent="0.2">
      <c r="D373" t="str">
        <f>'Correlation Matrix'!B372</f>
        <v>16/08/2024 16:00:00</v>
      </c>
      <c r="E373" s="7">
        <f>'Correlation Matrix'!C372</f>
        <v>5.9010309446258903E-3</v>
      </c>
      <c r="F373" s="7">
        <f>'Correlation Matrix'!D372</f>
        <v>-2.988864483600721E-3</v>
      </c>
      <c r="G373" s="7">
        <f>'Correlation Matrix'!E372</f>
        <v>3.1965205576556422E-3</v>
      </c>
      <c r="H373" s="7">
        <f>'Correlation Matrix'!F372</f>
        <v>8.5053930437120635E-3</v>
      </c>
      <c r="I373" s="7">
        <f>'Correlation Matrix'!G372</f>
        <v>3.626318579826343E-4</v>
      </c>
      <c r="J373" s="7">
        <f>'Correlation Matrix'!H372</f>
        <v>-2.1557965075487684E-3</v>
      </c>
    </row>
    <row r="374" spans="4:10" x14ac:dyDescent="0.2">
      <c r="D374" t="str">
        <f>'Correlation Matrix'!B373</f>
        <v>19/08/2024 16:00:00</v>
      </c>
      <c r="E374" s="7">
        <f>'Correlation Matrix'!C373</f>
        <v>-7.0805862143046461E-4</v>
      </c>
      <c r="F374" s="7">
        <f>'Correlation Matrix'!D373</f>
        <v>6.5300840016707046E-3</v>
      </c>
      <c r="G374" s="7">
        <f>'Correlation Matrix'!E373</f>
        <v>-2.992181763224628E-3</v>
      </c>
      <c r="H374" s="7">
        <f>'Correlation Matrix'!F373</f>
        <v>1.6390450926284026E-2</v>
      </c>
      <c r="I374" s="7">
        <f>'Correlation Matrix'!G373</f>
        <v>-4.0604419688219781E-3</v>
      </c>
      <c r="J374" s="7">
        <f>'Correlation Matrix'!H373</f>
        <v>1.4630838893785714E-2</v>
      </c>
    </row>
    <row r="375" spans="4:10" x14ac:dyDescent="0.2">
      <c r="D375" t="str">
        <f>'Correlation Matrix'!B374</f>
        <v>20/08/2024 16:00:00</v>
      </c>
      <c r="E375" s="7">
        <f>'Correlation Matrix'!C374</f>
        <v>2.7409389396927126E-3</v>
      </c>
      <c r="F375" s="7">
        <f>'Correlation Matrix'!D374</f>
        <v>3.6964477821605666E-3</v>
      </c>
      <c r="G375" s="7">
        <f>'Correlation Matrix'!E374</f>
        <v>-1.468193222585608E-2</v>
      </c>
      <c r="H375" s="7">
        <f>'Correlation Matrix'!F374</f>
        <v>-1.0623184683277413E-2</v>
      </c>
      <c r="I375" s="7">
        <f>'Correlation Matrix'!G374</f>
        <v>4.572169058880097E-3</v>
      </c>
      <c r="J375" s="7">
        <f>'Correlation Matrix'!H374</f>
        <v>-1.0743258478837203E-2</v>
      </c>
    </row>
    <row r="376" spans="4:10" x14ac:dyDescent="0.2">
      <c r="D376" t="str">
        <f>'Correlation Matrix'!B375</f>
        <v>21/08/2024 16:00:00</v>
      </c>
      <c r="E376" s="7">
        <f>'Correlation Matrix'!C375</f>
        <v>-4.8574772984859386E-4</v>
      </c>
      <c r="F376" s="7">
        <f>'Correlation Matrix'!D375</f>
        <v>6.8525853822318438E-3</v>
      </c>
      <c r="G376" s="7">
        <f>'Correlation Matrix'!E375</f>
        <v>4.3446846040108922E-3</v>
      </c>
      <c r="H376" s="7">
        <f>'Correlation Matrix'!F375</f>
        <v>9.4031763985661168E-3</v>
      </c>
      <c r="I376" s="7">
        <f>'Correlation Matrix'!G375</f>
        <v>-2.3903033405852517E-3</v>
      </c>
      <c r="J376" s="7">
        <f>'Correlation Matrix'!H375</f>
        <v>3.1076676207627073E-2</v>
      </c>
    </row>
    <row r="377" spans="4:10" x14ac:dyDescent="0.2">
      <c r="D377" t="str">
        <f>'Correlation Matrix'!B376</f>
        <v>22/08/2024 16:00:00</v>
      </c>
      <c r="E377" s="7">
        <f>'Correlation Matrix'!C376</f>
        <v>-8.2940177849183654E-3</v>
      </c>
      <c r="F377" s="7">
        <f>'Correlation Matrix'!D376</f>
        <v>-2.2345416604761997E-2</v>
      </c>
      <c r="G377" s="7">
        <f>'Correlation Matrix'!E376</f>
        <v>2.8173871926041177E-3</v>
      </c>
      <c r="H377" s="7">
        <f>'Correlation Matrix'!F376</f>
        <v>-1.5170442641572588E-2</v>
      </c>
      <c r="I377" s="7">
        <f>'Correlation Matrix'!G376</f>
        <v>1.7506035511948362E-3</v>
      </c>
      <c r="J377" s="7">
        <f>'Correlation Matrix'!H376</f>
        <v>-9.1399446560056583E-3</v>
      </c>
    </row>
    <row r="378" spans="4:10" x14ac:dyDescent="0.2">
      <c r="D378" t="str">
        <f>'Correlation Matrix'!B377</f>
        <v>23/08/2024 16:00:00</v>
      </c>
      <c r="E378" s="7">
        <f>'Correlation Matrix'!C377</f>
        <v>1.0235594601717834E-2</v>
      </c>
      <c r="F378" s="7">
        <f>'Correlation Matrix'!D377</f>
        <v>5.1533369985899604E-3</v>
      </c>
      <c r="G378" s="7">
        <f>'Correlation Matrix'!E377</f>
        <v>1.2885809796301089E-2</v>
      </c>
      <c r="H378" s="7">
        <f>'Correlation Matrix'!F377</f>
        <v>4.7398337063087638E-3</v>
      </c>
      <c r="I378" s="7">
        <f>'Correlation Matrix'!G377</f>
        <v>-5.0895048167095367E-3</v>
      </c>
      <c r="J378" s="7">
        <f>'Correlation Matrix'!H377</f>
        <v>2.0515976888916865E-4</v>
      </c>
    </row>
    <row r="379" spans="4:10" x14ac:dyDescent="0.2">
      <c r="D379" t="str">
        <f>'Correlation Matrix'!B378</f>
        <v>26/08/2024 16:00:00</v>
      </c>
      <c r="E379" s="7">
        <f>'Correlation Matrix'!C378</f>
        <v>1.497731657448228E-3</v>
      </c>
      <c r="F379" s="7">
        <f>'Correlation Matrix'!D378</f>
        <v>-8.7366528368736374E-3</v>
      </c>
      <c r="G379" s="7">
        <f>'Correlation Matrix'!E378</f>
        <v>5.943553900847917E-3</v>
      </c>
      <c r="H379" s="7">
        <f>'Correlation Matrix'!F378</f>
        <v>-2.603500167841459E-2</v>
      </c>
      <c r="I379" s="7">
        <f>'Correlation Matrix'!G378</f>
        <v>4.7054884272912283E-3</v>
      </c>
      <c r="J379" s="7">
        <f>'Correlation Matrix'!H378</f>
        <v>-5.1297836356269913E-4</v>
      </c>
    </row>
    <row r="380" spans="4:10" x14ac:dyDescent="0.2">
      <c r="D380" t="str">
        <f>'Correlation Matrix'!B379</f>
        <v>27/08/2024 16:00:00</v>
      </c>
      <c r="E380" s="7">
        <f>'Correlation Matrix'!C379</f>
        <v>3.7345444427833042E-3</v>
      </c>
      <c r="F380" s="7">
        <f>'Correlation Matrix'!D379</f>
        <v>-1.3654047247803721E-2</v>
      </c>
      <c r="G380" s="7">
        <f>'Correlation Matrix'!E379</f>
        <v>-1.049256537782798E-2</v>
      </c>
      <c r="H380" s="7">
        <f>'Correlation Matrix'!F379</f>
        <v>2.5289792193329184E-3</v>
      </c>
      <c r="I380" s="7">
        <f>'Correlation Matrix'!G379</f>
        <v>1.3458868102029155E-2</v>
      </c>
      <c r="J380" s="7">
        <f>'Correlation Matrix'!H379</f>
        <v>6.3933931302415092E-3</v>
      </c>
    </row>
    <row r="381" spans="4:10" x14ac:dyDescent="0.2">
      <c r="D381" t="str">
        <f>'Correlation Matrix'!B380</f>
        <v>28/08/2024 16:00:00</v>
      </c>
      <c r="E381" s="7">
        <f>'Correlation Matrix'!C380</f>
        <v>-6.7764054079900871E-3</v>
      </c>
      <c r="F381" s="7">
        <f>'Correlation Matrix'!D380</f>
        <v>-1.3491714303647215E-2</v>
      </c>
      <c r="G381" s="7">
        <f>'Correlation Matrix'!E380</f>
        <v>-6.4857711565898613E-3</v>
      </c>
      <c r="H381" s="7">
        <f>'Correlation Matrix'!F380</f>
        <v>-6.7582094605337954E-3</v>
      </c>
      <c r="I381" s="7">
        <f>'Correlation Matrix'!G380</f>
        <v>-6.738584207877798E-3</v>
      </c>
      <c r="J381" s="7">
        <f>'Correlation Matrix'!H380</f>
        <v>-1.2156801251683088E-2</v>
      </c>
    </row>
    <row r="382" spans="4:10" x14ac:dyDescent="0.2">
      <c r="D382" t="str">
        <f>'Correlation Matrix'!B381</f>
        <v>29/08/2024 16:00:00</v>
      </c>
      <c r="E382" s="7">
        <f>'Correlation Matrix'!C381</f>
        <v>1.4465054528776243E-2</v>
      </c>
      <c r="F382" s="7">
        <f>'Correlation Matrix'!D381</f>
        <v>7.6986266159294299E-3</v>
      </c>
      <c r="G382" s="7">
        <f>'Correlation Matrix'!E381</f>
        <v>9.6790340528061774E-3</v>
      </c>
      <c r="H382" s="7">
        <f>'Correlation Matrix'!F381</f>
        <v>9.4907387488032784E-3</v>
      </c>
      <c r="I382" s="7">
        <f>'Correlation Matrix'!G381</f>
        <v>1.889621624742327E-2</v>
      </c>
      <c r="J382" s="7">
        <f>'Correlation Matrix'!H381</f>
        <v>3.4517434647636149E-3</v>
      </c>
    </row>
    <row r="383" spans="4:10" x14ac:dyDescent="0.2">
      <c r="D383" t="str">
        <f>'Correlation Matrix'!B382</f>
        <v>30/08/2024 16:00:00</v>
      </c>
      <c r="E383" s="7">
        <f>'Correlation Matrix'!C382</f>
        <v>-3.4438448126052909E-3</v>
      </c>
      <c r="F383" s="7">
        <f>'Correlation Matrix'!D382</f>
        <v>3.639669324929494E-2</v>
      </c>
      <c r="G383" s="7">
        <f>'Correlation Matrix'!E382</f>
        <v>3.5887230850758468E-3</v>
      </c>
      <c r="H383" s="7">
        <f>'Correlation Matrix'!F382</f>
        <v>3.9914782119945001E-2</v>
      </c>
      <c r="I383" s="7">
        <f>'Correlation Matrix'!G382</f>
        <v>5.2689565338368436E-3</v>
      </c>
      <c r="J383" s="7">
        <f>'Correlation Matrix'!H382</f>
        <v>1.15560932177585E-2</v>
      </c>
    </row>
    <row r="384" spans="4:10" x14ac:dyDescent="0.2">
      <c r="D384" t="str">
        <f>'Correlation Matrix'!B383</f>
        <v>03/09/2024 16:00:00</v>
      </c>
      <c r="E384" s="7">
        <f>'Correlation Matrix'!C383</f>
        <v>-2.7582154477457006E-2</v>
      </c>
      <c r="F384" s="7">
        <f>'Correlation Matrix'!D383</f>
        <v>-1.2685159527315687E-2</v>
      </c>
      <c r="G384" s="7">
        <f>'Correlation Matrix'!E383</f>
        <v>-2.2488217425083962E-2</v>
      </c>
      <c r="H384" s="7">
        <f>'Correlation Matrix'!F383</f>
        <v>-3.9495054936448448E-2</v>
      </c>
      <c r="I384" s="7">
        <f>'Correlation Matrix'!G383</f>
        <v>-2.5272940346918477E-3</v>
      </c>
      <c r="J384" s="7">
        <f>'Correlation Matrix'!H383</f>
        <v>-0.1011328945814844</v>
      </c>
    </row>
    <row r="385" spans="4:10" x14ac:dyDescent="0.2">
      <c r="D385" t="str">
        <f>'Correlation Matrix'!B384</f>
        <v>04/09/2024 16:00:00</v>
      </c>
      <c r="E385" s="7">
        <f>'Correlation Matrix'!C384</f>
        <v>-8.6561110342471426E-3</v>
      </c>
      <c r="F385" s="7">
        <f>'Correlation Matrix'!D384</f>
        <v>-1.670614973915904E-2</v>
      </c>
      <c r="G385" s="7">
        <f>'Correlation Matrix'!E384</f>
        <v>-1.8066267537149003E-2</v>
      </c>
      <c r="H385" s="7">
        <f>'Correlation Matrix'!F384</f>
        <v>-1.6799667957844129E-3</v>
      </c>
      <c r="I385" s="7">
        <f>'Correlation Matrix'!G384</f>
        <v>2.1134210050277147E-3</v>
      </c>
      <c r="J385" s="7">
        <f>'Correlation Matrix'!H384</f>
        <v>-1.4635521891903293E-3</v>
      </c>
    </row>
    <row r="386" spans="4:10" x14ac:dyDescent="0.2">
      <c r="D386" t="str">
        <f>'Correlation Matrix'!B385</f>
        <v>05/09/2024 16:00:00</v>
      </c>
      <c r="E386" s="7">
        <f>'Correlation Matrix'!C385</f>
        <v>6.9038922325676197E-3</v>
      </c>
      <c r="F386" s="7">
        <f>'Correlation Matrix'!D385</f>
        <v>2.5968089783959206E-2</v>
      </c>
      <c r="G386" s="7">
        <f>'Correlation Matrix'!E385</f>
        <v>-8.0565806805659394E-3</v>
      </c>
      <c r="H386" s="7">
        <f>'Correlation Matrix'!F385</f>
        <v>-5.4794657646255957E-3</v>
      </c>
      <c r="I386" s="7">
        <f>'Correlation Matrix'!G385</f>
        <v>-1.2035543511344114E-2</v>
      </c>
      <c r="J386" s="7">
        <f>'Correlation Matrix'!H385</f>
        <v>-8.2016353859857803E-3</v>
      </c>
    </row>
    <row r="387" spans="4:10" x14ac:dyDescent="0.2">
      <c r="D387" t="str">
        <f>'Correlation Matrix'!B386</f>
        <v>06/09/2024 16:00:00</v>
      </c>
      <c r="E387" s="7">
        <f>'Correlation Matrix'!C386</f>
        <v>-7.0397402641122122E-3</v>
      </c>
      <c r="F387" s="7">
        <f>'Correlation Matrix'!D386</f>
        <v>-3.7223720332697573E-2</v>
      </c>
      <c r="G387" s="7">
        <f>'Correlation Matrix'!E386</f>
        <v>-1.6959868389294652E-2</v>
      </c>
      <c r="H387" s="7">
        <f>'Correlation Matrix'!F386</f>
        <v>-2.9814540772483966E-2</v>
      </c>
      <c r="I387" s="7">
        <f>'Correlation Matrix'!G386</f>
        <v>-2.6009999141474935E-3</v>
      </c>
      <c r="J387" s="7">
        <f>'Correlation Matrix'!H386</f>
        <v>-1.6954412649714572E-2</v>
      </c>
    </row>
    <row r="388" spans="4:10" x14ac:dyDescent="0.2">
      <c r="D388" t="str">
        <f>'Correlation Matrix'!B387</f>
        <v>09/09/2024 16:00:00</v>
      </c>
      <c r="E388" s="7">
        <f>'Correlation Matrix'!C387</f>
        <v>4.0748874310253498E-4</v>
      </c>
      <c r="F388" s="7">
        <f>'Correlation Matrix'!D387</f>
        <v>2.3127418533601885E-2</v>
      </c>
      <c r="G388" s="7">
        <f>'Correlation Matrix'!E387</f>
        <v>1.2479542294290226E-2</v>
      </c>
      <c r="H388" s="7">
        <f>'Correlation Matrix'!F387</f>
        <v>2.9814540772484049E-2</v>
      </c>
      <c r="I388" s="7">
        <f>'Correlation Matrix'!G387</f>
        <v>2.2778987636715028E-2</v>
      </c>
      <c r="J388" s="7">
        <f>'Correlation Matrix'!H387</f>
        <v>1.0401495956081645E-2</v>
      </c>
    </row>
    <row r="389" spans="4:10" x14ac:dyDescent="0.2">
      <c r="D389" t="str">
        <f>'Correlation Matrix'!B388</f>
        <v>10/09/2024 16:00:00</v>
      </c>
      <c r="E389" s="7">
        <f>'Correlation Matrix'!C388</f>
        <v>-3.6279573600808664E-3</v>
      </c>
      <c r="F389" s="7">
        <f>'Correlation Matrix'!D388</f>
        <v>2.3384640734009244E-2</v>
      </c>
      <c r="G389" s="7">
        <f>'Correlation Matrix'!E388</f>
        <v>-1.4864022632149506E-2</v>
      </c>
      <c r="H389" s="7">
        <f>'Correlation Matrix'!F388</f>
        <v>2.9542118974313827E-3</v>
      </c>
      <c r="I389" s="7">
        <f>'Correlation Matrix'!G388</f>
        <v>1.9074776835054656E-3</v>
      </c>
      <c r="J389" s="7">
        <f>'Correlation Matrix'!H388</f>
        <v>3.0016049620338586E-2</v>
      </c>
    </row>
    <row r="390" spans="4:10" x14ac:dyDescent="0.2">
      <c r="D390" t="str">
        <f>'Correlation Matrix'!B389</f>
        <v>11/09/2024 16:00:00</v>
      </c>
      <c r="E390" s="7">
        <f>'Correlation Matrix'!C389</f>
        <v>1.1518522906548473E-2</v>
      </c>
      <c r="F390" s="7">
        <f>'Correlation Matrix'!D389</f>
        <v>2.7304138017527915E-2</v>
      </c>
      <c r="G390" s="7">
        <f>'Correlation Matrix'!E389</f>
        <v>-2.5352228276012034E-3</v>
      </c>
      <c r="H390" s="7">
        <f>'Correlation Matrix'!F389</f>
        <v>8.1838668913456966E-3</v>
      </c>
      <c r="I390" s="7">
        <f>'Correlation Matrix'!G389</f>
        <v>3.2780168291900576E-4</v>
      </c>
      <c r="J390" s="7">
        <f>'Correlation Matrix'!H389</f>
        <v>3.8099846232270383E-2</v>
      </c>
    </row>
    <row r="391" spans="4:10" x14ac:dyDescent="0.2">
      <c r="D391" t="str">
        <f>'Correlation Matrix'!B390</f>
        <v>12/09/2024 16:00:00</v>
      </c>
      <c r="E391" s="7">
        <f>'Correlation Matrix'!C390</f>
        <v>4.9390477622147076E-4</v>
      </c>
      <c r="F391" s="7">
        <f>'Correlation Matrix'!D390</f>
        <v>1.3350758164966741E-2</v>
      </c>
      <c r="G391" s="7">
        <f>'Correlation Matrix'!E390</f>
        <v>9.5998427518112807E-3</v>
      </c>
      <c r="H391" s="7">
        <f>'Correlation Matrix'!F390</f>
        <v>-8.362952609512435E-4</v>
      </c>
      <c r="I391" s="7">
        <f>'Correlation Matrix'!G390</f>
        <v>8.0180784355965064E-3</v>
      </c>
      <c r="J391" s="7">
        <f>'Correlation Matrix'!H390</f>
        <v>1.421096082681594E-2</v>
      </c>
    </row>
    <row r="392" spans="4:10" x14ac:dyDescent="0.2">
      <c r="D392" t="str">
        <f>'Correlation Matrix'!B391</f>
        <v>13/09/2024 16:00:00</v>
      </c>
      <c r="E392" s="7">
        <f>'Correlation Matrix'!C391</f>
        <v>-1.2127474704876769E-3</v>
      </c>
      <c r="F392" s="7">
        <f>'Correlation Matrix'!D391</f>
        <v>-2.7309985112316283E-3</v>
      </c>
      <c r="G392" s="7">
        <f>'Correlation Matrix'!E391</f>
        <v>1.0006516202248704E-2</v>
      </c>
      <c r="H392" s="7">
        <f>'Correlation Matrix'!F391</f>
        <v>2.7642023955163429E-2</v>
      </c>
      <c r="I392" s="7">
        <f>'Correlation Matrix'!G391</f>
        <v>2.5368619448224998E-3</v>
      </c>
      <c r="J392" s="7">
        <f>'Correlation Matrix'!H391</f>
        <v>3.13570299835274E-2</v>
      </c>
    </row>
    <row r="393" spans="4:10" x14ac:dyDescent="0.2">
      <c r="D393" t="str">
        <f>'Correlation Matrix'!B392</f>
        <v>16/09/2024 16:00:00</v>
      </c>
      <c r="E393" s="7">
        <f>'Correlation Matrix'!C392</f>
        <v>-2.8168308751695719E-2</v>
      </c>
      <c r="F393" s="7">
        <f>'Correlation Matrix'!D392</f>
        <v>-8.6165647010935618E-3</v>
      </c>
      <c r="G393" s="7">
        <f>'Correlation Matrix'!E392</f>
        <v>1.0470559047259418E-2</v>
      </c>
      <c r="H393" s="7">
        <f>'Correlation Matrix'!F392</f>
        <v>-1.4550927908284066E-2</v>
      </c>
      <c r="I393" s="7">
        <f>'Correlation Matrix'!G392</f>
        <v>8.7784474045765979E-3</v>
      </c>
      <c r="J393" s="7">
        <f>'Correlation Matrix'!H392</f>
        <v>1.654770446265201E-2</v>
      </c>
    </row>
    <row r="394" spans="4:10" x14ac:dyDescent="0.2">
      <c r="D394" t="str">
        <f>'Correlation Matrix'!B393</f>
        <v>17/09/2024 16:00:00</v>
      </c>
      <c r="E394" s="7">
        <f>'Correlation Matrix'!C393</f>
        <v>2.1703501858254429E-3</v>
      </c>
      <c r="F394" s="7">
        <f>'Correlation Matrix'!D393</f>
        <v>1.070564599760079E-2</v>
      </c>
      <c r="G394" s="7">
        <f>'Correlation Matrix'!E393</f>
        <v>9.2470010911368684E-3</v>
      </c>
      <c r="H394" s="7">
        <f>'Correlation Matrix'!F393</f>
        <v>2.7689065345715646E-2</v>
      </c>
      <c r="I394" s="7">
        <f>'Correlation Matrix'!G393</f>
        <v>6.568562718005295E-3</v>
      </c>
      <c r="J394" s="7">
        <f>'Correlation Matrix'!H393</f>
        <v>9.8882148079523658E-3</v>
      </c>
    </row>
    <row r="395" spans="4:10" x14ac:dyDescent="0.2">
      <c r="D395" t="str">
        <f>'Correlation Matrix'!B394</f>
        <v>18/09/2024 16:00:00</v>
      </c>
      <c r="E395" s="7">
        <f>'Correlation Matrix'!C394</f>
        <v>1.7829858819643829E-2</v>
      </c>
      <c r="F395" s="7">
        <f>'Correlation Matrix'!D394</f>
        <v>-2.410866132492018E-3</v>
      </c>
      <c r="G395" s="7">
        <f>'Correlation Matrix'!E394</f>
        <v>3.8278224697090757E-3</v>
      </c>
      <c r="H395" s="7">
        <f>'Correlation Matrix'!F394</f>
        <v>-2.2541313835997671E-2</v>
      </c>
      <c r="I395" s="7">
        <f>'Correlation Matrix'!G394</f>
        <v>-1.2513344299010484E-2</v>
      </c>
      <c r="J395" s="7">
        <f>'Correlation Matrix'!H394</f>
        <v>-4.4825256847157106E-3</v>
      </c>
    </row>
    <row r="396" spans="4:10" x14ac:dyDescent="0.2">
      <c r="D396" t="str">
        <f>'Correlation Matrix'!B395</f>
        <v>19/09/2024 16:00:00</v>
      </c>
      <c r="E396" s="7">
        <f>'Correlation Matrix'!C395</f>
        <v>3.6395154910179209E-2</v>
      </c>
      <c r="F396" s="7">
        <f>'Correlation Matrix'!D395</f>
        <v>1.8283793947953479E-2</v>
      </c>
      <c r="G396" s="7">
        <f>'Correlation Matrix'!E395</f>
        <v>7.1292913142723775E-3</v>
      </c>
      <c r="H396" s="7">
        <f>'Correlation Matrix'!F395</f>
        <v>2.3745407900802366E-2</v>
      </c>
      <c r="I396" s="7">
        <f>'Correlation Matrix'!G395</f>
        <v>-3.543338694176619E-3</v>
      </c>
      <c r="J396" s="7">
        <f>'Correlation Matrix'!H395</f>
        <v>3.9973034445294861E-2</v>
      </c>
    </row>
    <row r="397" spans="4:10" x14ac:dyDescent="0.2">
      <c r="D397" t="str">
        <f>'Correlation Matrix'!B396</f>
        <v>20/09/2024 16:00:00</v>
      </c>
      <c r="E397" s="7">
        <f>'Correlation Matrix'!C396</f>
        <v>-2.9317193422724623E-3</v>
      </c>
      <c r="F397" s="7">
        <f>'Correlation Matrix'!D396</f>
        <v>9.070238081436522E-3</v>
      </c>
      <c r="G397" s="7">
        <f>'Correlation Matrix'!E396</f>
        <v>4.7476608942500966E-3</v>
      </c>
      <c r="H397" s="7">
        <f>'Correlation Matrix'!F396</f>
        <v>1.176366870420611E-2</v>
      </c>
      <c r="I397" s="7">
        <f>'Correlation Matrix'!G396</f>
        <v>-5.4780625260368999E-4</v>
      </c>
      <c r="J397" s="7">
        <f>'Correlation Matrix'!H396</f>
        <v>0.20124606947112003</v>
      </c>
    </row>
    <row r="398" spans="4:10" x14ac:dyDescent="0.2">
      <c r="D398" t="str">
        <f>'Correlation Matrix'!B397</f>
        <v>23/09/2024 16:00:00</v>
      </c>
      <c r="E398" s="7">
        <f>'Correlation Matrix'!C397</f>
        <v>-7.6099516083320351E-3</v>
      </c>
      <c r="F398" s="7">
        <f>'Correlation Matrix'!D397</f>
        <v>1.1829545440414976E-2</v>
      </c>
      <c r="G398" s="7">
        <f>'Correlation Matrix'!E397</f>
        <v>1.2686890036803525E-2</v>
      </c>
      <c r="H398" s="7">
        <f>'Correlation Matrix'!F397</f>
        <v>-6.7621578279848027E-3</v>
      </c>
      <c r="I398" s="7">
        <f>'Correlation Matrix'!G397</f>
        <v>8.890025010226614E-3</v>
      </c>
      <c r="J398" s="7">
        <f>'Correlation Matrix'!H397</f>
        <v>8.3577912792263398E-3</v>
      </c>
    </row>
    <row r="399" spans="4:10" x14ac:dyDescent="0.2">
      <c r="D399" t="str">
        <f>'Correlation Matrix'!B398</f>
        <v>24/09/2024 16:00:00</v>
      </c>
      <c r="E399" s="7">
        <f>'Correlation Matrix'!C398</f>
        <v>3.9661606724042875E-3</v>
      </c>
      <c r="F399" s="7">
        <f>'Correlation Matrix'!D398</f>
        <v>4.1254125997637956E-4</v>
      </c>
      <c r="G399" s="7">
        <f>'Correlation Matrix'!E398</f>
        <v>-6.1019019487092944E-4</v>
      </c>
      <c r="H399" s="7">
        <f>'Correlation Matrix'!F398</f>
        <v>2.3918687903200205E-3</v>
      </c>
      <c r="I399" s="7">
        <f>'Correlation Matrix'!G398</f>
        <v>-1.9766018560486345E-2</v>
      </c>
      <c r="J399" s="7">
        <f>'Correlation Matrix'!H398</f>
        <v>-1.4218527467802259E-2</v>
      </c>
    </row>
    <row r="400" spans="4:10" x14ac:dyDescent="0.2">
      <c r="D400" t="str">
        <f>'Correlation Matrix'!B399</f>
        <v>25/09/2024 16:00:00</v>
      </c>
      <c r="E400" s="7">
        <f>'Correlation Matrix'!C399</f>
        <v>-4.407817777012997E-3</v>
      </c>
      <c r="F400" s="7">
        <f>'Correlation Matrix'!D399</f>
        <v>-7.3999664959074384E-3</v>
      </c>
      <c r="G400" s="7">
        <f>'Correlation Matrix'!E399</f>
        <v>-2.3884190723021313E-2</v>
      </c>
      <c r="H400" s="7">
        <f>'Correlation Matrix'!F399</f>
        <v>-6.7918758890072439E-3</v>
      </c>
      <c r="I400" s="7">
        <f>'Correlation Matrix'!G399</f>
        <v>4.1766536976704707E-3</v>
      </c>
      <c r="J400" s="7">
        <f>'Correlation Matrix'!H399</f>
        <v>3.6297196532461919E-2</v>
      </c>
    </row>
    <row r="401" spans="4:10" x14ac:dyDescent="0.2">
      <c r="D401" t="str">
        <f>'Correlation Matrix'!B400</f>
        <v>26/09/2024 16:00:00</v>
      </c>
      <c r="E401" s="7">
        <f>'Correlation Matrix'!C400</f>
        <v>5.0673178998415468E-3</v>
      </c>
      <c r="F401" s="7">
        <f>'Correlation Matrix'!D400</f>
        <v>-7.141212031286758E-3</v>
      </c>
      <c r="G401" s="7">
        <f>'Correlation Matrix'!E400</f>
        <v>-1.3848311951997417E-2</v>
      </c>
      <c r="H401" s="7">
        <f>'Correlation Matrix'!F400</f>
        <v>6.5364998512840153E-2</v>
      </c>
      <c r="I401" s="7">
        <f>'Correlation Matrix'!G400</f>
        <v>3.7115631154949675E-3</v>
      </c>
      <c r="J401" s="7">
        <f>'Correlation Matrix'!H400</f>
        <v>-2.3440828492234222E-2</v>
      </c>
    </row>
    <row r="402" spans="4:10" x14ac:dyDescent="0.2">
      <c r="D402" t="str">
        <f>'Correlation Matrix'!B401</f>
        <v>27/09/2024 16:00:00</v>
      </c>
      <c r="E402" s="7">
        <f>'Correlation Matrix'!C401</f>
        <v>1.1860052783758518E-3</v>
      </c>
      <c r="F402" s="7">
        <f>'Correlation Matrix'!D401</f>
        <v>-1.6828398081453401E-2</v>
      </c>
      <c r="G402" s="7">
        <f>'Correlation Matrix'!E401</f>
        <v>2.4350723141031014E-2</v>
      </c>
      <c r="H402" s="7">
        <f>'Correlation Matrix'!F401</f>
        <v>-1.4944002687165789E-2</v>
      </c>
      <c r="I402" s="7">
        <f>'Correlation Matrix'!G401</f>
        <v>4.8126317620484664E-3</v>
      </c>
      <c r="J402" s="7">
        <f>'Correlation Matrix'!H401</f>
        <v>8.9534233359188787E-4</v>
      </c>
    </row>
    <row r="403" spans="4:10" x14ac:dyDescent="0.2">
      <c r="D403" t="str">
        <f>'Correlation Matrix'!B402</f>
        <v>30/09/2024 16:00:00</v>
      </c>
      <c r="E403" s="7">
        <f>'Correlation Matrix'!C402</f>
        <v>2.2614301672448562E-2</v>
      </c>
      <c r="F403" s="7">
        <f>'Correlation Matrix'!D402</f>
        <v>-8.7630803891826266E-3</v>
      </c>
      <c r="G403" s="7">
        <f>'Correlation Matrix'!E402</f>
        <v>1.2160281010773577E-2</v>
      </c>
      <c r="H403" s="7">
        <f>'Correlation Matrix'!F402</f>
        <v>-1.6332383408152646E-2</v>
      </c>
      <c r="I403" s="7">
        <f>'Correlation Matrix'!G402</f>
        <v>3.240703260964667E-4</v>
      </c>
      <c r="J403" s="7">
        <f>'Correlation Matrix'!H402</f>
        <v>1.1682466238802843E-2</v>
      </c>
    </row>
    <row r="404" spans="4:10" x14ac:dyDescent="0.2">
      <c r="D404" t="str">
        <f>'Correlation Matrix'!B403</f>
        <v>01/10/2024 16:00:00</v>
      </c>
      <c r="E404" s="7">
        <f>'Correlation Matrix'!C403</f>
        <v>-2.9574682195956357E-2</v>
      </c>
      <c r="F404" s="7">
        <f>'Correlation Matrix'!D403</f>
        <v>-6.4610142382361662E-3</v>
      </c>
      <c r="G404" s="7">
        <f>'Correlation Matrix'!E403</f>
        <v>1.636565468751161E-2</v>
      </c>
      <c r="H404" s="7">
        <f>'Correlation Matrix'!F403</f>
        <v>-2.2728251077556064E-2</v>
      </c>
      <c r="I404" s="7">
        <f>'Correlation Matrix'!G403</f>
        <v>5.211185519067311E-3</v>
      </c>
      <c r="J404" s="7">
        <f>'Correlation Matrix'!H403</f>
        <v>2.1270516361899743E-2</v>
      </c>
    </row>
    <row r="405" spans="4:10" x14ac:dyDescent="0.2">
      <c r="D405" t="str">
        <f>'Correlation Matrix'!B404</f>
        <v>02/10/2024 16:00:00</v>
      </c>
      <c r="E405" s="7">
        <f>'Correlation Matrix'!C404</f>
        <v>2.5166131739495158E-3</v>
      </c>
      <c r="F405" s="7">
        <f>'Correlation Matrix'!D404</f>
        <v>-2.0005954386805615E-3</v>
      </c>
      <c r="G405" s="7">
        <f>'Correlation Matrix'!E404</f>
        <v>8.3153647272651635E-3</v>
      </c>
      <c r="H405" s="7">
        <f>'Correlation Matrix'!F404</f>
        <v>-3.5735594908650249E-3</v>
      </c>
      <c r="I405" s="7">
        <f>'Correlation Matrix'!G404</f>
        <v>-1.6331471949876056E-3</v>
      </c>
      <c r="J405" s="7">
        <f>'Correlation Matrix'!H404</f>
        <v>-8.6630638763200338E-4</v>
      </c>
    </row>
    <row r="406" spans="4:10" x14ac:dyDescent="0.2">
      <c r="D406" t="str">
        <f>'Correlation Matrix'!B405</f>
        <v>03/10/2024 16:00:00</v>
      </c>
      <c r="E406" s="7">
        <f>'Correlation Matrix'!C405</f>
        <v>-4.9066293598749146E-3</v>
      </c>
      <c r="F406" s="7">
        <f>'Correlation Matrix'!D405</f>
        <v>-1.5270802860601217E-2</v>
      </c>
      <c r="G406" s="7">
        <f>'Correlation Matrix'!E405</f>
        <v>1.9854407581031785E-3</v>
      </c>
      <c r="H406" s="7">
        <f>'Correlation Matrix'!F405</f>
        <v>9.9393706622200062E-4</v>
      </c>
      <c r="I406" s="7">
        <f>'Correlation Matrix'!G405</f>
        <v>-1.2114605636961806E-3</v>
      </c>
      <c r="J406" s="7">
        <f>'Correlation Matrix'!H405</f>
        <v>4.4189593844094925E-2</v>
      </c>
    </row>
    <row r="407" spans="4:10" x14ac:dyDescent="0.2">
      <c r="D407" t="str">
        <f>'Correlation Matrix'!B406</f>
        <v>04/10/2024 16:00:00</v>
      </c>
      <c r="E407" s="7">
        <f>'Correlation Matrix'!C406</f>
        <v>4.9948166697781288E-3</v>
      </c>
      <c r="F407" s="7">
        <f>'Correlation Matrix'!D406</f>
        <v>2.4697974247552355E-2</v>
      </c>
      <c r="G407" s="7">
        <f>'Correlation Matrix'!E406</f>
        <v>-3.3775984956269591E-3</v>
      </c>
      <c r="H407" s="7">
        <f>'Correlation Matrix'!F406</f>
        <v>-3.5828063803241285E-3</v>
      </c>
      <c r="I407" s="7">
        <f>'Correlation Matrix'!G406</f>
        <v>5.5003311930455776E-3</v>
      </c>
      <c r="J407" s="7">
        <f>'Correlation Matrix'!H406</f>
        <v>2.8959724229519496E-2</v>
      </c>
    </row>
    <row r="408" spans="4:10" x14ac:dyDescent="0.2">
      <c r="D408" t="str">
        <f>'Correlation Matrix'!B407</f>
        <v>07/10/2024 16:00:00</v>
      </c>
      <c r="E408" s="7">
        <f>'Correlation Matrix'!C407</f>
        <v>-2.2788562247735331E-2</v>
      </c>
      <c r="F408" s="7">
        <f>'Correlation Matrix'!D407</f>
        <v>-3.1093408991279631E-2</v>
      </c>
      <c r="G408" s="7">
        <f>'Correlation Matrix'!E407</f>
        <v>2.5177247779303324E-3</v>
      </c>
      <c r="H408" s="7">
        <f>'Correlation Matrix'!F407</f>
        <v>1.3948393214943805E-3</v>
      </c>
      <c r="I408" s="7">
        <f>'Correlation Matrix'!G407</f>
        <v>-1.2942546689905889E-2</v>
      </c>
      <c r="J408" s="7">
        <f>'Correlation Matrix'!H407</f>
        <v>-2.4678603162025935E-2</v>
      </c>
    </row>
    <row r="409" spans="4:10" x14ac:dyDescent="0.2">
      <c r="D409" t="str">
        <f>'Correlation Matrix'!B408</f>
        <v>08/10/2024 16:00:00</v>
      </c>
      <c r="E409" s="7">
        <f>'Correlation Matrix'!C408</f>
        <v>1.8236772344019592E-2</v>
      </c>
      <c r="F409" s="7">
        <f>'Correlation Matrix'!D408</f>
        <v>1.0563478509569246E-2</v>
      </c>
      <c r="G409" s="7">
        <f>'Correlation Matrix'!E408</f>
        <v>-1.5807178767515043E-2</v>
      </c>
      <c r="H409" s="7">
        <f>'Correlation Matrix'!F408</f>
        <v>-3.9904282799658975E-3</v>
      </c>
      <c r="I409" s="7">
        <f>'Correlation Matrix'!G408</f>
        <v>1.1655803981505224E-2</v>
      </c>
      <c r="J409" s="7">
        <f>'Correlation Matrix'!H408</f>
        <v>2.9751791817971122E-3</v>
      </c>
    </row>
    <row r="410" spans="4:10" x14ac:dyDescent="0.2">
      <c r="D410" t="str">
        <f>'Correlation Matrix'!B409</f>
        <v>09/10/2024 16:00:00</v>
      </c>
      <c r="E410" s="7">
        <f>'Correlation Matrix'!C409</f>
        <v>1.6560524302640989E-2</v>
      </c>
      <c r="F410" s="7">
        <f>'Correlation Matrix'!D409</f>
        <v>1.3319395582079016E-2</v>
      </c>
      <c r="G410" s="7">
        <f>'Correlation Matrix'!E409</f>
        <v>6.0321898729689093E-3</v>
      </c>
      <c r="H410" s="7">
        <f>'Correlation Matrix'!F409</f>
        <v>-2.5922877252412886E-2</v>
      </c>
      <c r="I410" s="7">
        <f>'Correlation Matrix'!G409</f>
        <v>5.7973502657506712E-3</v>
      </c>
      <c r="J410" s="7">
        <f>'Correlation Matrix'!H409</f>
        <v>-6.3196019806257483E-2</v>
      </c>
    </row>
    <row r="411" spans="4:10" x14ac:dyDescent="0.2">
      <c r="D411" t="str">
        <f>'Correlation Matrix'!B410</f>
        <v>10/10/2024 16:00:00</v>
      </c>
      <c r="E411" s="7">
        <f>'Correlation Matrix'!C410</f>
        <v>-2.1806454626626935E-3</v>
      </c>
      <c r="F411" s="7">
        <f>'Correlation Matrix'!D410</f>
        <v>7.9608833108684232E-3</v>
      </c>
      <c r="G411" s="7">
        <f>'Correlation Matrix'!E410</f>
        <v>6.4608743744976535E-3</v>
      </c>
      <c r="H411" s="7">
        <f>'Correlation Matrix'!F410</f>
        <v>-6.7936442454572627E-3</v>
      </c>
      <c r="I411" s="7">
        <f>'Correlation Matrix'!G410</f>
        <v>-3.8678565610521694E-3</v>
      </c>
      <c r="J411" s="7">
        <f>'Correlation Matrix'!H410</f>
        <v>1.1437503586708975E-4</v>
      </c>
    </row>
    <row r="412" spans="4:10" x14ac:dyDescent="0.2">
      <c r="D412" t="str">
        <f>'Correlation Matrix'!B411</f>
        <v>11/10/2024 16:00:00</v>
      </c>
      <c r="E412" s="7">
        <f>'Correlation Matrix'!C411</f>
        <v>-6.5266663272085766E-3</v>
      </c>
      <c r="F412" s="7">
        <f>'Correlation Matrix'!D411</f>
        <v>1.1558974943777681E-2</v>
      </c>
      <c r="G412" s="7">
        <f>'Correlation Matrix'!E411</f>
        <v>5.2973240019548312E-3</v>
      </c>
      <c r="H412" s="7">
        <f>'Correlation Matrix'!F411</f>
        <v>1.2929887676353133E-2</v>
      </c>
      <c r="I412" s="7">
        <f>'Correlation Matrix'!G411</f>
        <v>8.4776770392137341E-3</v>
      </c>
      <c r="J412" s="7">
        <f>'Correlation Matrix'!H411</f>
        <v>1.4796024187587603E-2</v>
      </c>
    </row>
    <row r="413" spans="4:10" x14ac:dyDescent="0.2">
      <c r="D413" t="str">
        <f>'Correlation Matrix'!B412</f>
        <v>14/10/2024 16:00:00</v>
      </c>
      <c r="E413" s="7">
        <f>'Correlation Matrix'!C412</f>
        <v>1.6345574774742577E-2</v>
      </c>
      <c r="F413" s="7">
        <f>'Correlation Matrix'!D412</f>
        <v>-6.8020243128913537E-3</v>
      </c>
      <c r="G413" s="7">
        <f>'Correlation Matrix'!E412</f>
        <v>2.3746713006062353E-3</v>
      </c>
      <c r="H413" s="7">
        <f>'Correlation Matrix'!F412</f>
        <v>2.9535044852005216E-2</v>
      </c>
      <c r="I413" s="7">
        <f>'Correlation Matrix'!G412</f>
        <v>8.7222532908897404E-3</v>
      </c>
      <c r="J413" s="7">
        <f>'Correlation Matrix'!H412</f>
        <v>2.0522692177304399E-2</v>
      </c>
    </row>
    <row r="414" spans="4:10" x14ac:dyDescent="0.2">
      <c r="D414" t="str">
        <f>'Correlation Matrix'!B413</f>
        <v>15/10/2024 16:00:00</v>
      </c>
      <c r="E414" s="7">
        <f>'Correlation Matrix'!C413</f>
        <v>1.0964314934501682E-2</v>
      </c>
      <c r="F414" s="7">
        <f>'Correlation Matrix'!D413</f>
        <v>7.9950967667933388E-4</v>
      </c>
      <c r="G414" s="7">
        <f>'Correlation Matrix'!E413</f>
        <v>-2.7045820642250078E-2</v>
      </c>
      <c r="H414" s="7">
        <f>'Correlation Matrix'!F413</f>
        <v>0</v>
      </c>
      <c r="I414" s="7">
        <f>'Correlation Matrix'!G413</f>
        <v>1.1243824479010489E-3</v>
      </c>
      <c r="J414" s="7">
        <f>'Correlation Matrix'!H413</f>
        <v>-2.0785667177411236E-2</v>
      </c>
    </row>
    <row r="415" spans="4:10" x14ac:dyDescent="0.2">
      <c r="D415" t="str">
        <f>'Correlation Matrix'!B414</f>
        <v>16/10/2024 16:00:00</v>
      </c>
      <c r="E415" s="7">
        <f>'Correlation Matrix'!C414</f>
        <v>-8.8912382656501972E-3</v>
      </c>
      <c r="F415" s="7">
        <f>'Correlation Matrix'!D414</f>
        <v>-4.2714571859473289E-3</v>
      </c>
      <c r="G415" s="7">
        <f>'Correlation Matrix'!E414</f>
        <v>6.7462982709898056E-3</v>
      </c>
      <c r="H415" s="7">
        <f>'Correlation Matrix'!F414</f>
        <v>1.434914054857247E-2</v>
      </c>
      <c r="I415" s="7">
        <f>'Correlation Matrix'!G414</f>
        <v>1.3394893314206173E-2</v>
      </c>
      <c r="J415" s="7">
        <f>'Correlation Matrix'!H414</f>
        <v>5.0015002612614441E-2</v>
      </c>
    </row>
    <row r="416" spans="4:10" x14ac:dyDescent="0.2">
      <c r="D416" t="str">
        <f>'Correlation Matrix'!B415</f>
        <v>17/10/2024 16:00:00</v>
      </c>
      <c r="E416" s="7">
        <f>'Correlation Matrix'!C415</f>
        <v>1.5950685596858294E-3</v>
      </c>
      <c r="F416" s="7">
        <f>'Correlation Matrix'!D415</f>
        <v>3.4186241296195259E-3</v>
      </c>
      <c r="G416" s="7">
        <f>'Correlation Matrix'!E415</f>
        <v>1.6470882140925982E-2</v>
      </c>
      <c r="H416" s="7">
        <f>'Correlation Matrix'!F415</f>
        <v>-6.4611091142889208E-3</v>
      </c>
      <c r="I416" s="7">
        <f>'Correlation Matrix'!G415</f>
        <v>-6.0321261181303708E-4</v>
      </c>
      <c r="J416" s="7">
        <f>'Correlation Matrix'!H415</f>
        <v>-3.1218506165140381E-2</v>
      </c>
    </row>
    <row r="417" spans="4:10" x14ac:dyDescent="0.2">
      <c r="D417" t="str">
        <f>'Correlation Matrix'!B416</f>
        <v>18/10/2024 16:00:00</v>
      </c>
      <c r="E417" s="7">
        <f>'Correlation Matrix'!C416</f>
        <v>1.2201799678228265E-2</v>
      </c>
      <c r="F417" s="7">
        <f>'Correlation Matrix'!D416</f>
        <v>7.7552709951155497E-3</v>
      </c>
      <c r="G417" s="7">
        <f>'Correlation Matrix'!E416</f>
        <v>-2.9806281381376779E-3</v>
      </c>
      <c r="H417" s="7">
        <f>'Correlation Matrix'!F416</f>
        <v>-4.7253484264261798E-3</v>
      </c>
      <c r="I417" s="7">
        <f>'Correlation Matrix'!G416</f>
        <v>5.0092328800442239E-3</v>
      </c>
      <c r="J417" s="7">
        <f>'Correlation Matrix'!H416</f>
        <v>-3.8421799889281558E-3</v>
      </c>
    </row>
    <row r="418" spans="4:10" x14ac:dyDescent="0.2">
      <c r="D418" t="str">
        <f>'Correlation Matrix'!B417</f>
        <v>21/10/2024 16:00:00</v>
      </c>
      <c r="E418" s="7">
        <f>'Correlation Matrix'!C417</f>
        <v>6.278123615677908E-3</v>
      </c>
      <c r="F418" s="7">
        <f>'Correlation Matrix'!D417</f>
        <v>4.2321325289130293E-4</v>
      </c>
      <c r="G418" s="7">
        <f>'Correlation Matrix'!E417</f>
        <v>8.6198327785244361E-4</v>
      </c>
      <c r="H418" s="7">
        <f>'Correlation Matrix'!F417</f>
        <v>3.3494268334349599E-3</v>
      </c>
      <c r="I418" s="7">
        <f>'Correlation Matrix'!G417</f>
        <v>-2.5791452703005364E-3</v>
      </c>
      <c r="J418" s="7">
        <f>'Correlation Matrix'!H417</f>
        <v>1.3091310006984781E-2</v>
      </c>
    </row>
    <row r="419" spans="4:10" x14ac:dyDescent="0.2">
      <c r="D419" t="str">
        <f>'Correlation Matrix'!B418</f>
        <v>22/10/2024 16:00:00</v>
      </c>
      <c r="E419" s="7">
        <f>'Correlation Matrix'!C418</f>
        <v>-2.625229098012868E-3</v>
      </c>
      <c r="F419" s="7">
        <f>'Correlation Matrix'!D418</f>
        <v>3.326560081130928E-3</v>
      </c>
      <c r="G419" s="7">
        <f>'Correlation Matrix'!E418</f>
        <v>2.6507621096224962E-4</v>
      </c>
      <c r="H419" s="7">
        <f>'Correlation Matrix'!F418</f>
        <v>7.446634450125748E-3</v>
      </c>
      <c r="I419" s="7">
        <f>'Correlation Matrix'!G418</f>
        <v>-3.871487185350346E-3</v>
      </c>
      <c r="J419" s="7">
        <f>'Correlation Matrix'!H418</f>
        <v>-2.8609377302597994E-2</v>
      </c>
    </row>
    <row r="420" spans="4:10" x14ac:dyDescent="0.2">
      <c r="D420" t="str">
        <f>'Correlation Matrix'!B419</f>
        <v>23/10/2024 16:00:00</v>
      </c>
      <c r="E420" s="7">
        <f>'Correlation Matrix'!C419</f>
        <v>-2.1860199273135369E-2</v>
      </c>
      <c r="F420" s="7">
        <f>'Correlation Matrix'!D419</f>
        <v>-2.6656849349740011E-2</v>
      </c>
      <c r="G420" s="7">
        <f>'Correlation Matrix'!E419</f>
        <v>-2.9197101033347503E-3</v>
      </c>
      <c r="H420" s="7">
        <f>'Correlation Matrix'!F419</f>
        <v>-1.7131461606807827E-2</v>
      </c>
      <c r="I420" s="7">
        <f>'Correlation Matrix'!G419</f>
        <v>1.3830048466877188E-3</v>
      </c>
      <c r="J420" s="7">
        <f>'Correlation Matrix'!H419</f>
        <v>1.879522606793802E-4</v>
      </c>
    </row>
    <row r="421" spans="4:10" x14ac:dyDescent="0.2">
      <c r="D421" t="str">
        <f>'Correlation Matrix'!B420</f>
        <v>24/10/2024 16:00:00</v>
      </c>
      <c r="E421" s="7">
        <f>'Correlation Matrix'!C420</f>
        <v>-8.2370542016678883E-4</v>
      </c>
      <c r="F421" s="7">
        <f>'Correlation Matrix'!D420</f>
        <v>9.0005727662809711E-3</v>
      </c>
      <c r="G421" s="7">
        <f>'Correlation Matrix'!E420</f>
        <v>-1.9938191672072393E-4</v>
      </c>
      <c r="H421" s="7">
        <f>'Correlation Matrix'!F420</f>
        <v>-4.3789878891592922E-3</v>
      </c>
      <c r="I421" s="7">
        <f>'Correlation Matrix'!G420</f>
        <v>-6.072161967623192E-3</v>
      </c>
      <c r="J421" s="7">
        <f>'Correlation Matrix'!H420</f>
        <v>-5.8430097440242482E-3</v>
      </c>
    </row>
    <row r="422" spans="4:10" x14ac:dyDescent="0.2">
      <c r="D422" t="str">
        <f>'Correlation Matrix'!B421</f>
        <v>25/10/2024 16:00:00</v>
      </c>
      <c r="E422" s="7">
        <f>'Correlation Matrix'!C421</f>
        <v>3.6365250690583951E-3</v>
      </c>
      <c r="F422" s="7">
        <f>'Correlation Matrix'!D421</f>
        <v>7.7496980678194395E-3</v>
      </c>
      <c r="G422" s="7">
        <f>'Correlation Matrix'!E421</f>
        <v>2.3899632965394043E-3</v>
      </c>
      <c r="H422" s="7">
        <f>'Correlation Matrix'!F421</f>
        <v>4.6003043988796379E-2</v>
      </c>
      <c r="I422" s="7">
        <f>'Correlation Matrix'!G421</f>
        <v>-6.4048628546242766E-3</v>
      </c>
      <c r="J422" s="7">
        <f>'Correlation Matrix'!H421</f>
        <v>-3.4032255343489188E-4</v>
      </c>
    </row>
    <row r="423" spans="4:10" x14ac:dyDescent="0.2">
      <c r="D423" t="str">
        <f>'Correlation Matrix'!B422</f>
        <v>28/10/2024 16:00:00</v>
      </c>
      <c r="E423" s="7">
        <f>'Correlation Matrix'!C422</f>
        <v>8.5626908148752033E-3</v>
      </c>
      <c r="F423" s="7">
        <f>'Correlation Matrix'!D422</f>
        <v>2.9769837519540302E-3</v>
      </c>
      <c r="G423" s="7">
        <f>'Correlation Matrix'!E422</f>
        <v>-1.7919367662076694E-3</v>
      </c>
      <c r="H423" s="7">
        <f>'Correlation Matrix'!F422</f>
        <v>3.8030089569858734E-3</v>
      </c>
      <c r="I423" s="7">
        <f>'Correlation Matrix'!G422</f>
        <v>1.673937194835728E-3</v>
      </c>
      <c r="J423" s="7">
        <f>'Correlation Matrix'!H422</f>
        <v>9.6728204826670959E-3</v>
      </c>
    </row>
    <row r="424" spans="4:10" x14ac:dyDescent="0.2">
      <c r="D424" t="str">
        <f>'Correlation Matrix'!B423</f>
        <v>29/10/2024 16:00:00</v>
      </c>
      <c r="E424" s="7">
        <f>'Correlation Matrix'!C423</f>
        <v>1.1561437475111353E-3</v>
      </c>
      <c r="F424" s="7">
        <f>'Correlation Matrix'!D423</f>
        <v>1.2868697181539787E-2</v>
      </c>
      <c r="G424" s="7">
        <f>'Correlation Matrix'!E423</f>
        <v>-1.350920029750651E-2</v>
      </c>
      <c r="H424" s="7">
        <f>'Correlation Matrix'!F423</f>
        <v>-2.0322785329636557E-2</v>
      </c>
      <c r="I424" s="7">
        <f>'Correlation Matrix'!G423</f>
        <v>-3.8048720606252895E-3</v>
      </c>
      <c r="J424" s="7">
        <f>'Correlation Matrix'!H423</f>
        <v>-7.4439232413641282E-3</v>
      </c>
    </row>
    <row r="425" spans="4:10" x14ac:dyDescent="0.2">
      <c r="D425" t="str">
        <f>'Correlation Matrix'!B424</f>
        <v>30/10/2024 16:00:00</v>
      </c>
      <c r="E425" s="7">
        <f>'Correlation Matrix'!C424</f>
        <v>-1.5395866558646653E-2</v>
      </c>
      <c r="F425" s="7">
        <f>'Correlation Matrix'!D424</f>
        <v>9.9072663521374595E-3</v>
      </c>
      <c r="G425" s="7">
        <f>'Correlation Matrix'!E424</f>
        <v>-3.1695747612790672E-3</v>
      </c>
      <c r="H425" s="7">
        <f>'Correlation Matrix'!F424</f>
        <v>-1.896625431802864E-2</v>
      </c>
      <c r="I425" s="7">
        <f>'Correlation Matrix'!G424</f>
        <v>1.4530094744741958E-2</v>
      </c>
      <c r="J425" s="7">
        <f>'Correlation Matrix'!H424</f>
        <v>-1.2225369622649022E-2</v>
      </c>
    </row>
    <row r="426" spans="4:10" x14ac:dyDescent="0.2">
      <c r="D426" t="str">
        <f>'Correlation Matrix'!B425</f>
        <v>31/10/2024 16:00:00</v>
      </c>
      <c r="E426" s="7">
        <f>'Correlation Matrix'!C425</f>
        <v>-1.8377307172189244E-2</v>
      </c>
      <c r="F426" s="7">
        <f>'Correlation Matrix'!D425</f>
        <v>-3.3395343459469283E-2</v>
      </c>
      <c r="G426" s="7">
        <f>'Correlation Matrix'!E425</f>
        <v>5.1874674215147904E-3</v>
      </c>
      <c r="H426" s="7">
        <f>'Correlation Matrix'!F425</f>
        <v>-2.5793692302757621E-2</v>
      </c>
      <c r="I426" s="7">
        <f>'Correlation Matrix'!G425</f>
        <v>-2.783220863070035E-2</v>
      </c>
      <c r="J426" s="7">
        <f>'Correlation Matrix'!H425</f>
        <v>4.4974729923907804E-3</v>
      </c>
    </row>
    <row r="427" spans="4:10" x14ac:dyDescent="0.2">
      <c r="D427" t="str">
        <f>'Correlation Matrix'!B426</f>
        <v>01/11/2024 16:00:00</v>
      </c>
      <c r="E427" s="7">
        <f>'Correlation Matrix'!C426</f>
        <v>-1.3368587316289905E-2</v>
      </c>
      <c r="F427" s="7">
        <f>'Correlation Matrix'!D426</f>
        <v>6.0018530581152883E-2</v>
      </c>
      <c r="G427" s="7">
        <f>'Correlation Matrix'!E426</f>
        <v>2.8157811134500724E-2</v>
      </c>
      <c r="H427" s="7">
        <f>'Correlation Matrix'!F426</f>
        <v>8.6720317598356928E-3</v>
      </c>
      <c r="I427" s="7">
        <f>'Correlation Matrix'!G426</f>
        <v>1.6851153456430054E-2</v>
      </c>
      <c r="J427" s="7">
        <f>'Correlation Matrix'!H426</f>
        <v>-1.8654822631395607E-2</v>
      </c>
    </row>
    <row r="428" spans="4:10" x14ac:dyDescent="0.2">
      <c r="D428" t="str">
        <f>'Correlation Matrix'!B427</f>
        <v>04/11/2024 16:00:00</v>
      </c>
      <c r="E428" s="7">
        <f>'Correlation Matrix'!C427</f>
        <v>-4.0456766500141109E-3</v>
      </c>
      <c r="F428" s="7">
        <f>'Correlation Matrix'!D427</f>
        <v>-1.0921852999359509E-2</v>
      </c>
      <c r="G428" s="7">
        <f>'Correlation Matrix'!E427</f>
        <v>5.8624451382116938E-3</v>
      </c>
      <c r="H428" s="7">
        <f>'Correlation Matrix'!F427</f>
        <v>-1.0090902981962831E-2</v>
      </c>
      <c r="I428" s="7">
        <f>'Correlation Matrix'!G427</f>
        <v>-4.9326304064942657E-3</v>
      </c>
      <c r="J428" s="7">
        <f>'Correlation Matrix'!H427</f>
        <v>-0.13303337086727968</v>
      </c>
    </row>
    <row r="429" spans="4:10" x14ac:dyDescent="0.2">
      <c r="D429" t="str">
        <f>'Correlation Matrix'!B428</f>
        <v>05/11/2024 16:00:00</v>
      </c>
      <c r="E429" s="7">
        <f>'Correlation Matrix'!C428</f>
        <v>6.4652494766336294E-3</v>
      </c>
      <c r="F429" s="7">
        <f>'Correlation Matrix'!D428</f>
        <v>1.8822656496633807E-2</v>
      </c>
      <c r="G429" s="7">
        <f>'Correlation Matrix'!E428</f>
        <v>-3.6437023851453596E-3</v>
      </c>
      <c r="H429" s="7">
        <f>'Correlation Matrix'!F428</f>
        <v>2.4247255431316735E-2</v>
      </c>
      <c r="I429" s="7">
        <f>'Correlation Matrix'!G428</f>
        <v>-3.9559309299613494E-5</v>
      </c>
      <c r="J429" s="7">
        <f>'Correlation Matrix'!H428</f>
        <v>3.3938432311507817E-2</v>
      </c>
    </row>
    <row r="430" spans="4:10" x14ac:dyDescent="0.2">
      <c r="D430" t="str">
        <f>'Correlation Matrix'!B429</f>
        <v>06/11/2024 16:00:00</v>
      </c>
      <c r="E430" s="7">
        <f>'Correlation Matrix'!C429</f>
        <v>-3.2722982334056835E-3</v>
      </c>
      <c r="F430" s="7">
        <f>'Correlation Matrix'!D429</f>
        <v>3.7339245053575845E-2</v>
      </c>
      <c r="G430" s="7">
        <f>'Correlation Matrix'!E429</f>
        <v>2.7707233152744485E-2</v>
      </c>
      <c r="H430" s="7">
        <f>'Correlation Matrix'!F429</f>
        <v>4.5097143174163461E-2</v>
      </c>
      <c r="I430" s="7">
        <f>'Correlation Matrix'!G429</f>
        <v>3.0332805003016126E-2</v>
      </c>
      <c r="J430" s="7">
        <f>'Correlation Matrix'!H429</f>
        <v>5.2907918784604524E-3</v>
      </c>
    </row>
    <row r="431" spans="4:10" x14ac:dyDescent="0.2">
      <c r="D431" t="str">
        <f>'Correlation Matrix'!B430</f>
        <v>07/11/2024 16:00:00</v>
      </c>
      <c r="E431" s="7">
        <f>'Correlation Matrix'!C430</f>
        <v>2.1146945292544149E-2</v>
      </c>
      <c r="F431" s="7">
        <f>'Correlation Matrix'!D430</f>
        <v>1.4192116231897121E-2</v>
      </c>
      <c r="G431" s="7">
        <f>'Correlation Matrix'!E430</f>
        <v>-6.0415459289866955E-3</v>
      </c>
      <c r="H431" s="7">
        <f>'Correlation Matrix'!F430</f>
        <v>7.5415138727863082E-3</v>
      </c>
      <c r="I431" s="7">
        <f>'Correlation Matrix'!G430</f>
        <v>-6.2559755914951796E-3</v>
      </c>
      <c r="J431" s="7">
        <f>'Correlation Matrix'!H430</f>
        <v>2.7699114428306339E-2</v>
      </c>
    </row>
    <row r="432" spans="4:10" x14ac:dyDescent="0.2">
      <c r="D432" t="str">
        <f>'Correlation Matrix'!B431</f>
        <v>08/11/2024 16:00:00</v>
      </c>
      <c r="E432" s="7">
        <f>'Correlation Matrix'!C431</f>
        <v>-2.2885319380029265E-3</v>
      </c>
      <c r="F432" s="7">
        <f>'Correlation Matrix'!D431</f>
        <v>-8.9425075280687404E-3</v>
      </c>
      <c r="G432" s="7">
        <f>'Correlation Matrix'!E431</f>
        <v>1.0200829701896849E-3</v>
      </c>
      <c r="H432" s="7">
        <f>'Correlation Matrix'!F431</f>
        <v>-1.1713717914764344E-2</v>
      </c>
      <c r="I432" s="7">
        <f>'Correlation Matrix'!G431</f>
        <v>1.3197460022382998E-2</v>
      </c>
      <c r="J432" s="7">
        <f>'Correlation Matrix'!H431</f>
        <v>-9.2316024872639915E-3</v>
      </c>
    </row>
    <row r="433" spans="4:10" x14ac:dyDescent="0.2">
      <c r="D433" t="str">
        <f>'Correlation Matrix'!B432</f>
        <v>11/11/2024 16:00:00</v>
      </c>
      <c r="E433" s="7">
        <f>'Correlation Matrix'!C432</f>
        <v>-1.2101479715156712E-2</v>
      </c>
      <c r="F433" s="7">
        <f>'Correlation Matrix'!D432</f>
        <v>-6.4575425593016147E-3</v>
      </c>
      <c r="G433" s="7">
        <f>'Correlation Matrix'!E432</f>
        <v>-2.7438360704214754E-3</v>
      </c>
      <c r="H433" s="7">
        <f>'Correlation Matrix'!F432</f>
        <v>-3.264413471563337E-2</v>
      </c>
      <c r="I433" s="7">
        <f>'Correlation Matrix'!G432</f>
        <v>1.0162380799648547E-2</v>
      </c>
      <c r="J433" s="7">
        <f>'Correlation Matrix'!H432</f>
        <v>-8.8117387888637169E-3</v>
      </c>
    </row>
    <row r="434" spans="4:10" x14ac:dyDescent="0.2">
      <c r="D434" t="str">
        <f>'Correlation Matrix'!B433</f>
        <v>12/11/2024 16:00:00</v>
      </c>
      <c r="E434" s="7">
        <f>'Correlation Matrix'!C433</f>
        <v>0</v>
      </c>
      <c r="F434" s="7">
        <f>'Correlation Matrix'!D433</f>
        <v>9.957989682937261E-3</v>
      </c>
      <c r="G434" s="7">
        <f>'Correlation Matrix'!E433</f>
        <v>-7.7616733991102294E-3</v>
      </c>
      <c r="H434" s="7">
        <f>'Correlation Matrix'!F433</f>
        <v>-5.1985918997209911E-2</v>
      </c>
      <c r="I434" s="7">
        <f>'Correlation Matrix'!G433</f>
        <v>-1.7936547209826247E-3</v>
      </c>
      <c r="J434" s="7">
        <f>'Correlation Matrix'!H433</f>
        <v>-3.6787632170700177E-2</v>
      </c>
    </row>
    <row r="435" spans="4:10" x14ac:dyDescent="0.2">
      <c r="D435" t="str">
        <f>'Correlation Matrix'!B434</f>
        <v>13/11/2024 16:00:00</v>
      </c>
      <c r="E435" s="7">
        <f>'Correlation Matrix'!C434</f>
        <v>3.9612825806397481E-3</v>
      </c>
      <c r="F435" s="7">
        <f>'Correlation Matrix'!D434</f>
        <v>2.4539658384679072E-2</v>
      </c>
      <c r="G435" s="7">
        <f>'Correlation Matrix'!E434</f>
        <v>2.184730695546484E-2</v>
      </c>
      <c r="H435" s="7">
        <f>'Correlation Matrix'!F434</f>
        <v>-1.9422141262043915E-2</v>
      </c>
      <c r="I435" s="7">
        <f>'Correlation Matrix'!G434</f>
        <v>-1.3872064893948126E-2</v>
      </c>
      <c r="J435" s="7">
        <f>'Correlation Matrix'!H434</f>
        <v>-1.205310857167397E-2</v>
      </c>
    </row>
    <row r="436" spans="4:10" x14ac:dyDescent="0.2">
      <c r="D436" t="str">
        <f>'Correlation Matrix'!B435</f>
        <v>14/11/2024 16:00:00</v>
      </c>
      <c r="E436" s="7">
        <f>'Correlation Matrix'!C435</f>
        <v>1.3676482640454679E-2</v>
      </c>
      <c r="F436" s="7">
        <f>'Correlation Matrix'!D435</f>
        <v>-1.2312764228387701E-2</v>
      </c>
      <c r="G436" s="7">
        <f>'Correlation Matrix'!E435</f>
        <v>1.9219361087828766E-2</v>
      </c>
      <c r="H436" s="7">
        <f>'Correlation Matrix'!F435</f>
        <v>7.772331952807441E-3</v>
      </c>
      <c r="I436" s="7">
        <f>'Correlation Matrix'!G435</f>
        <v>-2.8399297591972014E-3</v>
      </c>
      <c r="J436" s="7">
        <f>'Correlation Matrix'!H435</f>
        <v>-2.5701259328581422E-3</v>
      </c>
    </row>
    <row r="437" spans="4:10" x14ac:dyDescent="0.2">
      <c r="D437" t="str">
        <f>'Correlation Matrix'!B436</f>
        <v>15/11/2024 16:00:00</v>
      </c>
      <c r="E437" s="7">
        <f>'Correlation Matrix'!C436</f>
        <v>-1.4209673802113448E-2</v>
      </c>
      <c r="F437" s="7">
        <f>'Correlation Matrix'!D436</f>
        <v>-4.2847482429189496E-2</v>
      </c>
      <c r="G437" s="7">
        <f>'Correlation Matrix'!E436</f>
        <v>-2.3513407281652229E-3</v>
      </c>
      <c r="H437" s="7">
        <f>'Correlation Matrix'!F436</f>
        <v>-6.7184800268401739E-3</v>
      </c>
      <c r="I437" s="7">
        <f>'Correlation Matrix'!G436</f>
        <v>2.859091068681735E-3</v>
      </c>
      <c r="J437" s="7">
        <f>'Correlation Matrix'!H436</f>
        <v>-4.8925952687314716E-3</v>
      </c>
    </row>
    <row r="438" spans="4:10" x14ac:dyDescent="0.2">
      <c r="D438" t="str">
        <f>'Correlation Matrix'!B437</f>
        <v>18/11/2024 16:00:00</v>
      </c>
      <c r="E438" s="7">
        <f>'Correlation Matrix'!C437</f>
        <v>1.3332942201153587E-2</v>
      </c>
      <c r="F438" s="7">
        <f>'Correlation Matrix'!D437</f>
        <v>-4.5015039778938636E-3</v>
      </c>
      <c r="G438" s="7">
        <f>'Correlation Matrix'!E437</f>
        <v>-4.0970943152259407E-3</v>
      </c>
      <c r="H438" s="7">
        <f>'Correlation Matrix'!F437</f>
        <v>2.7837277335829573E-2</v>
      </c>
      <c r="I438" s="7">
        <f>'Correlation Matrix'!G437</f>
        <v>-4.9831341110887341E-4</v>
      </c>
      <c r="J438" s="7">
        <f>'Correlation Matrix'!H437</f>
        <v>2.6400688552137171E-2</v>
      </c>
    </row>
    <row r="439" spans="4:10" x14ac:dyDescent="0.2">
      <c r="D439" t="str">
        <f>'Correlation Matrix'!B438</f>
        <v>19/11/2024 16:00:00</v>
      </c>
      <c r="E439" s="7">
        <f>'Correlation Matrix'!C438</f>
        <v>1.1396012629335743E-3</v>
      </c>
      <c r="F439" s="7">
        <f>'Correlation Matrix'!D438</f>
        <v>1.4324283218301996E-2</v>
      </c>
      <c r="G439" s="7">
        <f>'Correlation Matrix'!E438</f>
        <v>-7.2418845652919691E-3</v>
      </c>
      <c r="H439" s="7">
        <f>'Correlation Matrix'!F438</f>
        <v>1.1002555980434408E-2</v>
      </c>
      <c r="I439" s="7">
        <f>'Correlation Matrix'!G438</f>
        <v>-4.1687138336788327E-3</v>
      </c>
      <c r="J439" s="7">
        <f>'Correlation Matrix'!H438</f>
        <v>1.8500721285750182E-2</v>
      </c>
    </row>
    <row r="440" spans="4:10" x14ac:dyDescent="0.2">
      <c r="D440" t="str">
        <f>'Correlation Matrix'!B439</f>
        <v>20/11/2024 16:00:00</v>
      </c>
      <c r="E440" s="7">
        <f>'Correlation Matrix'!C439</f>
        <v>3.1490578857323766E-3</v>
      </c>
      <c r="F440" s="7">
        <f>'Correlation Matrix'!D439</f>
        <v>-8.4910569296068189E-3</v>
      </c>
      <c r="G440" s="7">
        <f>'Correlation Matrix'!E439</f>
        <v>1.0781271662344322E-2</v>
      </c>
      <c r="H440" s="7">
        <f>'Correlation Matrix'!F439</f>
        <v>-2.2541938094495641E-2</v>
      </c>
      <c r="I440" s="7">
        <f>'Correlation Matrix'!G439</f>
        <v>-1.3411053714840639E-2</v>
      </c>
      <c r="J440" s="7">
        <f>'Correlation Matrix'!H439</f>
        <v>3.5744718909755603E-3</v>
      </c>
    </row>
    <row r="441" spans="4:10" x14ac:dyDescent="0.2">
      <c r="D441" t="str">
        <f>'Correlation Matrix'!B440</f>
        <v>21/11/2024 16:00:00</v>
      </c>
      <c r="E441" s="7">
        <f>'Correlation Matrix'!C440</f>
        <v>-2.0982696979778065E-3</v>
      </c>
      <c r="F441" s="7">
        <f>'Correlation Matrix'!D440</f>
        <v>-2.2430287931013364E-2</v>
      </c>
      <c r="G441" s="7">
        <f>'Correlation Matrix'!E440</f>
        <v>1.8578157436647071E-3</v>
      </c>
      <c r="H441" s="7">
        <f>'Correlation Matrix'!F440</f>
        <v>3.1619156245612248E-2</v>
      </c>
      <c r="I441" s="7">
        <f>'Correlation Matrix'!G440</f>
        <v>4.9822998241361863E-3</v>
      </c>
      <c r="J441" s="7">
        <f>'Correlation Matrix'!H440</f>
        <v>6.7422812244703922E-2</v>
      </c>
    </row>
    <row r="442" spans="4:10" x14ac:dyDescent="0.2">
      <c r="D442" t="str">
        <f>'Correlation Matrix'!B441</f>
        <v>22/11/2024 16:00:00</v>
      </c>
      <c r="E442" s="7">
        <f>'Correlation Matrix'!C441</f>
        <v>5.890197880063815E-3</v>
      </c>
      <c r="F442" s="7">
        <f>'Correlation Matrix'!D441</f>
        <v>-6.3717029726926711E-3</v>
      </c>
      <c r="G442" s="7">
        <f>'Correlation Matrix'!E441</f>
        <v>4.5063195489796924E-3</v>
      </c>
      <c r="H442" s="7">
        <f>'Correlation Matrix'!F441</f>
        <v>8.1992260160069028E-3</v>
      </c>
      <c r="I442" s="7">
        <f>'Correlation Matrix'!G441</f>
        <v>1.112023506023199E-2</v>
      </c>
      <c r="J442" s="7">
        <f>'Correlation Matrix'!H441</f>
        <v>-7.7731441951960755E-3</v>
      </c>
    </row>
    <row r="443" spans="4:10" x14ac:dyDescent="0.2">
      <c r="D443" t="str">
        <f>'Correlation Matrix'!B442</f>
        <v>25/11/2024 16:00:00</v>
      </c>
      <c r="E443" s="7">
        <f>'Correlation Matrix'!C442</f>
        <v>1.2966426208818584E-2</v>
      </c>
      <c r="F443" s="7">
        <f>'Correlation Matrix'!D442</f>
        <v>2.1728531292201227E-2</v>
      </c>
      <c r="G443" s="7">
        <f>'Correlation Matrix'!E442</f>
        <v>-1.2394804196390823E-2</v>
      </c>
      <c r="H443" s="7">
        <f>'Correlation Matrix'!F442</f>
        <v>4.421793458921941E-2</v>
      </c>
      <c r="I443" s="7">
        <f>'Correlation Matrix'!G442</f>
        <v>1.0959955430437386E-2</v>
      </c>
      <c r="J443" s="7">
        <f>'Correlation Matrix'!H442</f>
        <v>-3.8490885900257384E-3</v>
      </c>
    </row>
    <row r="444" spans="4:10" x14ac:dyDescent="0.2">
      <c r="D444" t="str">
        <f>'Correlation Matrix'!B443</f>
        <v>26/11/2024 16:00:00</v>
      </c>
      <c r="E444" s="7">
        <f>'Correlation Matrix'!C443</f>
        <v>9.3604427595636724E-3</v>
      </c>
      <c r="F444" s="7">
        <f>'Correlation Matrix'!D443</f>
        <v>3.1323564522919498E-2</v>
      </c>
      <c r="G444" s="7">
        <f>'Correlation Matrix'!E443</f>
        <v>1.3441312340778305E-2</v>
      </c>
      <c r="H444" s="7">
        <f>'Correlation Matrix'!F443</f>
        <v>5.0349632815576417E-2</v>
      </c>
      <c r="I444" s="7">
        <f>'Correlation Matrix'!G443</f>
        <v>3.5637145802704545E-3</v>
      </c>
      <c r="J444" s="7">
        <f>'Correlation Matrix'!H443</f>
        <v>6.9065178357340759E-2</v>
      </c>
    </row>
    <row r="445" spans="4:10" x14ac:dyDescent="0.2">
      <c r="D445" t="str">
        <f>'Correlation Matrix'!B444</f>
        <v>27/11/2024 16:00:00</v>
      </c>
      <c r="E445" s="7">
        <f>'Correlation Matrix'!C444</f>
        <v>-5.5320327375206512E-4</v>
      </c>
      <c r="F445" s="7">
        <f>'Correlation Matrix'!D444</f>
        <v>-1.0251540457391649E-2</v>
      </c>
      <c r="G445" s="7">
        <f>'Correlation Matrix'!E444</f>
        <v>-2.5874829616027036E-3</v>
      </c>
      <c r="H445" s="7">
        <f>'Correlation Matrix'!F444</f>
        <v>-2.105726435941176E-2</v>
      </c>
      <c r="I445" s="7">
        <f>'Correlation Matrix'!G444</f>
        <v>7.3525584328218646E-3</v>
      </c>
      <c r="J445" s="7">
        <f>'Correlation Matrix'!H444</f>
        <v>-5.1307106991947043E-2</v>
      </c>
    </row>
    <row r="446" spans="4:10" x14ac:dyDescent="0.2">
      <c r="D446" t="str">
        <f>'Correlation Matrix'!B445</f>
        <v>29/11/2024 13:05:00</v>
      </c>
      <c r="E446" s="7">
        <f>'Correlation Matrix'!C445</f>
        <v>1.0163980270458799E-2</v>
      </c>
      <c r="F446" s="7">
        <f>'Correlation Matrix'!D445</f>
        <v>1.0395857956138769E-2</v>
      </c>
      <c r="G446" s="7">
        <f>'Correlation Matrix'!E445</f>
        <v>-1.1109740681024118E-3</v>
      </c>
      <c r="H446" s="7">
        <f>'Correlation Matrix'!F445</f>
        <v>2.0694814192341315E-2</v>
      </c>
      <c r="I446" s="7">
        <f>'Correlation Matrix'!G445</f>
        <v>1.0513273975523538E-3</v>
      </c>
      <c r="J446" s="7">
        <f>'Correlation Matrix'!H445</f>
        <v>1.2432751575689205E-2</v>
      </c>
    </row>
    <row r="447" spans="4:10" x14ac:dyDescent="0.2">
      <c r="D447" t="str">
        <f>'Correlation Matrix'!B446</f>
        <v>02/12/2024 16:00:00</v>
      </c>
      <c r="E447" s="7">
        <f>'Correlation Matrix'!C446</f>
        <v>9.477551441854002E-3</v>
      </c>
      <c r="F447" s="7">
        <f>'Correlation Matrix'!D446</f>
        <v>1.3473686869693382E-2</v>
      </c>
      <c r="G447" s="7">
        <f>'Correlation Matrix'!E446</f>
        <v>1.7276489766438624E-3</v>
      </c>
      <c r="H447" s="7">
        <f>'Correlation Matrix'!F446</f>
        <v>5.9636934680492911E-3</v>
      </c>
      <c r="I447" s="7">
        <f>'Correlation Matrix'!G446</f>
        <v>-2.9690898444172721E-3</v>
      </c>
      <c r="J447" s="7">
        <f>'Correlation Matrix'!H446</f>
        <v>-2.7583050305191151E-2</v>
      </c>
    </row>
    <row r="448" spans="4:10" x14ac:dyDescent="0.2">
      <c r="D448" t="str">
        <f>'Correlation Matrix'!B447</f>
        <v>03/12/2024 16:00:00</v>
      </c>
      <c r="E448" s="7">
        <f>'Correlation Matrix'!C447</f>
        <v>1.269094670795666E-2</v>
      </c>
      <c r="F448" s="7">
        <f>'Correlation Matrix'!D447</f>
        <v>1.287298219854281E-2</v>
      </c>
      <c r="G448" s="7">
        <f>'Correlation Matrix'!E447</f>
        <v>-1.7894059629225585E-3</v>
      </c>
      <c r="H448" s="7">
        <f>'Correlation Matrix'!F447</f>
        <v>-2.3886631174366079E-2</v>
      </c>
      <c r="I448" s="7">
        <f>'Correlation Matrix'!G447</f>
        <v>-9.7963981064198482E-3</v>
      </c>
      <c r="J448" s="7">
        <f>'Correlation Matrix'!H447</f>
        <v>-8.3285198467805445E-3</v>
      </c>
    </row>
    <row r="449" spans="4:10" x14ac:dyDescent="0.2">
      <c r="D449" t="str">
        <f>'Correlation Matrix'!B448</f>
        <v>04/12/2024 16:00:00</v>
      </c>
      <c r="E449" s="7">
        <f>'Correlation Matrix'!C448</f>
        <v>1.4825189059665656E-3</v>
      </c>
      <c r="F449" s="7">
        <f>'Correlation Matrix'!D448</f>
        <v>2.1872975810074226E-2</v>
      </c>
      <c r="G449" s="7">
        <f>'Correlation Matrix'!E448</f>
        <v>-2.2484084804790361E-2</v>
      </c>
      <c r="H449" s="7">
        <f>'Correlation Matrix'!F448</f>
        <v>9.0016222777259142E-3</v>
      </c>
      <c r="I449" s="7">
        <f>'Correlation Matrix'!G448</f>
        <v>-9.6246398542769798E-3</v>
      </c>
      <c r="J449" s="7">
        <f>'Correlation Matrix'!H448</f>
        <v>2.6670373522425812E-2</v>
      </c>
    </row>
    <row r="450" spans="4:10" x14ac:dyDescent="0.2">
      <c r="D450" t="str">
        <f>'Correlation Matrix'!B449</f>
        <v>05/12/2024 16:00:00</v>
      </c>
      <c r="E450" s="7">
        <f>'Correlation Matrix'!C449</f>
        <v>1.2344409027086238E-4</v>
      </c>
      <c r="F450" s="7">
        <f>'Correlation Matrix'!D449</f>
        <v>1.089568801361581E-2</v>
      </c>
      <c r="G450" s="7">
        <f>'Correlation Matrix'!E449</f>
        <v>6.3592218081072877E-3</v>
      </c>
      <c r="H450" s="7">
        <f>'Correlation Matrix'!F449</f>
        <v>-3.1138407795592827E-3</v>
      </c>
      <c r="I450" s="7">
        <f>'Correlation Matrix'!G449</f>
        <v>6.9413516940333864E-3</v>
      </c>
      <c r="J450" s="7">
        <f>'Correlation Matrix'!H449</f>
        <v>7.4075864405931079E-3</v>
      </c>
    </row>
    <row r="451" spans="4:10" x14ac:dyDescent="0.2">
      <c r="D451" t="str">
        <f>'Correlation Matrix'!B450</f>
        <v>06/12/2024 16:00:00</v>
      </c>
      <c r="E451" s="7">
        <f>'Correlation Matrix'!C450</f>
        <v>-8.2324858522934052E-4</v>
      </c>
      <c r="F451" s="7">
        <f>'Correlation Matrix'!D450</f>
        <v>2.8957740788585033E-2</v>
      </c>
      <c r="G451" s="7">
        <f>'Correlation Matrix'!E450</f>
        <v>-2.6005216601711907E-2</v>
      </c>
      <c r="H451" s="7">
        <f>'Correlation Matrix'!F450</f>
        <v>-1.4598799421152636E-2</v>
      </c>
      <c r="I451" s="7">
        <f>'Correlation Matrix'!G450</f>
        <v>7.2151755088747304E-3</v>
      </c>
      <c r="J451" s="7">
        <f>'Correlation Matrix'!H450</f>
        <v>-9.6524330993902792E-3</v>
      </c>
    </row>
    <row r="452" spans="4:10" x14ac:dyDescent="0.2">
      <c r="D452" t="str">
        <f>'Correlation Matrix'!B451</f>
        <v>09/12/2024 16:00:00</v>
      </c>
      <c r="E452" s="7">
        <f>'Correlation Matrix'!C451</f>
        <v>1.5972888051357558E-2</v>
      </c>
      <c r="F452" s="7">
        <f>'Correlation Matrix'!D451</f>
        <v>-4.1490172513090158E-3</v>
      </c>
      <c r="G452" s="7">
        <f>'Correlation Matrix'!E451</f>
        <v>1.1782923209103407E-2</v>
      </c>
      <c r="H452" s="7">
        <f>'Correlation Matrix'!F451</f>
        <v>-4.6646226943966793E-3</v>
      </c>
      <c r="I452" s="7">
        <f>'Correlation Matrix'!G451</f>
        <v>-1.0938010305251045E-2</v>
      </c>
      <c r="J452" s="7">
        <f>'Correlation Matrix'!H451</f>
        <v>-5.5862784148483606E-2</v>
      </c>
    </row>
    <row r="453" spans="4:10" x14ac:dyDescent="0.2">
      <c r="D453" t="str">
        <f>'Correlation Matrix'!B452</f>
        <v>10/12/2024 16:00:00</v>
      </c>
      <c r="E453" s="7">
        <f>'Correlation Matrix'!C452</f>
        <v>4.1252181771443009E-3</v>
      </c>
      <c r="F453" s="7">
        <f>'Correlation Matrix'!D452</f>
        <v>-4.6549859066235526E-3</v>
      </c>
      <c r="G453" s="7">
        <f>'Correlation Matrix'!E452</f>
        <v>-5.0942436150084268E-4</v>
      </c>
      <c r="H453" s="7">
        <f>'Correlation Matrix'!F452</f>
        <v>-2.7492488940134667E-2</v>
      </c>
      <c r="I453" s="7">
        <f>'Correlation Matrix'!G452</f>
        <v>1.1770098705914707E-2</v>
      </c>
      <c r="J453" s="7">
        <f>'Correlation Matrix'!H452</f>
        <v>-3.1811911862744097E-2</v>
      </c>
    </row>
    <row r="454" spans="4:10" x14ac:dyDescent="0.2">
      <c r="D454" t="str">
        <f>'Correlation Matrix'!B453</f>
        <v>11/12/2024 16:00:00</v>
      </c>
      <c r="E454" s="7">
        <f>'Correlation Matrix'!C453</f>
        <v>-5.1794717822105452E-3</v>
      </c>
      <c r="F454" s="7">
        <f>'Correlation Matrix'!D453</f>
        <v>2.2930941063916892E-2</v>
      </c>
      <c r="G454" s="7">
        <f>'Correlation Matrix'!E453</f>
        <v>-5.0445495053906223E-3</v>
      </c>
      <c r="H454" s="7">
        <f>'Correlation Matrix'!F453</f>
        <v>1.5640219633619057E-2</v>
      </c>
      <c r="I454" s="7">
        <f>'Correlation Matrix'!G453</f>
        <v>1.0230845448643637E-2</v>
      </c>
      <c r="J454" s="7">
        <f>'Correlation Matrix'!H453</f>
        <v>1.8169135458957542E-2</v>
      </c>
    </row>
    <row r="455" spans="4:10" x14ac:dyDescent="0.2">
      <c r="D455" t="str">
        <f>'Correlation Matrix'!B454</f>
        <v>12/12/2024 16:00:00</v>
      </c>
      <c r="E455" s="7">
        <f>'Correlation Matrix'!C454</f>
        <v>5.9460181251939897E-3</v>
      </c>
      <c r="F455" s="7">
        <f>'Correlation Matrix'!D454</f>
        <v>-5.6181146399125149E-3</v>
      </c>
      <c r="G455" s="7">
        <f>'Correlation Matrix'!E454</f>
        <v>-9.6488591119401473E-3</v>
      </c>
      <c r="H455" s="7">
        <f>'Correlation Matrix'!F454</f>
        <v>-5.7648358842288923E-2</v>
      </c>
      <c r="I455" s="7">
        <f>'Correlation Matrix'!G454</f>
        <v>-3.8243115053717132E-3</v>
      </c>
      <c r="J455" s="7">
        <f>'Correlation Matrix'!H454</f>
        <v>1.0176278894448571E-2</v>
      </c>
    </row>
    <row r="456" spans="4:10" x14ac:dyDescent="0.2">
      <c r="D456" t="str">
        <f>'Correlation Matrix'!B455</f>
        <v>13/12/2024 16:00:00</v>
      </c>
      <c r="E456" s="7">
        <f>'Correlation Matrix'!C455</f>
        <v>6.8535953820605803E-4</v>
      </c>
      <c r="F456" s="7">
        <f>'Correlation Matrix'!D455</f>
        <v>-6.6165918493073725E-3</v>
      </c>
      <c r="G456" s="7">
        <f>'Correlation Matrix'!E455</f>
        <v>-5.4443066616904831E-3</v>
      </c>
      <c r="H456" s="7">
        <f>'Correlation Matrix'!F455</f>
        <v>-1.3320075848926001E-2</v>
      </c>
      <c r="I456" s="7">
        <f>'Correlation Matrix'!G455</f>
        <v>-6.4254373562837456E-3</v>
      </c>
      <c r="J456" s="7">
        <f>'Correlation Matrix'!H455</f>
        <v>2.0916563903157126E-4</v>
      </c>
    </row>
    <row r="457" spans="4:10" x14ac:dyDescent="0.2">
      <c r="D457" t="str">
        <f>'Correlation Matrix'!B456</f>
        <v>16/12/2024 16:00:00</v>
      </c>
      <c r="E457" s="7">
        <f>'Correlation Matrix'!C456</f>
        <v>1.1659486612797755E-2</v>
      </c>
      <c r="F457" s="7">
        <f>'Correlation Matrix'!D456</f>
        <v>2.3763580486964548E-2</v>
      </c>
      <c r="G457" s="7">
        <f>'Correlation Matrix'!E456</f>
        <v>-2.9748590835819527E-2</v>
      </c>
      <c r="H457" s="7">
        <f>'Correlation Matrix'!F456</f>
        <v>2.8403346342226123E-3</v>
      </c>
      <c r="I457" s="7">
        <f>'Correlation Matrix'!G456</f>
        <v>2.4733093576020495E-3</v>
      </c>
      <c r="J457" s="7">
        <f>'Correlation Matrix'!H456</f>
        <v>9.6159883656115914E-4</v>
      </c>
    </row>
    <row r="458" spans="4:10" x14ac:dyDescent="0.2">
      <c r="D458" t="str">
        <f>'Correlation Matrix'!B457</f>
        <v>17/12/2024 16:00:00</v>
      </c>
      <c r="E458" s="7">
        <f>'Correlation Matrix'!C457</f>
        <v>9.6726354705936723E-3</v>
      </c>
      <c r="F458" s="7">
        <f>'Correlation Matrix'!D457</f>
        <v>-7.67112880902857E-3</v>
      </c>
      <c r="G458" s="7">
        <f>'Correlation Matrix'!E457</f>
        <v>-8.4042582945859871E-3</v>
      </c>
      <c r="H458" s="7">
        <f>'Correlation Matrix'!F457</f>
        <v>-1.0181313767537913E-2</v>
      </c>
      <c r="I458" s="7">
        <f>'Correlation Matrix'!G457</f>
        <v>1.3191122404238459E-3</v>
      </c>
      <c r="J458" s="7">
        <f>'Correlation Matrix'!H457</f>
        <v>-2.137176414138094E-2</v>
      </c>
    </row>
    <row r="459" spans="4:10" x14ac:dyDescent="0.2">
      <c r="D459" t="str">
        <f>'Correlation Matrix'!B458</f>
        <v>18/12/2024 16:00:00</v>
      </c>
      <c r="E459" s="7">
        <f>'Correlation Matrix'!C458</f>
        <v>-2.1654585708258262E-2</v>
      </c>
      <c r="F459" s="7">
        <f>'Correlation Matrix'!D458</f>
        <v>-4.7078456712751592E-2</v>
      </c>
      <c r="G459" s="7">
        <f>'Correlation Matrix'!E458</f>
        <v>-2.7586540071180551E-2</v>
      </c>
      <c r="H459" s="7">
        <f>'Correlation Matrix'!F458</f>
        <v>-1.7133250152861365E-2</v>
      </c>
      <c r="I459" s="7">
        <f>'Correlation Matrix'!G458</f>
        <v>-2.1028967916506849E-2</v>
      </c>
      <c r="J459" s="7">
        <f>'Correlation Matrix'!H458</f>
        <v>-3.6873742668442934E-2</v>
      </c>
    </row>
    <row r="460" spans="4:10" x14ac:dyDescent="0.2">
      <c r="D460" t="str">
        <f>'Correlation Matrix'!B459</f>
        <v>19/12/2024 16:00:00</v>
      </c>
      <c r="E460" s="7">
        <f>'Correlation Matrix'!C459</f>
        <v>6.9902261174959015E-3</v>
      </c>
      <c r="F460" s="7">
        <f>'Correlation Matrix'!D459</f>
        <v>1.2482981318446182E-2</v>
      </c>
      <c r="G460" s="7">
        <f>'Correlation Matrix'!E459</f>
        <v>-2.0545546168202401E-2</v>
      </c>
      <c r="H460" s="7">
        <f>'Correlation Matrix'!F459</f>
        <v>-6.3830880672634607E-2</v>
      </c>
      <c r="I460" s="7">
        <f>'Correlation Matrix'!G459</f>
        <v>6.3648081131388772E-3</v>
      </c>
      <c r="J460" s="7">
        <f>'Correlation Matrix'!H459</f>
        <v>-2.616815632935214E-3</v>
      </c>
    </row>
    <row r="461" spans="4:10" x14ac:dyDescent="0.2">
      <c r="D461" t="str">
        <f>'Correlation Matrix'!B460</f>
        <v>20/12/2024 16:00:00</v>
      </c>
      <c r="E461" s="7">
        <f>'Correlation Matrix'!C460</f>
        <v>1.8640977623199214E-2</v>
      </c>
      <c r="F461" s="7">
        <f>'Correlation Matrix'!D460</f>
        <v>7.2734083840718979E-3</v>
      </c>
      <c r="G461" s="7">
        <f>'Correlation Matrix'!E460</f>
        <v>1.1971973977283723E-2</v>
      </c>
      <c r="H461" s="7">
        <f>'Correlation Matrix'!F460</f>
        <v>1.0376514342592322E-2</v>
      </c>
      <c r="I461" s="7">
        <f>'Correlation Matrix'!G460</f>
        <v>9.0364066210305849E-3</v>
      </c>
      <c r="J461" s="7">
        <f>'Correlation Matrix'!H460</f>
        <v>8.1824468556246418E-3</v>
      </c>
    </row>
    <row r="462" spans="4:10" x14ac:dyDescent="0.2">
      <c r="D462" t="str">
        <f>'Correlation Matrix'!B461</f>
        <v>23/12/2024 16:00:00</v>
      </c>
      <c r="E462" s="7">
        <f>'Correlation Matrix'!C461</f>
        <v>3.0602660418225774E-3</v>
      </c>
      <c r="F462" s="7">
        <f>'Correlation Matrix'!D461</f>
        <v>6.2224989785008612E-4</v>
      </c>
      <c r="G462" s="7">
        <f>'Correlation Matrix'!E461</f>
        <v>8.3968936429077692E-4</v>
      </c>
      <c r="H462" s="7">
        <f>'Correlation Matrix'!F461</f>
        <v>2.172581650986647E-2</v>
      </c>
      <c r="I462" s="7">
        <f>'Correlation Matrix'!G461</f>
        <v>1.7597143586715531E-3</v>
      </c>
      <c r="J462" s="7">
        <f>'Correlation Matrix'!H461</f>
        <v>5.5348263413139464E-3</v>
      </c>
    </row>
    <row r="463" spans="4:10" x14ac:dyDescent="0.2">
      <c r="D463" t="str">
        <f>'Correlation Matrix'!B462</f>
        <v>24/12/2024 13:05:00</v>
      </c>
      <c r="E463" s="7">
        <f>'Correlation Matrix'!C462</f>
        <v>1.1412669882966294E-2</v>
      </c>
      <c r="F463" s="7">
        <f>'Correlation Matrix'!D462</f>
        <v>1.7573287010900208E-2</v>
      </c>
      <c r="G463" s="7">
        <f>'Correlation Matrix'!E462</f>
        <v>6.066752682237362E-3</v>
      </c>
      <c r="H463" s="7">
        <f>'Correlation Matrix'!F462</f>
        <v>2.3612761856796854E-3</v>
      </c>
      <c r="I463" s="7">
        <f>'Correlation Matrix'!G462</f>
        <v>1.2680155244483645E-2</v>
      </c>
      <c r="J463" s="7">
        <f>'Correlation Matrix'!H462</f>
        <v>6.5929026983375192E-3</v>
      </c>
    </row>
    <row r="464" spans="4:10" x14ac:dyDescent="0.2">
      <c r="D464" t="str">
        <f>'Correlation Matrix'!B463</f>
        <v>26/12/2024 16:00:00</v>
      </c>
      <c r="E464" s="7">
        <f>'Correlation Matrix'!C463</f>
        <v>3.1708003828989626E-3</v>
      </c>
      <c r="F464" s="7">
        <f>'Correlation Matrix'!D463</f>
        <v>-8.7700627887910398E-3</v>
      </c>
      <c r="G464" s="7">
        <f>'Correlation Matrix'!E463</f>
        <v>9.728303178465408E-4</v>
      </c>
      <c r="H464" s="7">
        <f>'Correlation Matrix'!F463</f>
        <v>0</v>
      </c>
      <c r="I464" s="7">
        <f>'Correlation Matrix'!G463</f>
        <v>8.2100278901148759E-4</v>
      </c>
      <c r="J464" s="7">
        <f>'Correlation Matrix'!H463</f>
        <v>-5.017134185287756E-3</v>
      </c>
    </row>
    <row r="465" spans="4:10" x14ac:dyDescent="0.2">
      <c r="D465" t="str">
        <f>'Correlation Matrix'!B464</f>
        <v>27/12/2024 16:00:00</v>
      </c>
      <c r="E465" s="7">
        <f>'Correlation Matrix'!C464</f>
        <v>-1.3330680688083499E-2</v>
      </c>
      <c r="F465" s="7">
        <f>'Correlation Matrix'!D464</f>
        <v>-1.4640900388995468E-2</v>
      </c>
      <c r="G465" s="7">
        <f>'Correlation Matrix'!E464</f>
        <v>1.3889853484391336E-4</v>
      </c>
      <c r="H465" s="7">
        <f>'Correlation Matrix'!F464</f>
        <v>-1.6429249781067003E-2</v>
      </c>
      <c r="I465" s="7">
        <f>'Correlation Matrix'!G464</f>
        <v>-7.3946141225657274E-3</v>
      </c>
      <c r="J465" s="7">
        <f>'Correlation Matrix'!H464</f>
        <v>-9.2271844089897304E-3</v>
      </c>
    </row>
    <row r="466" spans="4:10" x14ac:dyDescent="0.2">
      <c r="D466" t="str">
        <f>'Correlation Matrix'!B465</f>
        <v>30/12/2024 16:00:00</v>
      </c>
      <c r="E466" s="7">
        <f>'Correlation Matrix'!C465</f>
        <v>-1.3352174576538492E-2</v>
      </c>
      <c r="F466" s="7">
        <f>'Correlation Matrix'!D465</f>
        <v>-1.1010110097960732E-2</v>
      </c>
      <c r="G466" s="7">
        <f>'Correlation Matrix'!E465</f>
        <v>-6.479278597757961E-3</v>
      </c>
      <c r="H466" s="7">
        <f>'Correlation Matrix'!F465</f>
        <v>-1.8034357257071521E-2</v>
      </c>
      <c r="I466" s="7">
        <f>'Correlation Matrix'!G465</f>
        <v>-1.2574025274225561E-2</v>
      </c>
      <c r="J466" s="7">
        <f>'Correlation Matrix'!H465</f>
        <v>-9.7160277925580226E-4</v>
      </c>
    </row>
    <row r="467" spans="4:10" x14ac:dyDescent="0.2">
      <c r="D467" t="str">
        <f>'Correlation Matrix'!B466</f>
        <v>31/12/2024 16:00:00</v>
      </c>
      <c r="E467" s="7">
        <f>'Correlation Matrix'!C466</f>
        <v>-7.0829152900175382E-3</v>
      </c>
      <c r="F467" s="7">
        <f>'Correlation Matrix'!D466</f>
        <v>-8.6682791060346213E-3</v>
      </c>
      <c r="G467" s="7">
        <f>'Correlation Matrix'!E466</f>
        <v>1.2295663919197867E-2</v>
      </c>
      <c r="H467" s="7">
        <f>'Correlation Matrix'!F466</f>
        <v>2.2190169845839698E-4</v>
      </c>
      <c r="I467" s="7">
        <f>'Correlation Matrix'!G466</f>
        <v>1.9389429334249076E-3</v>
      </c>
      <c r="J467" s="7">
        <f>'Correlation Matrix'!H466</f>
        <v>-1.159935676949852E-2</v>
      </c>
    </row>
    <row r="468" spans="4:10" x14ac:dyDescent="0.2">
      <c r="D468" t="str">
        <f>'Correlation Matrix'!B467</f>
        <v>02/01/2025 16:00:00</v>
      </c>
      <c r="E468" s="7">
        <f>'Correlation Matrix'!C467</f>
        <v>-2.6586226084739983E-2</v>
      </c>
      <c r="F468" s="7">
        <f>'Correlation Matrix'!D467</f>
        <v>3.7760787344755151E-3</v>
      </c>
      <c r="G468" s="7">
        <f>'Correlation Matrix'!E467</f>
        <v>1.2828164254112234E-2</v>
      </c>
      <c r="H468" s="7">
        <f>'Correlation Matrix'!F467</f>
        <v>3.7025135035238001E-2</v>
      </c>
      <c r="I468" s="7">
        <f>'Correlation Matrix'!G467</f>
        <v>-7.9506982405669908E-3</v>
      </c>
      <c r="J468" s="7">
        <f>'Correlation Matrix'!H467</f>
        <v>8.1063426286136608E-2</v>
      </c>
    </row>
    <row r="469" spans="4:10" x14ac:dyDescent="0.2">
      <c r="D469" t="str">
        <f>'Correlation Matrix'!B468</f>
        <v>03/01/2025 16:00:00</v>
      </c>
      <c r="E469" s="7">
        <f>'Correlation Matrix'!C468</f>
        <v>-2.0114536450788353E-3</v>
      </c>
      <c r="F469" s="7">
        <f>'Correlation Matrix'!D468</f>
        <v>1.7866859924863424E-2</v>
      </c>
      <c r="G469" s="7">
        <f>'Correlation Matrix'!E468</f>
        <v>7.7403971469335673E-3</v>
      </c>
      <c r="H469" s="7">
        <f>'Correlation Matrix'!F468</f>
        <v>3.487748467734287E-2</v>
      </c>
      <c r="I469" s="7">
        <f>'Correlation Matrix'!G468</f>
        <v>-1.9927959380963024E-3</v>
      </c>
      <c r="J469" s="7">
        <f>'Correlation Matrix'!H468</f>
        <v>3.9601134157108461E-2</v>
      </c>
    </row>
    <row r="470" spans="4:10" x14ac:dyDescent="0.2">
      <c r="D470" t="str">
        <f>'Correlation Matrix'!B469</f>
        <v>06/01/2025 16:00:00</v>
      </c>
      <c r="E470" s="7">
        <f>'Correlation Matrix'!C469</f>
        <v>6.7163820337442027E-3</v>
      </c>
      <c r="F470" s="7">
        <f>'Correlation Matrix'!D469</f>
        <v>1.5139731407784835E-2</v>
      </c>
      <c r="G470" s="7">
        <f>'Correlation Matrix'!E469</f>
        <v>-3.9985143579154636E-3</v>
      </c>
      <c r="H470" s="7">
        <f>'Correlation Matrix'!F469</f>
        <v>2.4274521848517052E-2</v>
      </c>
      <c r="I470" s="7">
        <f>'Correlation Matrix'!G469</f>
        <v>-1.8252885081477356E-2</v>
      </c>
      <c r="J470" s="7">
        <f>'Correlation Matrix'!H469</f>
        <v>4.599401649462672E-2</v>
      </c>
    </row>
    <row r="471" spans="4:10" x14ac:dyDescent="0.2">
      <c r="D471" t="str">
        <f>'Correlation Matrix'!B470</f>
        <v>07/01/2025 16:00:00</v>
      </c>
      <c r="E471" s="7">
        <f>'Correlation Matrix'!C470</f>
        <v>-1.1453092086491822E-2</v>
      </c>
      <c r="F471" s="7">
        <f>'Correlation Matrix'!D470</f>
        <v>-2.4460883367675646E-2</v>
      </c>
      <c r="G471" s="7">
        <f>'Correlation Matrix'!E470</f>
        <v>1.5698486445798812E-2</v>
      </c>
      <c r="H471" s="7">
        <f>'Correlation Matrix'!F470</f>
        <v>-1.1961622600513006E-2</v>
      </c>
      <c r="I471" s="7">
        <f>'Correlation Matrix'!G470</f>
        <v>-1.0358340855613594E-3</v>
      </c>
      <c r="J471" s="7">
        <f>'Correlation Matrix'!H470</f>
        <v>-3.3278060653710556E-2</v>
      </c>
    </row>
    <row r="472" spans="4:10" x14ac:dyDescent="0.2">
      <c r="D472" t="str">
        <f>'Correlation Matrix'!B471</f>
        <v>08/01/2025 16:00:00</v>
      </c>
      <c r="E472" s="7">
        <f>'Correlation Matrix'!C471</f>
        <v>2.0209942743203797E-3</v>
      </c>
      <c r="F472" s="7">
        <f>'Correlation Matrix'!D471</f>
        <v>9.0041419113513752E-5</v>
      </c>
      <c r="G472" s="7">
        <f>'Correlation Matrix'!E471</f>
        <v>4.73507837255931E-3</v>
      </c>
      <c r="H472" s="7">
        <f>'Correlation Matrix'!F471</f>
        <v>-1.251940415322942E-2</v>
      </c>
      <c r="I472" s="7">
        <f>'Correlation Matrix'!G471</f>
        <v>9.7295961154012945E-3</v>
      </c>
      <c r="J472" s="7">
        <f>'Correlation Matrix'!H471</f>
        <v>-4.7218814009692821E-2</v>
      </c>
    </row>
    <row r="473" spans="4:10" x14ac:dyDescent="0.2">
      <c r="D473" t="str">
        <f>'Correlation Matrix'!B472</f>
        <v>10/01/2025 16:00:00</v>
      </c>
      <c r="E473" s="7">
        <f>'Correlation Matrix'!C472</f>
        <v>-2.4399083362794845E-2</v>
      </c>
      <c r="F473" s="7">
        <f>'Correlation Matrix'!D472</f>
        <v>-1.4465076393119836E-2</v>
      </c>
      <c r="G473" s="7">
        <f>'Correlation Matrix'!E472</f>
        <v>1.8719238926048414E-2</v>
      </c>
      <c r="H473" s="7">
        <f>'Correlation Matrix'!F472</f>
        <v>-1.960438176844527E-2</v>
      </c>
      <c r="I473" s="7">
        <f>'Correlation Matrix'!G472</f>
        <v>-2.2976908645200977E-2</v>
      </c>
      <c r="J473" s="7">
        <f>'Correlation Matrix'!H472</f>
        <v>0.22442226097548523</v>
      </c>
    </row>
    <row r="474" spans="4:10" x14ac:dyDescent="0.2">
      <c r="D474" t="str">
        <f>'Correlation Matrix'!B473</f>
        <v>13/01/2025 16:00:00</v>
      </c>
      <c r="E474" s="7">
        <f>'Correlation Matrix'!C473</f>
        <v>-1.0397971666903203E-2</v>
      </c>
      <c r="F474" s="7">
        <f>'Correlation Matrix'!D473</f>
        <v>-2.1947882610141591E-3</v>
      </c>
      <c r="G474" s="7">
        <f>'Correlation Matrix'!E473</f>
        <v>1.4328100154079105E-2</v>
      </c>
      <c r="H474" s="7">
        <f>'Correlation Matrix'!F473</f>
        <v>-1.2717424472710005E-2</v>
      </c>
      <c r="I474" s="7">
        <f>'Correlation Matrix'!G473</f>
        <v>4.7544524360819022E-4</v>
      </c>
      <c r="J474" s="7">
        <f>'Correlation Matrix'!H473</f>
        <v>-8.8862906371565964E-2</v>
      </c>
    </row>
    <row r="475" spans="4:10" x14ac:dyDescent="0.2">
      <c r="D475" t="str">
        <f>'Correlation Matrix'!B474</f>
        <v>14/01/2025 16:00:00</v>
      </c>
      <c r="E475" s="7">
        <f>'Correlation Matrix'!C474</f>
        <v>-4.7896088825642048E-3</v>
      </c>
      <c r="F475" s="7">
        <f>'Correlation Matrix'!D474</f>
        <v>-3.2093925122412274E-3</v>
      </c>
      <c r="G475" s="7">
        <f>'Correlation Matrix'!E474</f>
        <v>9.9280238999304941E-3</v>
      </c>
      <c r="H475" s="7">
        <f>'Correlation Matrix'!F474</f>
        <v>1.1452935368502278E-2</v>
      </c>
      <c r="I475" s="7">
        <f>'Correlation Matrix'!G474</f>
        <v>8.1071129385337608E-3</v>
      </c>
      <c r="J475" s="7">
        <f>'Correlation Matrix'!H474</f>
        <v>3.3905132818101515E-2</v>
      </c>
    </row>
    <row r="476" spans="4:10" x14ac:dyDescent="0.2">
      <c r="D476" t="str">
        <f>'Correlation Matrix'!B475</f>
        <v>15/01/2025 16:00:00</v>
      </c>
      <c r="E476" s="7">
        <f>'Correlation Matrix'!C475</f>
        <v>1.9484857132124001E-2</v>
      </c>
      <c r="F476" s="7">
        <f>'Correlation Matrix'!D475</f>
        <v>2.5346508894971788E-2</v>
      </c>
      <c r="G476" s="7">
        <f>'Correlation Matrix'!E475</f>
        <v>9.0728027743559991E-3</v>
      </c>
      <c r="H476" s="7">
        <f>'Correlation Matrix'!F475</f>
        <v>2.9710297851532327E-2</v>
      </c>
      <c r="I476" s="7">
        <f>'Correlation Matrix'!G475</f>
        <v>2.5850552774088553E-2</v>
      </c>
      <c r="J476" s="7">
        <f>'Correlation Matrix'!H475</f>
        <v>4.0369093139058856E-2</v>
      </c>
    </row>
    <row r="477" spans="4:10" x14ac:dyDescent="0.2">
      <c r="D477" t="str">
        <f>'Correlation Matrix'!B476</f>
        <v>16/01/2025 16:00:00</v>
      </c>
      <c r="E477" s="7">
        <f>'Correlation Matrix'!C476</f>
        <v>-4.1238975826963314E-2</v>
      </c>
      <c r="F477" s="7">
        <f>'Correlation Matrix'!D476</f>
        <v>-1.2116992465967626E-2</v>
      </c>
      <c r="G477" s="7">
        <f>'Correlation Matrix'!E476</f>
        <v>6.6098254562592159E-3</v>
      </c>
      <c r="H477" s="7">
        <f>'Correlation Matrix'!F476</f>
        <v>-5.9542317375488518E-3</v>
      </c>
      <c r="I477" s="7">
        <f>'Correlation Matrix'!G476</f>
        <v>1.5112533842616153E-3</v>
      </c>
      <c r="J477" s="7">
        <f>'Correlation Matrix'!H476</f>
        <v>4.6988400426087699E-2</v>
      </c>
    </row>
    <row r="478" spans="4:10" x14ac:dyDescent="0.2">
      <c r="D478" t="str">
        <f>'Correlation Matrix'!B477</f>
        <v>17/01/2025 16:00:00</v>
      </c>
      <c r="E478" s="7">
        <f>'Correlation Matrix'!C477</f>
        <v>7.5070184950648353E-3</v>
      </c>
      <c r="F478" s="7">
        <f>'Correlation Matrix'!D477</f>
        <v>2.3646421966622699E-2</v>
      </c>
      <c r="G478" s="7">
        <f>'Correlation Matrix'!E477</f>
        <v>1.3028078923927617E-2</v>
      </c>
      <c r="H478" s="7">
        <f>'Correlation Matrix'!F477</f>
        <v>1.2280137946591151E-2</v>
      </c>
      <c r="I478" s="7">
        <f>'Correlation Matrix'!G477</f>
        <v>2.9775560248876212E-3</v>
      </c>
      <c r="J478" s="7">
        <f>'Correlation Matrix'!H477</f>
        <v>3.5465521657677265E-3</v>
      </c>
    </row>
    <row r="479" spans="4:10" x14ac:dyDescent="0.2">
      <c r="D479" t="str">
        <f>'Correlation Matrix'!B478</f>
        <v>21/01/2025 16:00:00</v>
      </c>
      <c r="E479" s="7">
        <f>'Correlation Matrix'!C478</f>
        <v>-3.2436231402883438E-2</v>
      </c>
      <c r="F479" s="7">
        <f>'Correlation Matrix'!D478</f>
        <v>2.0892033278734474E-2</v>
      </c>
      <c r="G479" s="7">
        <f>'Correlation Matrix'!E478</f>
        <v>-2.0206499019127622E-2</v>
      </c>
      <c r="H479" s="7">
        <f>'Correlation Matrix'!F478</f>
        <v>3.615693965411633E-2</v>
      </c>
      <c r="I479" s="7">
        <f>'Correlation Matrix'!G478</f>
        <v>6.3832429211090431E-3</v>
      </c>
      <c r="J479" s="7">
        <f>'Correlation Matrix'!H478</f>
        <v>2.2750981288422258E-2</v>
      </c>
    </row>
    <row r="480" spans="4:10" x14ac:dyDescent="0.2">
      <c r="D480" t="str">
        <f>'Correlation Matrix'!B479</f>
        <v>22/01/2025 16:00:00</v>
      </c>
      <c r="E480" s="7">
        <f>'Correlation Matrix'!C479</f>
        <v>5.3307179338975266E-3</v>
      </c>
      <c r="F480" s="7">
        <f>'Correlation Matrix'!D479</f>
        <v>1.8466555852769646E-2</v>
      </c>
      <c r="G480" s="7">
        <f>'Correlation Matrix'!E479</f>
        <v>-1.1632103188251895E-2</v>
      </c>
      <c r="H480" s="7">
        <f>'Correlation Matrix'!F479</f>
        <v>1.7696135096292961E-2</v>
      </c>
      <c r="I480" s="7">
        <f>'Correlation Matrix'!G479</f>
        <v>-1.6678674121475806E-3</v>
      </c>
      <c r="J480" s="7">
        <f>'Correlation Matrix'!H479</f>
        <v>2.6917843521789234E-2</v>
      </c>
    </row>
    <row r="481" spans="4:10" x14ac:dyDescent="0.2">
      <c r="D481" t="str">
        <f>'Correlation Matrix'!B480</f>
        <v>23/01/2025 16:00:00</v>
      </c>
      <c r="E481" s="7">
        <f>'Correlation Matrix'!C480</f>
        <v>-7.5979355149053557E-4</v>
      </c>
      <c r="F481" s="7">
        <f>'Correlation Matrix'!D480</f>
        <v>1.7430865540477031E-3</v>
      </c>
      <c r="G481" s="7">
        <f>'Correlation Matrix'!E480</f>
        <v>-2.5606569269921767E-3</v>
      </c>
      <c r="H481" s="7">
        <f>'Correlation Matrix'!F480</f>
        <v>5.7809039089443267E-4</v>
      </c>
      <c r="I481" s="7">
        <f>'Correlation Matrix'!G480</f>
        <v>1.3265692934767658E-2</v>
      </c>
      <c r="J481" s="7">
        <f>'Correlation Matrix'!H480</f>
        <v>4.0524780687155378E-2</v>
      </c>
    </row>
    <row r="482" spans="4:10" x14ac:dyDescent="0.2">
      <c r="D482" t="str">
        <f>'Correlation Matrix'!B481</f>
        <v>24/01/2025 16:00:00</v>
      </c>
      <c r="E482" s="7">
        <f>'Correlation Matrix'!C481</f>
        <v>-3.9423041829985839E-3</v>
      </c>
      <c r="F482" s="7">
        <f>'Correlation Matrix'!D481</f>
        <v>-2.4241405113304931E-3</v>
      </c>
      <c r="G482" s="7">
        <f>'Correlation Matrix'!E481</f>
        <v>-2.3102108715407749E-3</v>
      </c>
      <c r="H482" s="7">
        <f>'Correlation Matrix'!F481</f>
        <v>-1.8666690170403726E-2</v>
      </c>
      <c r="I482" s="7">
        <f>'Correlation Matrix'!G481</f>
        <v>-1.3674127127164448E-3</v>
      </c>
      <c r="J482" s="7">
        <f>'Correlation Matrix'!H481</f>
        <v>3.5175770779828463E-3</v>
      </c>
    </row>
    <row r="483" spans="4:10" x14ac:dyDescent="0.2">
      <c r="D483" t="str">
        <f>'Correlation Matrix'!B482</f>
        <v>27/01/2025 16:00:00</v>
      </c>
      <c r="E483" s="7">
        <f>'Correlation Matrix'!C482</f>
        <v>3.1285690523568978E-2</v>
      </c>
      <c r="F483" s="7">
        <f>'Correlation Matrix'!D482</f>
        <v>2.4241405113305109E-3</v>
      </c>
      <c r="G483" s="7">
        <f>'Correlation Matrix'!E482</f>
        <v>1.0099804594567404E-2</v>
      </c>
      <c r="H483" s="7">
        <f>'Correlation Matrix'!F482</f>
        <v>-4.5576491549407509E-2</v>
      </c>
      <c r="I483" s="7">
        <f>'Correlation Matrix'!G482</f>
        <v>2.6177810341876287E-2</v>
      </c>
      <c r="J483" s="7">
        <f>'Correlation Matrix'!H482</f>
        <v>-0.23382089055999519</v>
      </c>
    </row>
    <row r="484" spans="4:10" x14ac:dyDescent="0.2">
      <c r="D484" t="str">
        <f>'Correlation Matrix'!B483</f>
        <v>28/01/2025 16:00:00</v>
      </c>
      <c r="E484" s="7">
        <f>'Correlation Matrix'!C483</f>
        <v>3.5892086430602384E-2</v>
      </c>
      <c r="F484" s="7">
        <f>'Correlation Matrix'!D483</f>
        <v>1.15295742625348E-2</v>
      </c>
      <c r="G484" s="7">
        <f>'Correlation Matrix'!E483</f>
        <v>-6.5084456392670532E-3</v>
      </c>
      <c r="H484" s="7">
        <f>'Correlation Matrix'!F483</f>
        <v>-2.411759306493692E-2</v>
      </c>
      <c r="I484" s="7">
        <f>'Correlation Matrix'!G483</f>
        <v>-5.1141553626067777E-4</v>
      </c>
      <c r="J484" s="7">
        <f>'Correlation Matrix'!H483</f>
        <v>1.3723581219797658E-2</v>
      </c>
    </row>
    <row r="485" spans="4:10" x14ac:dyDescent="0.2">
      <c r="D485" t="str">
        <f>'Correlation Matrix'!B484</f>
        <v>29/01/2025 16:00:00</v>
      </c>
      <c r="E485" s="7">
        <f>'Correlation Matrix'!C484</f>
        <v>4.6061804148975023E-3</v>
      </c>
      <c r="F485" s="7">
        <f>'Correlation Matrix'!D484</f>
        <v>-4.5452710717284062E-3</v>
      </c>
      <c r="G485" s="7">
        <f>'Correlation Matrix'!E484</f>
        <v>-3.3344051413343352E-3</v>
      </c>
      <c r="H485" s="7">
        <f>'Correlation Matrix'!F484</f>
        <v>-1.0527424911629592E-3</v>
      </c>
      <c r="I485" s="7">
        <f>'Correlation Matrix'!G484</f>
        <v>2.6273551823807135E-3</v>
      </c>
      <c r="J485" s="7">
        <f>'Correlation Matrix'!H484</f>
        <v>4.5882340079231358E-2</v>
      </c>
    </row>
    <row r="486" spans="4:10" x14ac:dyDescent="0.2">
      <c r="D486" t="str">
        <f>'Correlation Matrix'!B485</f>
        <v>30/01/2025 16:00:00</v>
      </c>
      <c r="E486" s="7">
        <f>'Correlation Matrix'!C485</f>
        <v>-7.4221957254156003E-3</v>
      </c>
      <c r="F486" s="7">
        <f>'Correlation Matrix'!D485</f>
        <v>-1.0303031505945406E-2</v>
      </c>
      <c r="G486" s="7">
        <f>'Correlation Matrix'!E485</f>
        <v>4.0383375928895078E-3</v>
      </c>
      <c r="H486" s="7">
        <f>'Correlation Matrix'!F485</f>
        <v>4.6309334079283657E-2</v>
      </c>
      <c r="I486" s="7">
        <f>'Correlation Matrix'!G485</f>
        <v>3.0877669479955887E-2</v>
      </c>
      <c r="J486" s="7">
        <f>'Correlation Matrix'!H485</f>
        <v>5.5506885801475732E-2</v>
      </c>
    </row>
    <row r="487" spans="4:10" x14ac:dyDescent="0.2">
      <c r="D487" t="str">
        <f>'Correlation Matrix'!B486</f>
        <v>31/01/2025 16:00:00</v>
      </c>
      <c r="E487" s="7">
        <f>'Correlation Matrix'!C486</f>
        <v>-6.714694035086833E-3</v>
      </c>
      <c r="F487" s="7">
        <f>'Correlation Matrix'!D486</f>
        <v>1.2872806485156745E-2</v>
      </c>
      <c r="G487" s="7">
        <f>'Correlation Matrix'!E486</f>
        <v>-4.668452689971575E-2</v>
      </c>
      <c r="H487" s="7">
        <f>'Correlation Matrix'!F486</f>
        <v>-9.9040728724012154E-3</v>
      </c>
      <c r="I487" s="7">
        <f>'Correlation Matrix'!G486</f>
        <v>-1.8869157353461799E-2</v>
      </c>
      <c r="J487" s="7">
        <f>'Correlation Matrix'!H486</f>
        <v>-2.8168098999862435E-2</v>
      </c>
    </row>
    <row r="488" spans="4:10" x14ac:dyDescent="0.2">
      <c r="D488" t="str">
        <f>'Correlation Matrix'!B487</f>
        <v>03/02/2025 16:00:00</v>
      </c>
      <c r="E488" s="7">
        <f>'Correlation Matrix'!C487</f>
        <v>-3.4442317383852845E-2</v>
      </c>
      <c r="F488" s="7">
        <f>'Correlation Matrix'!D487</f>
        <v>-1.0945065289643418E-3</v>
      </c>
      <c r="G488" s="7">
        <f>'Correlation Matrix'!E487</f>
        <v>1.0049242127988863E-3</v>
      </c>
      <c r="H488" s="7">
        <f>'Correlation Matrix'!F487</f>
        <v>-1.102952357549962E-2</v>
      </c>
      <c r="I488" s="7">
        <f>'Correlation Matrix'!G487</f>
        <v>1.5223006547756386E-2</v>
      </c>
      <c r="J488" s="7">
        <f>'Correlation Matrix'!H487</f>
        <v>2.0881855269573285E-2</v>
      </c>
    </row>
    <row r="489" spans="4:10" x14ac:dyDescent="0.2">
      <c r="D489" t="str">
        <f>'Correlation Matrix'!B488</f>
        <v>04/02/2025 16:00:00</v>
      </c>
      <c r="E489" s="7">
        <f>'Correlation Matrix'!C488</f>
        <v>2.0790228215525564E-2</v>
      </c>
      <c r="F489" s="7">
        <f>'Correlation Matrix'!D488</f>
        <v>1.935490468506991E-2</v>
      </c>
      <c r="G489" s="7">
        <f>'Correlation Matrix'!E488</f>
        <v>2.5649211481119219E-2</v>
      </c>
      <c r="H489" s="7">
        <f>'Correlation Matrix'!F488</f>
        <v>-9.4924361137290122E-3</v>
      </c>
      <c r="I489" s="7">
        <f>'Correlation Matrix'!G488</f>
        <v>-8.6193613252424778E-3</v>
      </c>
      <c r="J489" s="7">
        <f>'Correlation Matrix'!H488</f>
        <v>6.5291198769556718E-5</v>
      </c>
    </row>
    <row r="490" spans="4:10" x14ac:dyDescent="0.2">
      <c r="D490" t="str">
        <f>'Correlation Matrix'!B489</f>
        <v>05/02/2025 16:00:00</v>
      </c>
      <c r="E490" s="7">
        <f>'Correlation Matrix'!C489</f>
        <v>-1.4185314133143574E-3</v>
      </c>
      <c r="F490" s="7">
        <f>'Correlation Matrix'!D489</f>
        <v>-2.4633744621397651E-2</v>
      </c>
      <c r="G490" s="7">
        <f>'Correlation Matrix'!E489</f>
        <v>-1.5022373093871678E-3</v>
      </c>
      <c r="H490" s="7">
        <f>'Correlation Matrix'!F489</f>
        <v>1.4205076738091202E-2</v>
      </c>
      <c r="I490" s="7">
        <f>'Correlation Matrix'!G489</f>
        <v>1.2760080718260869E-2</v>
      </c>
      <c r="J490" s="7">
        <f>'Correlation Matrix'!H489</f>
        <v>2.418848578822299E-2</v>
      </c>
    </row>
    <row r="491" spans="4:10" x14ac:dyDescent="0.2">
      <c r="D491" t="str">
        <f>'Correlation Matrix'!B490</f>
        <v>06/02/2025 16:00:00</v>
      </c>
      <c r="E491" s="7">
        <f>'Correlation Matrix'!C490</f>
        <v>3.2210296482183117E-3</v>
      </c>
      <c r="F491" s="7">
        <f>'Correlation Matrix'!D490</f>
        <v>1.1200117079536328E-2</v>
      </c>
      <c r="G491" s="7">
        <f>'Correlation Matrix'!E490</f>
        <v>-7.1501501775604517E-3</v>
      </c>
      <c r="H491" s="7">
        <f>'Correlation Matrix'!F490</f>
        <v>-3.6862626219114395E-3</v>
      </c>
      <c r="I491" s="7">
        <f>'Correlation Matrix'!G490</f>
        <v>1.5351363904127229E-3</v>
      </c>
      <c r="J491" s="7">
        <f>'Correlation Matrix'!H490</f>
        <v>-6.4894814001029638E-3</v>
      </c>
    </row>
    <row r="492" spans="4:10" x14ac:dyDescent="0.2">
      <c r="D492" t="str">
        <f>'Correlation Matrix'!B491</f>
        <v>07/02/2025 16:00:00</v>
      </c>
      <c r="E492" s="7">
        <f>'Correlation Matrix'!C491</f>
        <v>-2.4260710332889599E-2</v>
      </c>
      <c r="F492" s="7">
        <f>'Correlation Matrix'!D491</f>
        <v>-4.137519081346349E-2</v>
      </c>
      <c r="G492" s="7">
        <f>'Correlation Matrix'!E491</f>
        <v>4.728762259759889E-3</v>
      </c>
      <c r="H492" s="7">
        <f>'Correlation Matrix'!F491</f>
        <v>-4.1042479541869868E-4</v>
      </c>
      <c r="I492" s="7">
        <f>'Correlation Matrix'!G491</f>
        <v>-7.80597108251555E-3</v>
      </c>
      <c r="J492" s="7">
        <f>'Correlation Matrix'!H491</f>
        <v>-6.4673080514885996E-3</v>
      </c>
    </row>
    <row r="493" spans="4:10" x14ac:dyDescent="0.2">
      <c r="D493" t="str">
        <f>'Correlation Matrix'!B492</f>
        <v>10/02/2025 16:00:00</v>
      </c>
      <c r="E493" s="7">
        <f>'Correlation Matrix'!C492</f>
        <v>8.7858021493861051E-5</v>
      </c>
      <c r="F493" s="7">
        <f>'Correlation Matrix'!D492</f>
        <v>1.7262320536553234E-2</v>
      </c>
      <c r="G493" s="7">
        <f>'Correlation Matrix'!E492</f>
        <v>2.0429388477027438E-2</v>
      </c>
      <c r="H493" s="7">
        <f>'Correlation Matrix'!F492</f>
        <v>6.8801282253680318E-2</v>
      </c>
      <c r="I493" s="7">
        <f>'Correlation Matrix'!G492</f>
        <v>4.8571321470198625E-3</v>
      </c>
      <c r="J493" s="7">
        <f>'Correlation Matrix'!H492</f>
        <v>3.8128807246824908E-2</v>
      </c>
    </row>
    <row r="494" spans="4:10" x14ac:dyDescent="0.2">
      <c r="D494" t="str">
        <f>'Correlation Matrix'!B493</f>
        <v>11/02/2025 16:00:00</v>
      </c>
      <c r="E494" s="7">
        <f>'Correlation Matrix'!C493</f>
        <v>2.1596859130101596E-2</v>
      </c>
      <c r="F494" s="7">
        <f>'Correlation Matrix'!D493</f>
        <v>-1.631251703217151E-3</v>
      </c>
      <c r="G494" s="7">
        <f>'Correlation Matrix'!E493</f>
        <v>1.0663872965428704E-2</v>
      </c>
      <c r="H494" s="7">
        <f>'Correlation Matrix'!F493</f>
        <v>-1.917913898221564E-3</v>
      </c>
      <c r="I494" s="7">
        <f>'Correlation Matrix'!G493</f>
        <v>-1.3979952550704602E-3</v>
      </c>
      <c r="J494" s="7">
        <f>'Correlation Matrix'!H493</f>
        <v>-2.5968944886708131E-2</v>
      </c>
    </row>
    <row r="495" spans="4:10" x14ac:dyDescent="0.2">
      <c r="D495" t="str">
        <f>'Correlation Matrix'!B494</f>
        <v>12/02/2025 16:00:00</v>
      </c>
      <c r="E495" s="7">
        <f>'Correlation Matrix'!C494</f>
        <v>1.810524652359782E-2</v>
      </c>
      <c r="F495" s="7">
        <f>'Correlation Matrix'!D494</f>
        <v>-1.6591599818817578E-2</v>
      </c>
      <c r="G495" s="7">
        <f>'Correlation Matrix'!E494</f>
        <v>-1.6264685881120327E-2</v>
      </c>
      <c r="H495" s="7">
        <f>'Correlation Matrix'!F494</f>
        <v>-2.4092869262531229E-2</v>
      </c>
      <c r="I495" s="7">
        <f>'Correlation Matrix'!G494</f>
        <v>-1.7710085940211463E-4</v>
      </c>
      <c r="J495" s="7">
        <f>'Correlation Matrix'!H494</f>
        <v>7.0132936662793937E-4</v>
      </c>
    </row>
    <row r="496" spans="4:10" x14ac:dyDescent="0.2">
      <c r="D496" t="str">
        <f>'Correlation Matrix'!B495</f>
        <v>13/02/2025 16:00:00</v>
      </c>
      <c r="E496" s="7">
        <f>'Correlation Matrix'!C495</f>
        <v>1.9482221545508639E-2</v>
      </c>
      <c r="F496" s="7">
        <f>'Correlation Matrix'!D495</f>
        <v>6.2704320409103717E-3</v>
      </c>
      <c r="G496" s="7">
        <f>'Correlation Matrix'!E495</f>
        <v>6.3067330476854642E-3</v>
      </c>
      <c r="H496" s="7">
        <f>'Correlation Matrix'!F495</f>
        <v>4.3171181649834826E-3</v>
      </c>
      <c r="I496" s="7">
        <f>'Correlation Matrix'!G495</f>
        <v>3.0241156293629688E-3</v>
      </c>
      <c r="J496" s="7">
        <f>'Correlation Matrix'!H495</f>
        <v>-7.3886053154599519E-3</v>
      </c>
    </row>
    <row r="497" spans="4:10" x14ac:dyDescent="0.2">
      <c r="D497" t="str">
        <f>'Correlation Matrix'!B496</f>
        <v>14/02/2025 16:00:00</v>
      </c>
      <c r="E497" s="7">
        <f>'Correlation Matrix'!C496</f>
        <v>1.2630534273072785E-2</v>
      </c>
      <c r="F497" s="7">
        <f>'Correlation Matrix'!D496</f>
        <v>-7.3630656147912936E-3</v>
      </c>
      <c r="G497" s="7">
        <f>'Correlation Matrix'!E496</f>
        <v>-3.4702174790071059E-3</v>
      </c>
      <c r="H497" s="7">
        <f>'Correlation Matrix'!F496</f>
        <v>1.2067098548395275E-2</v>
      </c>
      <c r="I497" s="7">
        <f>'Correlation Matrix'!G496</f>
        <v>-2.740769307427721E-3</v>
      </c>
      <c r="J497" s="7">
        <f>'Correlation Matrix'!H496</f>
        <v>1.8480463605677729E-2</v>
      </c>
    </row>
    <row r="498" spans="4:10" x14ac:dyDescent="0.2">
      <c r="D498" t="str">
        <f>'Correlation Matrix'!B497</f>
        <v>18/02/2025 16:00:00</v>
      </c>
      <c r="E498" s="7">
        <f>'Correlation Matrix'!C497</f>
        <v>-5.3162125283384893E-4</v>
      </c>
      <c r="F498" s="7">
        <f>'Correlation Matrix'!D497</f>
        <v>-8.9166690089123157E-3</v>
      </c>
      <c r="G498" s="7">
        <f>'Correlation Matrix'!E497</f>
        <v>5.2648596732809789E-3</v>
      </c>
      <c r="H498" s="7">
        <f>'Correlation Matrix'!F497</f>
        <v>5.201851017102168E-2</v>
      </c>
      <c r="I498" s="7">
        <f>'Correlation Matrix'!G497</f>
        <v>6.7939239768515661E-3</v>
      </c>
      <c r="J498" s="7">
        <f>'Correlation Matrix'!H497</f>
        <v>2.5821935539235466E-2</v>
      </c>
    </row>
    <row r="499" spans="4:10" x14ac:dyDescent="0.2">
      <c r="D499" t="str">
        <f>'Correlation Matrix'!B498</f>
        <v>19/02/2025 16:00:00</v>
      </c>
      <c r="E499" s="7">
        <f>'Correlation Matrix'!C498</f>
        <v>1.6348554750960618E-3</v>
      </c>
      <c r="F499" s="7">
        <f>'Correlation Matrix'!D498</f>
        <v>-8.824567601914891E-5</v>
      </c>
      <c r="G499" s="7">
        <f>'Correlation Matrix'!E498</f>
        <v>6.8285788174022562E-3</v>
      </c>
      <c r="H499" s="7">
        <f>'Correlation Matrix'!F498</f>
        <v>-7.5583362869714385E-3</v>
      </c>
      <c r="I499" s="7">
        <f>'Correlation Matrix'!G498</f>
        <v>-1.9347292758508202E-4</v>
      </c>
      <c r="J499" s="7">
        <f>'Correlation Matrix'!H498</f>
        <v>-1.2143458816900852E-2</v>
      </c>
    </row>
    <row r="500" spans="4:10" x14ac:dyDescent="0.2">
      <c r="D500" t="str">
        <f>'Correlation Matrix'!B499</f>
        <v>20/02/2025 16:00:00</v>
      </c>
      <c r="E500" s="7">
        <f>'Correlation Matrix'!C499</f>
        <v>3.9127826565687213E-3</v>
      </c>
      <c r="F500" s="7">
        <f>'Correlation Matrix'!D499</f>
        <v>-1.6685221679343602E-2</v>
      </c>
      <c r="G500" s="7">
        <f>'Correlation Matrix'!E499</f>
        <v>9.8728730558212494E-3</v>
      </c>
      <c r="H500" s="7">
        <f>'Correlation Matrix'!F499</f>
        <v>-2.7795811465927277E-3</v>
      </c>
      <c r="I500" s="7">
        <f>'Correlation Matrix'!G499</f>
        <v>-9.2244729797130633E-3</v>
      </c>
      <c r="J500" s="7">
        <f>'Correlation Matrix'!H499</f>
        <v>-3.8826598020561806E-2</v>
      </c>
    </row>
    <row r="501" spans="4:10" x14ac:dyDescent="0.2">
      <c r="D501" t="str">
        <f>'Correlation Matrix'!B500</f>
        <v>21/02/2025 16:00:00</v>
      </c>
      <c r="E501" s="7">
        <f>'Correlation Matrix'!C500</f>
        <v>-1.1396476466492649E-3</v>
      </c>
      <c r="F501" s="7">
        <f>'Correlation Matrix'!D500</f>
        <v>-2.8673515831262143E-2</v>
      </c>
      <c r="G501" s="7">
        <f>'Correlation Matrix'!E500</f>
        <v>-1.1846453196654078E-2</v>
      </c>
      <c r="H501" s="7">
        <f>'Correlation Matrix'!F500</f>
        <v>-3.7048274089177734E-2</v>
      </c>
      <c r="I501" s="7">
        <f>'Correlation Matrix'!G500</f>
        <v>-1.0296399817742923E-2</v>
      </c>
      <c r="J501" s="7">
        <f>'Correlation Matrix'!H500</f>
        <v>-8.4177242275605454E-2</v>
      </c>
    </row>
    <row r="502" spans="4:10" x14ac:dyDescent="0.2">
      <c r="D502" t="str">
        <f>'Correlation Matrix'!B501</f>
        <v>24/02/2025 16:00:00</v>
      </c>
      <c r="E502" s="7">
        <f>'Correlation Matrix'!C501</f>
        <v>6.2925205093107527E-3</v>
      </c>
      <c r="F502" s="7">
        <f>'Correlation Matrix'!D501</f>
        <v>-1.8030258524674245E-2</v>
      </c>
      <c r="G502" s="7">
        <f>'Correlation Matrix'!E501</f>
        <v>6.1624666924454622E-3</v>
      </c>
      <c r="H502" s="7">
        <f>'Correlation Matrix'!F501</f>
        <v>-5.7668279756260987E-2</v>
      </c>
      <c r="I502" s="7">
        <f>'Correlation Matrix'!G501</f>
        <v>2.6690327619644061E-3</v>
      </c>
      <c r="J502" s="7">
        <f>'Correlation Matrix'!H501</f>
        <v>-6.058067678287566E-2</v>
      </c>
    </row>
    <row r="503" spans="4:10" x14ac:dyDescent="0.2">
      <c r="D503" t="str">
        <f>'Correlation Matrix'!B502</f>
        <v>25/02/2025 16:00:00</v>
      </c>
      <c r="E503" s="7">
        <f>'Correlation Matrix'!C502</f>
        <v>-2.4284615815310331E-4</v>
      </c>
      <c r="F503" s="7">
        <f>'Correlation Matrix'!D502</f>
        <v>4.2302179193021692E-4</v>
      </c>
      <c r="G503" s="7">
        <f>'Correlation Matrix'!E502</f>
        <v>-9.3538908603319135E-3</v>
      </c>
      <c r="H503" s="7">
        <f>'Correlation Matrix'!F502</f>
        <v>1.0194720018455248E-3</v>
      </c>
      <c r="I503" s="7">
        <f>'Correlation Matrix'!G502</f>
        <v>8.9579684177043175E-3</v>
      </c>
      <c r="J503" s="7">
        <f>'Correlation Matrix'!H502</f>
        <v>-1.2819001545293742E-2</v>
      </c>
    </row>
    <row r="504" spans="4:10" x14ac:dyDescent="0.2">
      <c r="D504" t="str">
        <f>'Correlation Matrix'!B503</f>
        <v>26/02/2025 16:00:00</v>
      </c>
      <c r="E504" s="7">
        <f>'Correlation Matrix'!C503</f>
        <v>-2.7412467370684025E-2</v>
      </c>
      <c r="F504" s="7">
        <f>'Correlation Matrix'!D503</f>
        <v>7.2574355764967076E-3</v>
      </c>
      <c r="G504" s="7">
        <f>'Correlation Matrix'!E503</f>
        <v>-8.2167621107398468E-3</v>
      </c>
      <c r="H504" s="7">
        <f>'Correlation Matrix'!F503</f>
        <v>2.1970046222853153E-2</v>
      </c>
      <c r="I504" s="7">
        <f>'Correlation Matrix'!G503</f>
        <v>-4.9053684073665903E-3</v>
      </c>
      <c r="J504" s="7">
        <f>'Correlation Matrix'!H503</f>
        <v>2.1817686445470195E-2</v>
      </c>
    </row>
    <row r="505" spans="4:10" x14ac:dyDescent="0.2">
      <c r="D505" t="str">
        <f>'Correlation Matrix'!B504</f>
        <v>27/02/2025 16:00:00</v>
      </c>
      <c r="E505" s="7">
        <f>'Correlation Matrix'!C504</f>
        <v>-1.2812636024009335E-2</v>
      </c>
      <c r="F505" s="7">
        <f>'Correlation Matrix'!D504</f>
        <v>-2.6520734652080394E-2</v>
      </c>
      <c r="G505" s="7">
        <f>'Correlation Matrix'!E504</f>
        <v>9.8137473426702041E-3</v>
      </c>
      <c r="H505" s="7">
        <f>'Correlation Matrix'!F504</f>
        <v>-3.9858875268110522E-2</v>
      </c>
      <c r="I505" s="7">
        <f>'Correlation Matrix'!G504</f>
        <v>6.3050231515216649E-3</v>
      </c>
      <c r="J505" s="7">
        <f>'Correlation Matrix'!H504</f>
        <v>-7.8519966445618899E-2</v>
      </c>
    </row>
    <row r="506" spans="4:10" x14ac:dyDescent="0.2">
      <c r="D506" t="str">
        <f>'Correlation Matrix'!B505</f>
        <v>28/02/2025 16:00:00</v>
      </c>
      <c r="E506" s="7">
        <f>'Correlation Matrix'!C505</f>
        <v>1.8951187029484631E-2</v>
      </c>
      <c r="F506" s="7">
        <f>'Correlation Matrix'!D505</f>
        <v>1.6816699567788553E-2</v>
      </c>
      <c r="G506" s="7">
        <f>'Correlation Matrix'!E505</f>
        <v>1.2369722249777941E-2</v>
      </c>
      <c r="H506" s="7">
        <f>'Correlation Matrix'!F505</f>
        <v>1.503168424447752E-2</v>
      </c>
      <c r="I506" s="7">
        <f>'Correlation Matrix'!G505</f>
        <v>2.0138614048689201E-2</v>
      </c>
      <c r="J506" s="7">
        <f>'Correlation Matrix'!H505</f>
        <v>3.2381247187345977E-3</v>
      </c>
    </row>
    <row r="507" spans="4:10" x14ac:dyDescent="0.2">
      <c r="D507" t="str">
        <f>'Correlation Matrix'!B506</f>
        <v>-</v>
      </c>
      <c r="E507" t="s">
        <v>523</v>
      </c>
      <c r="F507" t="str">
        <f>'Correlation Matrix'!D506</f>
        <v>-</v>
      </c>
      <c r="G507" t="str">
        <f>'Correlation Matrix'!E506</f>
        <v>-</v>
      </c>
      <c r="H507" t="str">
        <f>'Correlation Matrix'!F506</f>
        <v>-</v>
      </c>
      <c r="I507" t="str">
        <f>'Correlation Matrix'!G506</f>
        <v>-</v>
      </c>
      <c r="J507" t="str">
        <f>'Correlation Matrix'!H506</f>
        <v>-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A11E-A516-4AB4-9581-F45A56EFED4D}">
  <dimension ref="A2"/>
  <sheetViews>
    <sheetView workbookViewId="0">
      <selection activeCell="A3" sqref="A3"/>
    </sheetView>
  </sheetViews>
  <sheetFormatPr baseColWidth="10" defaultColWidth="8.83203125" defaultRowHeight="15" x14ac:dyDescent="0.2"/>
  <sheetData>
    <row r="2" spans="1:1" x14ac:dyDescent="0.2">
      <c r="A2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AAPL DATA</vt:lpstr>
      <vt:lpstr>AMZN DATA</vt:lpstr>
      <vt:lpstr>CVX DATA</vt:lpstr>
      <vt:lpstr>WDC DATA</vt:lpstr>
      <vt:lpstr>MA DATA</vt:lpstr>
      <vt:lpstr>CEG DATA</vt:lpstr>
      <vt:lpstr>% Change over timeframe</vt:lpstr>
      <vt:lpstr>Correlation Matrix</vt:lpstr>
      <vt:lpstr>EWMA</vt:lpstr>
      <vt:lpstr>GARCH</vt:lpstr>
      <vt:lpstr>Historical VAR </vt:lpstr>
      <vt:lpstr>Historical ES</vt:lpstr>
      <vt:lpstr>NormalDistribution VAR &amp; ES (1)</vt:lpstr>
      <vt:lpstr>Marginal 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Quintieri</dc:creator>
  <cp:keywords/>
  <dc:description/>
  <cp:lastModifiedBy>Juan German Picon</cp:lastModifiedBy>
  <cp:revision/>
  <dcterms:created xsi:type="dcterms:W3CDTF">2026-03-19T14:32:30Z</dcterms:created>
  <dcterms:modified xsi:type="dcterms:W3CDTF">2026-04-06T18:36:38Z</dcterms:modified>
  <cp:category/>
  <cp:contentStatus/>
</cp:coreProperties>
</file>